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САЙТ\edustandart\Эл.база по размещению документов на edustandart\проекты типовых учебных планов_1 ступень\2021 переработка планов (утверждены 08.04.2021)\"/>
    </mc:Choice>
  </mc:AlternateContent>
  <bookViews>
    <workbookView xWindow="0" yWindow="0" windowWidth="21840" windowHeight="12432" tabRatio="584"/>
  </bookViews>
  <sheets>
    <sheet name="Примерный учебный план" sheetId="25" r:id="rId1"/>
  </sheets>
  <definedNames>
    <definedName name="_xlnm.Print_Area" localSheetId="0">'Примерный учебный план'!$A$1:$BI$238</definedName>
  </definedNames>
  <calcPr calcId="152511"/>
</workbook>
</file>

<file path=xl/calcChain.xml><?xml version="1.0" encoding="utf-8"?>
<calcChain xmlns="http://schemas.openxmlformats.org/spreadsheetml/2006/main">
  <c r="AP72" i="25" l="1"/>
  <c r="BD125" i="25" l="1"/>
  <c r="X72" i="25"/>
  <c r="Z72" i="25"/>
  <c r="AB72" i="25"/>
  <c r="T131" i="25"/>
  <c r="X31" i="25" l="1"/>
  <c r="Z31" i="25"/>
  <c r="AB31" i="25"/>
  <c r="T99" i="25" l="1"/>
  <c r="AO72" i="25" l="1"/>
  <c r="AQ72" i="25"/>
  <c r="AG31" i="25"/>
  <c r="AH31" i="25"/>
  <c r="AI31" i="25"/>
  <c r="AJ31" i="25"/>
  <c r="AK31" i="25"/>
  <c r="AL31" i="25"/>
  <c r="AM31" i="25"/>
  <c r="AN31" i="25"/>
  <c r="AO31" i="25"/>
  <c r="AP31" i="25"/>
  <c r="AQ31" i="25"/>
  <c r="AR31" i="25"/>
  <c r="AS31" i="25"/>
  <c r="AT31" i="25"/>
  <c r="AU31" i="25"/>
  <c r="AF31" i="25"/>
  <c r="BD76" i="25" l="1"/>
  <c r="V76" i="25"/>
  <c r="T76" i="25"/>
  <c r="BD75" i="25"/>
  <c r="V75" i="25"/>
  <c r="T75" i="25"/>
  <c r="BD74" i="25"/>
  <c r="V74" i="25"/>
  <c r="T74" i="25"/>
  <c r="BD73" i="25"/>
  <c r="BD42" i="25"/>
  <c r="V42" i="25"/>
  <c r="T42" i="25"/>
  <c r="BD41" i="25"/>
  <c r="V41" i="25"/>
  <c r="T41" i="25"/>
  <c r="BD40" i="25"/>
  <c r="AD40" i="25"/>
  <c r="BD39" i="25"/>
  <c r="V39" i="25"/>
  <c r="T39" i="25"/>
  <c r="BD38" i="25"/>
  <c r="V38" i="25"/>
  <c r="T38" i="25"/>
  <c r="BD37" i="25"/>
  <c r="AD37" i="25"/>
  <c r="BD36" i="25"/>
  <c r="T36" i="25"/>
  <c r="BD35" i="25"/>
  <c r="T35" i="25"/>
  <c r="BD34" i="25"/>
  <c r="T34" i="25"/>
  <c r="BD33" i="25"/>
  <c r="T33" i="25"/>
  <c r="BC32" i="25"/>
  <c r="BD32" i="25" s="1"/>
  <c r="AD43" i="25" l="1"/>
  <c r="AV43" i="25"/>
  <c r="AV31" i="25" s="1"/>
  <c r="AW43" i="25"/>
  <c r="AW31" i="25" s="1"/>
  <c r="AX43" i="25"/>
  <c r="AX31" i="25" s="1"/>
  <c r="AY43" i="25"/>
  <c r="AY31" i="25" s="1"/>
  <c r="AZ43" i="25"/>
  <c r="AZ31" i="25" s="1"/>
  <c r="BA43" i="25"/>
  <c r="BB43" i="25"/>
  <c r="BC43" i="25"/>
  <c r="BD43" i="25" l="1"/>
  <c r="T132" i="25"/>
  <c r="T52" i="25"/>
  <c r="AD96" i="25"/>
  <c r="AD91" i="25"/>
  <c r="AE72" i="25"/>
  <c r="BD51" i="25" l="1"/>
  <c r="BD44" i="25"/>
  <c r="BD45" i="25"/>
  <c r="BD61" i="25"/>
  <c r="BD54" i="25"/>
  <c r="BD52" i="25"/>
  <c r="BD57" i="25"/>
  <c r="BD58" i="25"/>
  <c r="BD59" i="25"/>
  <c r="BD56" i="25"/>
  <c r="BD62" i="25"/>
  <c r="BD63" i="25"/>
  <c r="BD64" i="25"/>
  <c r="BD65" i="25"/>
  <c r="BD66" i="25"/>
  <c r="BD71" i="25"/>
  <c r="BD69" i="25"/>
  <c r="BD70" i="25"/>
  <c r="BD68" i="25"/>
  <c r="BE72" i="25"/>
  <c r="BE68" i="25" l="1"/>
  <c r="AD72" i="25"/>
  <c r="BE70" i="25" l="1"/>
  <c r="BE69" i="25" l="1"/>
  <c r="BE71" i="25" l="1"/>
  <c r="BE67" i="25" l="1"/>
  <c r="BE66" i="25" l="1"/>
  <c r="BE65" i="25" l="1"/>
  <c r="BE64" i="25" l="1"/>
  <c r="BE63" i="25" l="1"/>
  <c r="BE62" i="25" l="1"/>
  <c r="BE60" i="25" l="1"/>
  <c r="BE56" i="25" l="1"/>
  <c r="BE59" i="25" l="1"/>
  <c r="BE58" i="25" l="1"/>
  <c r="BE57" i="25" l="1"/>
  <c r="BE55" i="25" l="1"/>
  <c r="BE52" i="25" l="1"/>
  <c r="BE54" i="25" l="1"/>
  <c r="BE61" i="25" l="1"/>
  <c r="BE45" i="25" l="1"/>
  <c r="BE44" i="25" l="1"/>
  <c r="AX133" i="25"/>
  <c r="AU133" i="25"/>
  <c r="AR133" i="25"/>
  <c r="BD114" i="25"/>
  <c r="V114" i="25"/>
  <c r="T114" i="25"/>
  <c r="T133" i="25" l="1"/>
  <c r="BE51" i="25"/>
  <c r="V66" i="25"/>
  <c r="T66" i="25"/>
  <c r="BD60" i="25" l="1"/>
  <c r="AX134" i="25"/>
  <c r="AU134" i="25"/>
  <c r="AR134" i="25"/>
  <c r="AO134" i="25"/>
  <c r="AL134" i="25"/>
  <c r="T134" i="25" l="1"/>
  <c r="BD99" i="25" l="1"/>
  <c r="AD55" i="25"/>
  <c r="AD31" i="25" s="1"/>
  <c r="AZ96" i="25"/>
  <c r="AY96" i="25"/>
  <c r="AX96" i="25"/>
  <c r="BD55" i="25" l="1"/>
  <c r="BD67" i="25"/>
  <c r="BD104" i="25"/>
  <c r="V104" i="25"/>
  <c r="T104" i="25"/>
  <c r="V69" i="25"/>
  <c r="T69" i="25"/>
  <c r="BD108" i="25" l="1"/>
  <c r="V108" i="25"/>
  <c r="T108" i="25"/>
  <c r="BD106" i="25"/>
  <c r="V106" i="25"/>
  <c r="T106" i="25"/>
  <c r="BD100" i="25" l="1"/>
  <c r="V100" i="25"/>
  <c r="T100" i="25"/>
  <c r="BD102" i="25"/>
  <c r="V102" i="25"/>
  <c r="T102" i="25"/>
  <c r="V99" i="25"/>
  <c r="BD97" i="25"/>
  <c r="V97" i="25"/>
  <c r="T97" i="25"/>
  <c r="T62" i="25"/>
  <c r="V63" i="25"/>
  <c r="T63" i="25"/>
  <c r="V62" i="25"/>
  <c r="V56" i="25"/>
  <c r="T56" i="25"/>
  <c r="V71" i="25"/>
  <c r="N138" i="25"/>
  <c r="V70" i="25" l="1"/>
  <c r="T58" i="25"/>
  <c r="T59" i="25"/>
  <c r="T64" i="25"/>
  <c r="T65" i="25"/>
  <c r="T70" i="25"/>
  <c r="T68" i="25"/>
  <c r="BD94" i="25"/>
  <c r="V94" i="25"/>
  <c r="T94" i="25"/>
  <c r="BE31" i="25" l="1"/>
  <c r="V44" i="25" l="1"/>
  <c r="T44" i="25"/>
  <c r="V61" i="25" l="1"/>
  <c r="AP138" i="25" l="1"/>
  <c r="AC138" i="25"/>
  <c r="V95" i="25" l="1"/>
  <c r="V92" i="25"/>
  <c r="V53" i="25"/>
  <c r="T95" i="25"/>
  <c r="T92" i="25"/>
  <c r="T53" i="25"/>
  <c r="V57" i="25"/>
  <c r="V58" i="25"/>
  <c r="V59" i="25"/>
  <c r="V64" i="25"/>
  <c r="V65" i="25"/>
  <c r="V68" i="25"/>
  <c r="T57" i="25"/>
  <c r="T103" i="25"/>
  <c r="T107" i="25"/>
  <c r="T109" i="25"/>
  <c r="T111" i="25"/>
  <c r="T121" i="25"/>
  <c r="T122" i="25"/>
  <c r="T115" i="25"/>
  <c r="T123" i="25"/>
  <c r="T112" i="25"/>
  <c r="V121" i="25"/>
  <c r="V122" i="25"/>
  <c r="V115" i="25"/>
  <c r="V123" i="25"/>
  <c r="V112" i="25"/>
  <c r="V98" i="25"/>
  <c r="V103" i="25"/>
  <c r="V107" i="25"/>
  <c r="V109" i="25"/>
  <c r="V111" i="25"/>
  <c r="T98" i="25"/>
  <c r="BD112" i="25"/>
  <c r="BD103" i="25"/>
  <c r="BD98" i="25"/>
  <c r="BD107" i="25"/>
  <c r="BD109" i="25"/>
  <c r="BD111" i="25"/>
  <c r="T72" i="25" l="1"/>
  <c r="BD123" i="25"/>
  <c r="BD115" i="25"/>
  <c r="BD122" i="25"/>
  <c r="BD121" i="25"/>
  <c r="BC19" i="25"/>
  <c r="BD19" i="25"/>
  <c r="BE19" i="25"/>
  <c r="BF19" i="25"/>
  <c r="BG19" i="25"/>
  <c r="BH19" i="25"/>
  <c r="BB16" i="25"/>
  <c r="BI16" i="25" s="1"/>
  <c r="BB17" i="25"/>
  <c r="BI17" i="25" s="1"/>
  <c r="BB18" i="25"/>
  <c r="BI18" i="25" s="1"/>
  <c r="BB15" i="25"/>
  <c r="BI15" i="25" s="1"/>
  <c r="BD93" i="25"/>
  <c r="BD95" i="25"/>
  <c r="BD92" i="25"/>
  <c r="BD53" i="25"/>
  <c r="BB19" i="25" l="1"/>
  <c r="BI19" i="25"/>
  <c r="X129" i="25"/>
  <c r="Z129" i="25"/>
  <c r="AB129" i="25"/>
  <c r="AD129" i="25"/>
  <c r="V51" i="25"/>
  <c r="V45" i="25"/>
  <c r="V54" i="25"/>
  <c r="V93" i="25"/>
  <c r="V72" i="25" s="1"/>
  <c r="T61" i="25"/>
  <c r="T54" i="25"/>
  <c r="T51" i="25"/>
  <c r="T45" i="25"/>
  <c r="V31" i="25" l="1"/>
  <c r="AG91" i="25"/>
  <c r="AG72" i="25" s="1"/>
  <c r="AH91" i="25"/>
  <c r="AH72" i="25" s="1"/>
  <c r="AI91" i="25"/>
  <c r="AI72" i="25" s="1"/>
  <c r="AJ91" i="25"/>
  <c r="AJ72" i="25" s="1"/>
  <c r="AK91" i="25"/>
  <c r="AK72" i="25" s="1"/>
  <c r="AL91" i="25"/>
  <c r="AL72" i="25" s="1"/>
  <c r="AM91" i="25"/>
  <c r="AM72" i="25" s="1"/>
  <c r="AN91" i="25"/>
  <c r="AN72" i="25" s="1"/>
  <c r="AR91" i="25"/>
  <c r="AR72" i="25" s="1"/>
  <c r="AS91" i="25"/>
  <c r="AS72" i="25" s="1"/>
  <c r="AT91" i="25"/>
  <c r="AT72" i="25" s="1"/>
  <c r="AU91" i="25"/>
  <c r="AU72" i="25" s="1"/>
  <c r="AV91" i="25"/>
  <c r="AV72" i="25" s="1"/>
  <c r="AW91" i="25"/>
  <c r="AW72" i="25" s="1"/>
  <c r="AX91" i="25"/>
  <c r="AX72" i="25" s="1"/>
  <c r="AY91" i="25"/>
  <c r="AY72" i="25" s="1"/>
  <c r="AZ91" i="25"/>
  <c r="AZ72" i="25" s="1"/>
  <c r="BA91" i="25"/>
  <c r="BB91" i="25"/>
  <c r="BC91" i="25"/>
  <c r="AF91" i="25"/>
  <c r="AF72" i="25" s="1"/>
  <c r="BA72" i="25"/>
  <c r="BB72" i="25"/>
  <c r="BA31" i="25"/>
  <c r="BB31" i="25"/>
  <c r="BC31" i="25"/>
  <c r="BD72" i="25" l="1"/>
  <c r="BC72" i="25"/>
  <c r="BC129" i="25" s="1"/>
  <c r="BD31" i="25"/>
  <c r="AJ129" i="25"/>
  <c r="AI130" i="25" s="1"/>
  <c r="AP129" i="25"/>
  <c r="AO130" i="25" s="1"/>
  <c r="AK129" i="25"/>
  <c r="AG129" i="25"/>
  <c r="AF130" i="25" s="1"/>
  <c r="AH129" i="25"/>
  <c r="AV129" i="25"/>
  <c r="AU130" i="25" s="1"/>
  <c r="AX129" i="25"/>
  <c r="BA129" i="25"/>
  <c r="AW129" i="25"/>
  <c r="BB129" i="25"/>
  <c r="AZ129" i="25"/>
  <c r="AY129" i="25"/>
  <c r="AX130" i="25" s="1"/>
  <c r="AU129" i="25"/>
  <c r="AS129" i="25"/>
  <c r="AR130" i="25" s="1"/>
  <c r="AO129" i="25"/>
  <c r="AT129" i="25"/>
  <c r="BD91" i="25"/>
  <c r="AI129" i="25"/>
  <c r="AM129" i="25"/>
  <c r="AL130" i="25" s="1"/>
  <c r="AR129" i="25"/>
  <c r="AN129" i="25"/>
  <c r="AQ129" i="25" l="1"/>
  <c r="AF129" i="25"/>
  <c r="V129" i="25"/>
  <c r="T71" i="25" l="1"/>
  <c r="T31" i="25" s="1"/>
  <c r="AL129" i="25"/>
  <c r="BD129" i="25"/>
  <c r="T129" i="25" l="1"/>
  <c r="BF72" i="25" s="1"/>
  <c r="BF31" i="25" l="1"/>
</calcChain>
</file>

<file path=xl/sharedStrings.xml><?xml version="1.0" encoding="utf-8"?>
<sst xmlns="http://schemas.openxmlformats.org/spreadsheetml/2006/main" count="914" uniqueCount="471">
  <si>
    <t>:</t>
  </si>
  <si>
    <t>О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</si>
  <si>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</si>
  <si>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</si>
  <si>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</si>
  <si>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</si>
  <si>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</si>
  <si>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</si>
  <si>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</si>
  <si>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</si>
  <si>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</si>
  <si>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</si>
  <si>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</si>
  <si>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</si>
  <si>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</si>
  <si>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</si>
  <si>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</si>
  <si>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</si>
  <si>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</si>
  <si>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1.</t>
  </si>
  <si>
    <t>Количество часов учебных занятий в неделю</t>
  </si>
  <si>
    <t>Количество курсовых проектов</t>
  </si>
  <si>
    <t>Количество экзаменов</t>
  </si>
  <si>
    <t>Количество зачетов</t>
  </si>
  <si>
    <t>Всего зачетных единиц</t>
  </si>
  <si>
    <t>I</t>
  </si>
  <si>
    <t>II</t>
  </si>
  <si>
    <t>III</t>
  </si>
  <si>
    <t>Экзаменационные сессии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</si>
  <si>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</si>
  <si>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</si>
  <si>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</si>
  <si>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</si>
  <si>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</si>
  <si>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2.</t>
  </si>
  <si>
    <t>3.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</si>
  <si>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</si>
  <si>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</si>
  <si>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</si>
  <si>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</si>
  <si>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</si>
  <si>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</si>
  <si>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</si>
  <si>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</si>
  <si>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</si>
  <si>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</si>
  <si>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</si>
  <si>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</si>
  <si>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</si>
  <si>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</si>
  <si>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</si>
  <si>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</si>
  <si>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</si>
  <si>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</si>
  <si>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</si>
  <si>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</si>
  <si>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</si>
  <si>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</si>
  <si>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</si>
  <si>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</si>
  <si>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</si>
  <si>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</si>
  <si>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</si>
  <si>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</si>
  <si>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</si>
  <si>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</si>
  <si>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</si>
  <si>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</si>
  <si>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</si>
  <si>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3.1</t>
  </si>
  <si>
    <t>VII. Итоговая аттестация</t>
  </si>
  <si>
    <t>VI. Дипломное проектирование</t>
  </si>
  <si>
    <t>IV. Учебные практики</t>
  </si>
  <si>
    <t>4.1</t>
  </si>
  <si>
    <t>Семинарские</t>
  </si>
  <si>
    <t>Дипломное проектирование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</si>
  <si>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</si>
  <si>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</si>
  <si>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</si>
  <si>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</si>
  <si>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</si>
  <si>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</si>
  <si>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</si>
  <si>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</si>
  <si>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</si>
  <si>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</si>
  <si>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</si>
  <si>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</si>
  <si>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</si>
  <si>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</si>
  <si>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</si>
  <si>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</si>
  <si>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</si>
  <si>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</si>
  <si>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</si>
  <si>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</si>
  <si>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>Министра образования</t>
  </si>
  <si>
    <t>Республики Беларусь</t>
  </si>
  <si>
    <t xml:space="preserve">№
п/п
</t>
  </si>
  <si>
    <t>Код компетенции</t>
  </si>
  <si>
    <t>Лабораторные</t>
  </si>
  <si>
    <t>Практические</t>
  </si>
  <si>
    <t>1.1</t>
  </si>
  <si>
    <t>2.1</t>
  </si>
  <si>
    <t>V. Производственные практики</t>
  </si>
  <si>
    <t>Зачетных
единиц</t>
  </si>
  <si>
    <t>4.</t>
  </si>
  <si>
    <t xml:space="preserve">Факультативные дисциплины </t>
  </si>
  <si>
    <t>Дополнительные виды обучения</t>
  </si>
  <si>
    <t>Код 
компетенции</t>
  </si>
  <si>
    <t>Наименование компетенции</t>
  </si>
  <si>
    <t>Государственный компонент</t>
  </si>
  <si>
    <t>1.2</t>
  </si>
  <si>
    <t>1.2.1</t>
  </si>
  <si>
    <t>1.3</t>
  </si>
  <si>
    <t>1.1.1</t>
  </si>
  <si>
    <t>1.1.2</t>
  </si>
  <si>
    <t>2.1.1</t>
  </si>
  <si>
    <t>2.2</t>
  </si>
  <si>
    <t>VIII. Матрица компетенций</t>
  </si>
  <si>
    <t>УК-1</t>
  </si>
  <si>
    <t>УК-2</t>
  </si>
  <si>
    <t>БПК-1</t>
  </si>
  <si>
    <t>БПК-2</t>
  </si>
  <si>
    <t>СОГЛАСОВАНО</t>
  </si>
  <si>
    <t>Эксперт-нормоконтролер</t>
  </si>
  <si>
    <t>1.4</t>
  </si>
  <si>
    <t>1.4.1</t>
  </si>
  <si>
    <t>УК-3</t>
  </si>
  <si>
    <t>УК-4</t>
  </si>
  <si>
    <t>1.2.2</t>
  </si>
  <si>
    <t>БПК-3</t>
  </si>
  <si>
    <t>БПК-4</t>
  </si>
  <si>
    <t>1.4.2</t>
  </si>
  <si>
    <t>БПК-5</t>
  </si>
  <si>
    <t>БПК-6</t>
  </si>
  <si>
    <t>УК-5</t>
  </si>
  <si>
    <t>УК-6</t>
  </si>
  <si>
    <t>СК-1</t>
  </si>
  <si>
    <t>СК-2</t>
  </si>
  <si>
    <t>СК-3</t>
  </si>
  <si>
    <t xml:space="preserve">   I. График образовательного процесса</t>
  </si>
  <si>
    <t>СК-4</t>
  </si>
  <si>
    <t>СК-5</t>
  </si>
  <si>
    <t>СК-6</t>
  </si>
  <si>
    <t xml:space="preserve">Количество часов учебных занятий                        </t>
  </si>
  <si>
    <t>2.1.2</t>
  </si>
  <si>
    <t>Код модуля, учебной дисциплины</t>
  </si>
  <si>
    <t>1.1.3</t>
  </si>
  <si>
    <t>Иностранный язык</t>
  </si>
  <si>
    <t>Модуль «Профессиональная лексика»</t>
  </si>
  <si>
    <t>Дискретная математика</t>
  </si>
  <si>
    <t>1.4.3</t>
  </si>
  <si>
    <t>Теория вероятностей и математическая статистика</t>
  </si>
  <si>
    <t>1 семестр,
17 недель</t>
  </si>
  <si>
    <t>5 семестр,
16 недель</t>
  </si>
  <si>
    <t>6 семестр,
16 недель</t>
  </si>
  <si>
    <t xml:space="preserve">8 
семестр
</t>
  </si>
  <si>
    <t>Модуль «Общеинженерная подготовка»</t>
  </si>
  <si>
    <t>Основы компьютерной графики</t>
  </si>
  <si>
    <t>IV курс</t>
  </si>
  <si>
    <t>Физическая культура</t>
  </si>
  <si>
    <t>/68</t>
  </si>
  <si>
    <t>/64</t>
  </si>
  <si>
    <t>IV</t>
  </si>
  <si>
    <t>ТИПОВОЙ УЧЕБНЫЙ  ПЛАН</t>
  </si>
  <si>
    <t>Срок обучения: 4 года</t>
  </si>
  <si>
    <t>МИНИСТЕРСТВО ОБРАЗОВАНИЯ РЕСПУБЛИКИ БЕЛАРУСЬ</t>
  </si>
  <si>
    <t>Начальник Главного управления профессионального образования Министерства образования Республики Беларусь</t>
  </si>
  <si>
    <t>М.П.</t>
  </si>
  <si>
    <t>С.А.Касперович</t>
  </si>
  <si>
    <t>Председатель УМО по образованию в области информатики и радиоэлектроники</t>
  </si>
  <si>
    <t>В.А.Богуш</t>
  </si>
  <si>
    <t>И.В.Титович</t>
  </si>
  <si>
    <t xml:space="preserve">Рекомендован к утверждению Президиумом Совета УМО
по образованию в области информатики и радиоэлектроники </t>
  </si>
  <si>
    <t>Специальность:</t>
  </si>
  <si>
    <t>1.5</t>
  </si>
  <si>
    <t>Основы алгоритмизации и программирования</t>
  </si>
  <si>
    <t>Основы бизнеса и права в сфере инфокоммуникационных технологий</t>
  </si>
  <si>
    <t>1.6</t>
  </si>
  <si>
    <t>Физика</t>
  </si>
  <si>
    <t>1.7</t>
  </si>
  <si>
    <t>3 семестр,
17 недель</t>
  </si>
  <si>
    <t>4 семестр,
17 недель</t>
  </si>
  <si>
    <t>2 семестр,
16 недель</t>
  </si>
  <si>
    <t>2.2.2</t>
  </si>
  <si>
    <t>2.2.1</t>
  </si>
  <si>
    <t>2.2.3</t>
  </si>
  <si>
    <t>2.2.4</t>
  </si>
  <si>
    <t>Технологическая</t>
  </si>
  <si>
    <t>Преддипломная</t>
  </si>
  <si>
    <t>/32</t>
  </si>
  <si>
    <t>/332</t>
  </si>
  <si>
    <t>7 семестр,
17 недель</t>
  </si>
  <si>
    <t>1.1.4</t>
  </si>
  <si>
    <t>Протокол № ____ от _________ 2021</t>
  </si>
  <si>
    <t>Квалификация:</t>
  </si>
  <si>
    <t>Маркетинг программного продукта и услуг / Политические  институты и процессы в информационном обществе</t>
  </si>
  <si>
    <t>1.8</t>
  </si>
  <si>
    <t>Модуль «Основы информационных технологий»</t>
  </si>
  <si>
    <t>Построение и анализ алгоритмов</t>
  </si>
  <si>
    <t>Операционные системы</t>
  </si>
  <si>
    <t>Информационные системы и технологии</t>
  </si>
  <si>
    <t>Модуль «Программирование»</t>
  </si>
  <si>
    <t>1.9</t>
  </si>
  <si>
    <t>1.9.1</t>
  </si>
  <si>
    <t>Объектно-ориентированное программирование</t>
  </si>
  <si>
    <t>1.9.3</t>
  </si>
  <si>
    <t>1.9.2</t>
  </si>
  <si>
    <t>Технологии проектирования программного обеспечения</t>
  </si>
  <si>
    <t>Модуль «Математическое обеспечение информационных технологий»</t>
  </si>
  <si>
    <t>1.10</t>
  </si>
  <si>
    <t>1.10.1</t>
  </si>
  <si>
    <t>1.10.2</t>
  </si>
  <si>
    <t>1.10.3</t>
  </si>
  <si>
    <t>Вычислительные методы и компьютерная алгебра</t>
  </si>
  <si>
    <t>Системный анализ и исследование операций</t>
  </si>
  <si>
    <t>Теория графов</t>
  </si>
  <si>
    <t>Модуль «Обработка данных»</t>
  </si>
  <si>
    <t>2.3</t>
  </si>
  <si>
    <t>Базы данных</t>
  </si>
  <si>
    <t>Системы управления базами данных</t>
  </si>
  <si>
    <t>Моделирование систем</t>
  </si>
  <si>
    <t>Модуль «Моделирование информационных систем»</t>
  </si>
  <si>
    <t>2.4</t>
  </si>
  <si>
    <t>Модуль «Автоматизация управления»</t>
  </si>
  <si>
    <t>Проектирование автоматизированных систем</t>
  </si>
  <si>
    <t>2.6</t>
  </si>
  <si>
    <t>Модуль «Технологии программирования»</t>
  </si>
  <si>
    <t>Современные системы программирования</t>
  </si>
  <si>
    <t>Мобильные приложения для информационных систем</t>
  </si>
  <si>
    <t>2.6.1</t>
  </si>
  <si>
    <t>2.6.2</t>
  </si>
  <si>
    <t>2.6.3</t>
  </si>
  <si>
    <t>Статистические методы обработки данных</t>
  </si>
  <si>
    <t>Анализ многомерных данных</t>
  </si>
  <si>
    <t>Модуль «Разработка программ»</t>
  </si>
  <si>
    <t>Администрирование и программирование распределенных приложений</t>
  </si>
  <si>
    <t>Интернет технологии и веб-программирование</t>
  </si>
  <si>
    <t xml:space="preserve"> 1-53 01 02 Автоматизированные системы обработки информации</t>
  </si>
  <si>
    <t>Логика</t>
  </si>
  <si>
    <t>Программирование графических приложений</t>
  </si>
  <si>
    <t>Модуль «Дополнительные главы математики»</t>
  </si>
  <si>
    <t>2.7</t>
  </si>
  <si>
    <t>2.7.1</t>
  </si>
  <si>
    <t>2.7.2</t>
  </si>
  <si>
    <t>2.8</t>
  </si>
  <si>
    <t>2.8.1</t>
  </si>
  <si>
    <t>2.8.2</t>
  </si>
  <si>
    <t>Архитектура ЭВМ</t>
  </si>
  <si>
    <t>Тестирование программного обеспечения</t>
  </si>
  <si>
    <t>Офисное программирование / Технологии-интернет бизнеса</t>
  </si>
  <si>
    <t>УК-7</t>
  </si>
  <si>
    <t>БПК-7</t>
  </si>
  <si>
    <t>БПК-8</t>
  </si>
  <si>
    <t>БПК-9</t>
  </si>
  <si>
    <t>БПК-10</t>
  </si>
  <si>
    <t>БПК-11</t>
  </si>
  <si>
    <t>БПК-12</t>
  </si>
  <si>
    <t>УК-8</t>
  </si>
  <si>
    <t>УК-9</t>
  </si>
  <si>
    <t>УК-10</t>
  </si>
  <si>
    <t>УК-11</t>
  </si>
  <si>
    <t>УК-12</t>
  </si>
  <si>
    <t>УК-13</t>
  </si>
  <si>
    <t>УК-14</t>
  </si>
  <si>
    <t>УК-15</t>
  </si>
  <si>
    <t>СК-7</t>
  </si>
  <si>
    <t>СК-8</t>
  </si>
  <si>
    <t>СК-9</t>
  </si>
  <si>
    <t>СК-10</t>
  </si>
  <si>
    <t>СК-11</t>
  </si>
  <si>
    <t>СК-12</t>
  </si>
  <si>
    <t>СК-13</t>
  </si>
  <si>
    <t>СК-14</t>
  </si>
  <si>
    <t>СК-15</t>
  </si>
  <si>
    <t>СК-16</t>
  </si>
  <si>
    <t>СК-17</t>
  </si>
  <si>
    <t>2.5</t>
  </si>
  <si>
    <t>Теория и методы автоматического управления</t>
  </si>
  <si>
    <t>Модуль «Математика»</t>
  </si>
  <si>
    <t>1.3.1</t>
  </si>
  <si>
    <t xml:space="preserve">Линейная алгебра и аналитическая геометрия </t>
  </si>
  <si>
    <t>1.3.2</t>
  </si>
  <si>
    <t>Математический анализ</t>
  </si>
  <si>
    <t>2.3.1</t>
  </si>
  <si>
    <t>2.3.2</t>
  </si>
  <si>
    <t>2.5.1</t>
  </si>
  <si>
    <t>2.5.2</t>
  </si>
  <si>
    <t>2.5.3</t>
  </si>
  <si>
    <t>2.8.3</t>
  </si>
  <si>
    <t>3.2</t>
  </si>
  <si>
    <t>Коррупция и ее общественная опасность</t>
  </si>
  <si>
    <t>/1-6</t>
  </si>
  <si>
    <t>2.1.3</t>
  </si>
  <si>
    <t xml:space="preserve">Основы машинного обучения </t>
  </si>
  <si>
    <t xml:space="preserve">Метрология, стандартизация и сертификация (в информационных технологиях) </t>
  </si>
  <si>
    <t>БПК-13</t>
  </si>
  <si>
    <t>Основы информационной безопасности</t>
  </si>
  <si>
    <t>Курсовая работа  по учебной дисциплине «Объектно-ориентированное программирование»</t>
  </si>
  <si>
    <t>Курсовая работа  по учебной дисциплине «Системы управления базами данных»</t>
  </si>
  <si>
    <t>Курсовая работа  по учебной дисциплине «Интернет технологии и веб-программирование»</t>
  </si>
  <si>
    <t>CК-11</t>
  </si>
  <si>
    <t>CК-12</t>
  </si>
  <si>
    <t>CК-22</t>
  </si>
  <si>
    <t>CК-23</t>
  </si>
  <si>
    <t>СК-18</t>
  </si>
  <si>
    <t>СК-19</t>
  </si>
  <si>
    <t>СК-20</t>
  </si>
  <si>
    <t>СК-21</t>
  </si>
  <si>
    <t>СК-22</t>
  </si>
  <si>
    <t>СК-23</t>
  </si>
  <si>
    <t>СК-24</t>
  </si>
  <si>
    <t>инженер по информационным технологиям</t>
  </si>
  <si>
    <r>
      <rPr>
        <sz val="24"/>
        <color indexed="8"/>
        <rFont val="Times New Roman"/>
        <family val="1"/>
        <charset val="204"/>
      </rPr>
      <t>Зачетных
единиц</t>
    </r>
  </si>
  <si>
    <t>Белорусский язык (профессиональная лексика)</t>
  </si>
  <si>
    <t>В.А.Прытков</t>
  </si>
  <si>
    <r>
      <rPr>
        <u/>
        <sz val="24"/>
        <color indexed="8"/>
        <rFont val="Times New Roman"/>
        <family val="1"/>
        <charset val="204"/>
      </rPr>
      <t>29</t>
    </r>
    <r>
      <rPr>
        <sz val="24"/>
        <color indexed="8"/>
        <rFont val="Times New Roman"/>
        <family val="1"/>
        <charset val="204"/>
      </rPr>
      <t xml:space="preserve">
09
</t>
    </r>
    <r>
      <rPr>
        <u/>
        <sz val="24"/>
        <color indexed="8"/>
        <rFont val="Times New Roman"/>
        <family val="1"/>
        <charset val="204"/>
      </rPr>
      <t>05</t>
    </r>
    <r>
      <rPr>
        <sz val="24"/>
        <color indexed="8"/>
        <rFont val="Times New Roman"/>
        <family val="1"/>
        <charset val="204"/>
      </rPr>
      <t xml:space="preserve">
10</t>
    </r>
  </si>
  <si>
    <r>
      <rPr>
        <u/>
        <sz val="24"/>
        <color indexed="8"/>
        <rFont val="Times New Roman"/>
        <family val="1"/>
        <charset val="204"/>
      </rPr>
      <t>27</t>
    </r>
    <r>
      <rPr>
        <sz val="24"/>
        <color indexed="8"/>
        <rFont val="Times New Roman"/>
        <family val="1"/>
        <charset val="204"/>
      </rPr>
      <t xml:space="preserve">
10
</t>
    </r>
    <r>
      <rPr>
        <u/>
        <sz val="24"/>
        <color indexed="8"/>
        <rFont val="Times New Roman"/>
        <family val="1"/>
        <charset val="204"/>
      </rPr>
      <t>02</t>
    </r>
    <r>
      <rPr>
        <sz val="24"/>
        <color indexed="8"/>
        <rFont val="Times New Roman"/>
        <family val="1"/>
        <charset val="204"/>
      </rPr>
      <t xml:space="preserve">
11</t>
    </r>
  </si>
  <si>
    <r>
      <rPr>
        <u/>
        <sz val="24"/>
        <color indexed="8"/>
        <rFont val="Times New Roman"/>
        <family val="1"/>
        <charset val="204"/>
      </rPr>
      <t>29</t>
    </r>
    <r>
      <rPr>
        <sz val="24"/>
        <color indexed="8"/>
        <rFont val="Times New Roman"/>
        <family val="1"/>
        <charset val="204"/>
      </rPr>
      <t xml:space="preserve">
12
</t>
    </r>
    <r>
      <rPr>
        <u/>
        <sz val="24"/>
        <color indexed="8"/>
        <rFont val="Times New Roman"/>
        <family val="1"/>
        <charset val="204"/>
      </rPr>
      <t>04</t>
    </r>
    <r>
      <rPr>
        <sz val="24"/>
        <color indexed="8"/>
        <rFont val="Times New Roman"/>
        <family val="1"/>
        <charset val="204"/>
      </rPr>
      <t xml:space="preserve">
01</t>
    </r>
  </si>
  <si>
    <r>
      <rPr>
        <u/>
        <sz val="24"/>
        <color indexed="8"/>
        <rFont val="Times New Roman"/>
        <family val="1"/>
        <charset val="204"/>
      </rPr>
      <t>26</t>
    </r>
    <r>
      <rPr>
        <sz val="24"/>
        <color indexed="8"/>
        <rFont val="Times New Roman"/>
        <family val="1"/>
        <charset val="204"/>
      </rPr>
      <t xml:space="preserve">
01
</t>
    </r>
    <r>
      <rPr>
        <u/>
        <sz val="24"/>
        <color indexed="8"/>
        <rFont val="Times New Roman"/>
        <family val="1"/>
        <charset val="204"/>
      </rPr>
      <t>01</t>
    </r>
    <r>
      <rPr>
        <sz val="24"/>
        <color indexed="8"/>
        <rFont val="Times New Roman"/>
        <family val="1"/>
        <charset val="204"/>
      </rPr>
      <t xml:space="preserve">
02</t>
    </r>
  </si>
  <si>
    <r>
      <rPr>
        <u/>
        <sz val="24"/>
        <color indexed="8"/>
        <rFont val="Times New Roman"/>
        <family val="1"/>
        <charset val="204"/>
      </rPr>
      <t>23</t>
    </r>
    <r>
      <rPr>
        <sz val="24"/>
        <color indexed="8"/>
        <rFont val="Times New Roman"/>
        <family val="1"/>
        <charset val="204"/>
      </rPr>
      <t xml:space="preserve">
02
</t>
    </r>
    <r>
      <rPr>
        <u/>
        <sz val="24"/>
        <color indexed="8"/>
        <rFont val="Times New Roman"/>
        <family val="1"/>
        <charset val="204"/>
      </rPr>
      <t>01</t>
    </r>
    <r>
      <rPr>
        <sz val="24"/>
        <color indexed="8"/>
        <rFont val="Times New Roman"/>
        <family val="1"/>
        <charset val="204"/>
      </rPr>
      <t xml:space="preserve">
03</t>
    </r>
  </si>
  <si>
    <r>
      <rPr>
        <u/>
        <sz val="24"/>
        <color indexed="8"/>
        <rFont val="Times New Roman"/>
        <family val="1"/>
        <charset val="204"/>
      </rPr>
      <t>30</t>
    </r>
    <r>
      <rPr>
        <sz val="24"/>
        <color indexed="8"/>
        <rFont val="Times New Roman"/>
        <family val="1"/>
        <charset val="204"/>
      </rPr>
      <t xml:space="preserve">
03
</t>
    </r>
    <r>
      <rPr>
        <u/>
        <sz val="24"/>
        <color indexed="8"/>
        <rFont val="Times New Roman"/>
        <family val="1"/>
        <charset val="204"/>
      </rPr>
      <t>05</t>
    </r>
    <r>
      <rPr>
        <sz val="24"/>
        <color indexed="8"/>
        <rFont val="Times New Roman"/>
        <family val="1"/>
        <charset val="204"/>
      </rPr>
      <t xml:space="preserve">
04</t>
    </r>
  </si>
  <si>
    <r>
      <rPr>
        <u/>
        <sz val="24"/>
        <color indexed="8"/>
        <rFont val="Times New Roman"/>
        <family val="1"/>
        <charset val="204"/>
      </rPr>
      <t>27</t>
    </r>
    <r>
      <rPr>
        <sz val="24"/>
        <color indexed="8"/>
        <rFont val="Times New Roman"/>
        <family val="1"/>
        <charset val="204"/>
      </rPr>
      <t xml:space="preserve">
04
</t>
    </r>
    <r>
      <rPr>
        <u/>
        <sz val="24"/>
        <color indexed="8"/>
        <rFont val="Times New Roman"/>
        <family val="1"/>
        <charset val="204"/>
      </rPr>
      <t>03</t>
    </r>
    <r>
      <rPr>
        <sz val="24"/>
        <color indexed="8"/>
        <rFont val="Times New Roman"/>
        <family val="1"/>
        <charset val="204"/>
      </rPr>
      <t xml:space="preserve">
05</t>
    </r>
  </si>
  <si>
    <r>
      <rPr>
        <u/>
        <sz val="24"/>
        <color indexed="8"/>
        <rFont val="Times New Roman"/>
        <family val="1"/>
        <charset val="204"/>
      </rPr>
      <t>29</t>
    </r>
    <r>
      <rPr>
        <sz val="24"/>
        <color indexed="8"/>
        <rFont val="Times New Roman"/>
        <family val="1"/>
        <charset val="204"/>
      </rPr>
      <t xml:space="preserve">
06
</t>
    </r>
    <r>
      <rPr>
        <u/>
        <sz val="24"/>
        <color indexed="8"/>
        <rFont val="Times New Roman"/>
        <family val="1"/>
        <charset val="204"/>
      </rPr>
      <t>05</t>
    </r>
    <r>
      <rPr>
        <sz val="24"/>
        <color indexed="8"/>
        <rFont val="Times New Roman"/>
        <family val="1"/>
        <charset val="204"/>
      </rPr>
      <t xml:space="preserve">
07</t>
    </r>
  </si>
  <si>
    <r>
      <rPr>
        <u/>
        <sz val="24"/>
        <color indexed="8"/>
        <rFont val="Times New Roman"/>
        <family val="1"/>
        <charset val="204"/>
      </rPr>
      <t>27</t>
    </r>
    <r>
      <rPr>
        <sz val="24"/>
        <color indexed="8"/>
        <rFont val="Times New Roman"/>
        <family val="1"/>
        <charset val="204"/>
      </rPr>
      <t xml:space="preserve">
07
</t>
    </r>
    <r>
      <rPr>
        <u/>
        <sz val="24"/>
        <color indexed="8"/>
        <rFont val="Times New Roman"/>
        <family val="1"/>
        <charset val="204"/>
      </rPr>
      <t>02</t>
    </r>
    <r>
      <rPr>
        <sz val="24"/>
        <color indexed="8"/>
        <rFont val="Times New Roman"/>
        <family val="1"/>
        <charset val="204"/>
      </rPr>
      <t xml:space="preserve">
08</t>
    </r>
  </si>
  <si>
    <t>2.8.4</t>
  </si>
  <si>
    <t>Решать практические задачи автоматизации моделирования анализируемых процессов и характеристик систем различных классов</t>
  </si>
  <si>
    <t>Применять интегрированные среды разработки для автоматизации процессов управления документами</t>
  </si>
  <si>
    <t>Работать в команде, толерантно воспринимать социальные, этнические, конфессиональные, культурные и иные различия</t>
  </si>
  <si>
    <t xml:space="preserve">Выявлять факторы и механизмы исторического развития, определять общественное значение исторических событий 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</si>
  <si>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</si>
  <si>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Владеть основами исследовательской деятельности, осуществлять поиск, анализ и синтез информации</t>
  </si>
  <si>
    <t>УК-16</t>
  </si>
  <si>
    <t>Обладать навыками  саморазвития и совершенствования в профессиональной деятельности</t>
  </si>
  <si>
    <t>Проявлять инициативу и адаптироваться к изменениям в профессиональной деятельности</t>
  </si>
  <si>
    <t>Обеспечивать безопасность информации с учетом способов ее представления и модели нарушителя</t>
  </si>
  <si>
    <t>Получать, хранить и обрабатывать графическую информацию с использованием программных средств компьютерной графики, ориентированных на современные информационные технологии</t>
  </si>
  <si>
    <t>Оформлять  объекты интеллектуальной собственности, вводить их в гражданский оборот</t>
  </si>
  <si>
    <t>Управлять операционными системами, использовать методы планирования задач, синхронизации, администрирования и защиты информации</t>
  </si>
  <si>
    <t>Осуществлять объектный анализ и проектирование систем обработки информации</t>
  </si>
  <si>
    <t>Моделировать и оптимизировать управленческие решения</t>
  </si>
  <si>
    <t>Использовать графовые модели для решения прикладных задач</t>
  </si>
  <si>
    <t>Применять многомерно-матричный подход к анализу многомерных данных</t>
  </si>
  <si>
    <t>Управлять ресурсами предприятия с использованием интегрированных информационных систем</t>
  </si>
  <si>
    <t>Строить и конфигурировать информационные сети</t>
  </si>
  <si>
    <t>Осуществлять сбор, обработку и анализ информации из интернет ресурсов для принятия управленческих решений</t>
  </si>
  <si>
    <t>Создавать, тестировать  и администрировать удаленные приложения, разрабатывать и тестировать серверных компонентов, создавать «тонких» клиентов, работать с серверами приложений</t>
  </si>
  <si>
    <t>Разрабатывать программы (скрипты) на современных языках для web-программирования, работать с web-серверами и серверными приложениями</t>
  </si>
  <si>
    <t>Осуществлять коммуникации, в том числе на иностранном языке, для решения задач межличностного, профессионального и межкультурного взаимодействия</t>
  </si>
  <si>
    <t>Политология</t>
  </si>
  <si>
    <t>УК-4,7</t>
  </si>
  <si>
    <t>История</t>
  </si>
  <si>
    <t>УК-4,9,11</t>
  </si>
  <si>
    <t>Философия</t>
  </si>
  <si>
    <t>УК-4, 8</t>
  </si>
  <si>
    <t>Экономика</t>
  </si>
  <si>
    <t>УК-4, 10</t>
  </si>
  <si>
    <t>УК-12, БПК-1</t>
  </si>
  <si>
    <t>УК-12, БПК-2</t>
  </si>
  <si>
    <t>Компонент учреждения высшего образования</t>
  </si>
  <si>
    <t>Модуль «Социально-гуманитарные                 дисциплины 2 »</t>
  </si>
  <si>
    <t xml:space="preserve">УК-4,14/                 УК-4,9,15       </t>
  </si>
  <si>
    <t>1.1.1, 2.1.3</t>
  </si>
  <si>
    <t>1.1.2, 2.1.2</t>
  </si>
  <si>
    <t>Использовать формы, приемы, методы и законы интеллектуальной познавательной деятельности в профессиональной сфере</t>
  </si>
  <si>
    <t xml:space="preserve">Анализировать события, факты и явления Второй мировой войны и Великой Отечественной войны на основе понимания закономерностей и особенностей исторических процессов </t>
  </si>
  <si>
    <t>Владеть навыками здоровьесбережения, поддерживать необходимый и достаточный уровень физической подготовки, обеспечивающий полноценную профессиональную деятельность</t>
  </si>
  <si>
    <t>Применять инструментарий теории вероятностей и математической статистики для формирования вероятностного подхода в инженерной деятельности</t>
  </si>
  <si>
    <t>Применять основные  методы алгоритмизации, способы и средства получения, хранения, обработки информации при решении профессиональных задач</t>
  </si>
  <si>
    <t>УК-12, БПК-3</t>
  </si>
  <si>
    <t>УК-12, БПК-4</t>
  </si>
  <si>
    <t>УК-12, БПК-5</t>
  </si>
  <si>
    <t>Применять современные методологии, программные средства для построения и анализа моделей процессов, данных, объектов</t>
  </si>
  <si>
    <t>УК-2, БПК-6</t>
  </si>
  <si>
    <t>Получать, обрабатывать и анализировать информацию, обеспечивать ее хранение</t>
  </si>
  <si>
    <t>1.9.4</t>
  </si>
  <si>
    <t>БПК-14</t>
  </si>
  <si>
    <t>БПК-15</t>
  </si>
  <si>
    <t>БПК-16</t>
  </si>
  <si>
    <t>БПК-17</t>
  </si>
  <si>
    <t>БПК-18</t>
  </si>
  <si>
    <t>БПК-19</t>
  </si>
  <si>
    <t>БПК-20</t>
  </si>
  <si>
    <t>CК-7</t>
  </si>
  <si>
    <t>CК-8</t>
  </si>
  <si>
    <t>Выводить решения на основе экспертных знаний</t>
  </si>
  <si>
    <t>Разработан в качестве примера реализации образовательного стандарта по специальности 1-53 01 02 «Автоматизированные системы обработки информации».</t>
  </si>
  <si>
    <t>Председатель НМС по разработке программного обеспечения и информационно-коммуникационным технологиям</t>
  </si>
  <si>
    <t>Рассчитывать динамические и статические характеристики технических систем различной физической природы</t>
  </si>
  <si>
    <t>Системы управления ресурсами предприятия</t>
  </si>
  <si>
    <t>Экспертные системы / Аппаратно-программное обеспечение ЭВМ и сетей</t>
  </si>
  <si>
    <t>CК-9 / СК -10</t>
  </si>
  <si>
    <t>CК-14</t>
  </si>
  <si>
    <t>CК-18</t>
  </si>
  <si>
    <t>CК-19 / СК-20</t>
  </si>
  <si>
    <t>CК-24</t>
  </si>
  <si>
    <t>CК-13</t>
  </si>
  <si>
    <t>CК-21</t>
  </si>
  <si>
    <t>CК-15</t>
  </si>
  <si>
    <t>CК-16 / CК-17</t>
  </si>
  <si>
    <t>Ознакомительная</t>
  </si>
  <si>
    <t>Продолжение типового учебного плана по специальности 1-53 01 02 «Автоматизированные системы обработки информации».</t>
  </si>
  <si>
    <t>Модуль «Социально-гуманитарные дисциплины 1»</t>
  </si>
  <si>
    <t>Безопасность жизнедеятельности человека</t>
  </si>
  <si>
    <t>1.8.1</t>
  </si>
  <si>
    <t>1.8.2</t>
  </si>
  <si>
    <t>1.8.3</t>
  </si>
  <si>
    <t>1.8.4</t>
  </si>
  <si>
    <t>1.2.1, 1.2.2</t>
  </si>
  <si>
    <t>Использовать платформы для разработки мобильных приложений с учетом специфики функционирования, взаимодействия и защиты мобильных устройств</t>
  </si>
  <si>
    <t>1.10.4</t>
  </si>
  <si>
    <t>УК-4, СК-1/                       УК-4,7, 17</t>
  </si>
  <si>
    <t>УК-17</t>
  </si>
  <si>
    <t>1.3.1, 1.3.2, 1.4.1, 1.4.2, 1.4.3</t>
  </si>
  <si>
    <t>УК-1,5,6</t>
  </si>
  <si>
    <t>Курсовой проект  по учебной дисциплине «Технологии проектирования программного обеспечения»</t>
  </si>
  <si>
    <t xml:space="preserve">Проводить описание электрических цепей, моделировать их режимы работы с помощью средств автоматизированного проектирования </t>
  </si>
  <si>
    <t>Автоматизированное проектирование электрических цепей / Теоретические основы электротехники</t>
  </si>
  <si>
    <t>Курсовой проект  по учебной дисциплине «Проектирование автоматизированных систем»</t>
  </si>
  <si>
    <t>/118</t>
  </si>
  <si>
    <t>/90</t>
  </si>
  <si>
    <t>/26</t>
  </si>
  <si>
    <t>/54</t>
  </si>
  <si>
    <t>/1</t>
  </si>
  <si>
    <t>Обладать гуманистическим мировоззрением, качествами гражданственности и патриотизма</t>
  </si>
  <si>
    <t>Обладать современной культурой мышления, использовать основы философских знаний в профессиональной деятельности</t>
  </si>
  <si>
    <t>Анализировать государственные и общественные институты белорусского этноса в контексте развития европейской цивилизации</t>
  </si>
  <si>
    <t>Обладать навыками творческого аналитического мышления</t>
  </si>
  <si>
    <t>Анализировать влияние развития философской мысли на современную науку и технику</t>
  </si>
  <si>
    <t xml:space="preserve">Применять практические навыки формализации и решения прикладных задач в сфере инфокоммуникационных технологий с помощью методов дискретной математики </t>
  </si>
  <si>
    <t xml:space="preserve">Применять основные понятия и законы физики для изучения физических явлений и процессов </t>
  </si>
  <si>
    <t>Проводить оценку и запись алгоритмов на языке блок-схем, диаграмм решений, графов состояний и иных моделей</t>
  </si>
  <si>
    <t>Применять методы и способы контроля параметров, стандартизации и сертификации программных средств и компьютерных систем</t>
  </si>
  <si>
    <t>Проводить анализ элетрических цепей для статических и динамических режимов со сосредоточненными и распределенными параметрами</t>
  </si>
  <si>
    <t>Разрабатывать программы для использования их в графических приложениях</t>
  </si>
  <si>
    <r>
      <t xml:space="preserve">Основы управления интеллектуальной собственностью </t>
    </r>
    <r>
      <rPr>
        <vertAlign val="superscript"/>
        <sz val="24"/>
        <color theme="1"/>
        <rFont val="Times New Roman"/>
        <family val="1"/>
        <charset val="204"/>
      </rPr>
      <t>1</t>
    </r>
  </si>
  <si>
    <t>1.9.2, 1.9.3, 2.3.2, 2.6.1, 2.8.1</t>
  </si>
  <si>
    <t>Защита дипломного проекта  (дипломной работы) в ГЭК</t>
  </si>
  <si>
    <t>1.1.1, 1.1.2, 1.1.3, 1.1.4, 2.1.2, 2.1.3</t>
  </si>
  <si>
    <t>Применять современные методы инструменты и средства  обеспечения процесса тестирования, качества и оценки разработки  программного продукта</t>
  </si>
  <si>
    <t>Название модуля, 
учебной дисциплины,                                          курсового проекта (курсовой работы)</t>
  </si>
  <si>
    <t>Применять методы матричного исчисления, анализировать решения систем линейных алгебраических уравнений, исследовать уравнения кривых и поверхностей аналитическими методами для решения прикладных инженерных задач</t>
  </si>
  <si>
    <t>Применять методы дифференциального и интегрального исчислений, аппарат теории степенных и функциональных рядов при построении и исследовании математических моделей прикладных задач</t>
  </si>
  <si>
    <r>
      <rPr>
        <vertAlign val="superscript"/>
        <sz val="28"/>
        <rFont val="Times New Roman"/>
        <family val="1"/>
        <charset val="204"/>
      </rPr>
      <t>1</t>
    </r>
    <r>
      <rPr>
        <sz val="28"/>
        <rFont val="Times New Roman"/>
        <family val="1"/>
        <charset val="204"/>
      </rPr>
      <t xml:space="preserve">При составлении учебного плана учреждения высшего образования по специальности  (специализации)  учебная дисциплина «Основы управления интеллектуальной собственностью» планируется в качестве дисциплины компонента учреждения высшего образования или дисциплины по выбору.
</t>
    </r>
  </si>
  <si>
    <t>Анализировать современные политические процессы, определять уровень и степень интеграции политических институтов в жизнь информационного общества</t>
  </si>
  <si>
    <t>Анализировать социально-экономические явления и процессы, происходящие в обществе и в мире, применять экономические и социологические знания в профессиональной деятельности</t>
  </si>
  <si>
    <t>Применять  методы защиты производственного персонала и населения от воздействия  негативных факторов антропогенного, техногенного, естественного происхождения, принципы рационального природопользования и энергосбережения, обеспечивать здоровые и безопасные условия труда</t>
  </si>
  <si>
    <t>Применять маркетинговые понятия и категории, основные инструменты маркетинга для коммерциализации программных продуктов и ИТ-услуг</t>
  </si>
  <si>
    <t>Начальник Главного управления профессионального образования                                                                 Министерства образования Республики Беларусь</t>
  </si>
  <si>
    <t>Проректор по научно-методической работе Государственного учреждения образования                           «Республиканский институт высшей школы»</t>
  </si>
  <si>
    <t>Первый заместитель Министра промышленности Республики Беларусь</t>
  </si>
  <si>
    <t>Проректор по научно-методической работе Государственного учреждения образования                        «Республиканский институт высшей школы»</t>
  </si>
  <si>
    <t>Выбирать методы решения задач, связанных с представлением, хранением, отображением, передачей и аналитической обработкой информации</t>
  </si>
  <si>
    <t>Философские аспекты развития науки и техники / Великая Отечественная война советского народа (в контексте Второй мировой войны)</t>
  </si>
  <si>
    <t xml:space="preserve">Применять знания основных нормативных правовых актов в сфере противодействия коррупции,  вырабатывать и реализовывать комплекс мер по ее предупреждению </t>
  </si>
  <si>
    <t>С.М.Гунько</t>
  </si>
  <si>
    <t xml:space="preserve">Приобрести знания об устройстве современных ЭВМ  и принципах их работы </t>
  </si>
  <si>
    <t>Проводить основные экономические и финансовые расчеты, определять цели и пути развития бизнеса и организаций сферы инфокоммуникационных технологий в соответствии с нормативными правовыми актами Республики Беларусь, регулирующими экономическую и хозяйственную деятельность</t>
  </si>
  <si>
    <t>Проектировать и использовать реляционные и нереляционные базы данных</t>
  </si>
  <si>
    <t>Обследовать, описывать и анализировать объекты автоматизации, использовать  инструментальные средства поддержки процессов проектирования автоматизированных систем</t>
  </si>
  <si>
    <t>О.А.Величкович</t>
  </si>
  <si>
    <t>Использовать принципы объектно-ориентированного программирования для компьютерного моделирования реальных и концептуальных систем</t>
  </si>
  <si>
    <t>Использовать программные средства для создания, ведения, управления и совместного использования баз данных</t>
  </si>
  <si>
    <t>Использовать современные методы и средства прикладной информатики для разработки практических приложений в автоматизированных информационных системах</t>
  </si>
  <si>
    <t>Применять вычислительные и аналитические методы для решения прикладных задач</t>
  </si>
  <si>
    <t>УТВЕРЖДЕНО</t>
  </si>
  <si>
    <t xml:space="preserve">Первым заместителем </t>
  </si>
  <si>
    <t>И.А. Старовойтовой</t>
  </si>
  <si>
    <r>
      <t xml:space="preserve">Регистрационный № </t>
    </r>
    <r>
      <rPr>
        <b/>
        <sz val="28"/>
        <color theme="1"/>
        <rFont val="Times New Roman"/>
        <family val="1"/>
        <charset val="204"/>
      </rPr>
      <t>I 53-1-010/пр-тип.</t>
    </r>
  </si>
  <si>
    <r>
      <t xml:space="preserve">Регистрационный № </t>
    </r>
    <r>
      <rPr>
        <b/>
        <sz val="28"/>
        <rFont val="Times New Roman"/>
        <family val="1"/>
        <charset val="204"/>
      </rPr>
      <t>I 53-1-010/пр-тип.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</si>
</sst>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24"/>
      <name val="Times New Roman"/>
      <family val="1"/>
      <charset val="204"/>
    </font>
    <font>
      <sz val="18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20"/>
      <color rgb="FF0000FF"/>
      <name val="Times New Roman"/>
      <family val="1"/>
      <charset val="204"/>
    </font>
    <font>
      <sz val="19"/>
      <color theme="1"/>
      <name val="Times New Roman"/>
      <family val="1"/>
      <charset val="204"/>
    </font>
    <font>
      <sz val="28"/>
      <name val="Times New Roman"/>
      <family val="1"/>
      <charset val="204"/>
    </font>
    <font>
      <sz val="28"/>
      <color theme="0"/>
      <name val="Times New Roman"/>
      <family val="1"/>
      <charset val="204"/>
    </font>
    <font>
      <sz val="28"/>
      <color theme="0"/>
      <name val="Arial Cyr"/>
      <charset val="204"/>
    </font>
    <font>
      <sz val="28"/>
      <name val="Arial Cyr"/>
      <charset val="204"/>
    </font>
    <font>
      <b/>
      <sz val="24"/>
      <name val="Times New Roman"/>
      <family val="1"/>
      <charset val="204"/>
    </font>
    <font>
      <sz val="24"/>
      <name val="Arial Cyr"/>
      <charset val="204"/>
    </font>
    <font>
      <sz val="24"/>
      <color theme="0"/>
      <name val="Times New Roman"/>
      <family val="1"/>
      <charset val="204"/>
    </font>
    <font>
      <sz val="24"/>
      <color theme="0"/>
      <name val="Arial Cyr"/>
      <charset val="204"/>
    </font>
    <font>
      <sz val="16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u/>
      <sz val="10"/>
      <color theme="10"/>
      <name val="Arial Cyr"/>
      <charset val="204"/>
    </font>
    <font>
      <sz val="22"/>
      <color theme="0"/>
      <name val="Arial Cyr"/>
      <charset val="204"/>
    </font>
    <font>
      <b/>
      <sz val="24"/>
      <color theme="0"/>
      <name val="Arial Cyr"/>
      <charset val="204"/>
    </font>
    <font>
      <b/>
      <sz val="22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4"/>
      <color rgb="FF0000FF"/>
      <name val="Times New Roman"/>
      <family val="1"/>
      <charset val="204"/>
    </font>
    <font>
      <vertAlign val="superscript"/>
      <sz val="24"/>
      <color theme="1"/>
      <name val="Times New Roman"/>
      <family val="1"/>
      <charset val="204"/>
    </font>
    <font>
      <sz val="24"/>
      <color indexed="8"/>
      <name val="Times New Roman"/>
      <family val="1"/>
      <charset val="204"/>
    </font>
    <font>
      <sz val="28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u/>
      <sz val="24"/>
      <color indexed="8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9"/>
      <color rgb="FF0000FF"/>
      <name val="Times New Roman"/>
      <family val="1"/>
      <charset val="204"/>
    </font>
    <font>
      <sz val="24"/>
      <color rgb="FF0000FF"/>
      <name val="Arial Cyr"/>
      <charset val="204"/>
    </font>
    <font>
      <sz val="23"/>
      <color theme="1"/>
      <name val="Times New Roman"/>
      <family val="1"/>
      <charset val="204"/>
    </font>
    <font>
      <vertAlign val="superscript"/>
      <sz val="28"/>
      <name val="Times New Roman"/>
      <family val="1"/>
      <charset val="204"/>
    </font>
    <font>
      <sz val="22"/>
      <name val="Times New Roman"/>
      <family val="1"/>
      <charset val="204"/>
    </font>
    <font>
      <sz val="2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Protection="0"/>
    <xf numFmtId="0" fontId="28" fillId="0" borderId="0" applyNumberFormat="0" applyFill="0" applyBorder="0" applyAlignment="0" applyProtection="0"/>
  </cellStyleXfs>
  <cellXfs count="866">
    <xf numFmtId="0" fontId="0" fillId="0" borderId="0" xfId="0"/>
    <xf numFmtId="0" fontId="6" fillId="0" borderId="0" xfId="0" applyFont="1" applyFill="1"/>
    <xf numFmtId="0" fontId="7" fillId="0" borderId="0" xfId="0" applyFont="1" applyFill="1" applyAlignment="1">
      <alignment vertical="center"/>
    </xf>
    <xf numFmtId="0" fontId="8" fillId="0" borderId="0" xfId="0" applyFont="1" applyFill="1"/>
    <xf numFmtId="0" fontId="9" fillId="0" borderId="0" xfId="0" applyFont="1" applyFill="1" applyAlignment="1">
      <alignment vertical="top"/>
    </xf>
    <xf numFmtId="0" fontId="10" fillId="0" borderId="0" xfId="0" applyFont="1" applyFill="1"/>
    <xf numFmtId="0" fontId="9" fillId="0" borderId="0" xfId="0" applyFont="1" applyFill="1"/>
    <xf numFmtId="49" fontId="9" fillId="0" borderId="0" xfId="0" applyNumberFormat="1" applyFont="1" applyFill="1"/>
    <xf numFmtId="49" fontId="8" fillId="0" borderId="0" xfId="0" applyNumberFormat="1" applyFont="1" applyFill="1"/>
    <xf numFmtId="49" fontId="8" fillId="0" borderId="0" xfId="0" applyNumberFormat="1" applyFont="1" applyFill="1" applyAlignment="1">
      <alignment horizontal="center"/>
    </xf>
    <xf numFmtId="0" fontId="12" fillId="0" borderId="0" xfId="0" applyFont="1" applyFill="1"/>
    <xf numFmtId="49" fontId="9" fillId="0" borderId="0" xfId="0" applyNumberFormat="1" applyFont="1" applyFill="1" applyAlignment="1">
      <alignment horizontal="center"/>
    </xf>
    <xf numFmtId="0" fontId="3" fillId="0" borderId="0" xfId="0" applyFont="1" applyAlignment="1">
      <alignment vertical="top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14" fillId="0" borderId="0" xfId="0" applyFont="1" applyFill="1"/>
    <xf numFmtId="0" fontId="15" fillId="0" borderId="0" xfId="0" applyFont="1" applyFill="1" applyAlignment="1">
      <alignment horizontal="center"/>
    </xf>
    <xf numFmtId="0" fontId="4" fillId="0" borderId="0" xfId="0" applyFont="1" applyFill="1" applyAlignment="1">
      <alignment vertical="top"/>
    </xf>
    <xf numFmtId="0" fontId="8" fillId="3" borderId="0" xfId="0" applyFont="1" applyFill="1"/>
    <xf numFmtId="0" fontId="8" fillId="0" borderId="0" xfId="0" applyFont="1" applyFill="1" applyBorder="1"/>
    <xf numFmtId="0" fontId="14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16" fillId="0" borderId="0" xfId="0" applyFont="1" applyFill="1" applyAlignment="1">
      <alignment horizontal="center"/>
    </xf>
    <xf numFmtId="0" fontId="17" fillId="0" borderId="0" xfId="0" applyFont="1" applyFill="1"/>
    <xf numFmtId="0" fontId="17" fillId="0" borderId="0" xfId="0" applyFont="1" applyFill="1" applyBorder="1"/>
    <xf numFmtId="0" fontId="20" fillId="0" borderId="0" xfId="0" applyFont="1" applyFill="1"/>
    <xf numFmtId="0" fontId="21" fillId="0" borderId="0" xfId="0" applyFont="1" applyFill="1"/>
    <xf numFmtId="0" fontId="2" fillId="0" borderId="0" xfId="0" applyFont="1" applyFill="1" applyAlignment="1">
      <alignment horizontal="center" vertical="top" wrapText="1"/>
    </xf>
    <xf numFmtId="0" fontId="23" fillId="0" borderId="0" xfId="0" applyFont="1" applyFill="1"/>
    <xf numFmtId="0" fontId="24" fillId="0" borderId="0" xfId="0" applyFont="1" applyFill="1"/>
    <xf numFmtId="0" fontId="25" fillId="0" borderId="0" xfId="0" applyFont="1" applyFill="1"/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horizontal="left" vertical="top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49" fontId="24" fillId="0" borderId="0" xfId="0" applyNumberFormat="1" applyFont="1" applyFill="1" applyBorder="1" applyAlignment="1">
      <alignment wrapText="1"/>
    </xf>
    <xf numFmtId="0" fontId="28" fillId="0" borderId="0" xfId="2" applyFill="1"/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9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19" fillId="0" borderId="0" xfId="0" applyFont="1" applyFill="1"/>
    <xf numFmtId="0" fontId="21" fillId="0" borderId="0" xfId="0" applyFont="1" applyFill="1" applyBorder="1"/>
    <xf numFmtId="0" fontId="21" fillId="0" borderId="0" xfId="0" applyFont="1" applyFill="1" applyBorder="1" applyAlignment="1"/>
    <xf numFmtId="0" fontId="18" fillId="0" borderId="0" xfId="0" applyFont="1" applyFill="1" applyBorder="1" applyAlignment="1"/>
    <xf numFmtId="0" fontId="25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left"/>
    </xf>
    <xf numFmtId="0" fontId="23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top"/>
    </xf>
    <xf numFmtId="0" fontId="8" fillId="4" borderId="0" xfId="0" applyFont="1" applyFill="1"/>
    <xf numFmtId="0" fontId="8" fillId="4" borderId="0" xfId="0" applyFont="1" applyFill="1" applyBorder="1"/>
    <xf numFmtId="49" fontId="33" fillId="0" borderId="0" xfId="0" applyNumberFormat="1" applyFont="1" applyFill="1" applyBorder="1" applyAlignment="1">
      <alignment horizontal="center" vertical="center" wrapText="1"/>
    </xf>
    <xf numFmtId="49" fontId="6" fillId="0" borderId="56" xfId="0" applyNumberFormat="1" applyFont="1" applyFill="1" applyBorder="1" applyAlignment="1">
      <alignment vertical="top"/>
    </xf>
    <xf numFmtId="49" fontId="6" fillId="0" borderId="58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49" fontId="33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/>
    <xf numFmtId="0" fontId="36" fillId="0" borderId="0" xfId="0" applyFont="1" applyFill="1"/>
    <xf numFmtId="0" fontId="18" fillId="0" borderId="0" xfId="0" applyFont="1"/>
    <xf numFmtId="0" fontId="36" fillId="0" borderId="0" xfId="0" applyFont="1" applyFill="1" applyAlignment="1">
      <alignment horizontal="center"/>
    </xf>
    <xf numFmtId="0" fontId="18" fillId="0" borderId="0" xfId="0" applyFont="1" applyFill="1" applyAlignment="1"/>
    <xf numFmtId="0" fontId="36" fillId="0" borderId="0" xfId="0" applyFont="1" applyFill="1" applyAlignment="1">
      <alignment horizontal="left"/>
    </xf>
    <xf numFmtId="0" fontId="36" fillId="0" borderId="0" xfId="0" applyFont="1" applyFill="1" applyAlignment="1"/>
    <xf numFmtId="0" fontId="18" fillId="0" borderId="0" xfId="0" applyFont="1" applyFill="1"/>
    <xf numFmtId="0" fontId="18" fillId="0" borderId="0" xfId="0" applyFont="1" applyFill="1" applyAlignment="1">
      <alignment vertical="top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top"/>
    </xf>
    <xf numFmtId="0" fontId="37" fillId="0" borderId="0" xfId="0" applyFont="1" applyFill="1" applyAlignment="1"/>
    <xf numFmtId="0" fontId="37" fillId="0" borderId="0" xfId="0" applyFont="1" applyFill="1" applyAlignment="1">
      <alignment horizontal="right"/>
    </xf>
    <xf numFmtId="0" fontId="18" fillId="0" borderId="0" xfId="0" applyFont="1" applyFill="1" applyAlignment="1">
      <alignment vertical="top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top"/>
    </xf>
    <xf numFmtId="0" fontId="6" fillId="0" borderId="16" xfId="0" applyFont="1" applyFill="1" applyBorder="1"/>
    <xf numFmtId="0" fontId="6" fillId="0" borderId="13" xfId="0" applyFont="1" applyFill="1" applyBorder="1"/>
    <xf numFmtId="0" fontId="11" fillId="0" borderId="13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 vertical="top"/>
    </xf>
    <xf numFmtId="0" fontId="6" fillId="0" borderId="15" xfId="0" applyFont="1" applyFill="1" applyBorder="1"/>
    <xf numFmtId="0" fontId="6" fillId="0" borderId="1" xfId="0" applyFont="1" applyFill="1" applyBorder="1"/>
    <xf numFmtId="49" fontId="6" fillId="0" borderId="1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0" fontId="6" fillId="0" borderId="58" xfId="0" applyFont="1" applyFill="1" applyBorder="1" applyAlignment="1">
      <alignment horizontal="center" vertical="top"/>
    </xf>
    <xf numFmtId="0" fontId="6" fillId="0" borderId="35" xfId="0" applyFont="1" applyFill="1" applyBorder="1"/>
    <xf numFmtId="0" fontId="6" fillId="0" borderId="11" xfId="0" applyFont="1" applyFill="1" applyBorder="1"/>
    <xf numFmtId="49" fontId="6" fillId="0" borderId="11" xfId="0" applyNumberFormat="1" applyFont="1" applyFill="1" applyBorder="1" applyAlignment="1">
      <alignment horizontal="center"/>
    </xf>
    <xf numFmtId="49" fontId="11" fillId="0" borderId="0" xfId="0" applyNumberFormat="1" applyFont="1" applyFill="1"/>
    <xf numFmtId="49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61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49" fontId="6" fillId="0" borderId="57" xfId="0" applyNumberFormat="1" applyFont="1" applyFill="1" applyBorder="1" applyAlignment="1">
      <alignment vertical="center"/>
    </xf>
    <xf numFmtId="0" fontId="11" fillId="0" borderId="18" xfId="0" applyFont="1" applyFill="1" applyBorder="1" applyAlignment="1">
      <alignment horizontal="center" vertical="top"/>
    </xf>
    <xf numFmtId="0" fontId="11" fillId="0" borderId="59" xfId="0" applyFont="1" applyFill="1" applyBorder="1" applyAlignment="1">
      <alignment horizontal="center" vertical="top"/>
    </xf>
    <xf numFmtId="49" fontId="6" fillId="0" borderId="0" xfId="0" applyNumberFormat="1" applyFont="1" applyFill="1"/>
    <xf numFmtId="49" fontId="6" fillId="0" borderId="1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31" fillId="0" borderId="59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center"/>
    </xf>
    <xf numFmtId="0" fontId="7" fillId="0" borderId="0" xfId="1" applyFont="1" applyFill="1" applyBorder="1"/>
    <xf numFmtId="0" fontId="11" fillId="0" borderId="42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top"/>
    </xf>
    <xf numFmtId="49" fontId="6" fillId="0" borderId="56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top"/>
    </xf>
    <xf numFmtId="0" fontId="6" fillId="0" borderId="4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top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vertical="center"/>
    </xf>
    <xf numFmtId="0" fontId="6" fillId="0" borderId="38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42" fillId="0" borderId="0" xfId="0" applyFont="1" applyFill="1"/>
    <xf numFmtId="0" fontId="8" fillId="0" borderId="72" xfId="0" applyFont="1" applyFill="1" applyBorder="1"/>
    <xf numFmtId="0" fontId="8" fillId="0" borderId="23" xfId="0" applyFont="1" applyFill="1" applyBorder="1"/>
    <xf numFmtId="0" fontId="8" fillId="0" borderId="22" xfId="0" applyFont="1" applyFill="1" applyBorder="1"/>
    <xf numFmtId="0" fontId="10" fillId="0" borderId="72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 textRotation="90"/>
    </xf>
    <xf numFmtId="0" fontId="11" fillId="0" borderId="38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/>
    </xf>
    <xf numFmtId="0" fontId="2" fillId="0" borderId="20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textRotation="90"/>
    </xf>
    <xf numFmtId="0" fontId="6" fillId="0" borderId="22" xfId="0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 textRotation="90"/>
    </xf>
    <xf numFmtId="0" fontId="6" fillId="0" borderId="21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49" fontId="6" fillId="0" borderId="55" xfId="0" applyNumberFormat="1" applyFont="1" applyFill="1" applyBorder="1" applyAlignment="1">
      <alignment horizontal="left" vertical="center"/>
    </xf>
    <xf numFmtId="49" fontId="11" fillId="0" borderId="74" xfId="0" applyNumberFormat="1" applyFont="1" applyFill="1" applyBorder="1" applyAlignment="1">
      <alignment horizontal="left" vertical="center"/>
    </xf>
    <xf numFmtId="49" fontId="6" fillId="0" borderId="71" xfId="0" applyNumberFormat="1" applyFont="1" applyFill="1" applyBorder="1" applyAlignment="1">
      <alignment horizontal="left" vertical="center"/>
    </xf>
    <xf numFmtId="49" fontId="11" fillId="0" borderId="74" xfId="0" applyNumberFormat="1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top"/>
    </xf>
    <xf numFmtId="0" fontId="6" fillId="0" borderId="33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  <xf numFmtId="0" fontId="45" fillId="0" borderId="2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Border="1"/>
    <xf numFmtId="0" fontId="6" fillId="0" borderId="53" xfId="0" applyFont="1" applyFill="1" applyBorder="1" applyAlignment="1">
      <alignment horizontal="center" vertical="top"/>
    </xf>
    <xf numFmtId="0" fontId="32" fillId="0" borderId="70" xfId="0" applyFont="1" applyFill="1" applyBorder="1" applyAlignment="1">
      <alignment horizontal="center" vertical="top"/>
    </xf>
    <xf numFmtId="0" fontId="32" fillId="0" borderId="53" xfId="0" applyFont="1" applyFill="1" applyBorder="1" applyAlignment="1">
      <alignment horizontal="center" vertical="top"/>
    </xf>
    <xf numFmtId="0" fontId="32" fillId="0" borderId="69" xfId="0" applyFont="1" applyFill="1" applyBorder="1" applyAlignment="1">
      <alignment horizontal="center" vertical="top"/>
    </xf>
    <xf numFmtId="0" fontId="32" fillId="0" borderId="72" xfId="0" applyFont="1" applyFill="1" applyBorder="1" applyAlignment="1">
      <alignment horizontal="center" vertical="top"/>
    </xf>
    <xf numFmtId="0" fontId="32" fillId="0" borderId="52" xfId="0" applyFont="1" applyFill="1" applyBorder="1" applyAlignment="1">
      <alignment horizontal="center" vertical="top"/>
    </xf>
    <xf numFmtId="0" fontId="32" fillId="0" borderId="40" xfId="0" applyFont="1" applyFill="1" applyBorder="1" applyAlignment="1">
      <alignment horizontal="center" vertical="top"/>
    </xf>
    <xf numFmtId="0" fontId="32" fillId="0" borderId="54" xfId="0" applyFont="1" applyFill="1" applyBorder="1" applyAlignment="1">
      <alignment horizontal="center" vertical="top"/>
    </xf>
    <xf numFmtId="0" fontId="32" fillId="0" borderId="41" xfId="0" applyFont="1" applyFill="1" applyBorder="1" applyAlignment="1">
      <alignment horizontal="center" vertical="top"/>
    </xf>
    <xf numFmtId="0" fontId="6" fillId="0" borderId="54" xfId="0" applyFont="1" applyFill="1" applyBorder="1" applyAlignment="1">
      <alignment horizontal="center" vertical="top"/>
    </xf>
    <xf numFmtId="0" fontId="6" fillId="0" borderId="52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11" fillId="0" borderId="2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11" fillId="0" borderId="2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11" fillId="0" borderId="4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top"/>
    </xf>
    <xf numFmtId="0" fontId="11" fillId="0" borderId="4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top"/>
    </xf>
    <xf numFmtId="0" fontId="6" fillId="0" borderId="9" xfId="0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center" vertical="center" textRotation="90"/>
    </xf>
    <xf numFmtId="0" fontId="6" fillId="0" borderId="35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vertical="center" textRotation="90"/>
    </xf>
    <xf numFmtId="0" fontId="6" fillId="0" borderId="32" xfId="0" applyFont="1" applyFill="1" applyBorder="1" applyAlignment="1">
      <alignment horizontal="center" vertical="center" textRotation="90"/>
    </xf>
    <xf numFmtId="0" fontId="6" fillId="4" borderId="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top" wrapText="1"/>
    </xf>
    <xf numFmtId="49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49" fontId="6" fillId="0" borderId="58" xfId="0" applyNumberFormat="1" applyFont="1" applyFill="1" applyBorder="1" applyAlignment="1">
      <alignment vertical="center"/>
    </xf>
    <xf numFmtId="0" fontId="6" fillId="0" borderId="67" xfId="0" applyFont="1" applyFill="1" applyBorder="1" applyAlignment="1">
      <alignment horizontal="center" vertical="top"/>
    </xf>
    <xf numFmtId="0" fontId="6" fillId="0" borderId="34" xfId="0" applyFont="1" applyFill="1" applyBorder="1" applyAlignment="1">
      <alignment horizontal="center" vertical="top"/>
    </xf>
    <xf numFmtId="0" fontId="6" fillId="0" borderId="68" xfId="0" applyFont="1" applyFill="1" applyBorder="1" applyAlignment="1">
      <alignment horizontal="center" vertical="top"/>
    </xf>
    <xf numFmtId="0" fontId="22" fillId="0" borderId="0" xfId="0" applyFont="1" applyFill="1"/>
    <xf numFmtId="0" fontId="18" fillId="0" borderId="23" xfId="0" applyFont="1" applyFill="1" applyBorder="1" applyAlignment="1">
      <alignment horizontal="left" vertical="top" wrapText="1"/>
    </xf>
    <xf numFmtId="0" fontId="18" fillId="0" borderId="23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/>
    </xf>
    <xf numFmtId="49" fontId="6" fillId="4" borderId="0" xfId="0" applyNumberFormat="1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 vertical="top" wrapText="1"/>
    </xf>
    <xf numFmtId="0" fontId="18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left" vertical="center" wrapText="1"/>
    </xf>
    <xf numFmtId="0" fontId="20" fillId="0" borderId="0" xfId="0" applyFont="1" applyFill="1" applyBorder="1"/>
    <xf numFmtId="0" fontId="18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49" fontId="11" fillId="0" borderId="56" xfId="0" applyNumberFormat="1" applyFont="1" applyFill="1" applyBorder="1" applyAlignment="1">
      <alignment vertical="center"/>
    </xf>
    <xf numFmtId="0" fontId="41" fillId="0" borderId="72" xfId="0" applyFont="1" applyFill="1" applyBorder="1" applyAlignment="1">
      <alignment horizontal="center" vertical="center" wrapText="1"/>
    </xf>
    <xf numFmtId="0" fontId="17" fillId="0" borderId="72" xfId="0" applyFont="1" applyFill="1" applyBorder="1"/>
    <xf numFmtId="0" fontId="7" fillId="0" borderId="0" xfId="0" applyFont="1" applyFill="1"/>
    <xf numFmtId="49" fontId="36" fillId="0" borderId="0" xfId="0" applyNumberFormat="1" applyFont="1" applyFill="1"/>
    <xf numFmtId="0" fontId="6" fillId="0" borderId="51" xfId="0" applyFont="1" applyFill="1" applyBorder="1" applyAlignment="1">
      <alignment horizontal="center" vertical="center" textRotation="90"/>
    </xf>
    <xf numFmtId="0" fontId="6" fillId="0" borderId="62" xfId="0" applyFont="1" applyFill="1" applyBorder="1" applyAlignment="1">
      <alignment horizontal="center" vertical="center" textRotation="90"/>
    </xf>
    <xf numFmtId="0" fontId="6" fillId="0" borderId="12" xfId="0" applyFont="1" applyFill="1" applyBorder="1" applyAlignment="1">
      <alignment horizontal="center" vertical="center" textRotation="90"/>
    </xf>
    <xf numFmtId="0" fontId="6" fillId="0" borderId="33" xfId="0" applyFont="1" applyFill="1" applyBorder="1" applyAlignment="1">
      <alignment horizontal="center" vertical="center" textRotation="90"/>
    </xf>
    <xf numFmtId="0" fontId="6" fillId="0" borderId="49" xfId="0" applyFont="1" applyFill="1" applyBorder="1" applyAlignment="1">
      <alignment horizontal="center" vertical="center" textRotation="90"/>
    </xf>
    <xf numFmtId="0" fontId="6" fillId="0" borderId="63" xfId="0" applyFont="1" applyFill="1" applyBorder="1" applyAlignment="1">
      <alignment horizontal="center" vertical="center" textRotation="90"/>
    </xf>
    <xf numFmtId="0" fontId="6" fillId="0" borderId="61" xfId="0" applyFont="1" applyFill="1" applyBorder="1" applyAlignment="1">
      <alignment horizontal="center" vertical="center" textRotation="90"/>
    </xf>
    <xf numFmtId="0" fontId="6" fillId="0" borderId="47" xfId="0" applyFont="1" applyFill="1" applyBorder="1" applyAlignment="1">
      <alignment horizontal="center" vertical="center" textRotation="90"/>
    </xf>
    <xf numFmtId="49" fontId="22" fillId="0" borderId="56" xfId="0" applyNumberFormat="1" applyFont="1" applyFill="1" applyBorder="1" applyAlignment="1">
      <alignment vertical="center"/>
    </xf>
    <xf numFmtId="49" fontId="11" fillId="0" borderId="57" xfId="0" applyNumberFormat="1" applyFont="1" applyFill="1" applyBorder="1" applyAlignment="1">
      <alignment vertical="center"/>
    </xf>
    <xf numFmtId="49" fontId="11" fillId="0" borderId="20" xfId="0" applyNumberFormat="1" applyFont="1" applyFill="1" applyBorder="1" applyAlignment="1">
      <alignment horizontal="left" vertical="center"/>
    </xf>
    <xf numFmtId="49" fontId="11" fillId="0" borderId="38" xfId="0" applyNumberFormat="1" applyFont="1" applyFill="1" applyBorder="1" applyAlignment="1">
      <alignment horizontal="left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8" fillId="2" borderId="0" xfId="0" applyFont="1" applyFill="1"/>
    <xf numFmtId="0" fontId="10" fillId="2" borderId="0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textRotation="90"/>
    </xf>
    <xf numFmtId="0" fontId="6" fillId="0" borderId="32" xfId="0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center" vertical="center" textRotation="90"/>
    </xf>
    <xf numFmtId="0" fontId="6" fillId="0" borderId="35" xfId="0" applyFont="1" applyFill="1" applyBorder="1" applyAlignment="1">
      <alignment horizontal="center" vertical="center" textRotation="90"/>
    </xf>
    <xf numFmtId="0" fontId="6" fillId="0" borderId="49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center"/>
    </xf>
    <xf numFmtId="0" fontId="31" fillId="0" borderId="42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textRotation="90"/>
    </xf>
    <xf numFmtId="0" fontId="2" fillId="0" borderId="73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top"/>
    </xf>
    <xf numFmtId="0" fontId="6" fillId="0" borderId="4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/>
    </xf>
    <xf numFmtId="0" fontId="6" fillId="0" borderId="3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top"/>
    </xf>
    <xf numFmtId="0" fontId="6" fillId="0" borderId="31" xfId="0" applyFont="1" applyFill="1" applyBorder="1" applyAlignment="1">
      <alignment horizontal="center" vertical="top"/>
    </xf>
    <xf numFmtId="0" fontId="6" fillId="0" borderId="3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top"/>
    </xf>
    <xf numFmtId="0" fontId="6" fillId="0" borderId="69" xfId="0" applyFont="1" applyFill="1" applyBorder="1" applyAlignment="1">
      <alignment horizontal="center" vertical="top"/>
    </xf>
    <xf numFmtId="0" fontId="6" fillId="0" borderId="4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6" fillId="0" borderId="32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6" fillId="0" borderId="70" xfId="0" applyFont="1" applyFill="1" applyBorder="1" applyAlignment="1">
      <alignment horizontal="center" vertical="top"/>
    </xf>
    <xf numFmtId="0" fontId="6" fillId="0" borderId="41" xfId="0" applyFont="1" applyFill="1" applyBorder="1" applyAlignment="1">
      <alignment horizontal="center" vertical="top"/>
    </xf>
    <xf numFmtId="0" fontId="6" fillId="0" borderId="59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top"/>
    </xf>
    <xf numFmtId="0" fontId="6" fillId="0" borderId="40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top"/>
    </xf>
    <xf numFmtId="0" fontId="6" fillId="0" borderId="70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49" fontId="6" fillId="0" borderId="70" xfId="0" applyNumberFormat="1" applyFont="1" applyFill="1" applyBorder="1" applyAlignment="1">
      <alignment horizontal="left" vertical="top"/>
    </xf>
    <xf numFmtId="49" fontId="11" fillId="0" borderId="38" xfId="0" applyNumberFormat="1" applyFont="1" applyFill="1" applyBorder="1" applyAlignment="1">
      <alignment horizontal="left" vertical="top"/>
    </xf>
    <xf numFmtId="49" fontId="6" fillId="0" borderId="58" xfId="0" applyNumberFormat="1" applyFont="1" applyFill="1" applyBorder="1" applyAlignment="1">
      <alignment horizontal="left" vertical="top"/>
    </xf>
    <xf numFmtId="0" fontId="8" fillId="4" borderId="22" xfId="0" applyFont="1" applyFill="1" applyBorder="1"/>
    <xf numFmtId="49" fontId="11" fillId="0" borderId="60" xfId="0" applyNumberFormat="1" applyFont="1" applyFill="1" applyBorder="1" applyAlignment="1">
      <alignment vertical="center"/>
    </xf>
    <xf numFmtId="0" fontId="6" fillId="0" borderId="38" xfId="0" applyFont="1" applyFill="1" applyBorder="1" applyAlignment="1">
      <alignment horizontal="center" vertical="top"/>
    </xf>
    <xf numFmtId="0" fontId="6" fillId="0" borderId="39" xfId="0" applyFont="1" applyFill="1" applyBorder="1" applyAlignment="1">
      <alignment horizontal="center" vertical="top"/>
    </xf>
    <xf numFmtId="0" fontId="6" fillId="0" borderId="42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top"/>
    </xf>
    <xf numFmtId="0" fontId="6" fillId="0" borderId="41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2" fillId="0" borderId="27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left" vertical="top" wrapText="1"/>
    </xf>
    <xf numFmtId="0" fontId="6" fillId="0" borderId="60" xfId="0" applyFont="1" applyFill="1" applyBorder="1" applyAlignment="1">
      <alignment horizontal="center" vertical="center" textRotation="90"/>
    </xf>
    <xf numFmtId="0" fontId="6" fillId="0" borderId="58" xfId="0" applyFont="1" applyFill="1" applyBorder="1" applyAlignment="1">
      <alignment horizontal="center" vertical="center" textRotation="90"/>
    </xf>
    <xf numFmtId="0" fontId="35" fillId="0" borderId="5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22" fillId="0" borderId="26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11" fillId="0" borderId="39" xfId="0" applyFont="1" applyFill="1" applyBorder="1" applyAlignment="1">
      <alignment horizontal="left" vertical="center" wrapText="1"/>
    </xf>
    <xf numFmtId="0" fontId="11" fillId="0" borderId="59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top"/>
    </xf>
    <xf numFmtId="0" fontId="6" fillId="0" borderId="59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left" vertical="top" wrapText="1"/>
    </xf>
    <xf numFmtId="0" fontId="6" fillId="0" borderId="69" xfId="0" applyFont="1" applyFill="1" applyBorder="1" applyAlignment="1">
      <alignment horizontal="center" vertical="top"/>
    </xf>
    <xf numFmtId="0" fontId="6" fillId="0" borderId="70" xfId="0" applyFont="1" applyFill="1" applyBorder="1" applyAlignment="1">
      <alignment horizontal="center" vertical="top"/>
    </xf>
    <xf numFmtId="0" fontId="11" fillId="0" borderId="70" xfId="0" applyFont="1" applyFill="1" applyBorder="1" applyAlignment="1">
      <alignment horizontal="left" vertical="center" wrapText="1"/>
    </xf>
    <xf numFmtId="0" fontId="11" fillId="0" borderId="72" xfId="0" applyFont="1" applyFill="1" applyBorder="1" applyAlignment="1">
      <alignment horizontal="left" vertical="center" wrapText="1"/>
    </xf>
    <xf numFmtId="0" fontId="11" fillId="0" borderId="69" xfId="0" applyFont="1" applyFill="1" applyBorder="1" applyAlignment="1">
      <alignment horizontal="left" vertical="center" wrapText="1"/>
    </xf>
    <xf numFmtId="0" fontId="2" fillId="0" borderId="70" xfId="0" applyFont="1" applyFill="1" applyBorder="1" applyAlignment="1">
      <alignment horizontal="center" vertical="top"/>
    </xf>
    <xf numFmtId="0" fontId="2" fillId="0" borderId="69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top"/>
    </xf>
    <xf numFmtId="0" fontId="2" fillId="0" borderId="23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 wrapText="1"/>
    </xf>
    <xf numFmtId="49" fontId="6" fillId="0" borderId="52" xfId="0" applyNumberFormat="1" applyFont="1" applyFill="1" applyBorder="1" applyAlignment="1">
      <alignment horizontal="center" vertical="center" wrapText="1"/>
    </xf>
    <xf numFmtId="49" fontId="6" fillId="0" borderId="53" xfId="0" applyNumberFormat="1" applyFont="1" applyFill="1" applyBorder="1" applyAlignment="1">
      <alignment horizontal="center" vertical="center" wrapText="1"/>
    </xf>
    <xf numFmtId="49" fontId="6" fillId="0" borderId="54" xfId="0" applyNumberFormat="1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textRotation="90"/>
    </xf>
    <xf numFmtId="0" fontId="6" fillId="0" borderId="1" xfId="0" applyFont="1" applyFill="1" applyBorder="1" applyAlignment="1">
      <alignment horizontal="center" vertical="center" textRotation="90"/>
    </xf>
    <xf numFmtId="0" fontId="6" fillId="0" borderId="35" xfId="0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center" vertical="center" textRotation="90"/>
    </xf>
    <xf numFmtId="0" fontId="6" fillId="0" borderId="41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59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73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textRotation="90"/>
    </xf>
    <xf numFmtId="0" fontId="6" fillId="0" borderId="2" xfId="0" applyFont="1" applyFill="1" applyBorder="1" applyAlignment="1">
      <alignment horizontal="center" vertical="center" textRotation="90"/>
    </xf>
    <xf numFmtId="0" fontId="6" fillId="0" borderId="9" xfId="0" applyFont="1" applyFill="1" applyBorder="1" applyAlignment="1">
      <alignment horizontal="center" vertical="center" textRotation="90"/>
    </xf>
    <xf numFmtId="0" fontId="6" fillId="0" borderId="32" xfId="0" applyFont="1" applyFill="1" applyBorder="1" applyAlignment="1">
      <alignment horizontal="center" vertical="center" textRotation="90"/>
    </xf>
    <xf numFmtId="0" fontId="11" fillId="0" borderId="4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top"/>
    </xf>
    <xf numFmtId="0" fontId="11" fillId="0" borderId="5" xfId="0" applyFont="1" applyFill="1" applyBorder="1" applyAlignment="1">
      <alignment horizontal="center" vertical="top"/>
    </xf>
    <xf numFmtId="0" fontId="6" fillId="0" borderId="53" xfId="0" applyFont="1" applyFill="1" applyBorder="1" applyAlignment="1">
      <alignment horizontal="center" vertical="top"/>
    </xf>
    <xf numFmtId="0" fontId="6" fillId="0" borderId="54" xfId="0" applyFont="1" applyFill="1" applyBorder="1" applyAlignment="1">
      <alignment horizontal="center" vertical="top"/>
    </xf>
    <xf numFmtId="0" fontId="6" fillId="0" borderId="9" xfId="0" applyFont="1" applyFill="1" applyBorder="1" applyAlignment="1">
      <alignment horizontal="center" vertical="top"/>
    </xf>
    <xf numFmtId="0" fontId="6" fillId="0" borderId="35" xfId="0" applyFont="1" applyFill="1" applyBorder="1" applyAlignment="1">
      <alignment horizontal="center" vertical="top"/>
    </xf>
    <xf numFmtId="0" fontId="6" fillId="0" borderId="32" xfId="0" applyFont="1" applyFill="1" applyBorder="1" applyAlignment="1">
      <alignment horizontal="center" vertical="top"/>
    </xf>
    <xf numFmtId="0" fontId="6" fillId="0" borderId="52" xfId="0" applyFont="1" applyFill="1" applyBorder="1" applyAlignment="1">
      <alignment horizontal="center" vertical="top"/>
    </xf>
    <xf numFmtId="0" fontId="2" fillId="0" borderId="41" xfId="0" applyFont="1" applyFill="1" applyBorder="1" applyAlignment="1">
      <alignment horizontal="center" vertical="top"/>
    </xf>
    <xf numFmtId="0" fontId="2" fillId="0" borderId="40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left" vertical="top" wrapText="1"/>
    </xf>
    <xf numFmtId="0" fontId="6" fillId="0" borderId="53" xfId="0" applyFont="1" applyFill="1" applyBorder="1" applyAlignment="1">
      <alignment horizontal="left" vertical="top" wrapText="1"/>
    </xf>
    <xf numFmtId="0" fontId="6" fillId="0" borderId="54" xfId="0" applyFont="1" applyFill="1" applyBorder="1" applyAlignment="1">
      <alignment horizontal="left" vertical="top" wrapText="1"/>
    </xf>
    <xf numFmtId="0" fontId="6" fillId="0" borderId="32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left" vertical="top" wrapText="1"/>
    </xf>
    <xf numFmtId="0" fontId="11" fillId="0" borderId="59" xfId="0" applyFont="1" applyFill="1" applyBorder="1" applyAlignment="1">
      <alignment horizontal="left" vertical="top" wrapText="1"/>
    </xf>
    <xf numFmtId="0" fontId="11" fillId="0" borderId="19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top"/>
    </xf>
    <xf numFmtId="0" fontId="6" fillId="0" borderId="38" xfId="0" applyFont="1" applyFill="1" applyBorder="1" applyAlignment="1">
      <alignment horizontal="center" vertical="top" wrapText="1"/>
    </xf>
    <xf numFmtId="0" fontId="6" fillId="0" borderId="30" xfId="0" applyFont="1" applyFill="1" applyBorder="1" applyAlignment="1">
      <alignment horizontal="center" vertical="top"/>
    </xf>
    <xf numFmtId="0" fontId="6" fillId="0" borderId="31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1" fontId="6" fillId="0" borderId="47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" fontId="6" fillId="0" borderId="33" xfId="0" applyNumberFormat="1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center"/>
    </xf>
    <xf numFmtId="0" fontId="31" fillId="0" borderId="42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16" fontId="6" fillId="0" borderId="62" xfId="0" applyNumberFormat="1" applyFont="1" applyFill="1" applyBorder="1" applyAlignment="1">
      <alignment horizontal="center" vertical="center" wrapText="1"/>
    </xf>
    <xf numFmtId="16" fontId="6" fillId="0" borderId="63" xfId="0" applyNumberFormat="1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vertical="center" textRotation="90"/>
    </xf>
    <xf numFmtId="0" fontId="11" fillId="0" borderId="39" xfId="0" applyFont="1" applyFill="1" applyBorder="1" applyAlignment="1">
      <alignment horizontal="center" vertical="center" wrapText="1"/>
    </xf>
    <xf numFmtId="0" fontId="11" fillId="0" borderId="59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59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textRotation="90"/>
    </xf>
    <xf numFmtId="0" fontId="11" fillId="0" borderId="42" xfId="0" applyFont="1" applyFill="1" applyBorder="1" applyAlignment="1">
      <alignment horizontal="center" vertical="center" textRotation="90"/>
    </xf>
    <xf numFmtId="0" fontId="11" fillId="0" borderId="15" xfId="0" applyFont="1" applyFill="1" applyBorder="1" applyAlignment="1">
      <alignment horizontal="center" vertical="center" textRotation="90"/>
    </xf>
    <xf numFmtId="0" fontId="11" fillId="0" borderId="2" xfId="0" applyFont="1" applyFill="1" applyBorder="1" applyAlignment="1">
      <alignment horizontal="center" vertical="center" textRotation="90"/>
    </xf>
    <xf numFmtId="0" fontId="11" fillId="0" borderId="35" xfId="0" applyFont="1" applyFill="1" applyBorder="1" applyAlignment="1">
      <alignment horizontal="center" vertical="center" textRotation="90"/>
    </xf>
    <xf numFmtId="0" fontId="11" fillId="0" borderId="32" xfId="0" applyFont="1" applyFill="1" applyBorder="1" applyAlignment="1">
      <alignment horizontal="center" vertical="center" textRotation="90"/>
    </xf>
    <xf numFmtId="0" fontId="11" fillId="0" borderId="3" xfId="0" applyFont="1" applyFill="1" applyBorder="1" applyAlignment="1">
      <alignment horizontal="center" vertical="top"/>
    </xf>
    <xf numFmtId="0" fontId="6" fillId="0" borderId="59" xfId="0" applyFont="1" applyFill="1" applyBorder="1" applyAlignment="1">
      <alignment horizontal="center" vertical="center" textRotation="90"/>
    </xf>
    <xf numFmtId="0" fontId="6" fillId="0" borderId="19" xfId="0" applyFont="1" applyFill="1" applyBorder="1" applyAlignment="1">
      <alignment horizontal="center" vertical="center" textRotation="90"/>
    </xf>
    <xf numFmtId="0" fontId="6" fillId="0" borderId="18" xfId="0" applyFont="1" applyFill="1" applyBorder="1" applyAlignment="1">
      <alignment horizontal="center" vertical="center" textRotation="90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 textRotation="90"/>
    </xf>
    <xf numFmtId="0" fontId="6" fillId="0" borderId="9" xfId="0" applyFont="1" applyFill="1" applyBorder="1" applyAlignment="1">
      <alignment horizontal="center" textRotation="90"/>
    </xf>
    <xf numFmtId="0" fontId="6" fillId="0" borderId="29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/>
    </xf>
    <xf numFmtId="0" fontId="6" fillId="0" borderId="28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11" fillId="0" borderId="66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textRotation="90"/>
    </xf>
    <xf numFmtId="0" fontId="6" fillId="0" borderId="11" xfId="0" applyFont="1" applyFill="1" applyBorder="1" applyAlignment="1">
      <alignment horizontal="center" textRotation="90"/>
    </xf>
    <xf numFmtId="0" fontId="11" fillId="0" borderId="18" xfId="0" applyFont="1" applyFill="1" applyBorder="1" applyAlignment="1">
      <alignment horizontal="center" vertical="center" textRotation="90"/>
    </xf>
    <xf numFmtId="0" fontId="11" fillId="0" borderId="59" xfId="0" applyFont="1" applyFill="1" applyBorder="1" applyAlignment="1">
      <alignment horizontal="center" vertical="center" textRotation="90"/>
    </xf>
    <xf numFmtId="0" fontId="11" fillId="0" borderId="19" xfId="0" applyFont="1" applyFill="1" applyBorder="1" applyAlignment="1">
      <alignment horizontal="center" vertical="center" textRotation="90"/>
    </xf>
    <xf numFmtId="0" fontId="11" fillId="0" borderId="7" xfId="0" applyFont="1" applyFill="1" applyBorder="1" applyAlignment="1">
      <alignment horizontal="center" vertical="center" textRotation="90"/>
    </xf>
    <xf numFmtId="0" fontId="11" fillId="0" borderId="1" xfId="0" applyFont="1" applyFill="1" applyBorder="1" applyAlignment="1">
      <alignment horizontal="center" vertical="center" textRotation="90"/>
    </xf>
    <xf numFmtId="0" fontId="11" fillId="0" borderId="8" xfId="0" applyFont="1" applyFill="1" applyBorder="1" applyAlignment="1">
      <alignment horizontal="center" vertical="center" textRotation="90"/>
    </xf>
    <xf numFmtId="0" fontId="11" fillId="0" borderId="9" xfId="0" applyFont="1" applyFill="1" applyBorder="1" applyAlignment="1">
      <alignment horizontal="center" vertical="center" textRotation="90"/>
    </xf>
    <xf numFmtId="0" fontId="11" fillId="0" borderId="11" xfId="0" applyFont="1" applyFill="1" applyBorder="1" applyAlignment="1">
      <alignment horizontal="center" vertical="center" textRotation="90"/>
    </xf>
    <xf numFmtId="0" fontId="11" fillId="0" borderId="10" xfId="0" applyFont="1" applyFill="1" applyBorder="1" applyAlignment="1">
      <alignment horizontal="center" vertical="center" textRotation="90"/>
    </xf>
    <xf numFmtId="0" fontId="32" fillId="0" borderId="18" xfId="0" applyFont="1" applyFill="1" applyBorder="1" applyAlignment="1">
      <alignment horizontal="center" vertical="center"/>
    </xf>
    <xf numFmtId="0" fontId="32" fillId="0" borderId="59" xfId="0" applyFont="1" applyFill="1" applyBorder="1" applyAlignment="1">
      <alignment horizontal="center" vertical="center"/>
    </xf>
    <xf numFmtId="0" fontId="32" fillId="0" borderId="4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justify" wrapText="1"/>
    </xf>
    <xf numFmtId="0" fontId="6" fillId="0" borderId="4" xfId="0" applyFont="1" applyFill="1" applyBorder="1" applyAlignment="1">
      <alignment vertical="justify" wrapText="1"/>
    </xf>
    <xf numFmtId="0" fontId="6" fillId="0" borderId="5" xfId="0" applyFont="1" applyFill="1" applyBorder="1" applyAlignment="1">
      <alignment vertical="justify" wrapText="1"/>
    </xf>
    <xf numFmtId="0" fontId="2" fillId="0" borderId="41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31" fillId="0" borderId="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59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left" vertical="distributed"/>
    </xf>
    <xf numFmtId="0" fontId="6" fillId="0" borderId="41" xfId="0" applyFont="1" applyFill="1" applyBorder="1" applyAlignment="1">
      <alignment vertical="center" wrapText="1"/>
    </xf>
    <xf numFmtId="0" fontId="6" fillId="0" borderId="53" xfId="0" applyFont="1" applyFill="1" applyBorder="1" applyAlignment="1">
      <alignment vertical="center" wrapText="1"/>
    </xf>
    <xf numFmtId="0" fontId="6" fillId="0" borderId="40" xfId="0" applyFont="1" applyFill="1" applyBorder="1" applyAlignment="1">
      <alignment vertical="center" wrapText="1"/>
    </xf>
    <xf numFmtId="0" fontId="31" fillId="0" borderId="1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" fontId="6" fillId="0" borderId="46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37" xfId="0" applyNumberFormat="1" applyFont="1" applyFill="1" applyBorder="1" applyAlignment="1">
      <alignment horizontal="center" vertical="center"/>
    </xf>
    <xf numFmtId="49" fontId="6" fillId="0" borderId="70" xfId="0" applyNumberFormat="1" applyFont="1" applyFill="1" applyBorder="1" applyAlignment="1">
      <alignment horizontal="center" vertical="center" wrapText="1"/>
    </xf>
    <xf numFmtId="49" fontId="6" fillId="0" borderId="72" xfId="0" applyNumberFormat="1" applyFont="1" applyFill="1" applyBorder="1" applyAlignment="1">
      <alignment horizontal="center" vertical="center" wrapText="1"/>
    </xf>
    <xf numFmtId="49" fontId="6" fillId="0" borderId="69" xfId="0" applyNumberFormat="1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1" fontId="6" fillId="0" borderId="17" xfId="0" applyNumberFormat="1" applyFont="1" applyFill="1" applyBorder="1" applyAlignment="1">
      <alignment horizontal="center" vertical="center"/>
    </xf>
    <xf numFmtId="1" fontId="6" fillId="0" borderId="23" xfId="0" applyNumberFormat="1" applyFont="1" applyFill="1" applyBorder="1" applyAlignment="1">
      <alignment horizontal="center" vertical="center"/>
    </xf>
    <xf numFmtId="1" fontId="6" fillId="0" borderId="24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6" fillId="0" borderId="70" xfId="0" applyFont="1" applyFill="1" applyBorder="1" applyAlignment="1">
      <alignment horizontal="left" vertical="center" wrapText="1"/>
    </xf>
    <xf numFmtId="0" fontId="6" fillId="0" borderId="72" xfId="0" applyFont="1" applyFill="1" applyBorder="1" applyAlignment="1">
      <alignment horizontal="left" vertical="center" wrapText="1"/>
    </xf>
    <xf numFmtId="0" fontId="6" fillId="0" borderId="69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center" vertical="top"/>
    </xf>
    <xf numFmtId="0" fontId="2" fillId="0" borderId="42" xfId="0" applyFont="1" applyFill="1" applyBorder="1" applyAlignment="1">
      <alignment horizontal="center" vertical="top"/>
    </xf>
    <xf numFmtId="0" fontId="18" fillId="0" borderId="0" xfId="0" applyFont="1" applyFill="1" applyAlignment="1">
      <alignment horizontal="left" wrapText="1"/>
    </xf>
    <xf numFmtId="0" fontId="18" fillId="0" borderId="23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0" fontId="43" fillId="0" borderId="21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top"/>
    </xf>
    <xf numFmtId="0" fontId="2" fillId="0" borderId="32" xfId="0" applyFont="1" applyFill="1" applyBorder="1" applyAlignment="1">
      <alignment horizontal="center" vertical="top"/>
    </xf>
    <xf numFmtId="0" fontId="6" fillId="0" borderId="72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center" vertical="top"/>
    </xf>
    <xf numFmtId="0" fontId="6" fillId="0" borderId="42" xfId="0" applyFont="1" applyFill="1" applyBorder="1" applyAlignment="1">
      <alignment horizontal="center" vertical="top"/>
    </xf>
    <xf numFmtId="0" fontId="36" fillId="0" borderId="0" xfId="0" applyFont="1" applyFill="1" applyAlignment="1">
      <alignment horizontal="right" vertical="center"/>
    </xf>
    <xf numFmtId="0" fontId="22" fillId="0" borderId="18" xfId="0" applyFont="1" applyFill="1" applyBorder="1" applyAlignment="1">
      <alignment horizontal="center" vertical="top"/>
    </xf>
    <xf numFmtId="0" fontId="22" fillId="0" borderId="19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textRotation="90"/>
    </xf>
    <xf numFmtId="0" fontId="6" fillId="0" borderId="10" xfId="0" applyFont="1" applyFill="1" applyBorder="1" applyAlignment="1">
      <alignment horizontal="center" textRotation="90"/>
    </xf>
    <xf numFmtId="0" fontId="39" fillId="0" borderId="3" xfId="0" applyFont="1" applyFill="1" applyBorder="1" applyAlignment="1">
      <alignment horizontal="center" vertical="center"/>
    </xf>
    <xf numFmtId="0" fontId="39" fillId="0" borderId="4" xfId="0" applyFont="1" applyFill="1" applyBorder="1" applyAlignment="1">
      <alignment horizontal="center" vertical="center"/>
    </xf>
    <xf numFmtId="0" fontId="39" fillId="0" borderId="5" xfId="0" applyFont="1" applyFill="1" applyBorder="1" applyAlignment="1">
      <alignment horizontal="center" vertical="center"/>
    </xf>
    <xf numFmtId="0" fontId="39" fillId="0" borderId="29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39" fillId="0" borderId="2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6" fillId="0" borderId="56" xfId="0" applyNumberFormat="1" applyFont="1" applyFill="1" applyBorder="1" applyAlignment="1">
      <alignment horizontal="left" vertical="center"/>
    </xf>
    <xf numFmtId="49" fontId="6" fillId="0" borderId="58" xfId="0" applyNumberFormat="1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top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left" vertical="center" wrapText="1"/>
    </xf>
    <xf numFmtId="0" fontId="35" fillId="0" borderId="59" xfId="0" applyFont="1" applyFill="1" applyBorder="1" applyAlignment="1">
      <alignment horizontal="left" vertical="center" wrapText="1"/>
    </xf>
    <xf numFmtId="0" fontId="35" fillId="0" borderId="19" xfId="0" applyFont="1" applyFill="1" applyBorder="1" applyAlignment="1">
      <alignment horizontal="left" vertical="center" wrapText="1"/>
    </xf>
    <xf numFmtId="0" fontId="6" fillId="0" borderId="61" xfId="0" applyFont="1" applyFill="1" applyBorder="1" applyAlignment="1">
      <alignment horizontal="center" vertical="justify" wrapText="1"/>
    </xf>
    <xf numFmtId="0" fontId="6" fillId="0" borderId="62" xfId="0" applyFont="1" applyFill="1" applyBorder="1" applyAlignment="1">
      <alignment horizontal="center" vertical="justify" wrapText="1"/>
    </xf>
    <xf numFmtId="0" fontId="6" fillId="0" borderId="63" xfId="0" applyFont="1" applyFill="1" applyBorder="1" applyAlignment="1">
      <alignment horizontal="center" vertical="justify" wrapText="1"/>
    </xf>
    <xf numFmtId="0" fontId="18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left" wrapText="1"/>
    </xf>
    <xf numFmtId="0" fontId="37" fillId="0" borderId="0" xfId="0" applyFont="1" applyFill="1" applyAlignment="1">
      <alignment horizontal="left"/>
    </xf>
    <xf numFmtId="0" fontId="6" fillId="0" borderId="49" xfId="0" applyFont="1" applyFill="1" applyBorder="1" applyAlignment="1">
      <alignment horizontal="left" vertical="center" wrapText="1"/>
    </xf>
    <xf numFmtId="0" fontId="6" fillId="0" borderId="62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left" vertical="top"/>
    </xf>
    <xf numFmtId="49" fontId="6" fillId="0" borderId="66" xfId="0" applyNumberFormat="1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 horizontal="left"/>
    </xf>
    <xf numFmtId="0" fontId="26" fillId="0" borderId="22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6" fillId="0" borderId="22" xfId="0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center" vertical="top"/>
    </xf>
    <xf numFmtId="0" fontId="6" fillId="0" borderId="23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left" vertical="center" wrapText="1"/>
    </xf>
    <xf numFmtId="0" fontId="18" fillId="0" borderId="0" xfId="0" applyNumberFormat="1" applyFont="1" applyFill="1" applyBorder="1" applyAlignment="1">
      <alignment horizontal="left" vertical="center" wrapText="1"/>
    </xf>
    <xf numFmtId="49" fontId="6" fillId="0" borderId="56" xfId="0" applyNumberFormat="1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35" fillId="0" borderId="72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46" fillId="0" borderId="15" xfId="0" applyFont="1" applyFill="1" applyBorder="1" applyAlignment="1">
      <alignment horizontal="left" vertical="center" wrapText="1"/>
    </xf>
    <xf numFmtId="0" fontId="46" fillId="0" borderId="1" xfId="0" applyFont="1" applyFill="1" applyBorder="1" applyAlignment="1">
      <alignment horizontal="left" vertical="center" wrapText="1"/>
    </xf>
    <xf numFmtId="0" fontId="46" fillId="0" borderId="2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distributed"/>
    </xf>
    <xf numFmtId="0" fontId="11" fillId="0" borderId="1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1" fontId="6" fillId="0" borderId="45" xfId="0" applyNumberFormat="1" applyFont="1" applyFill="1" applyBorder="1" applyAlignment="1">
      <alignment horizontal="center" vertical="center"/>
    </xf>
    <xf numFmtId="1" fontId="6" fillId="0" borderId="43" xfId="0" applyNumberFormat="1" applyFont="1" applyFill="1" applyBorder="1" applyAlignment="1">
      <alignment horizontal="center" vertical="center"/>
    </xf>
    <xf numFmtId="1" fontId="6" fillId="0" borderId="44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70" xfId="0" applyFont="1" applyFill="1" applyBorder="1" applyAlignment="1">
      <alignment vertical="center" wrapText="1"/>
    </xf>
    <xf numFmtId="0" fontId="6" fillId="0" borderId="72" xfId="0" applyFont="1" applyFill="1" applyBorder="1" applyAlignment="1">
      <alignment vertical="center" wrapText="1"/>
    </xf>
    <xf numFmtId="0" fontId="6" fillId="0" borderId="69" xfId="0" applyFont="1" applyFill="1" applyBorder="1" applyAlignment="1">
      <alignment vertical="center" wrapText="1"/>
    </xf>
    <xf numFmtId="0" fontId="46" fillId="0" borderId="70" xfId="0" applyFont="1" applyFill="1" applyBorder="1" applyAlignment="1">
      <alignment horizontal="left" vertical="center" wrapText="1"/>
    </xf>
    <xf numFmtId="0" fontId="46" fillId="0" borderId="72" xfId="0" applyFont="1" applyFill="1" applyBorder="1" applyAlignment="1">
      <alignment horizontal="left" vertical="center" wrapText="1"/>
    </xf>
    <xf numFmtId="0" fontId="46" fillId="0" borderId="6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distributed" wrapText="1"/>
    </xf>
    <xf numFmtId="0" fontId="6" fillId="0" borderId="11" xfId="0" applyFont="1" applyFill="1" applyBorder="1" applyAlignment="1">
      <alignment horizontal="center" vertical="distributed" wrapText="1"/>
    </xf>
    <xf numFmtId="0" fontId="6" fillId="0" borderId="10" xfId="0" applyFont="1" applyFill="1" applyBorder="1" applyAlignment="1">
      <alignment horizontal="center" vertical="distributed" wrapText="1"/>
    </xf>
    <xf numFmtId="49" fontId="6" fillId="0" borderId="9" xfId="0" applyNumberFormat="1" applyFont="1" applyFill="1" applyBorder="1" applyAlignment="1">
      <alignment horizontal="center" vertical="distributed" wrapText="1"/>
    </xf>
    <xf numFmtId="0" fontId="18" fillId="0" borderId="0" xfId="0" applyFont="1" applyBorder="1"/>
    <xf numFmtId="14" fontId="11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left"/>
    </xf>
  </cellXfs>
  <cellStyles count="3">
    <cellStyle name="Гиперссылка" xfId="2" builtinId="8"/>
    <cellStyle name="мой стиль" xfId="1"/>
    <cellStyle name="Обычный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Q1585"/>
  <sheetViews>
    <sheetView showZeros="0" tabSelected="1" view="pageBreakPreview" topLeftCell="A220" zoomScale="20" zoomScaleNormal="20" zoomScaleSheetLayoutView="20" zoomScalePageLayoutView="40" workbookViewId="0">
      <selection activeCell="BI238" sqref="A1:BI238"/>
    </sheetView>
  </sheetViews>
  <sheetFormatPr defaultColWidth="0" defaultRowHeight="13.2" x14ac:dyDescent="0.25"/>
  <cols>
    <col min="1" max="1" width="13.6640625" style="3" customWidth="1"/>
    <col min="2" max="17" width="6.6640625" style="3" customWidth="1"/>
    <col min="18" max="19" width="6.6640625" style="16" customWidth="1"/>
    <col min="20" max="23" width="6.44140625" style="22" customWidth="1"/>
    <col min="24" max="31" width="7" style="3" customWidth="1"/>
    <col min="32" max="33" width="11.33203125" style="3" customWidth="1"/>
    <col min="34" max="34" width="7.5546875" style="3" customWidth="1"/>
    <col min="35" max="35" width="13.33203125" style="3" customWidth="1"/>
    <col min="36" max="36" width="10.44140625" style="3" customWidth="1"/>
    <col min="37" max="37" width="7.5546875" style="3" customWidth="1"/>
    <col min="38" max="38" width="13.44140625" style="3" customWidth="1"/>
    <col min="39" max="39" width="10.44140625" style="3" customWidth="1"/>
    <col min="40" max="40" width="7.5546875" style="3" customWidth="1"/>
    <col min="41" max="41" width="11.33203125" style="3" customWidth="1"/>
    <col min="42" max="42" width="11.88671875" style="3" customWidth="1"/>
    <col min="43" max="43" width="7.5546875" style="3" customWidth="1"/>
    <col min="44" max="44" width="11.33203125" style="3" customWidth="1"/>
    <col min="45" max="45" width="10.44140625" style="3" customWidth="1"/>
    <col min="46" max="46" width="7.5546875" style="3" customWidth="1"/>
    <col min="47" max="47" width="11.33203125" style="3" customWidth="1"/>
    <col min="48" max="48" width="10.44140625" style="3" customWidth="1"/>
    <col min="49" max="49" width="7.5546875" style="3" customWidth="1"/>
    <col min="50" max="50" width="13.5546875" style="3" customWidth="1"/>
    <col min="51" max="51" width="10.44140625" style="3" customWidth="1"/>
    <col min="52" max="53" width="7.5546875" style="3" customWidth="1"/>
    <col min="54" max="54" width="10.109375" style="3" customWidth="1"/>
    <col min="55" max="55" width="7.5546875" style="3" customWidth="1"/>
    <col min="56" max="57" width="7.5546875" style="22" customWidth="1"/>
    <col min="58" max="60" width="7.5546875" style="17" customWidth="1"/>
    <col min="61" max="61" width="10.6640625" style="17" customWidth="1"/>
    <col min="62" max="62" width="12.44140625" style="3" customWidth="1"/>
    <col min="63" max="63" width="12.109375" style="3" customWidth="1"/>
    <col min="64" max="64" width="12" style="3" customWidth="1"/>
    <col min="65" max="65" width="0" style="3" hidden="1"/>
    <col min="66" max="66" width="13" style="3" customWidth="1"/>
    <col min="67" max="67" width="5.6640625" style="23" customWidth="1"/>
    <col min="68" max="69" width="0" style="23" hidden="1" customWidth="1"/>
    <col min="70" max="16384" width="0" style="3" hidden="1"/>
  </cols>
  <sheetData>
    <row r="1" spans="1:69" s="1" customFormat="1" ht="35.4" x14ac:dyDescent="0.6">
      <c r="B1" s="71" t="s">
        <v>466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R1" s="73"/>
      <c r="S1" s="73"/>
      <c r="T1" s="71"/>
      <c r="U1" s="71"/>
      <c r="V1" s="74" t="s">
        <v>167</v>
      </c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58"/>
      <c r="BD1" s="758"/>
      <c r="BE1" s="758"/>
      <c r="BF1" s="758"/>
      <c r="BG1" s="758"/>
      <c r="BH1" s="758"/>
      <c r="BI1" s="758"/>
      <c r="BO1" s="26"/>
      <c r="BP1" s="26"/>
      <c r="BQ1" s="26"/>
    </row>
    <row r="2" spans="1:69" ht="35.4" x14ac:dyDescent="0.6">
      <c r="B2" s="71" t="s">
        <v>467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1"/>
      <c r="R2" s="73"/>
      <c r="S2" s="73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5"/>
      <c r="BG2" s="75"/>
      <c r="BH2" s="75"/>
      <c r="BI2" s="75"/>
    </row>
    <row r="3" spans="1:69" ht="35.4" x14ac:dyDescent="0.6">
      <c r="B3" s="71" t="s">
        <v>96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1"/>
      <c r="R3" s="73"/>
      <c r="S3" s="73"/>
      <c r="T3" s="71"/>
      <c r="U3" s="71"/>
      <c r="V3" s="71"/>
      <c r="W3" s="71"/>
      <c r="X3" s="71"/>
      <c r="Y3" s="71"/>
      <c r="Z3" s="2" t="s">
        <v>165</v>
      </c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5"/>
      <c r="BG3" s="75"/>
      <c r="BH3" s="75"/>
      <c r="BI3" s="75"/>
    </row>
    <row r="4" spans="1:69" ht="35.25" customHeight="1" x14ac:dyDescent="0.6">
      <c r="B4" s="71" t="s">
        <v>97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1"/>
      <c r="R4" s="73"/>
      <c r="S4" s="73"/>
      <c r="T4" s="76"/>
      <c r="U4" s="76"/>
      <c r="V4" s="71"/>
      <c r="W4" s="77"/>
      <c r="X4" s="77"/>
      <c r="Y4" s="77"/>
      <c r="Z4" s="77"/>
      <c r="AA4" s="77"/>
      <c r="AB4" s="77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472" t="s">
        <v>196</v>
      </c>
      <c r="AX4" s="472"/>
      <c r="AY4" s="472"/>
      <c r="AZ4" s="472"/>
      <c r="BA4" s="472"/>
      <c r="BB4" s="472"/>
      <c r="BC4" s="472"/>
      <c r="BD4" s="472"/>
      <c r="BE4" s="472"/>
      <c r="BF4" s="83"/>
      <c r="BG4" s="83"/>
      <c r="BH4" s="83"/>
      <c r="BI4" s="83"/>
      <c r="BJ4" s="83"/>
      <c r="BK4" s="83"/>
      <c r="BO4" s="3"/>
      <c r="BP4" s="3"/>
      <c r="BQ4" s="3"/>
    </row>
    <row r="5" spans="1:69" ht="30.6" customHeight="1" x14ac:dyDescent="0.6">
      <c r="B5" s="72" t="s">
        <v>468</v>
      </c>
      <c r="C5" s="863"/>
      <c r="D5" s="863"/>
      <c r="E5" s="863"/>
      <c r="F5" s="863"/>
      <c r="G5" s="863"/>
      <c r="H5" s="863"/>
      <c r="J5" s="72"/>
      <c r="K5" s="72"/>
      <c r="L5" s="72"/>
      <c r="M5" s="72"/>
      <c r="N5" s="72"/>
      <c r="O5" s="72"/>
      <c r="P5" s="72"/>
      <c r="Q5" s="4"/>
      <c r="T5" s="74" t="s">
        <v>175</v>
      </c>
      <c r="U5" s="74"/>
      <c r="V5" s="74"/>
      <c r="W5" s="74"/>
      <c r="X5" s="74"/>
      <c r="Y5" s="74"/>
      <c r="Z5" s="74"/>
      <c r="AA5" s="74"/>
      <c r="AB5" s="503" t="s">
        <v>239</v>
      </c>
      <c r="AC5" s="503"/>
      <c r="AD5" s="503"/>
      <c r="AE5" s="503"/>
      <c r="AF5" s="503"/>
      <c r="AG5" s="503"/>
      <c r="AH5" s="503"/>
      <c r="AI5" s="503"/>
      <c r="AJ5" s="503"/>
      <c r="AK5" s="503"/>
      <c r="AL5" s="503"/>
      <c r="AM5" s="503"/>
      <c r="AN5" s="503"/>
      <c r="AO5" s="503"/>
      <c r="AP5" s="503"/>
      <c r="AQ5" s="503"/>
      <c r="AR5" s="503"/>
      <c r="AS5" s="503"/>
      <c r="AT5" s="503"/>
      <c r="AU5" s="503"/>
      <c r="AV5" s="78"/>
      <c r="AW5" s="472" t="s">
        <v>313</v>
      </c>
      <c r="AX5" s="472"/>
      <c r="AY5" s="472"/>
      <c r="AZ5" s="472"/>
      <c r="BA5" s="472"/>
      <c r="BB5" s="472"/>
      <c r="BC5" s="472"/>
      <c r="BD5" s="472"/>
      <c r="BE5" s="472"/>
      <c r="BF5" s="472"/>
      <c r="BG5" s="472"/>
      <c r="BH5" s="472"/>
      <c r="BI5" s="472"/>
      <c r="BJ5" s="83"/>
      <c r="BK5" s="83"/>
      <c r="BO5" s="3"/>
      <c r="BP5" s="3"/>
      <c r="BQ5" s="3"/>
    </row>
    <row r="6" spans="1:69" ht="30" customHeight="1" x14ac:dyDescent="0.6">
      <c r="C6" s="12"/>
      <c r="D6" s="12"/>
      <c r="E6" s="12"/>
      <c r="F6" s="12"/>
      <c r="G6" s="12"/>
      <c r="H6" s="12"/>
      <c r="I6" s="13"/>
      <c r="J6" s="13"/>
      <c r="K6" s="13"/>
      <c r="L6" s="13"/>
      <c r="M6" s="15"/>
      <c r="N6" s="15"/>
      <c r="O6" s="14"/>
      <c r="P6" s="14"/>
      <c r="R6" s="71"/>
      <c r="S6" s="79"/>
      <c r="T6" s="79"/>
      <c r="U6" s="79"/>
      <c r="V6" s="71"/>
      <c r="W6" s="77"/>
      <c r="X6" s="77"/>
      <c r="Y6" s="80"/>
      <c r="Z6" s="80"/>
      <c r="AA6" s="80"/>
      <c r="AB6" s="503"/>
      <c r="AC6" s="503"/>
      <c r="AD6" s="503"/>
      <c r="AE6" s="503"/>
      <c r="AF6" s="503"/>
      <c r="AG6" s="503"/>
      <c r="AH6" s="503"/>
      <c r="AI6" s="503"/>
      <c r="AJ6" s="503"/>
      <c r="AK6" s="503"/>
      <c r="AL6" s="503"/>
      <c r="AM6" s="503"/>
      <c r="AN6" s="503"/>
      <c r="AO6" s="503"/>
      <c r="AP6" s="503"/>
      <c r="AQ6" s="503"/>
      <c r="AR6" s="503"/>
      <c r="AS6" s="503"/>
      <c r="AT6" s="503"/>
      <c r="AU6" s="503"/>
      <c r="AV6" s="80"/>
      <c r="AW6" s="472"/>
      <c r="AX6" s="472"/>
      <c r="AY6" s="472"/>
      <c r="AZ6" s="472"/>
      <c r="BA6" s="472"/>
      <c r="BB6" s="472"/>
      <c r="BC6" s="472"/>
      <c r="BD6" s="472"/>
      <c r="BE6" s="472"/>
      <c r="BF6" s="472"/>
      <c r="BG6" s="472"/>
      <c r="BH6" s="472"/>
      <c r="BI6" s="472"/>
      <c r="BJ6" s="83"/>
      <c r="BK6" s="83"/>
    </row>
    <row r="7" spans="1:69" ht="30" customHeight="1" x14ac:dyDescent="0.6">
      <c r="B7" s="864">
        <v>44294</v>
      </c>
      <c r="C7" s="865"/>
      <c r="D7" s="865"/>
      <c r="E7" s="865"/>
      <c r="F7" s="865"/>
      <c r="G7" s="865"/>
      <c r="H7" s="5"/>
      <c r="I7" s="5"/>
      <c r="J7" s="5"/>
      <c r="K7" s="5"/>
      <c r="L7" s="5"/>
      <c r="M7" s="5"/>
      <c r="N7" s="5"/>
      <c r="Q7"/>
      <c r="R7" s="74"/>
      <c r="S7" s="74"/>
      <c r="T7" s="74"/>
      <c r="U7" s="74"/>
      <c r="V7" s="74"/>
      <c r="W7" s="74"/>
      <c r="X7" s="74"/>
      <c r="Y7" s="74"/>
      <c r="Z7" s="74"/>
      <c r="AA7" s="74"/>
      <c r="AB7" s="503"/>
      <c r="AC7" s="503"/>
      <c r="AD7" s="503"/>
      <c r="AE7" s="503"/>
      <c r="AF7" s="503"/>
      <c r="AG7" s="503"/>
      <c r="AH7" s="503"/>
      <c r="AI7" s="503"/>
      <c r="AJ7" s="503"/>
      <c r="AK7" s="503"/>
      <c r="AL7" s="503"/>
      <c r="AM7" s="503"/>
      <c r="AN7" s="503"/>
      <c r="AO7" s="503"/>
      <c r="AP7" s="503"/>
      <c r="AQ7" s="503"/>
      <c r="AR7" s="503"/>
      <c r="AS7" s="503"/>
      <c r="AT7" s="503"/>
      <c r="AU7" s="503"/>
      <c r="AV7" s="81"/>
      <c r="AW7" s="472"/>
      <c r="AX7" s="472"/>
      <c r="AY7" s="472"/>
      <c r="AZ7" s="472"/>
      <c r="BA7" s="472"/>
      <c r="BB7" s="472"/>
      <c r="BC7" s="472"/>
      <c r="BD7" s="472"/>
      <c r="BE7" s="472"/>
      <c r="BF7" s="472"/>
      <c r="BG7" s="472"/>
      <c r="BH7" s="472"/>
      <c r="BI7" s="472"/>
      <c r="BJ7" s="21"/>
      <c r="BK7" s="21"/>
    </row>
    <row r="8" spans="1:69" ht="31.2" customHeight="1" x14ac:dyDescent="0.6">
      <c r="B8" s="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Q8" s="17"/>
      <c r="R8" s="73"/>
      <c r="S8" s="73"/>
      <c r="T8" s="71"/>
      <c r="U8" s="71"/>
      <c r="V8" s="71"/>
      <c r="W8" s="71"/>
      <c r="X8" s="71"/>
      <c r="Y8" s="82"/>
      <c r="Z8" s="81"/>
      <c r="AA8" s="81"/>
      <c r="AB8" s="503"/>
      <c r="AC8" s="503"/>
      <c r="AD8" s="503"/>
      <c r="AE8" s="503"/>
      <c r="AF8" s="503"/>
      <c r="AG8" s="503"/>
      <c r="AH8" s="503"/>
      <c r="AI8" s="503"/>
      <c r="AJ8" s="503"/>
      <c r="AK8" s="503"/>
      <c r="AL8" s="503"/>
      <c r="AM8" s="503"/>
      <c r="AN8" s="503"/>
      <c r="AO8" s="503"/>
      <c r="AP8" s="503"/>
      <c r="AQ8" s="503"/>
      <c r="AR8" s="503"/>
      <c r="AS8" s="503"/>
      <c r="AT8" s="503"/>
      <c r="AU8" s="503"/>
      <c r="AV8" s="81"/>
      <c r="AW8" s="77" t="s">
        <v>166</v>
      </c>
      <c r="AX8" s="71"/>
      <c r="AY8" s="71"/>
      <c r="AZ8" s="71"/>
      <c r="BA8" s="71"/>
      <c r="BB8" s="75"/>
      <c r="BC8" s="75"/>
      <c r="BD8" s="75"/>
      <c r="BE8" s="71"/>
      <c r="BF8" s="75"/>
      <c r="BG8" s="75"/>
      <c r="BH8" s="75"/>
      <c r="BI8" s="75"/>
    </row>
    <row r="9" spans="1:69" ht="35.4" x14ac:dyDescent="0.6">
      <c r="B9" s="71" t="s">
        <v>469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R9" s="73"/>
      <c r="S9" s="73"/>
      <c r="T9" s="71"/>
      <c r="U9" s="71"/>
      <c r="V9" s="71"/>
      <c r="W9" s="71"/>
      <c r="X9" s="71"/>
      <c r="Y9" s="71"/>
      <c r="Z9" s="71"/>
      <c r="AA9" s="71"/>
      <c r="AB9" s="71"/>
      <c r="AC9" s="7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BD9" s="3"/>
      <c r="BE9" s="75"/>
      <c r="BF9" s="3"/>
      <c r="BG9" s="77"/>
      <c r="BH9" s="77"/>
      <c r="BI9" s="77"/>
    </row>
    <row r="10" spans="1:69" ht="22.95" customHeight="1" x14ac:dyDescent="0.25">
      <c r="C10" s="44"/>
      <c r="T10" s="3"/>
      <c r="U10" s="3"/>
      <c r="V10" s="3"/>
      <c r="W10" s="3"/>
      <c r="BD10" s="3"/>
      <c r="BE10" s="3"/>
    </row>
    <row r="11" spans="1:69" ht="35.4" x14ac:dyDescent="0.6">
      <c r="B11" s="125" t="s">
        <v>141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3"/>
      <c r="S11" s="73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275"/>
      <c r="AN11" s="71"/>
      <c r="AO11" s="275" t="s">
        <v>6</v>
      </c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BD11" s="3"/>
      <c r="BE11" s="3"/>
    </row>
    <row r="12" spans="1:69" ht="13.8" thickBot="1" x14ac:dyDescent="0.3">
      <c r="T12" s="3"/>
      <c r="U12" s="3"/>
      <c r="V12" s="3"/>
      <c r="W12" s="3"/>
      <c r="BD12" s="3"/>
      <c r="BE12" s="3"/>
    </row>
    <row r="13" spans="1:69" ht="58.5" customHeight="1" x14ac:dyDescent="0.25">
      <c r="A13" s="473" t="s">
        <v>79</v>
      </c>
      <c r="B13" s="574" t="s">
        <v>91</v>
      </c>
      <c r="C13" s="451"/>
      <c r="D13" s="451"/>
      <c r="E13" s="451"/>
      <c r="F13" s="475" t="s">
        <v>317</v>
      </c>
      <c r="G13" s="451" t="s">
        <v>90</v>
      </c>
      <c r="H13" s="451"/>
      <c r="I13" s="451"/>
      <c r="J13" s="475" t="s">
        <v>318</v>
      </c>
      <c r="K13" s="451" t="s">
        <v>89</v>
      </c>
      <c r="L13" s="451"/>
      <c r="M13" s="451"/>
      <c r="N13" s="451"/>
      <c r="O13" s="451" t="s">
        <v>88</v>
      </c>
      <c r="P13" s="451"/>
      <c r="Q13" s="451"/>
      <c r="R13" s="451"/>
      <c r="S13" s="475" t="s">
        <v>319</v>
      </c>
      <c r="T13" s="451" t="s">
        <v>87</v>
      </c>
      <c r="U13" s="451"/>
      <c r="V13" s="451"/>
      <c r="W13" s="475" t="s">
        <v>320</v>
      </c>
      <c r="X13" s="451" t="s">
        <v>86</v>
      </c>
      <c r="Y13" s="451"/>
      <c r="Z13" s="451"/>
      <c r="AA13" s="475" t="s">
        <v>321</v>
      </c>
      <c r="AB13" s="451" t="s">
        <v>85</v>
      </c>
      <c r="AC13" s="451"/>
      <c r="AD13" s="451"/>
      <c r="AE13" s="451"/>
      <c r="AF13" s="475" t="s">
        <v>322</v>
      </c>
      <c r="AG13" s="451" t="s">
        <v>84</v>
      </c>
      <c r="AH13" s="451"/>
      <c r="AI13" s="451"/>
      <c r="AJ13" s="475" t="s">
        <v>323</v>
      </c>
      <c r="AK13" s="451" t="s">
        <v>83</v>
      </c>
      <c r="AL13" s="451"/>
      <c r="AM13" s="451"/>
      <c r="AN13" s="451"/>
      <c r="AO13" s="451" t="s">
        <v>82</v>
      </c>
      <c r="AP13" s="451"/>
      <c r="AQ13" s="451"/>
      <c r="AR13" s="451"/>
      <c r="AS13" s="475" t="s">
        <v>324</v>
      </c>
      <c r="AT13" s="451" t="s">
        <v>81</v>
      </c>
      <c r="AU13" s="451"/>
      <c r="AV13" s="451"/>
      <c r="AW13" s="475" t="s">
        <v>325</v>
      </c>
      <c r="AX13" s="451" t="s">
        <v>80</v>
      </c>
      <c r="AY13" s="451"/>
      <c r="AZ13" s="451"/>
      <c r="BA13" s="575"/>
      <c r="BB13" s="679" t="s">
        <v>33</v>
      </c>
      <c r="BC13" s="687" t="s">
        <v>28</v>
      </c>
      <c r="BD13" s="687" t="s">
        <v>29</v>
      </c>
      <c r="BE13" s="687" t="s">
        <v>76</v>
      </c>
      <c r="BF13" s="687" t="s">
        <v>75</v>
      </c>
      <c r="BG13" s="687" t="s">
        <v>77</v>
      </c>
      <c r="BH13" s="687" t="s">
        <v>78</v>
      </c>
      <c r="BI13" s="762" t="s">
        <v>5</v>
      </c>
    </row>
    <row r="14" spans="1:69" ht="276" customHeight="1" thickBot="1" x14ac:dyDescent="0.3">
      <c r="A14" s="474"/>
      <c r="B14" s="84" t="s">
        <v>92</v>
      </c>
      <c r="C14" s="270" t="s">
        <v>39</v>
      </c>
      <c r="D14" s="270" t="s">
        <v>40</v>
      </c>
      <c r="E14" s="270" t="s">
        <v>41</v>
      </c>
      <c r="F14" s="445"/>
      <c r="G14" s="270" t="s">
        <v>42</v>
      </c>
      <c r="H14" s="270" t="s">
        <v>43</v>
      </c>
      <c r="I14" s="270" t="s">
        <v>44</v>
      </c>
      <c r="J14" s="445"/>
      <c r="K14" s="270" t="s">
        <v>45</v>
      </c>
      <c r="L14" s="270" t="s">
        <v>46</v>
      </c>
      <c r="M14" s="270" t="s">
        <v>47</v>
      </c>
      <c r="N14" s="270" t="s">
        <v>48</v>
      </c>
      <c r="O14" s="270" t="s">
        <v>38</v>
      </c>
      <c r="P14" s="270" t="s">
        <v>39</v>
      </c>
      <c r="Q14" s="270" t="s">
        <v>40</v>
      </c>
      <c r="R14" s="270" t="s">
        <v>41</v>
      </c>
      <c r="S14" s="445"/>
      <c r="T14" s="270" t="s">
        <v>49</v>
      </c>
      <c r="U14" s="270" t="s">
        <v>50</v>
      </c>
      <c r="V14" s="270" t="s">
        <v>51</v>
      </c>
      <c r="W14" s="445"/>
      <c r="X14" s="270" t="s">
        <v>52</v>
      </c>
      <c r="Y14" s="270" t="s">
        <v>53</v>
      </c>
      <c r="Z14" s="270" t="s">
        <v>54</v>
      </c>
      <c r="AA14" s="445"/>
      <c r="AB14" s="270" t="s">
        <v>52</v>
      </c>
      <c r="AC14" s="270" t="s">
        <v>53</v>
      </c>
      <c r="AD14" s="270" t="s">
        <v>54</v>
      </c>
      <c r="AE14" s="270" t="s">
        <v>55</v>
      </c>
      <c r="AF14" s="445"/>
      <c r="AG14" s="270" t="s">
        <v>42</v>
      </c>
      <c r="AH14" s="270" t="s">
        <v>43</v>
      </c>
      <c r="AI14" s="270" t="s">
        <v>44</v>
      </c>
      <c r="AJ14" s="445"/>
      <c r="AK14" s="270" t="s">
        <v>56</v>
      </c>
      <c r="AL14" s="270" t="s">
        <v>57</v>
      </c>
      <c r="AM14" s="270" t="s">
        <v>58</v>
      </c>
      <c r="AN14" s="270" t="s">
        <v>59</v>
      </c>
      <c r="AO14" s="270" t="s">
        <v>38</v>
      </c>
      <c r="AP14" s="270" t="s">
        <v>39</v>
      </c>
      <c r="AQ14" s="270" t="s">
        <v>40</v>
      </c>
      <c r="AR14" s="270" t="s">
        <v>41</v>
      </c>
      <c r="AS14" s="445"/>
      <c r="AT14" s="270" t="s">
        <v>42</v>
      </c>
      <c r="AU14" s="270" t="s">
        <v>43</v>
      </c>
      <c r="AV14" s="270" t="s">
        <v>44</v>
      </c>
      <c r="AW14" s="445"/>
      <c r="AX14" s="270" t="s">
        <v>45</v>
      </c>
      <c r="AY14" s="270" t="s">
        <v>46</v>
      </c>
      <c r="AZ14" s="270" t="s">
        <v>47</v>
      </c>
      <c r="BA14" s="85" t="s">
        <v>60</v>
      </c>
      <c r="BB14" s="680"/>
      <c r="BC14" s="688"/>
      <c r="BD14" s="688"/>
      <c r="BE14" s="688"/>
      <c r="BF14" s="688"/>
      <c r="BG14" s="688"/>
      <c r="BH14" s="688"/>
      <c r="BI14" s="763"/>
    </row>
    <row r="15" spans="1:69" ht="30" customHeight="1" x14ac:dyDescent="0.55000000000000004">
      <c r="A15" s="86" t="s">
        <v>25</v>
      </c>
      <c r="B15" s="87"/>
      <c r="C15" s="88"/>
      <c r="D15" s="88"/>
      <c r="E15" s="88"/>
      <c r="F15" s="88"/>
      <c r="G15" s="88"/>
      <c r="H15" s="88"/>
      <c r="I15" s="88"/>
      <c r="J15" s="117">
        <v>17</v>
      </c>
      <c r="K15" s="88"/>
      <c r="L15" s="88"/>
      <c r="M15" s="88"/>
      <c r="N15" s="88"/>
      <c r="O15" s="259"/>
      <c r="P15" s="259"/>
      <c r="Q15" s="259"/>
      <c r="R15" s="259"/>
      <c r="S15" s="89" t="s">
        <v>0</v>
      </c>
      <c r="T15" s="89" t="s">
        <v>0</v>
      </c>
      <c r="U15" s="89" t="s">
        <v>0</v>
      </c>
      <c r="V15" s="90" t="s">
        <v>0</v>
      </c>
      <c r="W15" s="90" t="s">
        <v>62</v>
      </c>
      <c r="X15" s="90" t="s">
        <v>62</v>
      </c>
      <c r="Y15" s="259"/>
      <c r="Z15" s="259"/>
      <c r="AA15" s="259"/>
      <c r="AB15" s="259"/>
      <c r="AC15" s="259"/>
      <c r="AD15" s="259">
        <v>16</v>
      </c>
      <c r="AE15" s="259"/>
      <c r="AF15" s="259"/>
      <c r="AG15" s="259"/>
      <c r="AH15" s="259"/>
      <c r="AI15" s="259"/>
      <c r="AJ15" s="259"/>
      <c r="AK15" s="259"/>
      <c r="AL15" s="259"/>
      <c r="AM15" s="259"/>
      <c r="AN15" s="259"/>
      <c r="AO15" s="89" t="s">
        <v>0</v>
      </c>
      <c r="AP15" s="89" t="s">
        <v>0</v>
      </c>
      <c r="AQ15" s="89" t="s">
        <v>0</v>
      </c>
      <c r="AR15" s="91" t="s">
        <v>1</v>
      </c>
      <c r="AS15" s="91" t="s">
        <v>1</v>
      </c>
      <c r="AT15" s="90" t="s">
        <v>62</v>
      </c>
      <c r="AU15" s="90" t="s">
        <v>62</v>
      </c>
      <c r="AV15" s="90" t="s">
        <v>62</v>
      </c>
      <c r="AW15" s="90" t="s">
        <v>62</v>
      </c>
      <c r="AX15" s="90" t="s">
        <v>62</v>
      </c>
      <c r="AY15" s="90" t="s">
        <v>62</v>
      </c>
      <c r="AZ15" s="90" t="s">
        <v>62</v>
      </c>
      <c r="BA15" s="92" t="s">
        <v>62</v>
      </c>
      <c r="BB15" s="267">
        <f>SUM(J15,AD15)</f>
        <v>33</v>
      </c>
      <c r="BC15" s="259">
        <v>7</v>
      </c>
      <c r="BD15" s="259">
        <v>2</v>
      </c>
      <c r="BE15" s="259"/>
      <c r="BF15" s="259"/>
      <c r="BG15" s="259"/>
      <c r="BH15" s="259">
        <v>10</v>
      </c>
      <c r="BI15" s="260">
        <f>SUM(BB15:BH15)</f>
        <v>52</v>
      </c>
    </row>
    <row r="16" spans="1:69" ht="30" customHeight="1" x14ac:dyDescent="0.55000000000000004">
      <c r="A16" s="93" t="s">
        <v>26</v>
      </c>
      <c r="B16" s="94"/>
      <c r="C16" s="95"/>
      <c r="D16" s="95"/>
      <c r="E16" s="95"/>
      <c r="F16" s="95"/>
      <c r="G16" s="95"/>
      <c r="H16" s="95"/>
      <c r="I16" s="95"/>
      <c r="J16" s="118">
        <v>17</v>
      </c>
      <c r="K16" s="95"/>
      <c r="L16" s="95"/>
      <c r="M16" s="95"/>
      <c r="N16" s="95"/>
      <c r="O16" s="261"/>
      <c r="P16" s="261"/>
      <c r="Q16" s="261"/>
      <c r="R16" s="261"/>
      <c r="S16" s="269" t="s">
        <v>0</v>
      </c>
      <c r="T16" s="269" t="s">
        <v>0</v>
      </c>
      <c r="U16" s="269" t="s">
        <v>0</v>
      </c>
      <c r="V16" s="269" t="s">
        <v>0</v>
      </c>
      <c r="W16" s="96" t="s">
        <v>62</v>
      </c>
      <c r="X16" s="96" t="s">
        <v>62</v>
      </c>
      <c r="Y16" s="261"/>
      <c r="Z16" s="261"/>
      <c r="AA16" s="261"/>
      <c r="AB16" s="261"/>
      <c r="AC16" s="261"/>
      <c r="AD16" s="261">
        <v>17</v>
      </c>
      <c r="AE16" s="261"/>
      <c r="AF16" s="261"/>
      <c r="AG16" s="261"/>
      <c r="AH16" s="261"/>
      <c r="AI16" s="261"/>
      <c r="AJ16" s="261"/>
      <c r="AK16" s="261"/>
      <c r="AL16" s="261"/>
      <c r="AM16" s="261"/>
      <c r="AN16" s="261"/>
      <c r="AO16" s="269"/>
      <c r="AP16" s="269" t="s">
        <v>0</v>
      </c>
      <c r="AQ16" s="269" t="s">
        <v>0</v>
      </c>
      <c r="AR16" s="269" t="s">
        <v>0</v>
      </c>
      <c r="AS16" s="269" t="s">
        <v>0</v>
      </c>
      <c r="AT16" s="96" t="s">
        <v>62</v>
      </c>
      <c r="AU16" s="96" t="s">
        <v>62</v>
      </c>
      <c r="AV16" s="96" t="s">
        <v>62</v>
      </c>
      <c r="AW16" s="96" t="s">
        <v>62</v>
      </c>
      <c r="AX16" s="96" t="s">
        <v>62</v>
      </c>
      <c r="AY16" s="96" t="s">
        <v>62</v>
      </c>
      <c r="AZ16" s="96" t="s">
        <v>62</v>
      </c>
      <c r="BA16" s="97" t="s">
        <v>62</v>
      </c>
      <c r="BB16" s="264">
        <f>SUM(J16,AD16)</f>
        <v>34</v>
      </c>
      <c r="BC16" s="261">
        <v>8</v>
      </c>
      <c r="BD16" s="261"/>
      <c r="BE16" s="261"/>
      <c r="BF16" s="261"/>
      <c r="BG16" s="261"/>
      <c r="BH16" s="261">
        <v>10</v>
      </c>
      <c r="BI16" s="262">
        <f t="shared" ref="BI16:BI18" si="0">SUM(BB16:BH16)</f>
        <v>52</v>
      </c>
    </row>
    <row r="17" spans="1:2643" ht="30" customHeight="1" x14ac:dyDescent="0.55000000000000004">
      <c r="A17" s="93" t="s">
        <v>27</v>
      </c>
      <c r="B17" s="94"/>
      <c r="C17" s="95"/>
      <c r="D17" s="95"/>
      <c r="E17" s="95"/>
      <c r="F17" s="95"/>
      <c r="G17" s="95"/>
      <c r="H17" s="95"/>
      <c r="I17" s="95"/>
      <c r="J17" s="118">
        <v>16</v>
      </c>
      <c r="K17" s="95"/>
      <c r="L17" s="95"/>
      <c r="M17" s="95"/>
      <c r="N17" s="95"/>
      <c r="O17" s="261"/>
      <c r="P17" s="261"/>
      <c r="Q17" s="261"/>
      <c r="R17" s="269" t="s">
        <v>0</v>
      </c>
      <c r="S17" s="269" t="s">
        <v>0</v>
      </c>
      <c r="T17" s="269" t="s">
        <v>0</v>
      </c>
      <c r="U17" s="96" t="s">
        <v>62</v>
      </c>
      <c r="V17" s="96" t="s">
        <v>62</v>
      </c>
      <c r="W17" s="261"/>
      <c r="X17" s="261"/>
      <c r="Y17" s="261"/>
      <c r="Z17" s="261"/>
      <c r="AA17" s="261"/>
      <c r="AB17" s="261"/>
      <c r="AC17" s="261"/>
      <c r="AD17" s="261">
        <v>16</v>
      </c>
      <c r="AE17" s="261"/>
      <c r="AF17" s="261"/>
      <c r="AG17" s="261"/>
      <c r="AH17" s="261"/>
      <c r="AI17" s="261"/>
      <c r="AJ17" s="261"/>
      <c r="AK17" s="261"/>
      <c r="AL17" s="261"/>
      <c r="AM17" s="269" t="s">
        <v>0</v>
      </c>
      <c r="AN17" s="269" t="s">
        <v>0</v>
      </c>
      <c r="AO17" s="269" t="s">
        <v>0</v>
      </c>
      <c r="AP17" s="261" t="s">
        <v>64</v>
      </c>
      <c r="AQ17" s="261" t="s">
        <v>64</v>
      </c>
      <c r="AR17" s="261" t="s">
        <v>64</v>
      </c>
      <c r="AS17" s="261" t="s">
        <v>64</v>
      </c>
      <c r="AT17" s="96" t="s">
        <v>62</v>
      </c>
      <c r="AU17" s="96" t="s">
        <v>62</v>
      </c>
      <c r="AV17" s="96" t="s">
        <v>62</v>
      </c>
      <c r="AW17" s="96" t="s">
        <v>62</v>
      </c>
      <c r="AX17" s="96" t="s">
        <v>62</v>
      </c>
      <c r="AY17" s="96" t="s">
        <v>62</v>
      </c>
      <c r="AZ17" s="96" t="s">
        <v>62</v>
      </c>
      <c r="BA17" s="97" t="s">
        <v>62</v>
      </c>
      <c r="BB17" s="264">
        <f>SUM(J17,AD17)</f>
        <v>32</v>
      </c>
      <c r="BC17" s="261">
        <v>6</v>
      </c>
      <c r="BD17" s="261"/>
      <c r="BE17" s="261">
        <v>4</v>
      </c>
      <c r="BF17" s="261"/>
      <c r="BG17" s="261"/>
      <c r="BH17" s="261">
        <v>10</v>
      </c>
      <c r="BI17" s="262">
        <f t="shared" si="0"/>
        <v>52</v>
      </c>
    </row>
    <row r="18" spans="1:2643" ht="30" customHeight="1" thickBot="1" x14ac:dyDescent="0.6">
      <c r="A18" s="98" t="s">
        <v>164</v>
      </c>
      <c r="B18" s="99"/>
      <c r="C18" s="100"/>
      <c r="D18" s="100"/>
      <c r="E18" s="100"/>
      <c r="F18" s="100"/>
      <c r="G18" s="100"/>
      <c r="H18" s="100"/>
      <c r="I18" s="100"/>
      <c r="J18" s="119">
        <v>17</v>
      </c>
      <c r="K18" s="100"/>
      <c r="L18" s="100"/>
      <c r="M18" s="100"/>
      <c r="N18" s="100"/>
      <c r="O18" s="266"/>
      <c r="P18" s="266"/>
      <c r="Q18" s="266"/>
      <c r="R18" s="266"/>
      <c r="S18" s="271" t="s">
        <v>0</v>
      </c>
      <c r="T18" s="271" t="s">
        <v>0</v>
      </c>
      <c r="U18" s="271" t="s">
        <v>0</v>
      </c>
      <c r="V18" s="271" t="s">
        <v>0</v>
      </c>
      <c r="W18" s="101" t="s">
        <v>62</v>
      </c>
      <c r="X18" s="101" t="s">
        <v>62</v>
      </c>
      <c r="Y18" s="266" t="s">
        <v>64</v>
      </c>
      <c r="Z18" s="266" t="s">
        <v>64</v>
      </c>
      <c r="AA18" s="266" t="s">
        <v>64</v>
      </c>
      <c r="AB18" s="266" t="s">
        <v>64</v>
      </c>
      <c r="AC18" s="266" t="s">
        <v>64</v>
      </c>
      <c r="AD18" s="266" t="s">
        <v>64</v>
      </c>
      <c r="AE18" s="271" t="s">
        <v>94</v>
      </c>
      <c r="AF18" s="271" t="s">
        <v>94</v>
      </c>
      <c r="AG18" s="271" t="s">
        <v>94</v>
      </c>
      <c r="AH18" s="271" t="s">
        <v>94</v>
      </c>
      <c r="AI18" s="271" t="s">
        <v>94</v>
      </c>
      <c r="AJ18" s="271" t="s">
        <v>94</v>
      </c>
      <c r="AK18" s="271" t="s">
        <v>94</v>
      </c>
      <c r="AL18" s="271" t="s">
        <v>94</v>
      </c>
      <c r="AM18" s="271" t="s">
        <v>94</v>
      </c>
      <c r="AN18" s="271" t="s">
        <v>94</v>
      </c>
      <c r="AO18" s="271" t="s">
        <v>94</v>
      </c>
      <c r="AP18" s="271" t="s">
        <v>94</v>
      </c>
      <c r="AQ18" s="271" t="s">
        <v>66</v>
      </c>
      <c r="AR18" s="271" t="s">
        <v>66</v>
      </c>
      <c r="AS18" s="266"/>
      <c r="AT18" s="266"/>
      <c r="AU18" s="266"/>
      <c r="AV18" s="266"/>
      <c r="AW18" s="266"/>
      <c r="AX18" s="266"/>
      <c r="AY18" s="266"/>
      <c r="AZ18" s="266"/>
      <c r="BA18" s="85"/>
      <c r="BB18" s="265">
        <f>SUM(J18,AD18)</f>
        <v>17</v>
      </c>
      <c r="BC18" s="266">
        <v>4</v>
      </c>
      <c r="BD18" s="266"/>
      <c r="BE18" s="266">
        <v>6</v>
      </c>
      <c r="BF18" s="266">
        <v>12</v>
      </c>
      <c r="BG18" s="266">
        <v>2</v>
      </c>
      <c r="BH18" s="266">
        <v>2</v>
      </c>
      <c r="BI18" s="268">
        <f t="shared" si="0"/>
        <v>43</v>
      </c>
    </row>
    <row r="19" spans="1:2643" s="19" customFormat="1" ht="30" customHeight="1" thickBot="1" x14ac:dyDescent="0.55000000000000004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5">
        <f>SUM(BB15:BB18)</f>
        <v>116</v>
      </c>
      <c r="BC19" s="106">
        <f t="shared" ref="BC19:BI19" si="1">SUM(BC15:BC18)</f>
        <v>25</v>
      </c>
      <c r="BD19" s="106">
        <f t="shared" si="1"/>
        <v>2</v>
      </c>
      <c r="BE19" s="106">
        <f t="shared" si="1"/>
        <v>10</v>
      </c>
      <c r="BF19" s="106">
        <f t="shared" si="1"/>
        <v>12</v>
      </c>
      <c r="BG19" s="106">
        <f t="shared" si="1"/>
        <v>2</v>
      </c>
      <c r="BH19" s="106">
        <f t="shared" si="1"/>
        <v>32</v>
      </c>
      <c r="BI19" s="107">
        <f t="shared" si="1"/>
        <v>199</v>
      </c>
      <c r="BO19" s="24"/>
      <c r="BP19" s="24"/>
      <c r="BQ19" s="24"/>
    </row>
    <row r="20" spans="1:2643" ht="25.2" customHeight="1" x14ac:dyDescent="0.4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9"/>
      <c r="S20" s="9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BD20" s="3"/>
      <c r="BE20" s="3"/>
      <c r="BJ20" s="27"/>
    </row>
    <row r="21" spans="1:2643" ht="30.6" x14ac:dyDescent="0.55000000000000004">
      <c r="A21" s="8"/>
      <c r="B21" s="8"/>
      <c r="C21" s="111" t="s">
        <v>7</v>
      </c>
      <c r="D21" s="111"/>
      <c r="E21" s="111"/>
      <c r="F21" s="111"/>
      <c r="G21" s="1"/>
      <c r="H21" s="112"/>
      <c r="I21" s="113" t="s">
        <v>95</v>
      </c>
      <c r="J21" s="111" t="s">
        <v>4</v>
      </c>
      <c r="K21" s="1"/>
      <c r="L21" s="1"/>
      <c r="M21" s="1"/>
      <c r="N21" s="111"/>
      <c r="O21" s="111"/>
      <c r="P21" s="111"/>
      <c r="Q21" s="111"/>
      <c r="R21" s="114"/>
      <c r="S21" s="115" t="s">
        <v>1</v>
      </c>
      <c r="T21" s="113" t="s">
        <v>95</v>
      </c>
      <c r="U21" s="111" t="s">
        <v>61</v>
      </c>
      <c r="V21" s="1"/>
      <c r="W21" s="111"/>
      <c r="X21" s="111"/>
      <c r="Y21" s="111"/>
      <c r="Z21" s="111"/>
      <c r="AA21" s="111"/>
      <c r="AB21" s="111"/>
      <c r="AC21" s="111"/>
      <c r="AD21" s="1"/>
      <c r="AE21" s="96" t="s">
        <v>94</v>
      </c>
      <c r="AF21" s="113" t="s">
        <v>95</v>
      </c>
      <c r="AG21" s="111" t="s">
        <v>93</v>
      </c>
      <c r="AH21" s="111"/>
      <c r="AI21" s="111"/>
      <c r="AJ21" s="1"/>
      <c r="AK21" s="1"/>
      <c r="AL21" s="1"/>
      <c r="AM21" s="1"/>
      <c r="AN21" s="1"/>
      <c r="AO21" s="1"/>
      <c r="AP21" s="1"/>
      <c r="AQ21" s="96" t="s">
        <v>62</v>
      </c>
      <c r="AR21" s="113" t="s">
        <v>95</v>
      </c>
      <c r="AS21" s="111" t="s">
        <v>63</v>
      </c>
      <c r="AT21" s="1"/>
      <c r="AU21" s="10"/>
      <c r="AV21" s="10"/>
      <c r="BD21" s="3"/>
      <c r="BE21" s="3"/>
    </row>
    <row r="22" spans="1:2643" ht="30.6" x14ac:dyDescent="0.55000000000000004">
      <c r="A22" s="8"/>
      <c r="B22" s="8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4"/>
      <c r="S22" s="114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0"/>
      <c r="AV22" s="10"/>
      <c r="BD22" s="3"/>
      <c r="BE22" s="3"/>
    </row>
    <row r="23" spans="1:2643" ht="30.6" x14ac:dyDescent="0.55000000000000004">
      <c r="A23" s="8"/>
      <c r="B23" s="8"/>
      <c r="C23" s="111"/>
      <c r="D23" s="111"/>
      <c r="E23" s="111"/>
      <c r="F23" s="111"/>
      <c r="G23" s="111"/>
      <c r="H23" s="116" t="s">
        <v>0</v>
      </c>
      <c r="I23" s="113" t="s">
        <v>95</v>
      </c>
      <c r="J23" s="111" t="s">
        <v>67</v>
      </c>
      <c r="K23" s="1"/>
      <c r="L23" s="1"/>
      <c r="M23" s="1"/>
      <c r="N23" s="111"/>
      <c r="O23" s="111"/>
      <c r="P23" s="111"/>
      <c r="Q23" s="111"/>
      <c r="R23" s="114"/>
      <c r="S23" s="96" t="s">
        <v>64</v>
      </c>
      <c r="T23" s="113" t="s">
        <v>95</v>
      </c>
      <c r="U23" s="111" t="s">
        <v>68</v>
      </c>
      <c r="V23" s="1"/>
      <c r="W23" s="111"/>
      <c r="X23" s="111"/>
      <c r="Y23" s="111"/>
      <c r="Z23" s="111"/>
      <c r="AA23" s="111"/>
      <c r="AB23" s="111"/>
      <c r="AC23" s="111"/>
      <c r="AD23" s="1"/>
      <c r="AE23" s="96" t="s">
        <v>66</v>
      </c>
      <c r="AF23" s="113" t="s">
        <v>95</v>
      </c>
      <c r="AG23" s="111" t="s">
        <v>65</v>
      </c>
      <c r="AH23" s="111"/>
      <c r="AI23" s="11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V23" s="10"/>
      <c r="BD23" s="3"/>
      <c r="BE23" s="3"/>
    </row>
    <row r="24" spans="1:2643" ht="22.8" x14ac:dyDescent="0.4">
      <c r="A24" s="8"/>
      <c r="B24" s="8"/>
      <c r="C24" s="8"/>
      <c r="D24" s="8"/>
      <c r="E24" s="8"/>
      <c r="F24" s="8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11"/>
      <c r="S24" s="11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6"/>
      <c r="AK24" s="6"/>
      <c r="AL24" s="6"/>
      <c r="AM24" s="6"/>
      <c r="AN24" s="6"/>
      <c r="AO24" s="6"/>
      <c r="AP24" s="6"/>
      <c r="AQ24" s="6"/>
      <c r="AR24" s="6"/>
      <c r="AS24" s="6"/>
      <c r="BD24" s="3"/>
      <c r="BE24" s="3"/>
    </row>
    <row r="25" spans="1:2643" ht="35.4" x14ac:dyDescent="0.6">
      <c r="A25" s="8"/>
      <c r="B25" s="8"/>
      <c r="C25" s="8"/>
      <c r="D25" s="8"/>
      <c r="E25" s="8"/>
      <c r="F25" s="8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11"/>
      <c r="S25" s="11"/>
      <c r="T25" s="7"/>
      <c r="U25" s="7"/>
      <c r="V25" s="7"/>
      <c r="W25" s="7"/>
      <c r="X25" s="7"/>
      <c r="Y25" s="7"/>
      <c r="Z25" s="276"/>
      <c r="AA25" s="125" t="s">
        <v>37</v>
      </c>
      <c r="AB25" s="276"/>
      <c r="AC25" s="276"/>
      <c r="AD25" s="276"/>
      <c r="AE25" s="276"/>
      <c r="AF25" s="276"/>
      <c r="AG25" s="276"/>
      <c r="AH25" s="276"/>
      <c r="AI25" s="276"/>
      <c r="AJ25" s="71"/>
      <c r="AK25" s="6"/>
      <c r="AL25" s="6"/>
      <c r="AM25" s="6"/>
      <c r="AN25" s="6"/>
      <c r="AO25" s="6"/>
      <c r="AP25" s="6"/>
      <c r="AQ25" s="6"/>
      <c r="AR25" s="6"/>
      <c r="AS25" s="6"/>
      <c r="BD25" s="3"/>
      <c r="BE25" s="3"/>
      <c r="BI25" s="18"/>
      <c r="BJ25" s="20"/>
    </row>
    <row r="26" spans="1:2643" ht="18.75" customHeight="1" thickBot="1" x14ac:dyDescent="0.6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9"/>
      <c r="S26" s="9"/>
      <c r="T26" s="8"/>
      <c r="U26" s="8"/>
      <c r="V26" s="8"/>
      <c r="W26" s="8"/>
      <c r="X26" s="8"/>
      <c r="Y26" s="8"/>
      <c r="Z26" s="276"/>
      <c r="AA26" s="276"/>
      <c r="AB26" s="276"/>
      <c r="AC26" s="276"/>
      <c r="AD26" s="276"/>
      <c r="AE26" s="276"/>
      <c r="AF26" s="276"/>
      <c r="AG26" s="276"/>
      <c r="AH26" s="276"/>
      <c r="AI26" s="276"/>
      <c r="AJ26" s="71"/>
      <c r="BD26" s="3"/>
      <c r="BE26" s="3"/>
    </row>
    <row r="27" spans="1:2643" ht="32.4" customHeight="1" thickBot="1" x14ac:dyDescent="0.3">
      <c r="A27" s="648" t="s">
        <v>98</v>
      </c>
      <c r="B27" s="653" t="s">
        <v>441</v>
      </c>
      <c r="C27" s="654"/>
      <c r="D27" s="654"/>
      <c r="E27" s="654"/>
      <c r="F27" s="654"/>
      <c r="G27" s="654"/>
      <c r="H27" s="654"/>
      <c r="I27" s="654"/>
      <c r="J27" s="654"/>
      <c r="K27" s="654"/>
      <c r="L27" s="654"/>
      <c r="M27" s="654"/>
      <c r="N27" s="654"/>
      <c r="O27" s="655"/>
      <c r="P27" s="675" t="s">
        <v>8</v>
      </c>
      <c r="Q27" s="673"/>
      <c r="R27" s="673" t="s">
        <v>9</v>
      </c>
      <c r="S27" s="674"/>
      <c r="T27" s="630" t="s">
        <v>10</v>
      </c>
      <c r="U27" s="662"/>
      <c r="V27" s="662"/>
      <c r="W27" s="662"/>
      <c r="X27" s="663"/>
      <c r="Y27" s="663"/>
      <c r="Z27" s="663"/>
      <c r="AA27" s="663"/>
      <c r="AB27" s="663"/>
      <c r="AC27" s="663"/>
      <c r="AD27" s="663"/>
      <c r="AE27" s="664"/>
      <c r="AF27" s="685" t="s">
        <v>36</v>
      </c>
      <c r="AG27" s="663"/>
      <c r="AH27" s="663"/>
      <c r="AI27" s="663"/>
      <c r="AJ27" s="663"/>
      <c r="AK27" s="663"/>
      <c r="AL27" s="663"/>
      <c r="AM27" s="663"/>
      <c r="AN27" s="663"/>
      <c r="AO27" s="663"/>
      <c r="AP27" s="663"/>
      <c r="AQ27" s="663"/>
      <c r="AR27" s="663"/>
      <c r="AS27" s="663"/>
      <c r="AT27" s="663"/>
      <c r="AU27" s="663"/>
      <c r="AV27" s="663"/>
      <c r="AW27" s="663"/>
      <c r="AX27" s="663"/>
      <c r="AY27" s="663"/>
      <c r="AZ27" s="663"/>
      <c r="BA27" s="663"/>
      <c r="BB27" s="663"/>
      <c r="BC27" s="686"/>
      <c r="BD27" s="666" t="s">
        <v>24</v>
      </c>
      <c r="BE27" s="667"/>
      <c r="BF27" s="689" t="s">
        <v>99</v>
      </c>
      <c r="BG27" s="690"/>
      <c r="BH27" s="690"/>
      <c r="BI27" s="691"/>
    </row>
    <row r="28" spans="1:2643" ht="32.4" customHeight="1" thickBot="1" x14ac:dyDescent="0.3">
      <c r="A28" s="649"/>
      <c r="B28" s="656"/>
      <c r="C28" s="657"/>
      <c r="D28" s="657"/>
      <c r="E28" s="657"/>
      <c r="F28" s="657"/>
      <c r="G28" s="657"/>
      <c r="H28" s="657"/>
      <c r="I28" s="657"/>
      <c r="J28" s="657"/>
      <c r="K28" s="657"/>
      <c r="L28" s="657"/>
      <c r="M28" s="657"/>
      <c r="N28" s="657"/>
      <c r="O28" s="658"/>
      <c r="P28" s="569"/>
      <c r="Q28" s="537"/>
      <c r="R28" s="537"/>
      <c r="S28" s="651"/>
      <c r="T28" s="569" t="s">
        <v>5</v>
      </c>
      <c r="U28" s="537"/>
      <c r="V28" s="536" t="s">
        <v>11</v>
      </c>
      <c r="W28" s="570"/>
      <c r="X28" s="450" t="s">
        <v>12</v>
      </c>
      <c r="Y28" s="451"/>
      <c r="Z28" s="451"/>
      <c r="AA28" s="451"/>
      <c r="AB28" s="451"/>
      <c r="AC28" s="451"/>
      <c r="AD28" s="451"/>
      <c r="AE28" s="575"/>
      <c r="AF28" s="568" t="s">
        <v>14</v>
      </c>
      <c r="AG28" s="523"/>
      <c r="AH28" s="523"/>
      <c r="AI28" s="523"/>
      <c r="AJ28" s="523"/>
      <c r="AK28" s="543"/>
      <c r="AL28" s="568" t="s">
        <v>15</v>
      </c>
      <c r="AM28" s="523"/>
      <c r="AN28" s="523"/>
      <c r="AO28" s="523"/>
      <c r="AP28" s="523"/>
      <c r="AQ28" s="543"/>
      <c r="AR28" s="568" t="s">
        <v>16</v>
      </c>
      <c r="AS28" s="523"/>
      <c r="AT28" s="523"/>
      <c r="AU28" s="523"/>
      <c r="AV28" s="523"/>
      <c r="AW28" s="543"/>
      <c r="AX28" s="568" t="s">
        <v>160</v>
      </c>
      <c r="AY28" s="523"/>
      <c r="AZ28" s="523"/>
      <c r="BA28" s="523"/>
      <c r="BB28" s="523"/>
      <c r="BC28" s="543"/>
      <c r="BD28" s="668"/>
      <c r="BE28" s="669"/>
      <c r="BF28" s="692"/>
      <c r="BG28" s="693"/>
      <c r="BH28" s="693"/>
      <c r="BI28" s="694"/>
    </row>
    <row r="29" spans="1:2643" ht="76.95" customHeight="1" thickBot="1" x14ac:dyDescent="0.3">
      <c r="A29" s="649"/>
      <c r="B29" s="656"/>
      <c r="C29" s="657"/>
      <c r="D29" s="657"/>
      <c r="E29" s="657"/>
      <c r="F29" s="657"/>
      <c r="G29" s="657"/>
      <c r="H29" s="657"/>
      <c r="I29" s="657"/>
      <c r="J29" s="657"/>
      <c r="K29" s="657"/>
      <c r="L29" s="657"/>
      <c r="M29" s="657"/>
      <c r="N29" s="657"/>
      <c r="O29" s="658"/>
      <c r="P29" s="569"/>
      <c r="Q29" s="537"/>
      <c r="R29" s="537"/>
      <c r="S29" s="651"/>
      <c r="T29" s="569"/>
      <c r="U29" s="537"/>
      <c r="V29" s="536"/>
      <c r="W29" s="570"/>
      <c r="X29" s="569" t="s">
        <v>13</v>
      </c>
      <c r="Y29" s="570"/>
      <c r="Z29" s="537" t="s">
        <v>100</v>
      </c>
      <c r="AA29" s="537"/>
      <c r="AB29" s="536" t="s">
        <v>101</v>
      </c>
      <c r="AC29" s="537"/>
      <c r="AD29" s="537" t="s">
        <v>74</v>
      </c>
      <c r="AE29" s="651"/>
      <c r="AF29" s="684" t="s">
        <v>154</v>
      </c>
      <c r="AG29" s="523"/>
      <c r="AH29" s="638"/>
      <c r="AI29" s="684" t="s">
        <v>184</v>
      </c>
      <c r="AJ29" s="523"/>
      <c r="AK29" s="543"/>
      <c r="AL29" s="665" t="s">
        <v>182</v>
      </c>
      <c r="AM29" s="523"/>
      <c r="AN29" s="543"/>
      <c r="AO29" s="684" t="s">
        <v>183</v>
      </c>
      <c r="AP29" s="523"/>
      <c r="AQ29" s="638"/>
      <c r="AR29" s="684" t="s">
        <v>155</v>
      </c>
      <c r="AS29" s="523"/>
      <c r="AT29" s="543"/>
      <c r="AU29" s="665" t="s">
        <v>156</v>
      </c>
      <c r="AV29" s="523"/>
      <c r="AW29" s="543"/>
      <c r="AX29" s="665" t="s">
        <v>193</v>
      </c>
      <c r="AY29" s="523"/>
      <c r="AZ29" s="638"/>
      <c r="BA29" s="681" t="s">
        <v>157</v>
      </c>
      <c r="BB29" s="682"/>
      <c r="BC29" s="683"/>
      <c r="BD29" s="668"/>
      <c r="BE29" s="669"/>
      <c r="BF29" s="692"/>
      <c r="BG29" s="693"/>
      <c r="BH29" s="693"/>
      <c r="BI29" s="694"/>
    </row>
    <row r="30" spans="1:2643" ht="185.25" customHeight="1" thickBot="1" x14ac:dyDescent="0.3">
      <c r="A30" s="650"/>
      <c r="B30" s="659"/>
      <c r="C30" s="660"/>
      <c r="D30" s="660"/>
      <c r="E30" s="660"/>
      <c r="F30" s="660"/>
      <c r="G30" s="660"/>
      <c r="H30" s="660"/>
      <c r="I30" s="660"/>
      <c r="J30" s="660"/>
      <c r="K30" s="660"/>
      <c r="L30" s="660"/>
      <c r="M30" s="660"/>
      <c r="N30" s="660"/>
      <c r="O30" s="661"/>
      <c r="P30" s="571"/>
      <c r="Q30" s="539"/>
      <c r="R30" s="539"/>
      <c r="S30" s="652"/>
      <c r="T30" s="571"/>
      <c r="U30" s="539"/>
      <c r="V30" s="538"/>
      <c r="W30" s="572"/>
      <c r="X30" s="571"/>
      <c r="Y30" s="572"/>
      <c r="Z30" s="539"/>
      <c r="AA30" s="539"/>
      <c r="AB30" s="538"/>
      <c r="AC30" s="539"/>
      <c r="AD30" s="539"/>
      <c r="AE30" s="652"/>
      <c r="AF30" s="277" t="s">
        <v>3</v>
      </c>
      <c r="AG30" s="278" t="s">
        <v>17</v>
      </c>
      <c r="AH30" s="279" t="s">
        <v>18</v>
      </c>
      <c r="AI30" s="277" t="s">
        <v>3</v>
      </c>
      <c r="AJ30" s="278" t="s">
        <v>17</v>
      </c>
      <c r="AK30" s="280" t="s">
        <v>18</v>
      </c>
      <c r="AL30" s="281" t="s">
        <v>3</v>
      </c>
      <c r="AM30" s="278" t="s">
        <v>17</v>
      </c>
      <c r="AN30" s="282" t="s">
        <v>18</v>
      </c>
      <c r="AO30" s="283" t="s">
        <v>3</v>
      </c>
      <c r="AP30" s="278" t="s">
        <v>17</v>
      </c>
      <c r="AQ30" s="284" t="s">
        <v>18</v>
      </c>
      <c r="AR30" s="283" t="s">
        <v>3</v>
      </c>
      <c r="AS30" s="278" t="s">
        <v>17</v>
      </c>
      <c r="AT30" s="282" t="s">
        <v>18</v>
      </c>
      <c r="AU30" s="281" t="s">
        <v>3</v>
      </c>
      <c r="AV30" s="278" t="s">
        <v>17</v>
      </c>
      <c r="AW30" s="282" t="s">
        <v>18</v>
      </c>
      <c r="AX30" s="281" t="s">
        <v>3</v>
      </c>
      <c r="AY30" s="278" t="s">
        <v>17</v>
      </c>
      <c r="AZ30" s="284" t="s">
        <v>18</v>
      </c>
      <c r="BA30" s="283" t="s">
        <v>3</v>
      </c>
      <c r="BB30" s="278" t="s">
        <v>17</v>
      </c>
      <c r="BC30" s="282" t="s">
        <v>18</v>
      </c>
      <c r="BD30" s="670"/>
      <c r="BE30" s="671"/>
      <c r="BF30" s="695"/>
      <c r="BG30" s="696"/>
      <c r="BH30" s="696"/>
      <c r="BI30" s="697"/>
    </row>
    <row r="31" spans="1:2643" s="22" customFormat="1" ht="52.5" customHeight="1" thickBot="1" x14ac:dyDescent="0.3">
      <c r="A31" s="123" t="s">
        <v>19</v>
      </c>
      <c r="B31" s="676" t="s">
        <v>111</v>
      </c>
      <c r="C31" s="677"/>
      <c r="D31" s="677"/>
      <c r="E31" s="677"/>
      <c r="F31" s="677"/>
      <c r="G31" s="677"/>
      <c r="H31" s="677"/>
      <c r="I31" s="677"/>
      <c r="J31" s="677"/>
      <c r="K31" s="677"/>
      <c r="L31" s="677"/>
      <c r="M31" s="677"/>
      <c r="N31" s="677"/>
      <c r="O31" s="678"/>
      <c r="P31" s="500"/>
      <c r="Q31" s="501"/>
      <c r="R31" s="501"/>
      <c r="S31" s="517"/>
      <c r="T31" s="672">
        <f>SUM(T32:U44,T45:U71)</f>
        <v>3962</v>
      </c>
      <c r="U31" s="577"/>
      <c r="V31" s="672">
        <f>SUM(V32:W44,V45:W71)</f>
        <v>1846</v>
      </c>
      <c r="W31" s="577"/>
      <c r="X31" s="672">
        <f>SUM(X32:Y44,X45:Y71)</f>
        <v>926</v>
      </c>
      <c r="Y31" s="577"/>
      <c r="Z31" s="672">
        <f>SUM(Z32:AA44,Z45:AA71)</f>
        <v>316</v>
      </c>
      <c r="AA31" s="577"/>
      <c r="AB31" s="672">
        <f>SUM(AB32:AC44,AB45:AC71)</f>
        <v>570</v>
      </c>
      <c r="AC31" s="577"/>
      <c r="AD31" s="672">
        <f>SUM(AD32:AE44,AD45:AE71)</f>
        <v>34</v>
      </c>
      <c r="AE31" s="577"/>
      <c r="AF31" s="172">
        <f t="shared" ref="AF31:AZ31" si="2">SUM(AF32:AF71)</f>
        <v>852</v>
      </c>
      <c r="AG31" s="151">
        <f t="shared" si="2"/>
        <v>434</v>
      </c>
      <c r="AH31" s="156">
        <f t="shared" si="2"/>
        <v>23</v>
      </c>
      <c r="AI31" s="172">
        <f t="shared" si="2"/>
        <v>1024</v>
      </c>
      <c r="AJ31" s="151">
        <f t="shared" si="2"/>
        <v>492</v>
      </c>
      <c r="AK31" s="156">
        <f t="shared" si="2"/>
        <v>29</v>
      </c>
      <c r="AL31" s="172">
        <f t="shared" si="2"/>
        <v>798</v>
      </c>
      <c r="AM31" s="151">
        <f t="shared" si="2"/>
        <v>372</v>
      </c>
      <c r="AN31" s="156">
        <f t="shared" si="2"/>
        <v>22</v>
      </c>
      <c r="AO31" s="172">
        <f t="shared" si="2"/>
        <v>508</v>
      </c>
      <c r="AP31" s="188">
        <f t="shared" si="2"/>
        <v>206</v>
      </c>
      <c r="AQ31" s="156">
        <f t="shared" si="2"/>
        <v>14</v>
      </c>
      <c r="AR31" s="172">
        <f t="shared" si="2"/>
        <v>564</v>
      </c>
      <c r="AS31" s="188">
        <f t="shared" si="2"/>
        <v>256</v>
      </c>
      <c r="AT31" s="156">
        <f t="shared" si="2"/>
        <v>15</v>
      </c>
      <c r="AU31" s="172">
        <f t="shared" si="2"/>
        <v>216</v>
      </c>
      <c r="AV31" s="188">
        <f t="shared" si="2"/>
        <v>86</v>
      </c>
      <c r="AW31" s="156">
        <f t="shared" si="2"/>
        <v>6</v>
      </c>
      <c r="AX31" s="172">
        <f t="shared" si="2"/>
        <v>0</v>
      </c>
      <c r="AY31" s="188">
        <f t="shared" si="2"/>
        <v>0</v>
      </c>
      <c r="AZ31" s="156">
        <f t="shared" si="2"/>
        <v>0</v>
      </c>
      <c r="BA31" s="109">
        <f>SUM(BA32,BA37,BA42:BA43,BA52:BA54,BA57:BA70)</f>
        <v>0</v>
      </c>
      <c r="BB31" s="110">
        <f>SUM(BB32,BB37,BB42:BB43,BB52:BB54,BB57:BB70)</f>
        <v>0</v>
      </c>
      <c r="BC31" s="126">
        <f>SUM(BC32,BC37,BC42:BC43,BC52:BC54,BC57:BC70)</f>
        <v>0</v>
      </c>
      <c r="BD31" s="759">
        <f>SUM(AH31,AK31,AN31,AQ31,AT31,AW31,AZ31)</f>
        <v>109</v>
      </c>
      <c r="BE31" s="760" t="e">
        <f>SUM(BE67,BE60,BE55,BE61,BE54,BE52,BE43,BE42,BE37,BE32)</f>
        <v>#REF!</v>
      </c>
      <c r="BF31" s="764">
        <f>T31*100/T129</f>
        <v>53.875441936361163</v>
      </c>
      <c r="BG31" s="765"/>
      <c r="BH31" s="765"/>
      <c r="BI31" s="766"/>
      <c r="BJ31" s="410"/>
      <c r="BK31" s="410"/>
      <c r="BL31" s="410"/>
      <c r="BM31" s="3"/>
      <c r="BN31" s="3"/>
      <c r="BO31" s="23"/>
      <c r="BP31" s="23"/>
      <c r="BQ31" s="2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  <c r="IX31" s="3"/>
      <c r="IY31" s="3"/>
      <c r="IZ31" s="3"/>
      <c r="JA31" s="3"/>
      <c r="JB31" s="3"/>
      <c r="JC31" s="3"/>
      <c r="JD31" s="3"/>
      <c r="JE31" s="3"/>
      <c r="JF31" s="3"/>
      <c r="JG31" s="3"/>
      <c r="JH31" s="3"/>
      <c r="JI31" s="3"/>
      <c r="JJ31" s="3"/>
      <c r="JK31" s="3"/>
      <c r="JL31" s="3"/>
      <c r="JM31" s="3"/>
      <c r="JN31" s="3"/>
      <c r="JO31" s="3"/>
      <c r="JP31" s="3"/>
      <c r="JQ31" s="3"/>
      <c r="JR31" s="3"/>
      <c r="JS31" s="3"/>
      <c r="JT31" s="3"/>
      <c r="JU31" s="3"/>
      <c r="JV31" s="3"/>
      <c r="JW31" s="3"/>
      <c r="JX31" s="3"/>
      <c r="JY31" s="3"/>
      <c r="JZ31" s="3"/>
      <c r="KA31" s="3"/>
      <c r="KB31" s="3"/>
      <c r="KC31" s="3"/>
      <c r="KD31" s="3"/>
      <c r="KE31" s="3"/>
      <c r="KF31" s="3"/>
      <c r="KG31" s="3"/>
      <c r="KH31" s="3"/>
      <c r="KI31" s="3"/>
      <c r="KJ31" s="3"/>
      <c r="KK31" s="3"/>
      <c r="KL31" s="3"/>
      <c r="KM31" s="3"/>
      <c r="KN31" s="3"/>
      <c r="KO31" s="3"/>
      <c r="KP31" s="3"/>
      <c r="KQ31" s="3"/>
      <c r="KR31" s="3"/>
      <c r="KS31" s="3"/>
      <c r="KT31" s="3"/>
      <c r="KU31" s="3"/>
      <c r="KV31" s="3"/>
      <c r="KW31" s="3"/>
      <c r="KX31" s="3"/>
      <c r="KY31" s="3"/>
      <c r="KZ31" s="3"/>
      <c r="LA31" s="3"/>
      <c r="LB31" s="3"/>
      <c r="LC31" s="3"/>
      <c r="LD31" s="3"/>
      <c r="LE31" s="3"/>
      <c r="LF31" s="3"/>
      <c r="LG31" s="3"/>
      <c r="LH31" s="3"/>
      <c r="LI31" s="3"/>
      <c r="LJ31" s="3"/>
      <c r="LK31" s="3"/>
      <c r="LL31" s="3"/>
      <c r="LM31" s="3"/>
      <c r="LN31" s="3"/>
      <c r="LO31" s="3"/>
      <c r="LP31" s="3"/>
      <c r="LQ31" s="3"/>
      <c r="LR31" s="3"/>
      <c r="LS31" s="3"/>
      <c r="LT31" s="3"/>
      <c r="LU31" s="3"/>
      <c r="LV31" s="3"/>
      <c r="LW31" s="3"/>
      <c r="LX31" s="3"/>
      <c r="LY31" s="3"/>
      <c r="LZ31" s="3"/>
      <c r="MA31" s="3"/>
      <c r="MB31" s="3"/>
      <c r="MC31" s="3"/>
      <c r="MD31" s="3"/>
      <c r="ME31" s="3"/>
      <c r="MF31" s="3"/>
      <c r="MG31" s="3"/>
      <c r="MH31" s="3"/>
      <c r="MI31" s="3"/>
      <c r="MJ31" s="3"/>
      <c r="MK31" s="3"/>
      <c r="ML31" s="3"/>
      <c r="MM31" s="3"/>
      <c r="MN31" s="3"/>
      <c r="MO31" s="3"/>
      <c r="MP31" s="3"/>
      <c r="MQ31" s="3"/>
      <c r="MR31" s="3"/>
      <c r="MS31" s="3"/>
      <c r="MT31" s="3"/>
      <c r="MU31" s="3"/>
      <c r="MV31" s="3"/>
      <c r="MW31" s="3"/>
      <c r="MX31" s="3"/>
      <c r="MY31" s="3"/>
      <c r="MZ31" s="3"/>
      <c r="NA31" s="3"/>
      <c r="NB31" s="3"/>
      <c r="NC31" s="3"/>
      <c r="ND31" s="3"/>
      <c r="NE31" s="3"/>
      <c r="NF31" s="3"/>
      <c r="NG31" s="3"/>
      <c r="NH31" s="3"/>
      <c r="NI31" s="3"/>
      <c r="NJ31" s="3"/>
      <c r="NK31" s="3"/>
      <c r="NL31" s="3"/>
      <c r="NM31" s="3"/>
      <c r="NN31" s="3"/>
      <c r="NO31" s="3"/>
      <c r="NP31" s="3"/>
      <c r="NQ31" s="3"/>
      <c r="NR31" s="3"/>
      <c r="NS31" s="3"/>
      <c r="NT31" s="3"/>
      <c r="NU31" s="3"/>
      <c r="NV31" s="3"/>
      <c r="NW31" s="3"/>
      <c r="NX31" s="3"/>
      <c r="NY31" s="3"/>
      <c r="NZ31" s="3"/>
      <c r="OA31" s="3"/>
      <c r="OB31" s="3"/>
      <c r="OC31" s="3"/>
      <c r="OD31" s="3"/>
      <c r="OE31" s="3"/>
      <c r="OF31" s="3"/>
      <c r="OG31" s="3"/>
      <c r="OH31" s="3"/>
      <c r="OI31" s="3"/>
      <c r="OJ31" s="3"/>
      <c r="OK31" s="3"/>
      <c r="OL31" s="3"/>
      <c r="OM31" s="3"/>
      <c r="ON31" s="3"/>
      <c r="OO31" s="3"/>
      <c r="OP31" s="3"/>
      <c r="OQ31" s="3"/>
      <c r="OR31" s="3"/>
      <c r="OS31" s="3"/>
      <c r="OT31" s="3"/>
      <c r="OU31" s="3"/>
      <c r="OV31" s="3"/>
      <c r="OW31" s="3"/>
      <c r="OX31" s="3"/>
      <c r="OY31" s="3"/>
      <c r="OZ31" s="3"/>
      <c r="PA31" s="3"/>
      <c r="PB31" s="3"/>
      <c r="PC31" s="3"/>
      <c r="PD31" s="3"/>
      <c r="PE31" s="3"/>
      <c r="PF31" s="3"/>
      <c r="PG31" s="3"/>
      <c r="PH31" s="3"/>
      <c r="PI31" s="3"/>
      <c r="PJ31" s="3"/>
      <c r="PK31" s="3"/>
      <c r="PL31" s="3"/>
      <c r="PM31" s="3"/>
      <c r="PN31" s="3"/>
      <c r="PO31" s="3"/>
      <c r="PP31" s="3"/>
      <c r="PQ31" s="3"/>
      <c r="PR31" s="3"/>
      <c r="PS31" s="3"/>
      <c r="PT31" s="3"/>
      <c r="PU31" s="3"/>
      <c r="PV31" s="3"/>
      <c r="PW31" s="3"/>
      <c r="PX31" s="3"/>
      <c r="PY31" s="3"/>
      <c r="PZ31" s="3"/>
      <c r="QA31" s="3"/>
      <c r="QB31" s="3"/>
      <c r="QC31" s="3"/>
      <c r="QD31" s="3"/>
      <c r="QE31" s="3"/>
      <c r="QF31" s="3"/>
      <c r="QG31" s="3"/>
      <c r="QH31" s="3"/>
      <c r="QI31" s="3"/>
      <c r="QJ31" s="3"/>
      <c r="QK31" s="3"/>
      <c r="QL31" s="3"/>
      <c r="QM31" s="3"/>
      <c r="QN31" s="3"/>
      <c r="QO31" s="3"/>
      <c r="QP31" s="3"/>
      <c r="QQ31" s="3"/>
      <c r="QR31" s="3"/>
      <c r="QS31" s="3"/>
      <c r="QT31" s="3"/>
      <c r="QU31" s="3"/>
      <c r="QV31" s="3"/>
      <c r="QW31" s="3"/>
      <c r="QX31" s="3"/>
      <c r="QY31" s="3"/>
      <c r="QZ31" s="3"/>
      <c r="RA31" s="3"/>
      <c r="RB31" s="3"/>
      <c r="RC31" s="3"/>
      <c r="RD31" s="3"/>
      <c r="RE31" s="3"/>
      <c r="RF31" s="3"/>
      <c r="RG31" s="3"/>
      <c r="RH31" s="3"/>
      <c r="RI31" s="3"/>
      <c r="RJ31" s="3"/>
      <c r="RK31" s="3"/>
      <c r="RL31" s="3"/>
      <c r="RM31" s="3"/>
      <c r="RN31" s="3"/>
      <c r="RO31" s="3"/>
      <c r="RP31" s="3"/>
      <c r="RQ31" s="3"/>
      <c r="RR31" s="3"/>
      <c r="RS31" s="3"/>
      <c r="RT31" s="3"/>
      <c r="RU31" s="3"/>
      <c r="RV31" s="3"/>
      <c r="RW31" s="3"/>
      <c r="RX31" s="3"/>
      <c r="RY31" s="3"/>
      <c r="RZ31" s="3"/>
      <c r="SA31" s="3"/>
      <c r="SB31" s="3"/>
      <c r="SC31" s="3"/>
      <c r="SD31" s="3"/>
      <c r="SE31" s="3"/>
      <c r="SF31" s="3"/>
      <c r="SG31" s="3"/>
      <c r="SH31" s="3"/>
      <c r="SI31" s="3"/>
      <c r="SJ31" s="3"/>
      <c r="SK31" s="3"/>
      <c r="SL31" s="3"/>
      <c r="SM31" s="3"/>
      <c r="SN31" s="3"/>
      <c r="SO31" s="3"/>
      <c r="SP31" s="3"/>
      <c r="SQ31" s="3"/>
      <c r="SR31" s="3"/>
      <c r="SS31" s="3"/>
      <c r="ST31" s="3"/>
      <c r="SU31" s="3"/>
      <c r="SV31" s="3"/>
      <c r="SW31" s="3"/>
      <c r="SX31" s="3"/>
      <c r="SY31" s="3"/>
      <c r="SZ31" s="3"/>
      <c r="TA31" s="3"/>
      <c r="TB31" s="3"/>
      <c r="TC31" s="3"/>
      <c r="TD31" s="3"/>
      <c r="TE31" s="3"/>
      <c r="TF31" s="3"/>
      <c r="TG31" s="3"/>
      <c r="TH31" s="3"/>
      <c r="TI31" s="3"/>
      <c r="TJ31" s="3"/>
      <c r="TK31" s="3"/>
      <c r="TL31" s="3"/>
      <c r="TM31" s="3"/>
      <c r="TN31" s="3"/>
      <c r="TO31" s="3"/>
      <c r="TP31" s="3"/>
      <c r="TQ31" s="3"/>
      <c r="TR31" s="3"/>
      <c r="TS31" s="3"/>
      <c r="TT31" s="3"/>
      <c r="TU31" s="3"/>
      <c r="TV31" s="3"/>
      <c r="TW31" s="3"/>
      <c r="TX31" s="3"/>
      <c r="TY31" s="3"/>
      <c r="TZ31" s="3"/>
      <c r="UA31" s="3"/>
      <c r="UB31" s="3"/>
      <c r="UC31" s="3"/>
      <c r="UD31" s="3"/>
      <c r="UE31" s="3"/>
      <c r="UF31" s="3"/>
      <c r="UG31" s="3"/>
      <c r="UH31" s="3"/>
      <c r="UI31" s="3"/>
      <c r="UJ31" s="3"/>
      <c r="UK31" s="3"/>
      <c r="UL31" s="3"/>
      <c r="UM31" s="3"/>
      <c r="UN31" s="3"/>
      <c r="UO31" s="3"/>
      <c r="UP31" s="3"/>
      <c r="UQ31" s="3"/>
      <c r="UR31" s="3"/>
      <c r="US31" s="3"/>
      <c r="UT31" s="3"/>
      <c r="UU31" s="3"/>
      <c r="UV31" s="3"/>
      <c r="UW31" s="3"/>
      <c r="UX31" s="3"/>
      <c r="UY31" s="3"/>
      <c r="UZ31" s="3"/>
      <c r="VA31" s="3"/>
      <c r="VB31" s="3"/>
      <c r="VC31" s="3"/>
      <c r="VD31" s="3"/>
      <c r="VE31" s="3"/>
      <c r="VF31" s="3"/>
      <c r="VG31" s="3"/>
      <c r="VH31" s="3"/>
      <c r="VI31" s="3"/>
      <c r="VJ31" s="3"/>
      <c r="VK31" s="3"/>
      <c r="VL31" s="3"/>
      <c r="VM31" s="3"/>
      <c r="VN31" s="3"/>
      <c r="VO31" s="3"/>
      <c r="VP31" s="3"/>
      <c r="VQ31" s="3"/>
      <c r="VR31" s="3"/>
      <c r="VS31" s="3"/>
      <c r="VT31" s="3"/>
      <c r="VU31" s="3"/>
      <c r="VV31" s="3"/>
      <c r="VW31" s="3"/>
      <c r="VX31" s="3"/>
      <c r="VY31" s="3"/>
      <c r="VZ31" s="3"/>
      <c r="WA31" s="3"/>
      <c r="WB31" s="3"/>
      <c r="WC31" s="3"/>
      <c r="WD31" s="3"/>
      <c r="WE31" s="3"/>
      <c r="WF31" s="3"/>
      <c r="WG31" s="3"/>
      <c r="WH31" s="3"/>
      <c r="WI31" s="3"/>
      <c r="WJ31" s="3"/>
      <c r="WK31" s="3"/>
      <c r="WL31" s="3"/>
      <c r="WM31" s="3"/>
      <c r="WN31" s="3"/>
      <c r="WO31" s="3"/>
      <c r="WP31" s="3"/>
      <c r="WQ31" s="3"/>
      <c r="WR31" s="3"/>
      <c r="WS31" s="3"/>
      <c r="WT31" s="3"/>
      <c r="WU31" s="3"/>
      <c r="WV31" s="3"/>
      <c r="WW31" s="3"/>
      <c r="WX31" s="3"/>
      <c r="WY31" s="3"/>
      <c r="WZ31" s="3"/>
      <c r="XA31" s="3"/>
      <c r="XB31" s="3"/>
      <c r="XC31" s="3"/>
      <c r="XD31" s="3"/>
      <c r="XE31" s="3"/>
      <c r="XF31" s="3"/>
      <c r="XG31" s="3"/>
      <c r="XH31" s="3"/>
      <c r="XI31" s="3"/>
      <c r="XJ31" s="3"/>
      <c r="XK31" s="3"/>
      <c r="XL31" s="3"/>
      <c r="XM31" s="3"/>
      <c r="XN31" s="3"/>
      <c r="XO31" s="3"/>
      <c r="XP31" s="3"/>
      <c r="XQ31" s="3"/>
      <c r="XR31" s="3"/>
      <c r="XS31" s="3"/>
      <c r="XT31" s="3"/>
      <c r="XU31" s="3"/>
      <c r="XV31" s="3"/>
      <c r="XW31" s="3"/>
      <c r="XX31" s="3"/>
      <c r="XY31" s="3"/>
      <c r="XZ31" s="3"/>
      <c r="YA31" s="3"/>
      <c r="YB31" s="3"/>
      <c r="YC31" s="3"/>
      <c r="YD31" s="3"/>
      <c r="YE31" s="3"/>
      <c r="YF31" s="3"/>
      <c r="YG31" s="3"/>
      <c r="YH31" s="3"/>
      <c r="YI31" s="3"/>
      <c r="YJ31" s="3"/>
      <c r="YK31" s="3"/>
      <c r="YL31" s="3"/>
      <c r="YM31" s="3"/>
      <c r="YN31" s="3"/>
      <c r="YO31" s="3"/>
      <c r="YP31" s="3"/>
      <c r="YQ31" s="3"/>
      <c r="YR31" s="3"/>
      <c r="YS31" s="3"/>
      <c r="YT31" s="3"/>
      <c r="YU31" s="3"/>
      <c r="YV31" s="3"/>
      <c r="YW31" s="3"/>
      <c r="YX31" s="3"/>
      <c r="YY31" s="3"/>
      <c r="YZ31" s="3"/>
      <c r="ZA31" s="3"/>
      <c r="ZB31" s="3"/>
      <c r="ZC31" s="3"/>
      <c r="ZD31" s="3"/>
      <c r="ZE31" s="3"/>
      <c r="ZF31" s="3"/>
      <c r="ZG31" s="3"/>
      <c r="ZH31" s="3"/>
      <c r="ZI31" s="3"/>
      <c r="ZJ31" s="3"/>
      <c r="ZK31" s="3"/>
      <c r="ZL31" s="3"/>
      <c r="ZM31" s="3"/>
      <c r="ZN31" s="3"/>
      <c r="ZO31" s="3"/>
      <c r="ZP31" s="3"/>
      <c r="ZQ31" s="3"/>
      <c r="ZR31" s="3"/>
      <c r="ZS31" s="3"/>
      <c r="ZT31" s="3"/>
      <c r="ZU31" s="3"/>
      <c r="ZV31" s="3"/>
      <c r="ZW31" s="3"/>
      <c r="ZX31" s="3"/>
      <c r="ZY31" s="3"/>
      <c r="ZZ31" s="3"/>
      <c r="AAA31" s="3"/>
      <c r="AAB31" s="3"/>
      <c r="AAC31" s="3"/>
      <c r="AAD31" s="3"/>
      <c r="AAE31" s="3"/>
      <c r="AAF31" s="3"/>
      <c r="AAG31" s="3"/>
      <c r="AAH31" s="3"/>
      <c r="AAI31" s="3"/>
      <c r="AAJ31" s="3"/>
      <c r="AAK31" s="3"/>
      <c r="AAL31" s="3"/>
      <c r="AAM31" s="3"/>
      <c r="AAN31" s="3"/>
      <c r="AAO31" s="3"/>
      <c r="AAP31" s="3"/>
      <c r="AAQ31" s="3"/>
      <c r="AAR31" s="3"/>
      <c r="AAS31" s="3"/>
      <c r="AAT31" s="3"/>
      <c r="AAU31" s="3"/>
      <c r="AAV31" s="3"/>
      <c r="AAW31" s="3"/>
      <c r="AAX31" s="3"/>
      <c r="AAY31" s="3"/>
      <c r="AAZ31" s="3"/>
      <c r="ABA31" s="3"/>
      <c r="ABB31" s="3"/>
      <c r="ABC31" s="3"/>
      <c r="ABD31" s="3"/>
      <c r="ABE31" s="3"/>
      <c r="ABF31" s="3"/>
      <c r="ABG31" s="3"/>
      <c r="ABH31" s="3"/>
      <c r="ABI31" s="3"/>
      <c r="ABJ31" s="3"/>
      <c r="ABK31" s="3"/>
      <c r="ABL31" s="3"/>
      <c r="ABM31" s="3"/>
      <c r="ABN31" s="3"/>
      <c r="ABO31" s="3"/>
      <c r="ABP31" s="3"/>
      <c r="ABQ31" s="3"/>
      <c r="ABR31" s="3"/>
      <c r="ABS31" s="3"/>
      <c r="ABT31" s="3"/>
      <c r="ABU31" s="3"/>
      <c r="ABV31" s="3"/>
      <c r="ABW31" s="3"/>
      <c r="ABX31" s="3"/>
      <c r="ABY31" s="3"/>
      <c r="ABZ31" s="3"/>
      <c r="ACA31" s="3"/>
      <c r="ACB31" s="3"/>
      <c r="ACC31" s="3"/>
      <c r="ACD31" s="3"/>
      <c r="ACE31" s="3"/>
      <c r="ACF31" s="3"/>
      <c r="ACG31" s="3"/>
      <c r="ACH31" s="3"/>
      <c r="ACI31" s="3"/>
      <c r="ACJ31" s="3"/>
      <c r="ACK31" s="3"/>
      <c r="ACL31" s="3"/>
      <c r="ACM31" s="3"/>
      <c r="ACN31" s="3"/>
      <c r="ACO31" s="3"/>
      <c r="ACP31" s="3"/>
      <c r="ACQ31" s="3"/>
      <c r="ACR31" s="3"/>
      <c r="ACS31" s="3"/>
      <c r="ACT31" s="3"/>
      <c r="ACU31" s="3"/>
      <c r="ACV31" s="3"/>
      <c r="ACW31" s="3"/>
      <c r="ACX31" s="3"/>
      <c r="ACY31" s="3"/>
      <c r="ACZ31" s="3"/>
      <c r="ADA31" s="3"/>
      <c r="ADB31" s="3"/>
      <c r="ADC31" s="3"/>
      <c r="ADD31" s="3"/>
      <c r="ADE31" s="3"/>
      <c r="ADF31" s="3"/>
      <c r="ADG31" s="3"/>
      <c r="ADH31" s="3"/>
      <c r="ADI31" s="3"/>
      <c r="ADJ31" s="3"/>
      <c r="ADK31" s="3"/>
      <c r="ADL31" s="3"/>
      <c r="ADM31" s="3"/>
      <c r="ADN31" s="3"/>
      <c r="ADO31" s="3"/>
      <c r="ADP31" s="3"/>
      <c r="ADQ31" s="3"/>
      <c r="ADR31" s="3"/>
      <c r="ADS31" s="3"/>
      <c r="ADT31" s="3"/>
      <c r="ADU31" s="3"/>
      <c r="ADV31" s="3"/>
      <c r="ADW31" s="3"/>
      <c r="ADX31" s="3"/>
      <c r="ADY31" s="3"/>
      <c r="ADZ31" s="3"/>
      <c r="AEA31" s="3"/>
      <c r="AEB31" s="3"/>
      <c r="AEC31" s="3"/>
      <c r="AED31" s="3"/>
      <c r="AEE31" s="3"/>
      <c r="AEF31" s="3"/>
      <c r="AEG31" s="3"/>
      <c r="AEH31" s="3"/>
      <c r="AEI31" s="3"/>
      <c r="AEJ31" s="3"/>
      <c r="AEK31" s="3"/>
      <c r="AEL31" s="3"/>
      <c r="AEM31" s="3"/>
      <c r="AEN31" s="3"/>
      <c r="AEO31" s="3"/>
      <c r="AEP31" s="3"/>
      <c r="AEQ31" s="3"/>
      <c r="AER31" s="3"/>
      <c r="AES31" s="3"/>
      <c r="AET31" s="3"/>
      <c r="AEU31" s="3"/>
      <c r="AEV31" s="3"/>
      <c r="AEW31" s="3"/>
      <c r="AEX31" s="3"/>
      <c r="AEY31" s="3"/>
      <c r="AEZ31" s="3"/>
      <c r="AFA31" s="3"/>
      <c r="AFB31" s="3"/>
      <c r="AFC31" s="3"/>
      <c r="AFD31" s="3"/>
      <c r="AFE31" s="3"/>
      <c r="AFF31" s="3"/>
      <c r="AFG31" s="3"/>
      <c r="AFH31" s="3"/>
      <c r="AFI31" s="3"/>
      <c r="AFJ31" s="3"/>
      <c r="AFK31" s="3"/>
      <c r="AFL31" s="3"/>
      <c r="AFM31" s="3"/>
      <c r="AFN31" s="3"/>
      <c r="AFO31" s="3"/>
      <c r="AFP31" s="3"/>
      <c r="AFQ31" s="3"/>
      <c r="AFR31" s="3"/>
      <c r="AFS31" s="3"/>
      <c r="AFT31" s="3"/>
      <c r="AFU31" s="3"/>
      <c r="AFV31" s="3"/>
      <c r="AFW31" s="3"/>
      <c r="AFX31" s="3"/>
      <c r="AFY31" s="3"/>
      <c r="AFZ31" s="3"/>
      <c r="AGA31" s="3"/>
      <c r="AGB31" s="3"/>
      <c r="AGC31" s="3"/>
      <c r="AGD31" s="3"/>
      <c r="AGE31" s="3"/>
      <c r="AGF31" s="3"/>
      <c r="AGG31" s="3"/>
      <c r="AGH31" s="3"/>
      <c r="AGI31" s="3"/>
      <c r="AGJ31" s="3"/>
      <c r="AGK31" s="3"/>
      <c r="AGL31" s="3"/>
      <c r="AGM31" s="3"/>
      <c r="AGN31" s="3"/>
      <c r="AGO31" s="3"/>
      <c r="AGP31" s="3"/>
      <c r="AGQ31" s="3"/>
      <c r="AGR31" s="3"/>
      <c r="AGS31" s="3"/>
      <c r="AGT31" s="3"/>
      <c r="AGU31" s="3"/>
      <c r="AGV31" s="3"/>
      <c r="AGW31" s="3"/>
      <c r="AGX31" s="3"/>
      <c r="AGY31" s="3"/>
      <c r="AGZ31" s="3"/>
      <c r="AHA31" s="3"/>
      <c r="AHB31" s="3"/>
      <c r="AHC31" s="3"/>
      <c r="AHD31" s="3"/>
      <c r="AHE31" s="3"/>
      <c r="AHF31" s="3"/>
      <c r="AHG31" s="3"/>
      <c r="AHH31" s="3"/>
      <c r="AHI31" s="3"/>
      <c r="AHJ31" s="3"/>
      <c r="AHK31" s="3"/>
      <c r="AHL31" s="3"/>
      <c r="AHM31" s="3"/>
      <c r="AHN31" s="3"/>
      <c r="AHO31" s="3"/>
      <c r="AHP31" s="3"/>
      <c r="AHQ31" s="3"/>
      <c r="AHR31" s="3"/>
      <c r="AHS31" s="3"/>
      <c r="AHT31" s="3"/>
      <c r="AHU31" s="3"/>
      <c r="AHV31" s="3"/>
      <c r="AHW31" s="3"/>
      <c r="AHX31" s="3"/>
      <c r="AHY31" s="3"/>
      <c r="AHZ31" s="3"/>
      <c r="AIA31" s="3"/>
      <c r="AIB31" s="3"/>
      <c r="AIC31" s="3"/>
      <c r="AID31" s="3"/>
      <c r="AIE31" s="3"/>
      <c r="AIF31" s="3"/>
      <c r="AIG31" s="3"/>
      <c r="AIH31" s="3"/>
      <c r="AII31" s="3"/>
      <c r="AIJ31" s="3"/>
      <c r="AIK31" s="3"/>
      <c r="AIL31" s="3"/>
      <c r="AIM31" s="3"/>
      <c r="AIN31" s="3"/>
      <c r="AIO31" s="3"/>
      <c r="AIP31" s="3"/>
      <c r="AIQ31" s="3"/>
      <c r="AIR31" s="3"/>
      <c r="AIS31" s="3"/>
      <c r="AIT31" s="3"/>
      <c r="AIU31" s="3"/>
      <c r="AIV31" s="3"/>
      <c r="AIW31" s="3"/>
      <c r="AIX31" s="3"/>
      <c r="AIY31" s="3"/>
      <c r="AIZ31" s="3"/>
      <c r="AJA31" s="3"/>
      <c r="AJB31" s="3"/>
      <c r="AJC31" s="3"/>
      <c r="AJD31" s="3"/>
      <c r="AJE31" s="3"/>
      <c r="AJF31" s="3"/>
      <c r="AJG31" s="3"/>
      <c r="AJH31" s="3"/>
      <c r="AJI31" s="3"/>
      <c r="AJJ31" s="3"/>
      <c r="AJK31" s="3"/>
      <c r="AJL31" s="3"/>
      <c r="AJM31" s="3"/>
      <c r="AJN31" s="3"/>
      <c r="AJO31" s="3"/>
      <c r="AJP31" s="3"/>
      <c r="AJQ31" s="3"/>
      <c r="AJR31" s="3"/>
      <c r="AJS31" s="3"/>
      <c r="AJT31" s="3"/>
      <c r="AJU31" s="3"/>
      <c r="AJV31" s="3"/>
      <c r="AJW31" s="3"/>
      <c r="AJX31" s="3"/>
      <c r="AJY31" s="3"/>
      <c r="AJZ31" s="3"/>
      <c r="AKA31" s="3"/>
      <c r="AKB31" s="3"/>
      <c r="AKC31" s="3"/>
      <c r="AKD31" s="3"/>
      <c r="AKE31" s="3"/>
      <c r="AKF31" s="3"/>
      <c r="AKG31" s="3"/>
      <c r="AKH31" s="3"/>
      <c r="AKI31" s="3"/>
      <c r="AKJ31" s="3"/>
      <c r="AKK31" s="3"/>
      <c r="AKL31" s="3"/>
      <c r="AKM31" s="3"/>
      <c r="AKN31" s="3"/>
      <c r="AKO31" s="3"/>
      <c r="AKP31" s="3"/>
      <c r="AKQ31" s="3"/>
      <c r="AKR31" s="3"/>
      <c r="AKS31" s="3"/>
      <c r="AKT31" s="3"/>
      <c r="AKU31" s="3"/>
      <c r="AKV31" s="3"/>
      <c r="AKW31" s="3"/>
      <c r="AKX31" s="3"/>
      <c r="AKY31" s="3"/>
      <c r="AKZ31" s="3"/>
      <c r="ALA31" s="3"/>
      <c r="ALB31" s="3"/>
      <c r="ALC31" s="3"/>
      <c r="ALD31" s="3"/>
      <c r="ALE31" s="3"/>
      <c r="ALF31" s="3"/>
      <c r="ALG31" s="3"/>
      <c r="ALH31" s="3"/>
      <c r="ALI31" s="3"/>
      <c r="ALJ31" s="3"/>
      <c r="ALK31" s="3"/>
      <c r="ALL31" s="3"/>
      <c r="ALM31" s="3"/>
      <c r="ALN31" s="3"/>
      <c r="ALO31" s="3"/>
      <c r="ALP31" s="3"/>
      <c r="ALQ31" s="3"/>
      <c r="ALR31" s="3"/>
      <c r="ALS31" s="3"/>
      <c r="ALT31" s="3"/>
      <c r="ALU31" s="3"/>
      <c r="ALV31" s="3"/>
      <c r="ALW31" s="3"/>
      <c r="ALX31" s="3"/>
      <c r="ALY31" s="3"/>
      <c r="ALZ31" s="3"/>
      <c r="AMA31" s="3"/>
      <c r="AMB31" s="3"/>
      <c r="AMC31" s="3"/>
      <c r="AMD31" s="3"/>
      <c r="AME31" s="3"/>
      <c r="AMF31" s="3"/>
      <c r="AMG31" s="3"/>
      <c r="AMH31" s="3"/>
      <c r="AMI31" s="3"/>
      <c r="AMJ31" s="3"/>
      <c r="AMK31" s="3"/>
      <c r="AML31" s="3"/>
      <c r="AMM31" s="3"/>
      <c r="AMN31" s="3"/>
      <c r="AMO31" s="3"/>
      <c r="AMP31" s="3"/>
      <c r="AMQ31" s="3"/>
      <c r="AMR31" s="3"/>
      <c r="AMS31" s="3"/>
      <c r="AMT31" s="3"/>
      <c r="AMU31" s="3"/>
      <c r="AMV31" s="3"/>
      <c r="AMW31" s="3"/>
      <c r="AMX31" s="3"/>
      <c r="AMY31" s="3"/>
      <c r="AMZ31" s="3"/>
      <c r="ANA31" s="3"/>
      <c r="ANB31" s="3"/>
      <c r="ANC31" s="3"/>
      <c r="AND31" s="3"/>
      <c r="ANE31" s="3"/>
      <c r="ANF31" s="3"/>
      <c r="ANG31" s="3"/>
      <c r="ANH31" s="3"/>
      <c r="ANI31" s="3"/>
      <c r="ANJ31" s="3"/>
      <c r="ANK31" s="3"/>
      <c r="ANL31" s="3"/>
      <c r="ANM31" s="3"/>
      <c r="ANN31" s="3"/>
      <c r="ANO31" s="3"/>
      <c r="ANP31" s="3"/>
      <c r="ANQ31" s="3"/>
      <c r="ANR31" s="3"/>
      <c r="ANS31" s="3"/>
      <c r="ANT31" s="3"/>
      <c r="ANU31" s="3"/>
      <c r="ANV31" s="3"/>
      <c r="ANW31" s="3"/>
      <c r="ANX31" s="3"/>
      <c r="ANY31" s="3"/>
      <c r="ANZ31" s="3"/>
      <c r="AOA31" s="3"/>
      <c r="AOB31" s="3"/>
      <c r="AOC31" s="3"/>
      <c r="AOD31" s="3"/>
      <c r="AOE31" s="3"/>
      <c r="AOF31" s="3"/>
      <c r="AOG31" s="3"/>
      <c r="AOH31" s="3"/>
      <c r="AOI31" s="3"/>
      <c r="AOJ31" s="3"/>
      <c r="AOK31" s="3"/>
      <c r="AOL31" s="3"/>
      <c r="AOM31" s="3"/>
      <c r="AON31" s="3"/>
      <c r="AOO31" s="3"/>
      <c r="AOP31" s="3"/>
      <c r="AOQ31" s="3"/>
      <c r="AOR31" s="3"/>
      <c r="AOS31" s="3"/>
      <c r="AOT31" s="3"/>
      <c r="AOU31" s="3"/>
      <c r="AOV31" s="3"/>
      <c r="AOW31" s="3"/>
      <c r="AOX31" s="3"/>
      <c r="AOY31" s="3"/>
      <c r="AOZ31" s="3"/>
      <c r="APA31" s="3"/>
      <c r="APB31" s="3"/>
      <c r="APC31" s="3"/>
      <c r="APD31" s="3"/>
      <c r="APE31" s="3"/>
      <c r="APF31" s="3"/>
      <c r="APG31" s="3"/>
      <c r="APH31" s="3"/>
      <c r="API31" s="3"/>
      <c r="APJ31" s="3"/>
      <c r="APK31" s="3"/>
      <c r="APL31" s="3"/>
      <c r="APM31" s="3"/>
      <c r="APN31" s="3"/>
      <c r="APO31" s="3"/>
      <c r="APP31" s="3"/>
      <c r="APQ31" s="3"/>
      <c r="APR31" s="3"/>
      <c r="APS31" s="3"/>
      <c r="APT31" s="3"/>
      <c r="APU31" s="3"/>
      <c r="APV31" s="3"/>
      <c r="APW31" s="3"/>
      <c r="APX31" s="3"/>
      <c r="APY31" s="3"/>
      <c r="APZ31" s="3"/>
      <c r="AQA31" s="3"/>
      <c r="AQB31" s="3"/>
      <c r="AQC31" s="3"/>
      <c r="AQD31" s="3"/>
      <c r="AQE31" s="3"/>
      <c r="AQF31" s="3"/>
      <c r="AQG31" s="3"/>
      <c r="AQH31" s="3"/>
      <c r="AQI31" s="3"/>
      <c r="AQJ31" s="3"/>
      <c r="AQK31" s="3"/>
      <c r="AQL31" s="3"/>
      <c r="AQM31" s="3"/>
      <c r="AQN31" s="3"/>
      <c r="AQO31" s="3"/>
      <c r="AQP31" s="3"/>
      <c r="AQQ31" s="3"/>
      <c r="AQR31" s="3"/>
      <c r="AQS31" s="3"/>
      <c r="AQT31" s="3"/>
      <c r="AQU31" s="3"/>
      <c r="AQV31" s="3"/>
      <c r="AQW31" s="3"/>
      <c r="AQX31" s="3"/>
      <c r="AQY31" s="3"/>
      <c r="AQZ31" s="3"/>
      <c r="ARA31" s="3"/>
      <c r="ARB31" s="3"/>
      <c r="ARC31" s="3"/>
      <c r="ARD31" s="3"/>
      <c r="ARE31" s="3"/>
      <c r="ARF31" s="3"/>
      <c r="ARG31" s="3"/>
      <c r="ARH31" s="3"/>
      <c r="ARI31" s="3"/>
      <c r="ARJ31" s="3"/>
      <c r="ARK31" s="3"/>
      <c r="ARL31" s="3"/>
      <c r="ARM31" s="3"/>
      <c r="ARN31" s="3"/>
      <c r="ARO31" s="3"/>
      <c r="ARP31" s="3"/>
      <c r="ARQ31" s="3"/>
      <c r="ARR31" s="3"/>
      <c r="ARS31" s="3"/>
      <c r="ART31" s="3"/>
      <c r="ARU31" s="3"/>
      <c r="ARV31" s="3"/>
      <c r="ARW31" s="3"/>
      <c r="ARX31" s="3"/>
      <c r="ARY31" s="3"/>
      <c r="ARZ31" s="3"/>
      <c r="ASA31" s="3"/>
      <c r="ASB31" s="3"/>
      <c r="ASC31" s="3"/>
      <c r="ASD31" s="3"/>
      <c r="ASE31" s="3"/>
      <c r="ASF31" s="3"/>
      <c r="ASG31" s="3"/>
      <c r="ASH31" s="3"/>
      <c r="ASI31" s="3"/>
      <c r="ASJ31" s="3"/>
      <c r="ASK31" s="3"/>
      <c r="ASL31" s="3"/>
      <c r="ASM31" s="3"/>
      <c r="ASN31" s="3"/>
      <c r="ASO31" s="3"/>
      <c r="ASP31" s="3"/>
      <c r="ASQ31" s="3"/>
      <c r="ASR31" s="3"/>
      <c r="ASS31" s="3"/>
      <c r="AST31" s="3"/>
      <c r="ASU31" s="3"/>
      <c r="ASV31" s="3"/>
      <c r="ASW31" s="3"/>
      <c r="ASX31" s="3"/>
      <c r="ASY31" s="3"/>
      <c r="ASZ31" s="3"/>
      <c r="ATA31" s="3"/>
      <c r="ATB31" s="3"/>
      <c r="ATC31" s="3"/>
      <c r="ATD31" s="3"/>
      <c r="ATE31" s="3"/>
      <c r="ATF31" s="3"/>
      <c r="ATG31" s="3"/>
      <c r="ATH31" s="3"/>
      <c r="ATI31" s="3"/>
      <c r="ATJ31" s="3"/>
      <c r="ATK31" s="3"/>
      <c r="ATL31" s="3"/>
      <c r="ATM31" s="3"/>
      <c r="ATN31" s="3"/>
      <c r="ATO31" s="3"/>
      <c r="ATP31" s="3"/>
      <c r="ATQ31" s="3"/>
      <c r="ATR31" s="3"/>
      <c r="ATS31" s="3"/>
      <c r="ATT31" s="3"/>
      <c r="ATU31" s="3"/>
      <c r="ATV31" s="3"/>
      <c r="ATW31" s="3"/>
      <c r="ATX31" s="3"/>
      <c r="ATY31" s="3"/>
      <c r="ATZ31" s="3"/>
      <c r="AUA31" s="3"/>
      <c r="AUB31" s="3"/>
      <c r="AUC31" s="3"/>
      <c r="AUD31" s="3"/>
      <c r="AUE31" s="3"/>
      <c r="AUF31" s="3"/>
      <c r="AUG31" s="3"/>
      <c r="AUH31" s="3"/>
      <c r="AUI31" s="3"/>
      <c r="AUJ31" s="3"/>
      <c r="AUK31" s="3"/>
      <c r="AUL31" s="3"/>
      <c r="AUM31" s="3"/>
      <c r="AUN31" s="3"/>
      <c r="AUO31" s="3"/>
      <c r="AUP31" s="3"/>
      <c r="AUQ31" s="3"/>
      <c r="AUR31" s="3"/>
      <c r="AUS31" s="3"/>
      <c r="AUT31" s="3"/>
      <c r="AUU31" s="3"/>
      <c r="AUV31" s="3"/>
      <c r="AUW31" s="3"/>
      <c r="AUX31" s="3"/>
      <c r="AUY31" s="3"/>
      <c r="AUZ31" s="3"/>
      <c r="AVA31" s="3"/>
      <c r="AVB31" s="3"/>
      <c r="AVC31" s="3"/>
      <c r="AVD31" s="3"/>
      <c r="AVE31" s="3"/>
      <c r="AVF31" s="3"/>
      <c r="AVG31" s="3"/>
      <c r="AVH31" s="3"/>
      <c r="AVI31" s="3"/>
      <c r="AVJ31" s="3"/>
      <c r="AVK31" s="3"/>
      <c r="AVL31" s="3"/>
      <c r="AVM31" s="3"/>
      <c r="AVN31" s="3"/>
      <c r="AVO31" s="3"/>
      <c r="AVP31" s="3"/>
      <c r="AVQ31" s="3"/>
      <c r="AVR31" s="3"/>
      <c r="AVS31" s="3"/>
      <c r="AVT31" s="3"/>
      <c r="AVU31" s="3"/>
      <c r="AVV31" s="3"/>
      <c r="AVW31" s="3"/>
      <c r="AVX31" s="3"/>
      <c r="AVY31" s="3"/>
      <c r="AVZ31" s="3"/>
      <c r="AWA31" s="3"/>
      <c r="AWB31" s="3"/>
      <c r="AWC31" s="3"/>
      <c r="AWD31" s="3"/>
      <c r="AWE31" s="3"/>
      <c r="AWF31" s="3"/>
      <c r="AWG31" s="3"/>
      <c r="AWH31" s="3"/>
      <c r="AWI31" s="3"/>
      <c r="AWJ31" s="3"/>
      <c r="AWK31" s="3"/>
      <c r="AWL31" s="3"/>
      <c r="AWM31" s="3"/>
      <c r="AWN31" s="3"/>
      <c r="AWO31" s="3"/>
      <c r="AWP31" s="3"/>
      <c r="AWQ31" s="3"/>
      <c r="AWR31" s="3"/>
      <c r="AWS31" s="3"/>
      <c r="AWT31" s="3"/>
      <c r="AWU31" s="3"/>
      <c r="AWV31" s="3"/>
      <c r="AWW31" s="3"/>
      <c r="AWX31" s="3"/>
      <c r="AWY31" s="3"/>
      <c r="AWZ31" s="3"/>
      <c r="AXA31" s="3"/>
      <c r="AXB31" s="3"/>
      <c r="AXC31" s="3"/>
      <c r="AXD31" s="3"/>
      <c r="AXE31" s="3"/>
      <c r="AXF31" s="3"/>
      <c r="AXG31" s="3"/>
      <c r="AXH31" s="3"/>
      <c r="AXI31" s="3"/>
      <c r="AXJ31" s="3"/>
      <c r="AXK31" s="3"/>
      <c r="AXL31" s="3"/>
      <c r="AXM31" s="3"/>
      <c r="AXN31" s="3"/>
      <c r="AXO31" s="3"/>
      <c r="AXP31" s="3"/>
      <c r="AXQ31" s="3"/>
      <c r="AXR31" s="3"/>
      <c r="AXS31" s="3"/>
      <c r="AXT31" s="3"/>
      <c r="AXU31" s="3"/>
      <c r="AXV31" s="3"/>
      <c r="AXW31" s="3"/>
      <c r="AXX31" s="3"/>
      <c r="AXY31" s="3"/>
      <c r="AXZ31" s="3"/>
      <c r="AYA31" s="3"/>
      <c r="AYB31" s="3"/>
      <c r="AYC31" s="3"/>
      <c r="AYD31" s="3"/>
      <c r="AYE31" s="3"/>
      <c r="AYF31" s="3"/>
      <c r="AYG31" s="3"/>
      <c r="AYH31" s="3"/>
      <c r="AYI31" s="3"/>
      <c r="AYJ31" s="3"/>
      <c r="AYK31" s="3"/>
      <c r="AYL31" s="3"/>
      <c r="AYM31" s="3"/>
      <c r="AYN31" s="3"/>
      <c r="AYO31" s="3"/>
      <c r="AYP31" s="3"/>
      <c r="AYQ31" s="3"/>
      <c r="AYR31" s="3"/>
      <c r="AYS31" s="3"/>
      <c r="AYT31" s="3"/>
      <c r="AYU31" s="3"/>
      <c r="AYV31" s="3"/>
      <c r="AYW31" s="3"/>
      <c r="AYX31" s="3"/>
      <c r="AYY31" s="3"/>
      <c r="AYZ31" s="3"/>
      <c r="AZA31" s="3"/>
      <c r="AZB31" s="3"/>
      <c r="AZC31" s="3"/>
      <c r="AZD31" s="3"/>
      <c r="AZE31" s="3"/>
      <c r="AZF31" s="3"/>
      <c r="AZG31" s="3"/>
      <c r="AZH31" s="3"/>
      <c r="AZI31" s="3"/>
      <c r="AZJ31" s="3"/>
      <c r="AZK31" s="3"/>
      <c r="AZL31" s="3"/>
      <c r="AZM31" s="3"/>
      <c r="AZN31" s="3"/>
      <c r="AZO31" s="3"/>
      <c r="AZP31" s="3"/>
      <c r="AZQ31" s="3"/>
      <c r="AZR31" s="3"/>
      <c r="AZS31" s="3"/>
      <c r="AZT31" s="3"/>
      <c r="AZU31" s="3"/>
      <c r="AZV31" s="3"/>
      <c r="AZW31" s="3"/>
      <c r="AZX31" s="3"/>
      <c r="AZY31" s="3"/>
      <c r="AZZ31" s="3"/>
      <c r="BAA31" s="3"/>
      <c r="BAB31" s="3"/>
      <c r="BAC31" s="3"/>
      <c r="BAD31" s="3"/>
      <c r="BAE31" s="3"/>
      <c r="BAF31" s="3"/>
      <c r="BAG31" s="3"/>
      <c r="BAH31" s="3"/>
      <c r="BAI31" s="3"/>
      <c r="BAJ31" s="3"/>
      <c r="BAK31" s="3"/>
      <c r="BAL31" s="3"/>
      <c r="BAM31" s="3"/>
      <c r="BAN31" s="3"/>
      <c r="BAO31" s="3"/>
      <c r="BAP31" s="3"/>
      <c r="BAQ31" s="3"/>
      <c r="BAR31" s="3"/>
      <c r="BAS31" s="3"/>
      <c r="BAT31" s="3"/>
      <c r="BAU31" s="3"/>
      <c r="BAV31" s="3"/>
      <c r="BAW31" s="3"/>
      <c r="BAX31" s="3"/>
      <c r="BAY31" s="3"/>
      <c r="BAZ31" s="3"/>
      <c r="BBA31" s="3"/>
      <c r="BBB31" s="3"/>
      <c r="BBC31" s="3"/>
      <c r="BBD31" s="3"/>
      <c r="BBE31" s="3"/>
      <c r="BBF31" s="3"/>
      <c r="BBG31" s="3"/>
      <c r="BBH31" s="3"/>
      <c r="BBI31" s="3"/>
      <c r="BBJ31" s="3"/>
      <c r="BBK31" s="3"/>
      <c r="BBL31" s="3"/>
      <c r="BBM31" s="3"/>
      <c r="BBN31" s="3"/>
      <c r="BBO31" s="3"/>
      <c r="BBP31" s="3"/>
      <c r="BBQ31" s="3"/>
      <c r="BBR31" s="3"/>
      <c r="BBS31" s="3"/>
      <c r="BBT31" s="3"/>
      <c r="BBU31" s="3"/>
      <c r="BBV31" s="3"/>
      <c r="BBW31" s="3"/>
      <c r="BBX31" s="3"/>
      <c r="BBY31" s="3"/>
      <c r="BBZ31" s="3"/>
      <c r="BCA31" s="3"/>
      <c r="BCB31" s="3"/>
      <c r="BCC31" s="3"/>
      <c r="BCD31" s="3"/>
      <c r="BCE31" s="3"/>
      <c r="BCF31" s="3"/>
      <c r="BCG31" s="3"/>
      <c r="BCH31" s="3"/>
      <c r="BCI31" s="3"/>
      <c r="BCJ31" s="3"/>
      <c r="BCK31" s="3"/>
      <c r="BCL31" s="3"/>
      <c r="BCM31" s="3"/>
      <c r="BCN31" s="3"/>
      <c r="BCO31" s="3"/>
      <c r="BCP31" s="3"/>
      <c r="BCQ31" s="3"/>
      <c r="BCR31" s="3"/>
      <c r="BCS31" s="3"/>
      <c r="BCT31" s="3"/>
      <c r="BCU31" s="3"/>
      <c r="BCV31" s="3"/>
      <c r="BCW31" s="3"/>
      <c r="BCX31" s="3"/>
      <c r="BCY31" s="3"/>
      <c r="BCZ31" s="3"/>
      <c r="BDA31" s="3"/>
      <c r="BDB31" s="3"/>
      <c r="BDC31" s="3"/>
      <c r="BDD31" s="3"/>
      <c r="BDE31" s="3"/>
      <c r="BDF31" s="3"/>
      <c r="BDG31" s="3"/>
      <c r="BDH31" s="3"/>
      <c r="BDI31" s="3"/>
      <c r="BDJ31" s="3"/>
      <c r="BDK31" s="3"/>
      <c r="BDL31" s="3"/>
      <c r="BDM31" s="3"/>
      <c r="BDN31" s="3"/>
      <c r="BDO31" s="3"/>
      <c r="BDP31" s="3"/>
      <c r="BDQ31" s="3"/>
      <c r="BDR31" s="3"/>
      <c r="BDS31" s="3"/>
      <c r="BDT31" s="3"/>
      <c r="BDU31" s="3"/>
      <c r="BDV31" s="3"/>
      <c r="BDW31" s="3"/>
      <c r="BDX31" s="3"/>
      <c r="BDY31" s="3"/>
      <c r="BDZ31" s="3"/>
      <c r="BEA31" s="3"/>
      <c r="BEB31" s="3"/>
      <c r="BEC31" s="3"/>
      <c r="BED31" s="3"/>
      <c r="BEE31" s="3"/>
      <c r="BEF31" s="3"/>
      <c r="BEG31" s="3"/>
      <c r="BEH31" s="3"/>
      <c r="BEI31" s="3"/>
      <c r="BEJ31" s="3"/>
      <c r="BEK31" s="3"/>
      <c r="BEL31" s="3"/>
      <c r="BEM31" s="3"/>
      <c r="BEN31" s="3"/>
      <c r="BEO31" s="3"/>
      <c r="BEP31" s="3"/>
      <c r="BEQ31" s="3"/>
      <c r="BER31" s="3"/>
      <c r="BES31" s="3"/>
      <c r="BET31" s="3"/>
      <c r="BEU31" s="3"/>
      <c r="BEV31" s="3"/>
      <c r="BEW31" s="3"/>
      <c r="BEX31" s="3"/>
      <c r="BEY31" s="3"/>
      <c r="BEZ31" s="3"/>
      <c r="BFA31" s="3"/>
      <c r="BFB31" s="3"/>
      <c r="BFC31" s="3"/>
      <c r="BFD31" s="3"/>
      <c r="BFE31" s="3"/>
      <c r="BFF31" s="3"/>
      <c r="BFG31" s="3"/>
      <c r="BFH31" s="3"/>
      <c r="BFI31" s="3"/>
      <c r="BFJ31" s="3"/>
      <c r="BFK31" s="3"/>
      <c r="BFL31" s="3"/>
      <c r="BFM31" s="3"/>
      <c r="BFN31" s="3"/>
      <c r="BFO31" s="3"/>
      <c r="BFP31" s="3"/>
      <c r="BFQ31" s="3"/>
      <c r="BFR31" s="3"/>
      <c r="BFS31" s="3"/>
      <c r="BFT31" s="3"/>
      <c r="BFU31" s="3"/>
      <c r="BFV31" s="3"/>
      <c r="BFW31" s="3"/>
      <c r="BFX31" s="3"/>
      <c r="BFY31" s="3"/>
      <c r="BFZ31" s="3"/>
      <c r="BGA31" s="3"/>
      <c r="BGB31" s="3"/>
      <c r="BGC31" s="3"/>
      <c r="BGD31" s="3"/>
      <c r="BGE31" s="3"/>
      <c r="BGF31" s="3"/>
      <c r="BGG31" s="3"/>
      <c r="BGH31" s="3"/>
      <c r="BGI31" s="3"/>
      <c r="BGJ31" s="3"/>
      <c r="BGK31" s="3"/>
      <c r="BGL31" s="3"/>
      <c r="BGM31" s="3"/>
      <c r="BGN31" s="3"/>
      <c r="BGO31" s="3"/>
      <c r="BGP31" s="3"/>
      <c r="BGQ31" s="3"/>
      <c r="BGR31" s="3"/>
      <c r="BGS31" s="3"/>
      <c r="BGT31" s="3"/>
      <c r="BGU31" s="3"/>
      <c r="BGV31" s="3"/>
      <c r="BGW31" s="3"/>
      <c r="BGX31" s="3"/>
      <c r="BGY31" s="3"/>
      <c r="BGZ31" s="3"/>
      <c r="BHA31" s="3"/>
      <c r="BHB31" s="3"/>
      <c r="BHC31" s="3"/>
      <c r="BHD31" s="3"/>
      <c r="BHE31" s="3"/>
      <c r="BHF31" s="3"/>
      <c r="BHG31" s="3"/>
      <c r="BHH31" s="3"/>
      <c r="BHI31" s="3"/>
      <c r="BHJ31" s="3"/>
      <c r="BHK31" s="3"/>
      <c r="BHL31" s="3"/>
      <c r="BHM31" s="3"/>
      <c r="BHN31" s="3"/>
      <c r="BHO31" s="3"/>
      <c r="BHP31" s="3"/>
      <c r="BHQ31" s="3"/>
      <c r="BHR31" s="3"/>
      <c r="BHS31" s="3"/>
      <c r="BHT31" s="3"/>
      <c r="BHU31" s="3"/>
      <c r="BHV31" s="3"/>
      <c r="BHW31" s="3"/>
      <c r="BHX31" s="3"/>
      <c r="BHY31" s="3"/>
      <c r="BHZ31" s="3"/>
      <c r="BIA31" s="3"/>
      <c r="BIB31" s="3"/>
      <c r="BIC31" s="3"/>
      <c r="BID31" s="3"/>
      <c r="BIE31" s="3"/>
      <c r="BIF31" s="3"/>
      <c r="BIG31" s="3"/>
      <c r="BIH31" s="3"/>
      <c r="BII31" s="3"/>
      <c r="BIJ31" s="3"/>
      <c r="BIK31" s="3"/>
      <c r="BIL31" s="3"/>
      <c r="BIM31" s="3"/>
      <c r="BIN31" s="3"/>
      <c r="BIO31" s="3"/>
      <c r="BIP31" s="3"/>
      <c r="BIQ31" s="3"/>
      <c r="BIR31" s="3"/>
      <c r="BIS31" s="3"/>
      <c r="BIT31" s="3"/>
      <c r="BIU31" s="3"/>
      <c r="BIV31" s="3"/>
      <c r="BIW31" s="3"/>
      <c r="BIX31" s="3"/>
      <c r="BIY31" s="3"/>
      <c r="BIZ31" s="3"/>
      <c r="BJA31" s="3"/>
      <c r="BJB31" s="3"/>
      <c r="BJC31" s="3"/>
      <c r="BJD31" s="3"/>
      <c r="BJE31" s="3"/>
      <c r="BJF31" s="3"/>
      <c r="BJG31" s="3"/>
      <c r="BJH31" s="3"/>
      <c r="BJI31" s="3"/>
      <c r="BJJ31" s="3"/>
      <c r="BJK31" s="3"/>
      <c r="BJL31" s="3"/>
      <c r="BJM31" s="3"/>
      <c r="BJN31" s="3"/>
      <c r="BJO31" s="3"/>
      <c r="BJP31" s="3"/>
      <c r="BJQ31" s="3"/>
      <c r="BJR31" s="3"/>
      <c r="BJS31" s="3"/>
      <c r="BJT31" s="3"/>
      <c r="BJU31" s="3"/>
      <c r="BJV31" s="3"/>
      <c r="BJW31" s="3"/>
      <c r="BJX31" s="3"/>
      <c r="BJY31" s="3"/>
      <c r="BJZ31" s="3"/>
      <c r="BKA31" s="3"/>
      <c r="BKB31" s="3"/>
      <c r="BKC31" s="3"/>
      <c r="BKD31" s="3"/>
      <c r="BKE31" s="3"/>
      <c r="BKF31" s="3"/>
      <c r="BKG31" s="3"/>
      <c r="BKH31" s="3"/>
      <c r="BKI31" s="3"/>
      <c r="BKJ31" s="3"/>
      <c r="BKK31" s="3"/>
      <c r="BKL31" s="3"/>
      <c r="BKM31" s="3"/>
      <c r="BKN31" s="3"/>
      <c r="BKO31" s="3"/>
      <c r="BKP31" s="3"/>
      <c r="BKQ31" s="3"/>
      <c r="BKR31" s="3"/>
      <c r="BKS31" s="3"/>
      <c r="BKT31" s="3"/>
      <c r="BKU31" s="3"/>
      <c r="BKV31" s="3"/>
      <c r="BKW31" s="3"/>
      <c r="BKX31" s="3"/>
      <c r="BKY31" s="3"/>
      <c r="BKZ31" s="3"/>
      <c r="BLA31" s="3"/>
      <c r="BLB31" s="3"/>
      <c r="BLC31" s="3"/>
      <c r="BLD31" s="3"/>
      <c r="BLE31" s="3"/>
      <c r="BLF31" s="3"/>
      <c r="BLG31" s="3"/>
      <c r="BLH31" s="3"/>
      <c r="BLI31" s="3"/>
      <c r="BLJ31" s="3"/>
      <c r="BLK31" s="3"/>
      <c r="BLL31" s="3"/>
      <c r="BLM31" s="3"/>
      <c r="BLN31" s="3"/>
      <c r="BLO31" s="3"/>
      <c r="BLP31" s="3"/>
      <c r="BLQ31" s="3"/>
      <c r="BLR31" s="3"/>
      <c r="BLS31" s="3"/>
      <c r="BLT31" s="3"/>
      <c r="BLU31" s="3"/>
      <c r="BLV31" s="3"/>
      <c r="BLW31" s="3"/>
      <c r="BLX31" s="3"/>
      <c r="BLY31" s="3"/>
      <c r="BLZ31" s="3"/>
      <c r="BMA31" s="3"/>
      <c r="BMB31" s="3"/>
      <c r="BMC31" s="3"/>
      <c r="BMD31" s="3"/>
      <c r="BME31" s="3"/>
      <c r="BMF31" s="3"/>
      <c r="BMG31" s="3"/>
      <c r="BMH31" s="3"/>
      <c r="BMI31" s="3"/>
      <c r="BMJ31" s="3"/>
      <c r="BMK31" s="3"/>
      <c r="BML31" s="3"/>
      <c r="BMM31" s="3"/>
      <c r="BMN31" s="3"/>
      <c r="BMO31" s="3"/>
      <c r="BMP31" s="3"/>
      <c r="BMQ31" s="3"/>
      <c r="BMR31" s="3"/>
      <c r="BMS31" s="3"/>
      <c r="BMT31" s="3"/>
      <c r="BMU31" s="3"/>
      <c r="BMV31" s="3"/>
      <c r="BMW31" s="3"/>
      <c r="BMX31" s="3"/>
      <c r="BMY31" s="3"/>
      <c r="BMZ31" s="3"/>
      <c r="BNA31" s="3"/>
      <c r="BNB31" s="3"/>
      <c r="BNC31" s="3"/>
      <c r="BND31" s="3"/>
      <c r="BNE31" s="3"/>
      <c r="BNF31" s="3"/>
      <c r="BNG31" s="3"/>
      <c r="BNH31" s="3"/>
      <c r="BNI31" s="3"/>
      <c r="BNJ31" s="3"/>
      <c r="BNK31" s="3"/>
      <c r="BNL31" s="3"/>
      <c r="BNM31" s="3"/>
      <c r="BNN31" s="3"/>
      <c r="BNO31" s="3"/>
      <c r="BNP31" s="3"/>
      <c r="BNQ31" s="3"/>
      <c r="BNR31" s="3"/>
      <c r="BNS31" s="3"/>
      <c r="BNT31" s="3"/>
      <c r="BNU31" s="3"/>
      <c r="BNV31" s="3"/>
      <c r="BNW31" s="3"/>
      <c r="BNX31" s="3"/>
      <c r="BNY31" s="3"/>
      <c r="BNZ31" s="3"/>
      <c r="BOA31" s="3"/>
      <c r="BOB31" s="3"/>
      <c r="BOC31" s="3"/>
      <c r="BOD31" s="3"/>
      <c r="BOE31" s="3"/>
      <c r="BOF31" s="3"/>
      <c r="BOG31" s="3"/>
      <c r="BOH31" s="3"/>
      <c r="BOI31" s="3"/>
      <c r="BOJ31" s="3"/>
      <c r="BOK31" s="3"/>
      <c r="BOL31" s="3"/>
      <c r="BOM31" s="3"/>
      <c r="BON31" s="3"/>
      <c r="BOO31" s="3"/>
      <c r="BOP31" s="3"/>
      <c r="BOQ31" s="3"/>
      <c r="BOR31" s="3"/>
      <c r="BOS31" s="3"/>
      <c r="BOT31" s="3"/>
      <c r="BOU31" s="3"/>
      <c r="BOV31" s="3"/>
      <c r="BOW31" s="3"/>
      <c r="BOX31" s="3"/>
      <c r="BOY31" s="3"/>
      <c r="BOZ31" s="3"/>
      <c r="BPA31" s="3"/>
      <c r="BPB31" s="3"/>
      <c r="BPC31" s="3"/>
      <c r="BPD31" s="3"/>
      <c r="BPE31" s="3"/>
      <c r="BPF31" s="3"/>
      <c r="BPG31" s="3"/>
      <c r="BPH31" s="3"/>
      <c r="BPI31" s="3"/>
      <c r="BPJ31" s="3"/>
      <c r="BPK31" s="3"/>
      <c r="BPL31" s="3"/>
      <c r="BPM31" s="3"/>
      <c r="BPN31" s="3"/>
      <c r="BPO31" s="3"/>
      <c r="BPP31" s="3"/>
      <c r="BPQ31" s="3"/>
      <c r="BPR31" s="3"/>
      <c r="BPS31" s="3"/>
      <c r="BPT31" s="3"/>
      <c r="BPU31" s="3"/>
      <c r="BPV31" s="3"/>
      <c r="BPW31" s="3"/>
      <c r="BPX31" s="3"/>
      <c r="BPY31" s="3"/>
      <c r="BPZ31" s="3"/>
      <c r="BQA31" s="3"/>
      <c r="BQB31" s="3"/>
      <c r="BQC31" s="3"/>
      <c r="BQD31" s="3"/>
      <c r="BQE31" s="3"/>
      <c r="BQF31" s="3"/>
      <c r="BQG31" s="3"/>
      <c r="BQH31" s="3"/>
      <c r="BQI31" s="3"/>
      <c r="BQJ31" s="3"/>
      <c r="BQK31" s="3"/>
      <c r="BQL31" s="3"/>
      <c r="BQM31" s="3"/>
      <c r="BQN31" s="3"/>
      <c r="BQO31" s="3"/>
      <c r="BQP31" s="3"/>
      <c r="BQQ31" s="3"/>
      <c r="BQR31" s="3"/>
      <c r="BQS31" s="3"/>
      <c r="BQT31" s="3"/>
      <c r="BQU31" s="3"/>
      <c r="BQV31" s="3"/>
      <c r="BQW31" s="3"/>
      <c r="BQX31" s="3"/>
      <c r="BQY31" s="3"/>
      <c r="BQZ31" s="3"/>
      <c r="BRA31" s="3"/>
      <c r="BRB31" s="3"/>
      <c r="BRC31" s="3"/>
      <c r="BRD31" s="3"/>
      <c r="BRE31" s="3"/>
      <c r="BRF31" s="3"/>
      <c r="BRG31" s="3"/>
      <c r="BRH31" s="3"/>
      <c r="BRI31" s="3"/>
      <c r="BRJ31" s="3"/>
      <c r="BRK31" s="3"/>
      <c r="BRL31" s="3"/>
      <c r="BRM31" s="3"/>
      <c r="BRN31" s="3"/>
      <c r="BRO31" s="3"/>
      <c r="BRP31" s="3"/>
      <c r="BRQ31" s="3"/>
      <c r="BRR31" s="3"/>
      <c r="BRS31" s="3"/>
      <c r="BRT31" s="3"/>
      <c r="BRU31" s="3"/>
      <c r="BRV31" s="3"/>
      <c r="BRW31" s="3"/>
      <c r="BRX31" s="3"/>
      <c r="BRY31" s="3"/>
      <c r="BRZ31" s="3"/>
      <c r="BSA31" s="3"/>
      <c r="BSB31" s="3"/>
      <c r="BSC31" s="3"/>
      <c r="BSD31" s="3"/>
      <c r="BSE31" s="3"/>
      <c r="BSF31" s="3"/>
      <c r="BSG31" s="3"/>
      <c r="BSH31" s="3"/>
      <c r="BSI31" s="3"/>
      <c r="BSJ31" s="3"/>
      <c r="BSK31" s="3"/>
      <c r="BSL31" s="3"/>
      <c r="BSM31" s="3"/>
      <c r="BSN31" s="3"/>
      <c r="BSO31" s="3"/>
      <c r="BSP31" s="3"/>
      <c r="BSQ31" s="3"/>
      <c r="BSR31" s="3"/>
      <c r="BSS31" s="3"/>
      <c r="BST31" s="3"/>
      <c r="BSU31" s="3"/>
      <c r="BSV31" s="3"/>
      <c r="BSW31" s="3"/>
      <c r="BSX31" s="3"/>
      <c r="BSY31" s="3"/>
      <c r="BSZ31" s="3"/>
      <c r="BTA31" s="3"/>
      <c r="BTB31" s="3"/>
      <c r="BTC31" s="3"/>
      <c r="BTD31" s="3"/>
      <c r="BTE31" s="3"/>
      <c r="BTF31" s="3"/>
      <c r="BTG31" s="3"/>
      <c r="BTH31" s="3"/>
      <c r="BTI31" s="3"/>
      <c r="BTJ31" s="3"/>
      <c r="BTK31" s="3"/>
      <c r="BTL31" s="3"/>
      <c r="BTM31" s="3"/>
      <c r="BTN31" s="3"/>
      <c r="BTO31" s="3"/>
      <c r="BTP31" s="3"/>
      <c r="BTQ31" s="3"/>
      <c r="BTR31" s="3"/>
      <c r="BTS31" s="3"/>
      <c r="BTT31" s="3"/>
      <c r="BTU31" s="3"/>
      <c r="BTV31" s="3"/>
      <c r="BTW31" s="3"/>
      <c r="BTX31" s="3"/>
      <c r="BTY31" s="3"/>
      <c r="BTZ31" s="3"/>
      <c r="BUA31" s="3"/>
      <c r="BUB31" s="3"/>
      <c r="BUC31" s="3"/>
      <c r="BUD31" s="3"/>
      <c r="BUE31" s="3"/>
      <c r="BUF31" s="3"/>
      <c r="BUG31" s="3"/>
      <c r="BUH31" s="3"/>
      <c r="BUI31" s="3"/>
      <c r="BUJ31" s="3"/>
      <c r="BUK31" s="3"/>
      <c r="BUL31" s="3"/>
      <c r="BUM31" s="3"/>
      <c r="BUN31" s="3"/>
      <c r="BUO31" s="3"/>
      <c r="BUP31" s="3"/>
      <c r="BUQ31" s="3"/>
      <c r="BUR31" s="3"/>
      <c r="BUS31" s="3"/>
      <c r="BUT31" s="3"/>
      <c r="BUU31" s="3"/>
      <c r="BUV31" s="3"/>
      <c r="BUW31" s="3"/>
      <c r="BUX31" s="3"/>
      <c r="BUY31" s="3"/>
      <c r="BUZ31" s="3"/>
      <c r="BVA31" s="3"/>
      <c r="BVB31" s="3"/>
      <c r="BVC31" s="3"/>
      <c r="BVD31" s="3"/>
      <c r="BVE31" s="3"/>
      <c r="BVF31" s="3"/>
      <c r="BVG31" s="3"/>
      <c r="BVH31" s="3"/>
      <c r="BVI31" s="3"/>
      <c r="BVJ31" s="3"/>
      <c r="BVK31" s="3"/>
      <c r="BVL31" s="3"/>
      <c r="BVM31" s="3"/>
      <c r="BVN31" s="3"/>
      <c r="BVO31" s="3"/>
      <c r="BVP31" s="3"/>
      <c r="BVQ31" s="3"/>
      <c r="BVR31" s="3"/>
      <c r="BVS31" s="3"/>
      <c r="BVT31" s="3"/>
      <c r="BVU31" s="3"/>
      <c r="BVV31" s="3"/>
      <c r="BVW31" s="3"/>
      <c r="BVX31" s="3"/>
      <c r="BVY31" s="3"/>
      <c r="BVZ31" s="3"/>
      <c r="BWA31" s="3"/>
      <c r="BWB31" s="3"/>
      <c r="BWC31" s="3"/>
      <c r="BWD31" s="3"/>
      <c r="BWE31" s="3"/>
      <c r="BWF31" s="3"/>
      <c r="BWG31" s="3"/>
      <c r="BWH31" s="3"/>
      <c r="BWI31" s="3"/>
      <c r="BWJ31" s="3"/>
      <c r="BWK31" s="3"/>
      <c r="BWL31" s="3"/>
      <c r="BWM31" s="3"/>
      <c r="BWN31" s="3"/>
      <c r="BWO31" s="3"/>
      <c r="BWP31" s="3"/>
      <c r="BWQ31" s="3"/>
      <c r="BWR31" s="3"/>
      <c r="BWS31" s="3"/>
      <c r="BWT31" s="3"/>
      <c r="BWU31" s="3"/>
      <c r="BWV31" s="3"/>
      <c r="BWW31" s="3"/>
      <c r="BWX31" s="3"/>
      <c r="BWY31" s="3"/>
      <c r="BWZ31" s="3"/>
      <c r="BXA31" s="3"/>
      <c r="BXB31" s="3"/>
      <c r="BXC31" s="3"/>
      <c r="BXD31" s="3"/>
      <c r="BXE31" s="3"/>
      <c r="BXF31" s="3"/>
      <c r="BXG31" s="3"/>
      <c r="BXH31" s="3"/>
      <c r="BXI31" s="3"/>
      <c r="BXJ31" s="3"/>
      <c r="BXK31" s="3"/>
      <c r="BXL31" s="3"/>
      <c r="BXM31" s="3"/>
      <c r="BXN31" s="3"/>
      <c r="BXO31" s="3"/>
      <c r="BXP31" s="3"/>
      <c r="BXQ31" s="3"/>
      <c r="BXR31" s="3"/>
      <c r="BXS31" s="3"/>
      <c r="BXT31" s="3"/>
      <c r="BXU31" s="3"/>
      <c r="BXV31" s="3"/>
      <c r="BXW31" s="3"/>
      <c r="BXX31" s="3"/>
      <c r="BXY31" s="3"/>
      <c r="BXZ31" s="3"/>
      <c r="BYA31" s="3"/>
      <c r="BYB31" s="3"/>
      <c r="BYC31" s="3"/>
      <c r="BYD31" s="3"/>
      <c r="BYE31" s="3"/>
      <c r="BYF31" s="3"/>
      <c r="BYG31" s="3"/>
      <c r="BYH31" s="3"/>
      <c r="BYI31" s="3"/>
      <c r="BYJ31" s="3"/>
      <c r="BYK31" s="3"/>
      <c r="BYL31" s="3"/>
      <c r="BYM31" s="3"/>
      <c r="BYN31" s="3"/>
      <c r="BYO31" s="3"/>
      <c r="BYP31" s="3"/>
      <c r="BYQ31" s="3"/>
      <c r="BYR31" s="3"/>
      <c r="BYS31" s="3"/>
      <c r="BYT31" s="3"/>
      <c r="BYU31" s="3"/>
      <c r="BYV31" s="3"/>
      <c r="BYW31" s="3"/>
      <c r="BYX31" s="3"/>
      <c r="BYY31" s="3"/>
      <c r="BYZ31" s="3"/>
      <c r="BZA31" s="3"/>
      <c r="BZB31" s="3"/>
      <c r="BZC31" s="3"/>
      <c r="BZD31" s="3"/>
      <c r="BZE31" s="3"/>
      <c r="BZF31" s="3"/>
      <c r="BZG31" s="3"/>
      <c r="BZH31" s="3"/>
      <c r="BZI31" s="3"/>
      <c r="BZJ31" s="3"/>
      <c r="BZK31" s="3"/>
      <c r="BZL31" s="3"/>
      <c r="BZM31" s="3"/>
      <c r="BZN31" s="3"/>
      <c r="BZO31" s="3"/>
      <c r="BZP31" s="3"/>
      <c r="BZQ31" s="3"/>
      <c r="BZR31" s="3"/>
      <c r="BZS31" s="3"/>
      <c r="BZT31" s="3"/>
      <c r="BZU31" s="3"/>
      <c r="BZV31" s="3"/>
      <c r="BZW31" s="3"/>
      <c r="BZX31" s="3"/>
      <c r="BZY31" s="3"/>
      <c r="BZZ31" s="3"/>
      <c r="CAA31" s="3"/>
      <c r="CAB31" s="3"/>
      <c r="CAC31" s="3"/>
      <c r="CAD31" s="3"/>
      <c r="CAE31" s="3"/>
      <c r="CAF31" s="3"/>
      <c r="CAG31" s="3"/>
      <c r="CAH31" s="3"/>
      <c r="CAI31" s="3"/>
      <c r="CAJ31" s="3"/>
      <c r="CAK31" s="3"/>
      <c r="CAL31" s="3"/>
      <c r="CAM31" s="3"/>
      <c r="CAN31" s="3"/>
      <c r="CAO31" s="3"/>
      <c r="CAP31" s="3"/>
      <c r="CAQ31" s="3"/>
      <c r="CAR31" s="3"/>
      <c r="CAS31" s="3"/>
      <c r="CAT31" s="3"/>
      <c r="CAU31" s="3"/>
      <c r="CAV31" s="3"/>
      <c r="CAW31" s="3"/>
      <c r="CAX31" s="3"/>
      <c r="CAY31" s="3"/>
      <c r="CAZ31" s="3"/>
      <c r="CBA31" s="3"/>
      <c r="CBB31" s="3"/>
      <c r="CBC31" s="3"/>
      <c r="CBD31" s="3"/>
      <c r="CBE31" s="3"/>
      <c r="CBF31" s="3"/>
      <c r="CBG31" s="3"/>
      <c r="CBH31" s="3"/>
      <c r="CBI31" s="3"/>
      <c r="CBJ31" s="3"/>
      <c r="CBK31" s="3"/>
      <c r="CBL31" s="3"/>
      <c r="CBM31" s="3"/>
      <c r="CBN31" s="3"/>
      <c r="CBO31" s="3"/>
      <c r="CBP31" s="3"/>
      <c r="CBQ31" s="3"/>
      <c r="CBR31" s="3"/>
      <c r="CBS31" s="3"/>
      <c r="CBT31" s="3"/>
      <c r="CBU31" s="3"/>
      <c r="CBV31" s="3"/>
      <c r="CBW31" s="3"/>
      <c r="CBX31" s="3"/>
      <c r="CBY31" s="3"/>
      <c r="CBZ31" s="3"/>
      <c r="CCA31" s="3"/>
      <c r="CCB31" s="3"/>
      <c r="CCC31" s="3"/>
      <c r="CCD31" s="3"/>
      <c r="CCE31" s="3"/>
      <c r="CCF31" s="3"/>
      <c r="CCG31" s="3"/>
      <c r="CCH31" s="3"/>
      <c r="CCI31" s="3"/>
      <c r="CCJ31" s="3"/>
      <c r="CCK31" s="3"/>
      <c r="CCL31" s="3"/>
      <c r="CCM31" s="3"/>
      <c r="CCN31" s="3"/>
      <c r="CCO31" s="3"/>
      <c r="CCP31" s="3"/>
      <c r="CCQ31" s="3"/>
      <c r="CCR31" s="3"/>
      <c r="CCS31" s="3"/>
      <c r="CCT31" s="3"/>
      <c r="CCU31" s="3"/>
      <c r="CCV31" s="3"/>
      <c r="CCW31" s="3"/>
      <c r="CCX31" s="3"/>
      <c r="CCY31" s="3"/>
      <c r="CCZ31" s="3"/>
      <c r="CDA31" s="3"/>
      <c r="CDB31" s="3"/>
      <c r="CDC31" s="3"/>
      <c r="CDD31" s="3"/>
      <c r="CDE31" s="3"/>
      <c r="CDF31" s="3"/>
      <c r="CDG31" s="3"/>
      <c r="CDH31" s="3"/>
      <c r="CDI31" s="3"/>
      <c r="CDJ31" s="3"/>
      <c r="CDK31" s="3"/>
      <c r="CDL31" s="3"/>
      <c r="CDM31" s="3"/>
      <c r="CDN31" s="3"/>
      <c r="CDO31" s="3"/>
      <c r="CDP31" s="3"/>
      <c r="CDQ31" s="3"/>
      <c r="CDR31" s="3"/>
      <c r="CDS31" s="3"/>
      <c r="CDT31" s="3"/>
      <c r="CDU31" s="3"/>
      <c r="CDV31" s="3"/>
      <c r="CDW31" s="3"/>
      <c r="CDX31" s="3"/>
      <c r="CDY31" s="3"/>
      <c r="CDZ31" s="3"/>
      <c r="CEA31" s="3"/>
      <c r="CEB31" s="3"/>
      <c r="CEC31" s="3"/>
      <c r="CED31" s="3"/>
      <c r="CEE31" s="3"/>
      <c r="CEF31" s="3"/>
      <c r="CEG31" s="3"/>
      <c r="CEH31" s="3"/>
      <c r="CEI31" s="3"/>
      <c r="CEJ31" s="3"/>
      <c r="CEK31" s="3"/>
      <c r="CEL31" s="3"/>
      <c r="CEM31" s="3"/>
      <c r="CEN31" s="3"/>
      <c r="CEO31" s="3"/>
      <c r="CEP31" s="3"/>
      <c r="CEQ31" s="3"/>
      <c r="CER31" s="3"/>
      <c r="CES31" s="3"/>
      <c r="CET31" s="3"/>
      <c r="CEU31" s="3"/>
      <c r="CEV31" s="3"/>
      <c r="CEW31" s="3"/>
      <c r="CEX31" s="3"/>
      <c r="CEY31" s="3"/>
      <c r="CEZ31" s="3"/>
      <c r="CFA31" s="3"/>
      <c r="CFB31" s="3"/>
      <c r="CFC31" s="3"/>
      <c r="CFD31" s="3"/>
      <c r="CFE31" s="3"/>
      <c r="CFF31" s="3"/>
      <c r="CFG31" s="3"/>
      <c r="CFH31" s="3"/>
      <c r="CFI31" s="3"/>
      <c r="CFJ31" s="3"/>
      <c r="CFK31" s="3"/>
      <c r="CFL31" s="3"/>
      <c r="CFM31" s="3"/>
      <c r="CFN31" s="3"/>
      <c r="CFO31" s="3"/>
      <c r="CFP31" s="3"/>
      <c r="CFQ31" s="3"/>
      <c r="CFR31" s="3"/>
      <c r="CFS31" s="3"/>
      <c r="CFT31" s="3"/>
      <c r="CFU31" s="3"/>
      <c r="CFV31" s="3"/>
      <c r="CFW31" s="3"/>
      <c r="CFX31" s="3"/>
      <c r="CFY31" s="3"/>
      <c r="CFZ31" s="3"/>
      <c r="CGA31" s="3"/>
      <c r="CGB31" s="3"/>
      <c r="CGC31" s="3"/>
      <c r="CGD31" s="3"/>
      <c r="CGE31" s="3"/>
      <c r="CGF31" s="3"/>
      <c r="CGG31" s="3"/>
      <c r="CGH31" s="3"/>
      <c r="CGI31" s="3"/>
      <c r="CGJ31" s="3"/>
      <c r="CGK31" s="3"/>
      <c r="CGL31" s="3"/>
      <c r="CGM31" s="3"/>
      <c r="CGN31" s="3"/>
      <c r="CGO31" s="3"/>
      <c r="CGP31" s="3"/>
      <c r="CGQ31" s="3"/>
      <c r="CGR31" s="3"/>
      <c r="CGS31" s="3"/>
      <c r="CGT31" s="3"/>
      <c r="CGU31" s="3"/>
      <c r="CGV31" s="3"/>
      <c r="CGW31" s="3"/>
      <c r="CGX31" s="3"/>
      <c r="CGY31" s="3"/>
      <c r="CGZ31" s="3"/>
      <c r="CHA31" s="3"/>
      <c r="CHB31" s="3"/>
      <c r="CHC31" s="3"/>
      <c r="CHD31" s="3"/>
      <c r="CHE31" s="3"/>
      <c r="CHF31" s="3"/>
      <c r="CHG31" s="3"/>
      <c r="CHH31" s="3"/>
      <c r="CHI31" s="3"/>
      <c r="CHJ31" s="3"/>
      <c r="CHK31" s="3"/>
      <c r="CHL31" s="3"/>
      <c r="CHM31" s="3"/>
      <c r="CHN31" s="3"/>
      <c r="CHO31" s="3"/>
      <c r="CHP31" s="3"/>
      <c r="CHQ31" s="3"/>
      <c r="CHR31" s="3"/>
      <c r="CHS31" s="3"/>
      <c r="CHT31" s="3"/>
      <c r="CHU31" s="3"/>
      <c r="CHV31" s="3"/>
      <c r="CHW31" s="3"/>
      <c r="CHX31" s="3"/>
      <c r="CHY31" s="3"/>
      <c r="CHZ31" s="3"/>
      <c r="CIA31" s="3"/>
      <c r="CIB31" s="3"/>
      <c r="CIC31" s="3"/>
      <c r="CID31" s="3"/>
      <c r="CIE31" s="3"/>
      <c r="CIF31" s="3"/>
      <c r="CIG31" s="3"/>
      <c r="CIH31" s="3"/>
      <c r="CII31" s="3"/>
      <c r="CIJ31" s="3"/>
      <c r="CIK31" s="3"/>
      <c r="CIL31" s="3"/>
      <c r="CIM31" s="3"/>
      <c r="CIN31" s="3"/>
      <c r="CIO31" s="3"/>
      <c r="CIP31" s="3"/>
      <c r="CIQ31" s="3"/>
      <c r="CIR31" s="3"/>
      <c r="CIS31" s="3"/>
      <c r="CIT31" s="3"/>
      <c r="CIU31" s="3"/>
      <c r="CIV31" s="3"/>
      <c r="CIW31" s="3"/>
      <c r="CIX31" s="3"/>
      <c r="CIY31" s="3"/>
      <c r="CIZ31" s="3"/>
      <c r="CJA31" s="3"/>
      <c r="CJB31" s="3"/>
      <c r="CJC31" s="3"/>
      <c r="CJD31" s="3"/>
      <c r="CJE31" s="3"/>
      <c r="CJF31" s="3"/>
      <c r="CJG31" s="3"/>
      <c r="CJH31" s="3"/>
      <c r="CJI31" s="3"/>
      <c r="CJJ31" s="3"/>
      <c r="CJK31" s="3"/>
      <c r="CJL31" s="3"/>
      <c r="CJM31" s="3"/>
      <c r="CJN31" s="3"/>
      <c r="CJO31" s="3"/>
      <c r="CJP31" s="3"/>
      <c r="CJQ31" s="3"/>
      <c r="CJR31" s="3"/>
      <c r="CJS31" s="3"/>
      <c r="CJT31" s="3"/>
      <c r="CJU31" s="3"/>
      <c r="CJV31" s="3"/>
      <c r="CJW31" s="3"/>
      <c r="CJX31" s="3"/>
      <c r="CJY31" s="3"/>
      <c r="CJZ31" s="3"/>
      <c r="CKA31" s="3"/>
      <c r="CKB31" s="3"/>
      <c r="CKC31" s="3"/>
      <c r="CKD31" s="3"/>
      <c r="CKE31" s="3"/>
      <c r="CKF31" s="3"/>
      <c r="CKG31" s="3"/>
      <c r="CKH31" s="3"/>
      <c r="CKI31" s="3"/>
      <c r="CKJ31" s="3"/>
      <c r="CKK31" s="3"/>
      <c r="CKL31" s="3"/>
      <c r="CKM31" s="3"/>
      <c r="CKN31" s="3"/>
      <c r="CKO31" s="3"/>
      <c r="CKP31" s="3"/>
      <c r="CKQ31" s="3"/>
      <c r="CKR31" s="3"/>
      <c r="CKS31" s="3"/>
      <c r="CKT31" s="3"/>
      <c r="CKU31" s="3"/>
      <c r="CKV31" s="3"/>
      <c r="CKW31" s="3"/>
      <c r="CKX31" s="3"/>
      <c r="CKY31" s="3"/>
      <c r="CKZ31" s="3"/>
      <c r="CLA31" s="3"/>
      <c r="CLB31" s="3"/>
      <c r="CLC31" s="3"/>
      <c r="CLD31" s="3"/>
      <c r="CLE31" s="3"/>
      <c r="CLF31" s="3"/>
      <c r="CLG31" s="3"/>
      <c r="CLH31" s="3"/>
      <c r="CLI31" s="3"/>
      <c r="CLJ31" s="3"/>
      <c r="CLK31" s="3"/>
      <c r="CLL31" s="3"/>
      <c r="CLM31" s="3"/>
      <c r="CLN31" s="3"/>
      <c r="CLO31" s="3"/>
      <c r="CLP31" s="3"/>
      <c r="CLQ31" s="3"/>
      <c r="CLR31" s="3"/>
      <c r="CLS31" s="3"/>
      <c r="CLT31" s="3"/>
      <c r="CLU31" s="3"/>
      <c r="CLV31" s="3"/>
      <c r="CLW31" s="3"/>
      <c r="CLX31" s="3"/>
      <c r="CLY31" s="3"/>
      <c r="CLZ31" s="3"/>
      <c r="CMA31" s="3"/>
      <c r="CMB31" s="3"/>
      <c r="CMC31" s="3"/>
      <c r="CMD31" s="3"/>
      <c r="CME31" s="3"/>
      <c r="CMF31" s="3"/>
      <c r="CMG31" s="3"/>
      <c r="CMH31" s="3"/>
      <c r="CMI31" s="3"/>
      <c r="CMJ31" s="3"/>
      <c r="CMK31" s="3"/>
      <c r="CML31" s="3"/>
      <c r="CMM31" s="3"/>
      <c r="CMN31" s="3"/>
      <c r="CMO31" s="3"/>
      <c r="CMP31" s="3"/>
      <c r="CMQ31" s="3"/>
      <c r="CMR31" s="3"/>
      <c r="CMS31" s="3"/>
      <c r="CMT31" s="3"/>
      <c r="CMU31" s="3"/>
      <c r="CMV31" s="3"/>
      <c r="CMW31" s="3"/>
      <c r="CMX31" s="3"/>
      <c r="CMY31" s="3"/>
      <c r="CMZ31" s="3"/>
      <c r="CNA31" s="3"/>
      <c r="CNB31" s="3"/>
      <c r="CNC31" s="3"/>
      <c r="CND31" s="3"/>
      <c r="CNE31" s="3"/>
      <c r="CNF31" s="3"/>
      <c r="CNG31" s="3"/>
      <c r="CNH31" s="3"/>
      <c r="CNI31" s="3"/>
      <c r="CNJ31" s="3"/>
      <c r="CNK31" s="3"/>
      <c r="CNL31" s="3"/>
      <c r="CNM31" s="3"/>
      <c r="CNN31" s="3"/>
      <c r="CNO31" s="3"/>
      <c r="CNP31" s="3"/>
      <c r="CNQ31" s="3"/>
      <c r="CNR31" s="3"/>
      <c r="CNS31" s="3"/>
      <c r="CNT31" s="3"/>
      <c r="CNU31" s="3"/>
      <c r="CNV31" s="3"/>
      <c r="CNW31" s="3"/>
      <c r="CNX31" s="3"/>
      <c r="CNY31" s="3"/>
      <c r="CNZ31" s="3"/>
      <c r="COA31" s="3"/>
      <c r="COB31" s="3"/>
      <c r="COC31" s="3"/>
      <c r="COD31" s="3"/>
      <c r="COE31" s="3"/>
      <c r="COF31" s="3"/>
      <c r="COG31" s="3"/>
      <c r="COH31" s="3"/>
      <c r="COI31" s="3"/>
      <c r="COJ31" s="3"/>
      <c r="COK31" s="3"/>
      <c r="COL31" s="3"/>
      <c r="COM31" s="3"/>
      <c r="CON31" s="3"/>
      <c r="COO31" s="3"/>
      <c r="COP31" s="3"/>
      <c r="COQ31" s="3"/>
      <c r="COR31" s="3"/>
      <c r="COS31" s="3"/>
      <c r="COT31" s="3"/>
      <c r="COU31" s="3"/>
      <c r="COV31" s="3"/>
      <c r="COW31" s="3"/>
      <c r="COX31" s="3"/>
      <c r="COY31" s="3"/>
      <c r="COZ31" s="3"/>
      <c r="CPA31" s="3"/>
      <c r="CPB31" s="3"/>
      <c r="CPC31" s="3"/>
      <c r="CPD31" s="3"/>
      <c r="CPE31" s="3"/>
      <c r="CPF31" s="3"/>
      <c r="CPG31" s="3"/>
      <c r="CPH31" s="3"/>
      <c r="CPI31" s="3"/>
      <c r="CPJ31" s="3"/>
      <c r="CPK31" s="3"/>
      <c r="CPL31" s="3"/>
      <c r="CPM31" s="3"/>
      <c r="CPN31" s="3"/>
      <c r="CPO31" s="3"/>
      <c r="CPP31" s="3"/>
      <c r="CPQ31" s="3"/>
      <c r="CPR31" s="3"/>
      <c r="CPS31" s="3"/>
      <c r="CPT31" s="3"/>
      <c r="CPU31" s="3"/>
      <c r="CPV31" s="3"/>
      <c r="CPW31" s="3"/>
      <c r="CPX31" s="3"/>
      <c r="CPY31" s="3"/>
      <c r="CPZ31" s="3"/>
      <c r="CQA31" s="3"/>
      <c r="CQB31" s="3"/>
      <c r="CQC31" s="3"/>
      <c r="CQD31" s="3"/>
      <c r="CQE31" s="3"/>
      <c r="CQF31" s="3"/>
      <c r="CQG31" s="3"/>
      <c r="CQH31" s="3"/>
      <c r="CQI31" s="3"/>
      <c r="CQJ31" s="3"/>
      <c r="CQK31" s="3"/>
      <c r="CQL31" s="3"/>
      <c r="CQM31" s="3"/>
      <c r="CQN31" s="3"/>
      <c r="CQO31" s="3"/>
      <c r="CQP31" s="3"/>
      <c r="CQQ31" s="3"/>
      <c r="CQR31" s="3"/>
      <c r="CQS31" s="3"/>
      <c r="CQT31" s="3"/>
      <c r="CQU31" s="3"/>
      <c r="CQV31" s="3"/>
      <c r="CQW31" s="3"/>
      <c r="CQX31" s="3"/>
      <c r="CQY31" s="3"/>
      <c r="CQZ31" s="3"/>
      <c r="CRA31" s="3"/>
      <c r="CRB31" s="3"/>
      <c r="CRC31" s="3"/>
      <c r="CRD31" s="3"/>
      <c r="CRE31" s="3"/>
      <c r="CRF31" s="3"/>
      <c r="CRG31" s="3"/>
      <c r="CRH31" s="3"/>
      <c r="CRI31" s="3"/>
      <c r="CRJ31" s="3"/>
      <c r="CRK31" s="3"/>
      <c r="CRL31" s="3"/>
      <c r="CRM31" s="3"/>
      <c r="CRN31" s="3"/>
      <c r="CRO31" s="3"/>
      <c r="CRP31" s="3"/>
      <c r="CRQ31" s="3"/>
      <c r="CRR31" s="3"/>
      <c r="CRS31" s="3"/>
      <c r="CRT31" s="3"/>
      <c r="CRU31" s="3"/>
      <c r="CRV31" s="3"/>
      <c r="CRW31" s="3"/>
      <c r="CRX31" s="3"/>
      <c r="CRY31" s="3"/>
      <c r="CRZ31" s="3"/>
      <c r="CSA31" s="3"/>
      <c r="CSB31" s="3"/>
      <c r="CSC31" s="3"/>
      <c r="CSD31" s="3"/>
      <c r="CSE31" s="3"/>
      <c r="CSF31" s="3"/>
      <c r="CSG31" s="3"/>
      <c r="CSH31" s="3"/>
      <c r="CSI31" s="3"/>
      <c r="CSJ31" s="3"/>
      <c r="CSK31" s="3"/>
      <c r="CSL31" s="3"/>
      <c r="CSM31" s="3"/>
      <c r="CSN31" s="3"/>
      <c r="CSO31" s="3"/>
      <c r="CSP31" s="3"/>
      <c r="CSQ31" s="3"/>
      <c r="CSR31" s="3"/>
      <c r="CSS31" s="3"/>
      <c r="CST31" s="3"/>
      <c r="CSU31" s="3"/>
      <c r="CSV31" s="3"/>
      <c r="CSW31" s="3"/>
      <c r="CSX31" s="3"/>
      <c r="CSY31" s="3"/>
      <c r="CSZ31" s="3"/>
      <c r="CTA31" s="3"/>
      <c r="CTB31" s="3"/>
      <c r="CTC31" s="3"/>
      <c r="CTD31" s="3"/>
      <c r="CTE31" s="3"/>
      <c r="CTF31" s="3"/>
      <c r="CTG31" s="3"/>
      <c r="CTH31" s="3"/>
      <c r="CTI31" s="3"/>
      <c r="CTJ31" s="3"/>
      <c r="CTK31" s="3"/>
      <c r="CTL31" s="3"/>
      <c r="CTM31" s="3"/>
      <c r="CTN31" s="3"/>
      <c r="CTO31" s="3"/>
      <c r="CTP31" s="3"/>
      <c r="CTQ31" s="3"/>
      <c r="CTR31" s="3"/>
      <c r="CTS31" s="3"/>
      <c r="CTT31" s="3"/>
      <c r="CTU31" s="3"/>
      <c r="CTV31" s="3"/>
      <c r="CTW31" s="3"/>
      <c r="CTX31" s="3"/>
      <c r="CTY31" s="3"/>
      <c r="CTZ31" s="3"/>
      <c r="CUA31" s="3"/>
      <c r="CUB31" s="3"/>
      <c r="CUC31" s="3"/>
      <c r="CUD31" s="3"/>
      <c r="CUE31" s="3"/>
      <c r="CUF31" s="3"/>
      <c r="CUG31" s="3"/>
      <c r="CUH31" s="3"/>
      <c r="CUI31" s="3"/>
      <c r="CUJ31" s="3"/>
      <c r="CUK31" s="3"/>
      <c r="CUL31" s="3"/>
      <c r="CUM31" s="3"/>
      <c r="CUN31" s="3"/>
      <c r="CUO31" s="3"/>
      <c r="CUP31" s="3"/>
      <c r="CUQ31" s="3"/>
      <c r="CUR31" s="3"/>
      <c r="CUS31" s="3"/>
      <c r="CUT31" s="3"/>
      <c r="CUU31" s="3"/>
      <c r="CUV31" s="3"/>
      <c r="CUW31" s="3"/>
      <c r="CUX31" s="3"/>
      <c r="CUY31" s="3"/>
      <c r="CUZ31" s="3"/>
      <c r="CVA31" s="3"/>
      <c r="CVB31" s="3"/>
      <c r="CVC31" s="3"/>
      <c r="CVD31" s="3"/>
      <c r="CVE31" s="3"/>
      <c r="CVF31" s="3"/>
      <c r="CVG31" s="3"/>
      <c r="CVH31" s="3"/>
      <c r="CVI31" s="3"/>
      <c r="CVJ31" s="3"/>
      <c r="CVK31" s="3"/>
      <c r="CVL31" s="3"/>
      <c r="CVM31" s="3"/>
      <c r="CVN31" s="3"/>
      <c r="CVO31" s="3"/>
      <c r="CVP31" s="3"/>
      <c r="CVQ31" s="3"/>
      <c r="CVR31" s="3"/>
      <c r="CVS31" s="3"/>
      <c r="CVT31" s="3"/>
      <c r="CVU31" s="3"/>
      <c r="CVV31" s="3"/>
      <c r="CVW31" s="3"/>
      <c r="CVX31" s="3"/>
      <c r="CVY31" s="3"/>
      <c r="CVZ31" s="3"/>
      <c r="CWA31" s="3"/>
      <c r="CWB31" s="3"/>
      <c r="CWC31" s="3"/>
      <c r="CWD31" s="3"/>
      <c r="CWE31" s="3"/>
      <c r="CWF31" s="3"/>
      <c r="CWG31" s="3"/>
      <c r="CWH31" s="3"/>
      <c r="CWI31" s="3"/>
      <c r="CWJ31" s="3"/>
      <c r="CWK31" s="3"/>
      <c r="CWL31" s="3"/>
      <c r="CWM31" s="3"/>
      <c r="CWN31" s="3"/>
      <c r="CWO31" s="3"/>
      <c r="CWP31" s="3"/>
      <c r="CWQ31" s="3"/>
    </row>
    <row r="32" spans="1:2643" ht="63" customHeight="1" x14ac:dyDescent="0.25">
      <c r="A32" s="288" t="s">
        <v>102</v>
      </c>
      <c r="B32" s="592" t="s">
        <v>403</v>
      </c>
      <c r="C32" s="593"/>
      <c r="D32" s="593"/>
      <c r="E32" s="593"/>
      <c r="F32" s="593"/>
      <c r="G32" s="593"/>
      <c r="H32" s="593"/>
      <c r="I32" s="593"/>
      <c r="J32" s="593"/>
      <c r="K32" s="593"/>
      <c r="L32" s="593"/>
      <c r="M32" s="593"/>
      <c r="N32" s="593"/>
      <c r="O32" s="594"/>
      <c r="P32" s="574"/>
      <c r="Q32" s="451"/>
      <c r="R32" s="451"/>
      <c r="S32" s="575"/>
      <c r="T32" s="450"/>
      <c r="U32" s="451"/>
      <c r="V32" s="574"/>
      <c r="W32" s="452"/>
      <c r="X32" s="574"/>
      <c r="Y32" s="575"/>
      <c r="Z32" s="451"/>
      <c r="AA32" s="451"/>
      <c r="AB32" s="574"/>
      <c r="AC32" s="451"/>
      <c r="AD32" s="574"/>
      <c r="AE32" s="451"/>
      <c r="AF32" s="162"/>
      <c r="AG32" s="355"/>
      <c r="AH32" s="157"/>
      <c r="AI32" s="162"/>
      <c r="AJ32" s="355"/>
      <c r="AK32" s="158"/>
      <c r="AL32" s="162"/>
      <c r="AM32" s="355"/>
      <c r="AN32" s="158"/>
      <c r="AO32" s="377"/>
      <c r="AP32" s="355"/>
      <c r="AQ32" s="357"/>
      <c r="AR32" s="377"/>
      <c r="AS32" s="355"/>
      <c r="AT32" s="356"/>
      <c r="AU32" s="354"/>
      <c r="AV32" s="355"/>
      <c r="AW32" s="356"/>
      <c r="AX32" s="354"/>
      <c r="AY32" s="355"/>
      <c r="AZ32" s="357"/>
      <c r="BA32" s="377"/>
      <c r="BB32" s="355"/>
      <c r="BC32" s="357">
        <f>SUM(BC35:BC36)</f>
        <v>0</v>
      </c>
      <c r="BD32" s="574">
        <f t="shared" ref="BD32:BD42" si="3">SUM(AH32,AK32,AN32,AQ32,AT32,AW32,AZ32,BC32)</f>
        <v>0</v>
      </c>
      <c r="BE32" s="575"/>
      <c r="BF32" s="565"/>
      <c r="BG32" s="566"/>
      <c r="BH32" s="566"/>
      <c r="BI32" s="567"/>
    </row>
    <row r="33" spans="1:66" ht="48.75" customHeight="1" x14ac:dyDescent="0.25">
      <c r="A33" s="163" t="s">
        <v>115</v>
      </c>
      <c r="B33" s="414" t="s">
        <v>350</v>
      </c>
      <c r="C33" s="415"/>
      <c r="D33" s="415"/>
      <c r="E33" s="415"/>
      <c r="F33" s="415"/>
      <c r="G33" s="415"/>
      <c r="H33" s="415"/>
      <c r="I33" s="415"/>
      <c r="J33" s="415"/>
      <c r="K33" s="415"/>
      <c r="L33" s="415"/>
      <c r="M33" s="415"/>
      <c r="N33" s="415"/>
      <c r="O33" s="416"/>
      <c r="P33" s="464"/>
      <c r="Q33" s="424"/>
      <c r="R33" s="424">
        <v>1</v>
      </c>
      <c r="S33" s="498"/>
      <c r="T33" s="423">
        <f>SUM(AF33,AI33,AL33,AO33,AR33,AU33,AX33)</f>
        <v>72</v>
      </c>
      <c r="U33" s="424"/>
      <c r="V33" s="464">
        <v>34</v>
      </c>
      <c r="W33" s="425"/>
      <c r="X33" s="464">
        <v>18</v>
      </c>
      <c r="Y33" s="498"/>
      <c r="Z33" s="424"/>
      <c r="AA33" s="424"/>
      <c r="AB33" s="464">
        <v>16</v>
      </c>
      <c r="AC33" s="424"/>
      <c r="AD33" s="464"/>
      <c r="AE33" s="498"/>
      <c r="AF33" s="398">
        <v>72</v>
      </c>
      <c r="AG33" s="349">
        <v>34</v>
      </c>
      <c r="AH33" s="399">
        <v>2</v>
      </c>
      <c r="AI33" s="398"/>
      <c r="AJ33" s="349"/>
      <c r="AK33" s="400"/>
      <c r="AL33" s="398"/>
      <c r="AM33" s="349"/>
      <c r="AN33" s="400"/>
      <c r="AO33" s="362"/>
      <c r="AP33" s="349"/>
      <c r="AQ33" s="350"/>
      <c r="AR33" s="362"/>
      <c r="AS33" s="349"/>
      <c r="AT33" s="363"/>
      <c r="AU33" s="348"/>
      <c r="AV33" s="349"/>
      <c r="AW33" s="363"/>
      <c r="AX33" s="348"/>
      <c r="AY33" s="349"/>
      <c r="AZ33" s="350"/>
      <c r="BA33" s="362"/>
      <c r="BB33" s="349"/>
      <c r="BC33" s="350"/>
      <c r="BD33" s="464">
        <f>SUM(AH33,AK33,AN33,AQ33,AT33,AW33,AZ33,BC33)</f>
        <v>2</v>
      </c>
      <c r="BE33" s="498"/>
      <c r="BF33" s="489" t="s">
        <v>351</v>
      </c>
      <c r="BG33" s="429"/>
      <c r="BH33" s="429"/>
      <c r="BI33" s="430"/>
    </row>
    <row r="34" spans="1:66" ht="43.5" customHeight="1" x14ac:dyDescent="0.25">
      <c r="A34" s="163" t="s">
        <v>116</v>
      </c>
      <c r="B34" s="414" t="s">
        <v>352</v>
      </c>
      <c r="C34" s="415"/>
      <c r="D34" s="415"/>
      <c r="E34" s="415"/>
      <c r="F34" s="415"/>
      <c r="G34" s="415"/>
      <c r="H34" s="415"/>
      <c r="I34" s="415"/>
      <c r="J34" s="415"/>
      <c r="K34" s="415"/>
      <c r="L34" s="415"/>
      <c r="M34" s="415"/>
      <c r="N34" s="415"/>
      <c r="O34" s="416"/>
      <c r="P34" s="464"/>
      <c r="Q34" s="424"/>
      <c r="R34" s="424">
        <v>2</v>
      </c>
      <c r="S34" s="498"/>
      <c r="T34" s="423">
        <f>SUM(AF34,AI34,AL34,AO34,AR34,AU34,AX34)</f>
        <v>72</v>
      </c>
      <c r="U34" s="424"/>
      <c r="V34" s="464">
        <v>34</v>
      </c>
      <c r="W34" s="425"/>
      <c r="X34" s="464">
        <v>18</v>
      </c>
      <c r="Y34" s="498"/>
      <c r="Z34" s="424"/>
      <c r="AA34" s="424"/>
      <c r="AB34" s="464">
        <v>16</v>
      </c>
      <c r="AC34" s="424"/>
      <c r="AD34" s="464"/>
      <c r="AE34" s="498"/>
      <c r="AF34" s="398"/>
      <c r="AG34" s="349"/>
      <c r="AH34" s="399"/>
      <c r="AI34" s="398">
        <v>72</v>
      </c>
      <c r="AJ34" s="349">
        <v>34</v>
      </c>
      <c r="AK34" s="400">
        <v>2</v>
      </c>
      <c r="AL34" s="398"/>
      <c r="AM34" s="349"/>
      <c r="AN34" s="400"/>
      <c r="AO34" s="362"/>
      <c r="AP34" s="349"/>
      <c r="AQ34" s="350"/>
      <c r="AR34" s="362"/>
      <c r="AS34" s="349"/>
      <c r="AT34" s="363"/>
      <c r="AU34" s="348"/>
      <c r="AV34" s="349"/>
      <c r="AW34" s="363"/>
      <c r="AX34" s="348"/>
      <c r="AY34" s="349"/>
      <c r="AZ34" s="350"/>
      <c r="BA34" s="362"/>
      <c r="BB34" s="349"/>
      <c r="BC34" s="350"/>
      <c r="BD34" s="464">
        <f>SUM(AH34,AK34,AN34,AQ34,AT34,AW34,AZ34,BC34)</f>
        <v>2</v>
      </c>
      <c r="BE34" s="498"/>
      <c r="BF34" s="489" t="s">
        <v>353</v>
      </c>
      <c r="BG34" s="429"/>
      <c r="BH34" s="429"/>
      <c r="BI34" s="430"/>
    </row>
    <row r="35" spans="1:66" ht="44.25" customHeight="1" x14ac:dyDescent="0.4">
      <c r="A35" s="163" t="s">
        <v>148</v>
      </c>
      <c r="B35" s="414" t="s">
        <v>354</v>
      </c>
      <c r="C35" s="415"/>
      <c r="D35" s="415"/>
      <c r="E35" s="415"/>
      <c r="F35" s="415"/>
      <c r="G35" s="415"/>
      <c r="H35" s="415"/>
      <c r="I35" s="415"/>
      <c r="J35" s="415"/>
      <c r="K35" s="415"/>
      <c r="L35" s="415"/>
      <c r="M35" s="415"/>
      <c r="N35" s="415"/>
      <c r="O35" s="416"/>
      <c r="P35" s="464">
        <v>3</v>
      </c>
      <c r="Q35" s="424"/>
      <c r="R35" s="424"/>
      <c r="S35" s="498"/>
      <c r="T35" s="423">
        <f>SUM(AF35,AI35,AL35,AO35,AR35,AU35,AX35)</f>
        <v>144</v>
      </c>
      <c r="U35" s="424"/>
      <c r="V35" s="464">
        <v>76</v>
      </c>
      <c r="W35" s="425"/>
      <c r="X35" s="464">
        <v>42</v>
      </c>
      <c r="Y35" s="498"/>
      <c r="Z35" s="424"/>
      <c r="AA35" s="424"/>
      <c r="AB35" s="464"/>
      <c r="AC35" s="424"/>
      <c r="AD35" s="464">
        <v>34</v>
      </c>
      <c r="AE35" s="498"/>
      <c r="AF35" s="398"/>
      <c r="AG35" s="349"/>
      <c r="AH35" s="399"/>
      <c r="AI35" s="398"/>
      <c r="AJ35" s="349"/>
      <c r="AK35" s="400"/>
      <c r="AL35" s="398">
        <v>144</v>
      </c>
      <c r="AM35" s="349">
        <v>76</v>
      </c>
      <c r="AN35" s="400">
        <v>4</v>
      </c>
      <c r="AO35" s="362"/>
      <c r="AP35" s="349"/>
      <c r="AQ35" s="350"/>
      <c r="AR35" s="362"/>
      <c r="AS35" s="349"/>
      <c r="AT35" s="363"/>
      <c r="AU35" s="348"/>
      <c r="AV35" s="349"/>
      <c r="AW35" s="363"/>
      <c r="AX35" s="348"/>
      <c r="AY35" s="349"/>
      <c r="AZ35" s="350"/>
      <c r="BA35" s="362"/>
      <c r="BB35" s="349"/>
      <c r="BC35" s="350"/>
      <c r="BD35" s="464">
        <f t="shared" ref="BD35:BD36" si="4">SUM(AH35,AK35,AN35,AQ35,AT35,AW35,AZ35,BC35)</f>
        <v>4</v>
      </c>
      <c r="BE35" s="498"/>
      <c r="BF35" s="489" t="s">
        <v>355</v>
      </c>
      <c r="BG35" s="429"/>
      <c r="BH35" s="429"/>
      <c r="BI35" s="430"/>
      <c r="BN35" s="6"/>
    </row>
    <row r="36" spans="1:66" ht="41.25" customHeight="1" x14ac:dyDescent="0.25">
      <c r="A36" s="163" t="s">
        <v>194</v>
      </c>
      <c r="B36" s="414" t="s">
        <v>356</v>
      </c>
      <c r="C36" s="415"/>
      <c r="D36" s="415"/>
      <c r="E36" s="415"/>
      <c r="F36" s="415"/>
      <c r="G36" s="415"/>
      <c r="H36" s="415"/>
      <c r="I36" s="415"/>
      <c r="J36" s="415"/>
      <c r="K36" s="415"/>
      <c r="L36" s="415"/>
      <c r="M36" s="415"/>
      <c r="N36" s="415"/>
      <c r="O36" s="416"/>
      <c r="P36" s="464">
        <v>4</v>
      </c>
      <c r="Q36" s="424"/>
      <c r="R36" s="424"/>
      <c r="S36" s="498"/>
      <c r="T36" s="423">
        <f t="shared" ref="T36" si="5">SUM(AF36,AI36,AL36,AO36,AR36,AU36,AX36)</f>
        <v>144</v>
      </c>
      <c r="U36" s="424"/>
      <c r="V36" s="464">
        <v>60</v>
      </c>
      <c r="W36" s="425"/>
      <c r="X36" s="464">
        <v>34</v>
      </c>
      <c r="Y36" s="498"/>
      <c r="Z36" s="424"/>
      <c r="AA36" s="424"/>
      <c r="AB36" s="464">
        <v>26</v>
      </c>
      <c r="AC36" s="424"/>
      <c r="AD36" s="464"/>
      <c r="AE36" s="498"/>
      <c r="AF36" s="398"/>
      <c r="AG36" s="349"/>
      <c r="AH36" s="399"/>
      <c r="AI36" s="398"/>
      <c r="AJ36" s="349"/>
      <c r="AK36" s="400"/>
      <c r="AL36" s="398"/>
      <c r="AM36" s="349"/>
      <c r="AN36" s="400"/>
      <c r="AO36" s="362">
        <v>144</v>
      </c>
      <c r="AP36" s="349">
        <v>60</v>
      </c>
      <c r="AQ36" s="350">
        <v>4</v>
      </c>
      <c r="AR36" s="362"/>
      <c r="AS36" s="349"/>
      <c r="AT36" s="363"/>
      <c r="AU36" s="348"/>
      <c r="AV36" s="349"/>
      <c r="AW36" s="363"/>
      <c r="AX36" s="348"/>
      <c r="AY36" s="349"/>
      <c r="AZ36" s="350"/>
      <c r="BA36" s="362"/>
      <c r="BB36" s="349"/>
      <c r="BC36" s="350"/>
      <c r="BD36" s="464">
        <f t="shared" si="4"/>
        <v>4</v>
      </c>
      <c r="BE36" s="498"/>
      <c r="BF36" s="489" t="s">
        <v>357</v>
      </c>
      <c r="BG36" s="429"/>
      <c r="BH36" s="429"/>
      <c r="BI36" s="430"/>
    </row>
    <row r="37" spans="1:66" ht="48.75" customHeight="1" x14ac:dyDescent="0.25">
      <c r="A37" s="287" t="s">
        <v>112</v>
      </c>
      <c r="B37" s="773" t="s">
        <v>150</v>
      </c>
      <c r="C37" s="548"/>
      <c r="D37" s="548"/>
      <c r="E37" s="548"/>
      <c r="F37" s="548"/>
      <c r="G37" s="548"/>
      <c r="H37" s="548"/>
      <c r="I37" s="548"/>
      <c r="J37" s="548"/>
      <c r="K37" s="548"/>
      <c r="L37" s="548"/>
      <c r="M37" s="548"/>
      <c r="N37" s="548"/>
      <c r="O37" s="774"/>
      <c r="P37" s="464"/>
      <c r="Q37" s="424"/>
      <c r="R37" s="424"/>
      <c r="S37" s="498"/>
      <c r="T37" s="423"/>
      <c r="U37" s="424"/>
      <c r="V37" s="464"/>
      <c r="W37" s="425"/>
      <c r="X37" s="464"/>
      <c r="Y37" s="498"/>
      <c r="Z37" s="424"/>
      <c r="AA37" s="424"/>
      <c r="AB37" s="464"/>
      <c r="AC37" s="424"/>
      <c r="AD37" s="464">
        <f>SUM(AD39:AE39)</f>
        <v>0</v>
      </c>
      <c r="AE37" s="498"/>
      <c r="AF37" s="398"/>
      <c r="AG37" s="349"/>
      <c r="AH37" s="399"/>
      <c r="AI37" s="398"/>
      <c r="AJ37" s="349"/>
      <c r="AK37" s="400"/>
      <c r="AL37" s="398"/>
      <c r="AM37" s="349"/>
      <c r="AN37" s="400"/>
      <c r="AO37" s="362"/>
      <c r="AP37" s="349"/>
      <c r="AQ37" s="350"/>
      <c r="AR37" s="362"/>
      <c r="AS37" s="349"/>
      <c r="AT37" s="363"/>
      <c r="AU37" s="348"/>
      <c r="AV37" s="349"/>
      <c r="AW37" s="363"/>
      <c r="AX37" s="348"/>
      <c r="AY37" s="349"/>
      <c r="AZ37" s="350"/>
      <c r="BA37" s="362"/>
      <c r="BB37" s="349"/>
      <c r="BC37" s="350"/>
      <c r="BD37" s="464">
        <f t="shared" si="3"/>
        <v>0</v>
      </c>
      <c r="BE37" s="498"/>
      <c r="BF37" s="489"/>
      <c r="BG37" s="429"/>
      <c r="BH37" s="429"/>
      <c r="BI37" s="430"/>
    </row>
    <row r="38" spans="1:66" ht="62.25" customHeight="1" x14ac:dyDescent="0.25">
      <c r="A38" s="163" t="s">
        <v>113</v>
      </c>
      <c r="B38" s="414" t="s">
        <v>315</v>
      </c>
      <c r="C38" s="415"/>
      <c r="D38" s="415"/>
      <c r="E38" s="415"/>
      <c r="F38" s="415"/>
      <c r="G38" s="415"/>
      <c r="H38" s="415"/>
      <c r="I38" s="415"/>
      <c r="J38" s="415"/>
      <c r="K38" s="415"/>
      <c r="L38" s="415"/>
      <c r="M38" s="415"/>
      <c r="N38" s="415"/>
      <c r="O38" s="416"/>
      <c r="P38" s="464"/>
      <c r="Q38" s="424"/>
      <c r="R38" s="424">
        <v>1</v>
      </c>
      <c r="S38" s="498"/>
      <c r="T38" s="423">
        <f t="shared" ref="T38:T42" si="6">SUM(AF38,AI38,AL38,AO38,AR38,AU38,AX38)</f>
        <v>108</v>
      </c>
      <c r="U38" s="424"/>
      <c r="V38" s="464">
        <f t="shared" ref="V38:V42" si="7">SUM(AG38,AJ38,AM38,AP38,AS38,AV38,AY38)</f>
        <v>40</v>
      </c>
      <c r="W38" s="425"/>
      <c r="X38" s="464"/>
      <c r="Y38" s="498"/>
      <c r="Z38" s="424"/>
      <c r="AA38" s="424"/>
      <c r="AB38" s="464">
        <v>40</v>
      </c>
      <c r="AC38" s="424"/>
      <c r="AD38" s="464"/>
      <c r="AE38" s="498"/>
      <c r="AF38" s="398">
        <v>108</v>
      </c>
      <c r="AG38" s="349">
        <v>40</v>
      </c>
      <c r="AH38" s="399">
        <v>3</v>
      </c>
      <c r="AI38" s="398"/>
      <c r="AJ38" s="349"/>
      <c r="AK38" s="400"/>
      <c r="AL38" s="398"/>
      <c r="AM38" s="349"/>
      <c r="AN38" s="400"/>
      <c r="AO38" s="362"/>
      <c r="AP38" s="349"/>
      <c r="AQ38" s="350"/>
      <c r="AR38" s="362"/>
      <c r="AS38" s="349"/>
      <c r="AT38" s="363"/>
      <c r="AU38" s="348"/>
      <c r="AV38" s="349"/>
      <c r="AW38" s="363"/>
      <c r="AX38" s="348"/>
      <c r="AY38" s="349"/>
      <c r="AZ38" s="350"/>
      <c r="BA38" s="362"/>
      <c r="BB38" s="349"/>
      <c r="BC38" s="350"/>
      <c r="BD38" s="464">
        <f>SUM(AH38,AK38,AN38,AQ38,AT38,AW38,AZ38,BC38)</f>
        <v>3</v>
      </c>
      <c r="BE38" s="498"/>
      <c r="BF38" s="489" t="s">
        <v>128</v>
      </c>
      <c r="BG38" s="429"/>
      <c r="BH38" s="429"/>
      <c r="BI38" s="430"/>
    </row>
    <row r="39" spans="1:66" ht="45" customHeight="1" x14ac:dyDescent="0.25">
      <c r="A39" s="163" t="s">
        <v>130</v>
      </c>
      <c r="B39" s="414" t="s">
        <v>149</v>
      </c>
      <c r="C39" s="415"/>
      <c r="D39" s="415"/>
      <c r="E39" s="415"/>
      <c r="F39" s="415"/>
      <c r="G39" s="415"/>
      <c r="H39" s="415"/>
      <c r="I39" s="415"/>
      <c r="J39" s="415"/>
      <c r="K39" s="415"/>
      <c r="L39" s="415"/>
      <c r="M39" s="415"/>
      <c r="N39" s="415"/>
      <c r="O39" s="416"/>
      <c r="P39" s="464">
        <v>2</v>
      </c>
      <c r="Q39" s="424"/>
      <c r="R39" s="424">
        <v>1</v>
      </c>
      <c r="S39" s="498"/>
      <c r="T39" s="423">
        <f t="shared" si="6"/>
        <v>216</v>
      </c>
      <c r="U39" s="424"/>
      <c r="V39" s="464">
        <f t="shared" si="7"/>
        <v>120</v>
      </c>
      <c r="W39" s="425"/>
      <c r="X39" s="464"/>
      <c r="Y39" s="498"/>
      <c r="Z39" s="424"/>
      <c r="AA39" s="424"/>
      <c r="AB39" s="464">
        <v>120</v>
      </c>
      <c r="AC39" s="424"/>
      <c r="AD39" s="464"/>
      <c r="AE39" s="498"/>
      <c r="AF39" s="398">
        <v>108</v>
      </c>
      <c r="AG39" s="349">
        <v>60</v>
      </c>
      <c r="AH39" s="399">
        <v>3</v>
      </c>
      <c r="AI39" s="398">
        <v>108</v>
      </c>
      <c r="AJ39" s="349">
        <v>60</v>
      </c>
      <c r="AK39" s="400">
        <v>3</v>
      </c>
      <c r="AL39" s="398"/>
      <c r="AM39" s="349"/>
      <c r="AN39" s="400"/>
      <c r="AO39" s="362"/>
      <c r="AP39" s="349"/>
      <c r="AQ39" s="350"/>
      <c r="AR39" s="362"/>
      <c r="AS39" s="349"/>
      <c r="AT39" s="363"/>
      <c r="AU39" s="348"/>
      <c r="AV39" s="349"/>
      <c r="AW39" s="363"/>
      <c r="AX39" s="348"/>
      <c r="AY39" s="349"/>
      <c r="AZ39" s="350"/>
      <c r="BA39" s="362"/>
      <c r="BB39" s="349"/>
      <c r="BC39" s="350"/>
      <c r="BD39" s="464">
        <f t="shared" si="3"/>
        <v>6</v>
      </c>
      <c r="BE39" s="498"/>
      <c r="BF39" s="489" t="s">
        <v>128</v>
      </c>
      <c r="BG39" s="429"/>
      <c r="BH39" s="429"/>
      <c r="BI39" s="430"/>
    </row>
    <row r="40" spans="1:66" ht="41.25" customHeight="1" x14ac:dyDescent="0.25">
      <c r="A40" s="287" t="s">
        <v>114</v>
      </c>
      <c r="B40" s="773" t="s">
        <v>280</v>
      </c>
      <c r="C40" s="548"/>
      <c r="D40" s="548"/>
      <c r="E40" s="548"/>
      <c r="F40" s="548"/>
      <c r="G40" s="548"/>
      <c r="H40" s="548"/>
      <c r="I40" s="548"/>
      <c r="J40" s="548"/>
      <c r="K40" s="548"/>
      <c r="L40" s="548"/>
      <c r="M40" s="548"/>
      <c r="N40" s="548"/>
      <c r="O40" s="774"/>
      <c r="P40" s="770"/>
      <c r="Q40" s="429"/>
      <c r="R40" s="429"/>
      <c r="S40" s="761"/>
      <c r="T40" s="423"/>
      <c r="U40" s="424"/>
      <c r="V40" s="464"/>
      <c r="W40" s="425"/>
      <c r="X40" s="464"/>
      <c r="Y40" s="498"/>
      <c r="Z40" s="424"/>
      <c r="AA40" s="424"/>
      <c r="AB40" s="464"/>
      <c r="AC40" s="424"/>
      <c r="AD40" s="464">
        <f t="shared" ref="AD40" si="8">SUM(AD41:AE42)</f>
        <v>0</v>
      </c>
      <c r="AE40" s="498"/>
      <c r="AF40" s="398"/>
      <c r="AG40" s="349"/>
      <c r="AH40" s="399"/>
      <c r="AI40" s="398"/>
      <c r="AJ40" s="349"/>
      <c r="AK40" s="400"/>
      <c r="AL40" s="398"/>
      <c r="AM40" s="349"/>
      <c r="AN40" s="400"/>
      <c r="AO40" s="362"/>
      <c r="AP40" s="349"/>
      <c r="AQ40" s="350"/>
      <c r="AR40" s="362"/>
      <c r="AS40" s="349"/>
      <c r="AT40" s="363"/>
      <c r="AU40" s="348"/>
      <c r="AV40" s="349"/>
      <c r="AW40" s="363"/>
      <c r="AX40" s="348"/>
      <c r="AY40" s="349"/>
      <c r="AZ40" s="350"/>
      <c r="BA40" s="362"/>
      <c r="BB40" s="349"/>
      <c r="BC40" s="350"/>
      <c r="BD40" s="464">
        <f t="shared" si="3"/>
        <v>0</v>
      </c>
      <c r="BE40" s="498"/>
      <c r="BF40" s="489"/>
      <c r="BG40" s="429"/>
      <c r="BH40" s="429"/>
      <c r="BI40" s="430"/>
    </row>
    <row r="41" spans="1:66" ht="43.5" customHeight="1" x14ac:dyDescent="0.25">
      <c r="A41" s="163" t="s">
        <v>281</v>
      </c>
      <c r="B41" s="414" t="s">
        <v>282</v>
      </c>
      <c r="C41" s="415"/>
      <c r="D41" s="415"/>
      <c r="E41" s="415"/>
      <c r="F41" s="415"/>
      <c r="G41" s="415"/>
      <c r="H41" s="415"/>
      <c r="I41" s="415"/>
      <c r="J41" s="415"/>
      <c r="K41" s="415"/>
      <c r="L41" s="415"/>
      <c r="M41" s="415"/>
      <c r="N41" s="415"/>
      <c r="O41" s="416"/>
      <c r="P41" s="770">
        <v>1</v>
      </c>
      <c r="Q41" s="429"/>
      <c r="R41" s="429"/>
      <c r="S41" s="761"/>
      <c r="T41" s="423">
        <f t="shared" si="6"/>
        <v>120</v>
      </c>
      <c r="U41" s="424"/>
      <c r="V41" s="464">
        <f t="shared" si="7"/>
        <v>68</v>
      </c>
      <c r="W41" s="425"/>
      <c r="X41" s="464">
        <v>34</v>
      </c>
      <c r="Y41" s="498"/>
      <c r="Z41" s="424"/>
      <c r="AA41" s="424"/>
      <c r="AB41" s="464">
        <v>34</v>
      </c>
      <c r="AC41" s="424"/>
      <c r="AD41" s="464"/>
      <c r="AE41" s="498"/>
      <c r="AF41" s="398">
        <v>120</v>
      </c>
      <c r="AG41" s="349">
        <v>68</v>
      </c>
      <c r="AH41" s="399">
        <v>3</v>
      </c>
      <c r="AI41" s="398"/>
      <c r="AJ41" s="349"/>
      <c r="AK41" s="400"/>
      <c r="AL41" s="398"/>
      <c r="AM41" s="349"/>
      <c r="AN41" s="400"/>
      <c r="AO41" s="362"/>
      <c r="AP41" s="349"/>
      <c r="AQ41" s="350"/>
      <c r="AR41" s="362"/>
      <c r="AS41" s="349"/>
      <c r="AT41" s="363"/>
      <c r="AU41" s="348"/>
      <c r="AV41" s="349"/>
      <c r="AW41" s="363"/>
      <c r="AX41" s="348"/>
      <c r="AY41" s="349"/>
      <c r="AZ41" s="350"/>
      <c r="BA41" s="362"/>
      <c r="BB41" s="349"/>
      <c r="BC41" s="350"/>
      <c r="BD41" s="464">
        <f t="shared" si="3"/>
        <v>3</v>
      </c>
      <c r="BE41" s="498"/>
      <c r="BF41" s="489" t="s">
        <v>358</v>
      </c>
      <c r="BG41" s="429"/>
      <c r="BH41" s="429"/>
      <c r="BI41" s="430"/>
    </row>
    <row r="42" spans="1:66" ht="45" customHeight="1" x14ac:dyDescent="0.25">
      <c r="A42" s="163" t="s">
        <v>283</v>
      </c>
      <c r="B42" s="414" t="s">
        <v>284</v>
      </c>
      <c r="C42" s="415"/>
      <c r="D42" s="415"/>
      <c r="E42" s="415"/>
      <c r="F42" s="415"/>
      <c r="G42" s="415"/>
      <c r="H42" s="415"/>
      <c r="I42" s="415"/>
      <c r="J42" s="415"/>
      <c r="K42" s="415"/>
      <c r="L42" s="415"/>
      <c r="M42" s="415"/>
      <c r="N42" s="415"/>
      <c r="O42" s="416"/>
      <c r="P42" s="770">
        <v>2</v>
      </c>
      <c r="Q42" s="429"/>
      <c r="R42" s="429">
        <v>1</v>
      </c>
      <c r="S42" s="761"/>
      <c r="T42" s="423">
        <f t="shared" si="6"/>
        <v>330</v>
      </c>
      <c r="U42" s="424"/>
      <c r="V42" s="464">
        <f t="shared" si="7"/>
        <v>176</v>
      </c>
      <c r="W42" s="425"/>
      <c r="X42" s="464">
        <v>82</v>
      </c>
      <c r="Y42" s="498"/>
      <c r="Z42" s="424"/>
      <c r="AA42" s="424"/>
      <c r="AB42" s="464">
        <v>94</v>
      </c>
      <c r="AC42" s="424"/>
      <c r="AD42" s="464"/>
      <c r="AE42" s="498"/>
      <c r="AF42" s="398">
        <v>120</v>
      </c>
      <c r="AG42" s="349">
        <v>68</v>
      </c>
      <c r="AH42" s="399">
        <v>3</v>
      </c>
      <c r="AI42" s="398">
        <v>210</v>
      </c>
      <c r="AJ42" s="349">
        <v>108</v>
      </c>
      <c r="AK42" s="400">
        <v>6</v>
      </c>
      <c r="AL42" s="398"/>
      <c r="AM42" s="349"/>
      <c r="AN42" s="400"/>
      <c r="AO42" s="362"/>
      <c r="AP42" s="349"/>
      <c r="AQ42" s="350"/>
      <c r="AR42" s="362"/>
      <c r="AS42" s="349"/>
      <c r="AT42" s="363"/>
      <c r="AU42" s="348"/>
      <c r="AV42" s="349"/>
      <c r="AW42" s="363"/>
      <c r="AX42" s="348"/>
      <c r="AY42" s="349"/>
      <c r="AZ42" s="350"/>
      <c r="BA42" s="362"/>
      <c r="BB42" s="349"/>
      <c r="BC42" s="350"/>
      <c r="BD42" s="464">
        <f t="shared" si="3"/>
        <v>9</v>
      </c>
      <c r="BE42" s="498"/>
      <c r="BF42" s="489" t="s">
        <v>359</v>
      </c>
      <c r="BG42" s="429"/>
      <c r="BH42" s="429"/>
      <c r="BI42" s="430"/>
    </row>
    <row r="43" spans="1:66" ht="63" customHeight="1" x14ac:dyDescent="0.25">
      <c r="A43" s="286" t="s">
        <v>126</v>
      </c>
      <c r="B43" s="506" t="s">
        <v>242</v>
      </c>
      <c r="C43" s="507"/>
      <c r="D43" s="507"/>
      <c r="E43" s="507"/>
      <c r="F43" s="507"/>
      <c r="G43" s="507"/>
      <c r="H43" s="507"/>
      <c r="I43" s="507"/>
      <c r="J43" s="507"/>
      <c r="K43" s="507"/>
      <c r="L43" s="507"/>
      <c r="M43" s="507"/>
      <c r="N43" s="507"/>
      <c r="O43" s="508"/>
      <c r="P43" s="505"/>
      <c r="Q43" s="440"/>
      <c r="R43" s="439"/>
      <c r="S43" s="504"/>
      <c r="T43" s="505"/>
      <c r="U43" s="440"/>
      <c r="V43" s="499"/>
      <c r="W43" s="504"/>
      <c r="X43" s="499"/>
      <c r="Y43" s="499"/>
      <c r="Z43" s="439"/>
      <c r="AA43" s="440"/>
      <c r="AB43" s="499"/>
      <c r="AC43" s="440"/>
      <c r="AD43" s="439">
        <f>SUM(AD51:AE51)</f>
        <v>0</v>
      </c>
      <c r="AE43" s="504"/>
      <c r="AF43" s="388"/>
      <c r="AG43" s="199"/>
      <c r="AH43" s="379"/>
      <c r="AI43" s="200"/>
      <c r="AJ43" s="201"/>
      <c r="AK43" s="202"/>
      <c r="AL43" s="203"/>
      <c r="AM43" s="201"/>
      <c r="AN43" s="202"/>
      <c r="AO43" s="204"/>
      <c r="AP43" s="201"/>
      <c r="AQ43" s="205"/>
      <c r="AR43" s="204"/>
      <c r="AS43" s="201"/>
      <c r="AT43" s="206"/>
      <c r="AU43" s="207"/>
      <c r="AV43" s="199">
        <f t="shared" ref="AV43:BC43" si="9">SUM(AV51:AV51)</f>
        <v>0</v>
      </c>
      <c r="AW43" s="208">
        <f t="shared" si="9"/>
        <v>0</v>
      </c>
      <c r="AX43" s="389">
        <f t="shared" si="9"/>
        <v>0</v>
      </c>
      <c r="AY43" s="199">
        <f t="shared" si="9"/>
        <v>0</v>
      </c>
      <c r="AZ43" s="392">
        <f t="shared" si="9"/>
        <v>0</v>
      </c>
      <c r="BA43" s="209">
        <f t="shared" si="9"/>
        <v>0</v>
      </c>
      <c r="BB43" s="199">
        <f t="shared" si="9"/>
        <v>0</v>
      </c>
      <c r="BC43" s="392">
        <f t="shared" si="9"/>
        <v>0</v>
      </c>
      <c r="BD43" s="509">
        <f t="shared" ref="BD43:BD72" si="10">SUM(AH43,AK43,AN43,AQ43,AT43,AW43,AZ43)</f>
        <v>0</v>
      </c>
      <c r="BE43" s="510"/>
      <c r="BF43" s="753"/>
      <c r="BG43" s="753"/>
      <c r="BH43" s="753"/>
      <c r="BI43" s="754"/>
    </row>
    <row r="44" spans="1:66" s="167" customFormat="1" ht="43.5" customHeight="1" x14ac:dyDescent="0.25">
      <c r="A44" s="108" t="s">
        <v>127</v>
      </c>
      <c r="B44" s="540" t="s">
        <v>151</v>
      </c>
      <c r="C44" s="541"/>
      <c r="D44" s="541"/>
      <c r="E44" s="541"/>
      <c r="F44" s="541"/>
      <c r="G44" s="541"/>
      <c r="H44" s="541"/>
      <c r="I44" s="541"/>
      <c r="J44" s="541"/>
      <c r="K44" s="541"/>
      <c r="L44" s="541"/>
      <c r="M44" s="541"/>
      <c r="N44" s="541"/>
      <c r="O44" s="542"/>
      <c r="P44" s="584"/>
      <c r="Q44" s="579"/>
      <c r="R44" s="579">
        <v>2</v>
      </c>
      <c r="S44" s="580"/>
      <c r="T44" s="584">
        <f>SUM(AF44,AI44,AL44,AO44,AR44,AU44,AX44)</f>
        <v>108</v>
      </c>
      <c r="U44" s="579"/>
      <c r="V44" s="440">
        <f>SUM(AG44,AJ44,AM44,AP44,AS44,AV44,AY45)</f>
        <v>50</v>
      </c>
      <c r="W44" s="580"/>
      <c r="X44" s="440">
        <v>26</v>
      </c>
      <c r="Y44" s="439"/>
      <c r="Z44" s="579"/>
      <c r="AA44" s="579"/>
      <c r="AB44" s="440">
        <v>24</v>
      </c>
      <c r="AC44" s="579"/>
      <c r="AD44" s="579"/>
      <c r="AE44" s="580"/>
      <c r="AF44" s="388"/>
      <c r="AG44" s="199"/>
      <c r="AH44" s="379"/>
      <c r="AI44" s="388">
        <v>108</v>
      </c>
      <c r="AJ44" s="199">
        <v>50</v>
      </c>
      <c r="AK44" s="380">
        <v>3</v>
      </c>
      <c r="AL44" s="379"/>
      <c r="AM44" s="199"/>
      <c r="AN44" s="380"/>
      <c r="AO44" s="209"/>
      <c r="AP44" s="199"/>
      <c r="AQ44" s="392"/>
      <c r="AR44" s="209"/>
      <c r="AS44" s="199"/>
      <c r="AT44" s="208"/>
      <c r="AU44" s="389"/>
      <c r="AV44" s="199"/>
      <c r="AW44" s="208"/>
      <c r="AX44" s="389"/>
      <c r="AY44" s="199"/>
      <c r="AZ44" s="392"/>
      <c r="BA44" s="209"/>
      <c r="BB44" s="199"/>
      <c r="BC44" s="208"/>
      <c r="BD44" s="585">
        <f>SUM(AH44,AK44,AN44,AQ44,AT44,AW44,AZ44)</f>
        <v>3</v>
      </c>
      <c r="BE44" s="586" t="e">
        <f>SUM(BE95,BE74,BE70,BE67,BE71,BE69,BE63,BE62,BE57,BE45)</f>
        <v>#REF!</v>
      </c>
      <c r="BF44" s="447" t="s">
        <v>370</v>
      </c>
      <c r="BG44" s="448"/>
      <c r="BH44" s="448"/>
      <c r="BI44" s="449"/>
    </row>
    <row r="45" spans="1:66" s="167" customFormat="1" ht="62.25" customHeight="1" thickBot="1" x14ac:dyDescent="0.3">
      <c r="A45" s="235" t="s">
        <v>133</v>
      </c>
      <c r="B45" s="643" t="s">
        <v>153</v>
      </c>
      <c r="C45" s="644"/>
      <c r="D45" s="644"/>
      <c r="E45" s="644"/>
      <c r="F45" s="644"/>
      <c r="G45" s="644"/>
      <c r="H45" s="644"/>
      <c r="I45" s="644"/>
      <c r="J45" s="644"/>
      <c r="K45" s="644"/>
      <c r="L45" s="644"/>
      <c r="M45" s="644"/>
      <c r="N45" s="644"/>
      <c r="O45" s="645"/>
      <c r="P45" s="581">
        <v>3</v>
      </c>
      <c r="Q45" s="518"/>
      <c r="R45" s="518"/>
      <c r="S45" s="519"/>
      <c r="T45" s="581">
        <f>SUM(AF45,AI45,AL45,AO45,AR45,AU45,AX45,BA45)</f>
        <v>108</v>
      </c>
      <c r="U45" s="518"/>
      <c r="V45" s="582">
        <f>SUM(AG45,AJ45,AM45,AP45,AS45,AV45,AY45,BB45)</f>
        <v>50</v>
      </c>
      <c r="W45" s="519"/>
      <c r="X45" s="582">
        <v>26</v>
      </c>
      <c r="Y45" s="583"/>
      <c r="Z45" s="518"/>
      <c r="AA45" s="518"/>
      <c r="AB45" s="582">
        <v>24</v>
      </c>
      <c r="AC45" s="518"/>
      <c r="AD45" s="518"/>
      <c r="AE45" s="519"/>
      <c r="AF45" s="236"/>
      <c r="AG45" s="385"/>
      <c r="AH45" s="237"/>
      <c r="AI45" s="236"/>
      <c r="AJ45" s="385"/>
      <c r="AK45" s="238"/>
      <c r="AL45" s="237">
        <v>108</v>
      </c>
      <c r="AM45" s="385">
        <v>50</v>
      </c>
      <c r="AN45" s="238">
        <v>3</v>
      </c>
      <c r="AO45" s="397"/>
      <c r="AP45" s="385"/>
      <c r="AQ45" s="386"/>
      <c r="AR45" s="397"/>
      <c r="AS45" s="385"/>
      <c r="AT45" s="387"/>
      <c r="AU45" s="384"/>
      <c r="AV45" s="385"/>
      <c r="AW45" s="387"/>
      <c r="AX45" s="384"/>
      <c r="AY45" s="385"/>
      <c r="AZ45" s="386"/>
      <c r="BA45" s="397"/>
      <c r="BB45" s="385"/>
      <c r="BC45" s="387"/>
      <c r="BD45" s="751">
        <f>SUM(AH45,AK45,AN45,AQ45,AT45,AW45,AZ45)</f>
        <v>3</v>
      </c>
      <c r="BE45" s="752" t="e">
        <f>SUM(BE92,BE75,#REF!,BE71,BE69,BE70,BE64,BE63,BE58,BE61)</f>
        <v>#REF!</v>
      </c>
      <c r="BF45" s="444" t="s">
        <v>371</v>
      </c>
      <c r="BG45" s="445"/>
      <c r="BH45" s="445"/>
      <c r="BI45" s="446"/>
    </row>
    <row r="46" spans="1:66" s="23" customFormat="1" ht="43.5" customHeight="1" thickBot="1" x14ac:dyDescent="0.3">
      <c r="A46" s="231"/>
      <c r="B46" s="232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3"/>
      <c r="Q46" s="233"/>
      <c r="R46" s="233"/>
      <c r="S46" s="233"/>
      <c r="T46" s="233"/>
      <c r="U46" s="233"/>
      <c r="V46" s="233"/>
      <c r="W46" s="233"/>
      <c r="X46" s="233"/>
      <c r="Y46" s="233"/>
      <c r="Z46" s="233"/>
      <c r="AA46" s="233"/>
      <c r="AB46" s="233"/>
      <c r="AC46" s="233"/>
      <c r="AD46" s="233"/>
      <c r="AE46" s="233"/>
      <c r="AF46" s="233"/>
      <c r="AG46" s="233"/>
      <c r="AH46" s="233"/>
      <c r="AI46" s="233"/>
      <c r="AJ46" s="233"/>
      <c r="AK46" s="233"/>
      <c r="AL46" s="233"/>
      <c r="AM46" s="233"/>
      <c r="AN46" s="233"/>
      <c r="AO46" s="233"/>
      <c r="AP46" s="233"/>
      <c r="AQ46" s="233"/>
      <c r="AR46" s="233"/>
      <c r="AS46" s="233"/>
      <c r="AT46" s="233"/>
      <c r="AU46" s="233"/>
      <c r="AV46" s="233"/>
      <c r="AW46" s="233"/>
      <c r="AX46" s="233"/>
      <c r="AY46" s="233"/>
      <c r="AZ46" s="233"/>
      <c r="BA46" s="233"/>
      <c r="BB46" s="233"/>
      <c r="BC46" s="233"/>
      <c r="BD46" s="234"/>
      <c r="BE46" s="234"/>
      <c r="BF46" s="220"/>
      <c r="BG46" s="220"/>
      <c r="BH46" s="220"/>
      <c r="BI46" s="220"/>
    </row>
    <row r="47" spans="1:66" ht="32.4" customHeight="1" thickBot="1" x14ac:dyDescent="0.3">
      <c r="A47" s="648" t="s">
        <v>98</v>
      </c>
      <c r="B47" s="653" t="s">
        <v>441</v>
      </c>
      <c r="C47" s="654"/>
      <c r="D47" s="654"/>
      <c r="E47" s="654"/>
      <c r="F47" s="654"/>
      <c r="G47" s="654"/>
      <c r="H47" s="654"/>
      <c r="I47" s="654"/>
      <c r="J47" s="654"/>
      <c r="K47" s="654"/>
      <c r="L47" s="654"/>
      <c r="M47" s="654"/>
      <c r="N47" s="654"/>
      <c r="O47" s="655"/>
      <c r="P47" s="675" t="s">
        <v>8</v>
      </c>
      <c r="Q47" s="673"/>
      <c r="R47" s="673" t="s">
        <v>9</v>
      </c>
      <c r="S47" s="674"/>
      <c r="T47" s="630" t="s">
        <v>10</v>
      </c>
      <c r="U47" s="662"/>
      <c r="V47" s="662"/>
      <c r="W47" s="662"/>
      <c r="X47" s="663"/>
      <c r="Y47" s="663"/>
      <c r="Z47" s="663"/>
      <c r="AA47" s="663"/>
      <c r="AB47" s="663"/>
      <c r="AC47" s="663"/>
      <c r="AD47" s="663"/>
      <c r="AE47" s="664"/>
      <c r="AF47" s="685" t="s">
        <v>36</v>
      </c>
      <c r="AG47" s="663"/>
      <c r="AH47" s="663"/>
      <c r="AI47" s="663"/>
      <c r="AJ47" s="663"/>
      <c r="AK47" s="663"/>
      <c r="AL47" s="663"/>
      <c r="AM47" s="663"/>
      <c r="AN47" s="663"/>
      <c r="AO47" s="663"/>
      <c r="AP47" s="663"/>
      <c r="AQ47" s="663"/>
      <c r="AR47" s="663"/>
      <c r="AS47" s="663"/>
      <c r="AT47" s="663"/>
      <c r="AU47" s="663"/>
      <c r="AV47" s="663"/>
      <c r="AW47" s="663"/>
      <c r="AX47" s="663"/>
      <c r="AY47" s="663"/>
      <c r="AZ47" s="663"/>
      <c r="BA47" s="663"/>
      <c r="BB47" s="663"/>
      <c r="BC47" s="686"/>
      <c r="BD47" s="666" t="s">
        <v>24</v>
      </c>
      <c r="BE47" s="667"/>
      <c r="BF47" s="689" t="s">
        <v>99</v>
      </c>
      <c r="BG47" s="690"/>
      <c r="BH47" s="690"/>
      <c r="BI47" s="691"/>
    </row>
    <row r="48" spans="1:66" ht="32.4" customHeight="1" thickBot="1" x14ac:dyDescent="0.3">
      <c r="A48" s="649"/>
      <c r="B48" s="656"/>
      <c r="C48" s="657"/>
      <c r="D48" s="657"/>
      <c r="E48" s="657"/>
      <c r="F48" s="657"/>
      <c r="G48" s="657"/>
      <c r="H48" s="657"/>
      <c r="I48" s="657"/>
      <c r="J48" s="657"/>
      <c r="K48" s="657"/>
      <c r="L48" s="657"/>
      <c r="M48" s="657"/>
      <c r="N48" s="657"/>
      <c r="O48" s="658"/>
      <c r="P48" s="569"/>
      <c r="Q48" s="537"/>
      <c r="R48" s="537"/>
      <c r="S48" s="651"/>
      <c r="T48" s="569" t="s">
        <v>5</v>
      </c>
      <c r="U48" s="537"/>
      <c r="V48" s="536" t="s">
        <v>11</v>
      </c>
      <c r="W48" s="570"/>
      <c r="X48" s="450" t="s">
        <v>12</v>
      </c>
      <c r="Y48" s="451"/>
      <c r="Z48" s="451"/>
      <c r="AA48" s="451"/>
      <c r="AB48" s="451"/>
      <c r="AC48" s="451"/>
      <c r="AD48" s="451"/>
      <c r="AE48" s="575"/>
      <c r="AF48" s="568" t="s">
        <v>14</v>
      </c>
      <c r="AG48" s="523"/>
      <c r="AH48" s="523"/>
      <c r="AI48" s="523"/>
      <c r="AJ48" s="523"/>
      <c r="AK48" s="543"/>
      <c r="AL48" s="568" t="s">
        <v>15</v>
      </c>
      <c r="AM48" s="523"/>
      <c r="AN48" s="523"/>
      <c r="AO48" s="523"/>
      <c r="AP48" s="523"/>
      <c r="AQ48" s="543"/>
      <c r="AR48" s="568" t="s">
        <v>16</v>
      </c>
      <c r="AS48" s="523"/>
      <c r="AT48" s="523"/>
      <c r="AU48" s="523"/>
      <c r="AV48" s="523"/>
      <c r="AW48" s="543"/>
      <c r="AX48" s="568" t="s">
        <v>160</v>
      </c>
      <c r="AY48" s="523"/>
      <c r="AZ48" s="523"/>
      <c r="BA48" s="523"/>
      <c r="BB48" s="523"/>
      <c r="BC48" s="543"/>
      <c r="BD48" s="668"/>
      <c r="BE48" s="669"/>
      <c r="BF48" s="692"/>
      <c r="BG48" s="693"/>
      <c r="BH48" s="693"/>
      <c r="BI48" s="694"/>
    </row>
    <row r="49" spans="1:69" ht="76.95" customHeight="1" x14ac:dyDescent="0.25">
      <c r="A49" s="649"/>
      <c r="B49" s="656"/>
      <c r="C49" s="657"/>
      <c r="D49" s="657"/>
      <c r="E49" s="657"/>
      <c r="F49" s="657"/>
      <c r="G49" s="657"/>
      <c r="H49" s="657"/>
      <c r="I49" s="657"/>
      <c r="J49" s="657"/>
      <c r="K49" s="657"/>
      <c r="L49" s="657"/>
      <c r="M49" s="657"/>
      <c r="N49" s="657"/>
      <c r="O49" s="658"/>
      <c r="P49" s="569"/>
      <c r="Q49" s="537"/>
      <c r="R49" s="537"/>
      <c r="S49" s="651"/>
      <c r="T49" s="569"/>
      <c r="U49" s="537"/>
      <c r="V49" s="536"/>
      <c r="W49" s="570"/>
      <c r="X49" s="569" t="s">
        <v>13</v>
      </c>
      <c r="Y49" s="570"/>
      <c r="Z49" s="537" t="s">
        <v>100</v>
      </c>
      <c r="AA49" s="537"/>
      <c r="AB49" s="536" t="s">
        <v>101</v>
      </c>
      <c r="AC49" s="537"/>
      <c r="AD49" s="537" t="s">
        <v>74</v>
      </c>
      <c r="AE49" s="651"/>
      <c r="AF49" s="599" t="s">
        <v>154</v>
      </c>
      <c r="AG49" s="432"/>
      <c r="AH49" s="601"/>
      <c r="AI49" s="599" t="s">
        <v>184</v>
      </c>
      <c r="AJ49" s="432"/>
      <c r="AK49" s="433"/>
      <c r="AL49" s="600" t="s">
        <v>182</v>
      </c>
      <c r="AM49" s="432"/>
      <c r="AN49" s="433"/>
      <c r="AO49" s="599" t="s">
        <v>183</v>
      </c>
      <c r="AP49" s="432"/>
      <c r="AQ49" s="601"/>
      <c r="AR49" s="599" t="s">
        <v>155</v>
      </c>
      <c r="AS49" s="432"/>
      <c r="AT49" s="433"/>
      <c r="AU49" s="600" t="s">
        <v>156</v>
      </c>
      <c r="AV49" s="432"/>
      <c r="AW49" s="433"/>
      <c r="AX49" s="600" t="s">
        <v>193</v>
      </c>
      <c r="AY49" s="432"/>
      <c r="AZ49" s="601"/>
      <c r="BA49" s="596" t="s">
        <v>157</v>
      </c>
      <c r="BB49" s="597"/>
      <c r="BC49" s="598"/>
      <c r="BD49" s="668"/>
      <c r="BE49" s="669"/>
      <c r="BF49" s="692"/>
      <c r="BG49" s="693"/>
      <c r="BH49" s="693"/>
      <c r="BI49" s="694"/>
    </row>
    <row r="50" spans="1:69" ht="185.25" customHeight="1" thickBot="1" x14ac:dyDescent="0.3">
      <c r="A50" s="650"/>
      <c r="B50" s="659"/>
      <c r="C50" s="660"/>
      <c r="D50" s="660"/>
      <c r="E50" s="660"/>
      <c r="F50" s="660"/>
      <c r="G50" s="660"/>
      <c r="H50" s="660"/>
      <c r="I50" s="660"/>
      <c r="J50" s="660"/>
      <c r="K50" s="660"/>
      <c r="L50" s="660"/>
      <c r="M50" s="660"/>
      <c r="N50" s="660"/>
      <c r="O50" s="661"/>
      <c r="P50" s="571"/>
      <c r="Q50" s="539"/>
      <c r="R50" s="539"/>
      <c r="S50" s="652"/>
      <c r="T50" s="571"/>
      <c r="U50" s="539"/>
      <c r="V50" s="538"/>
      <c r="W50" s="572"/>
      <c r="X50" s="571"/>
      <c r="Y50" s="572"/>
      <c r="Z50" s="539"/>
      <c r="AA50" s="539"/>
      <c r="AB50" s="538"/>
      <c r="AC50" s="539"/>
      <c r="AD50" s="539"/>
      <c r="AE50" s="652"/>
      <c r="AF50" s="171" t="s">
        <v>3</v>
      </c>
      <c r="AG50" s="224" t="s">
        <v>17</v>
      </c>
      <c r="AH50" s="176" t="s">
        <v>18</v>
      </c>
      <c r="AI50" s="171" t="s">
        <v>3</v>
      </c>
      <c r="AJ50" s="224" t="s">
        <v>17</v>
      </c>
      <c r="AK50" s="180" t="s">
        <v>18</v>
      </c>
      <c r="AL50" s="225" t="s">
        <v>3</v>
      </c>
      <c r="AM50" s="224" t="s">
        <v>17</v>
      </c>
      <c r="AN50" s="226" t="s">
        <v>18</v>
      </c>
      <c r="AO50" s="223" t="s">
        <v>3</v>
      </c>
      <c r="AP50" s="224" t="s">
        <v>17</v>
      </c>
      <c r="AQ50" s="227" t="s">
        <v>18</v>
      </c>
      <c r="AR50" s="223" t="s">
        <v>3</v>
      </c>
      <c r="AS50" s="224" t="s">
        <v>17</v>
      </c>
      <c r="AT50" s="226" t="s">
        <v>18</v>
      </c>
      <c r="AU50" s="225" t="s">
        <v>3</v>
      </c>
      <c r="AV50" s="224" t="s">
        <v>17</v>
      </c>
      <c r="AW50" s="226" t="s">
        <v>18</v>
      </c>
      <c r="AX50" s="225" t="s">
        <v>3</v>
      </c>
      <c r="AY50" s="224" t="s">
        <v>17</v>
      </c>
      <c r="AZ50" s="227" t="s">
        <v>18</v>
      </c>
      <c r="BA50" s="223" t="s">
        <v>3</v>
      </c>
      <c r="BB50" s="224" t="s">
        <v>17</v>
      </c>
      <c r="BC50" s="226" t="s">
        <v>18</v>
      </c>
      <c r="BD50" s="670"/>
      <c r="BE50" s="671"/>
      <c r="BF50" s="695"/>
      <c r="BG50" s="696"/>
      <c r="BH50" s="696"/>
      <c r="BI50" s="697"/>
    </row>
    <row r="51" spans="1:69" ht="39.75" customHeight="1" x14ac:dyDescent="0.25">
      <c r="A51" s="132" t="s">
        <v>152</v>
      </c>
      <c r="B51" s="426" t="s">
        <v>295</v>
      </c>
      <c r="C51" s="415"/>
      <c r="D51" s="415"/>
      <c r="E51" s="415"/>
      <c r="F51" s="415"/>
      <c r="G51" s="415"/>
      <c r="H51" s="415"/>
      <c r="I51" s="415"/>
      <c r="J51" s="415"/>
      <c r="K51" s="415"/>
      <c r="L51" s="415"/>
      <c r="M51" s="415"/>
      <c r="N51" s="415"/>
      <c r="O51" s="427"/>
      <c r="P51" s="483">
        <v>5</v>
      </c>
      <c r="Q51" s="484"/>
      <c r="R51" s="484"/>
      <c r="S51" s="520"/>
      <c r="T51" s="483">
        <f t="shared" ref="T51:T57" si="11">SUM(AF51,AI51,AL51,AO51,AR51,AU51,AX51,BA51)</f>
        <v>108</v>
      </c>
      <c r="U51" s="484"/>
      <c r="V51" s="490">
        <f t="shared" ref="V51:V69" si="12">SUM(AG51,AJ51,AM51,AP51,AS51,AV51,AY51,BB51)</f>
        <v>50</v>
      </c>
      <c r="W51" s="520"/>
      <c r="X51" s="490">
        <v>26</v>
      </c>
      <c r="Y51" s="595"/>
      <c r="Z51" s="484"/>
      <c r="AA51" s="484"/>
      <c r="AB51" s="490">
        <v>24</v>
      </c>
      <c r="AC51" s="484"/>
      <c r="AD51" s="484"/>
      <c r="AE51" s="520"/>
      <c r="AF51" s="173"/>
      <c r="AG51" s="128"/>
      <c r="AH51" s="177"/>
      <c r="AI51" s="173"/>
      <c r="AJ51" s="128"/>
      <c r="AK51" s="181"/>
      <c r="AL51" s="177"/>
      <c r="AM51" s="128"/>
      <c r="AN51" s="181"/>
      <c r="AO51" s="130"/>
      <c r="AP51" s="128"/>
      <c r="AQ51" s="129"/>
      <c r="AR51" s="130">
        <v>108</v>
      </c>
      <c r="AS51" s="128">
        <v>50</v>
      </c>
      <c r="AT51" s="131">
        <v>3</v>
      </c>
      <c r="AU51" s="127"/>
      <c r="AV51" s="128"/>
      <c r="AW51" s="131"/>
      <c r="AX51" s="127"/>
      <c r="AY51" s="128"/>
      <c r="AZ51" s="129"/>
      <c r="BA51" s="130"/>
      <c r="BB51" s="128"/>
      <c r="BC51" s="131"/>
      <c r="BD51" s="491">
        <f t="shared" si="10"/>
        <v>3</v>
      </c>
      <c r="BE51" s="492" t="e">
        <f>SUM(BE94,BE73,BE69,BE66,BE67,BE71,BE62,BE60,BE55,BE44)</f>
        <v>#REF!</v>
      </c>
      <c r="BF51" s="423" t="s">
        <v>372</v>
      </c>
      <c r="BG51" s="424"/>
      <c r="BH51" s="424"/>
      <c r="BI51" s="425"/>
    </row>
    <row r="52" spans="1:69" ht="39" customHeight="1" x14ac:dyDescent="0.25">
      <c r="A52" s="272" t="s">
        <v>176</v>
      </c>
      <c r="B52" s="547" t="s">
        <v>180</v>
      </c>
      <c r="C52" s="548"/>
      <c r="D52" s="548"/>
      <c r="E52" s="548"/>
      <c r="F52" s="548"/>
      <c r="G52" s="548"/>
      <c r="H52" s="548"/>
      <c r="I52" s="548"/>
      <c r="J52" s="548"/>
      <c r="K52" s="548"/>
      <c r="L52" s="548"/>
      <c r="M52" s="548"/>
      <c r="N52" s="548"/>
      <c r="O52" s="549"/>
      <c r="P52" s="483">
        <v>2</v>
      </c>
      <c r="Q52" s="484"/>
      <c r="R52" s="484"/>
      <c r="S52" s="520"/>
      <c r="T52" s="483">
        <f>SUM(AF52,AI52,AL52,AO52,AR52,AU52,AX52,BA52)</f>
        <v>212</v>
      </c>
      <c r="U52" s="484"/>
      <c r="V52" s="490">
        <v>84</v>
      </c>
      <c r="W52" s="520"/>
      <c r="X52" s="490">
        <v>50</v>
      </c>
      <c r="Y52" s="595"/>
      <c r="Z52" s="484">
        <v>16</v>
      </c>
      <c r="AA52" s="484"/>
      <c r="AB52" s="490">
        <v>18</v>
      </c>
      <c r="AC52" s="484"/>
      <c r="AD52" s="484"/>
      <c r="AE52" s="520"/>
      <c r="AF52" s="173"/>
      <c r="AG52" s="128"/>
      <c r="AH52" s="177"/>
      <c r="AI52" s="173">
        <v>212</v>
      </c>
      <c r="AJ52" s="128">
        <v>84</v>
      </c>
      <c r="AK52" s="181">
        <v>6</v>
      </c>
      <c r="AL52" s="177"/>
      <c r="AM52" s="128"/>
      <c r="AN52" s="181"/>
      <c r="AO52" s="130"/>
      <c r="AP52" s="128"/>
      <c r="AQ52" s="129"/>
      <c r="AR52" s="130"/>
      <c r="AS52" s="128"/>
      <c r="AT52" s="131"/>
      <c r="AU52" s="127"/>
      <c r="AV52" s="128"/>
      <c r="AW52" s="131"/>
      <c r="AX52" s="127"/>
      <c r="AY52" s="128"/>
      <c r="AZ52" s="129"/>
      <c r="BA52" s="130"/>
      <c r="BB52" s="128"/>
      <c r="BC52" s="131"/>
      <c r="BD52" s="491">
        <f>SUM(AH52,AK52,AN52,AQ52,AT52,AW52,AZ52)</f>
        <v>6</v>
      </c>
      <c r="BE52" s="492" t="e">
        <f>SUM(BE97,BE93,BE73,#REF!,BE68,BE72,BE67,BE66,BE60,BE55)</f>
        <v>#REF!</v>
      </c>
      <c r="BF52" s="489" t="s">
        <v>253</v>
      </c>
      <c r="BG52" s="429"/>
      <c r="BH52" s="429"/>
      <c r="BI52" s="430"/>
    </row>
    <row r="53" spans="1:69" ht="52.5" customHeight="1" x14ac:dyDescent="0.25">
      <c r="A53" s="272" t="s">
        <v>179</v>
      </c>
      <c r="B53" s="547" t="s">
        <v>404</v>
      </c>
      <c r="C53" s="548"/>
      <c r="D53" s="548"/>
      <c r="E53" s="548"/>
      <c r="F53" s="548"/>
      <c r="G53" s="548"/>
      <c r="H53" s="548"/>
      <c r="I53" s="548"/>
      <c r="J53" s="548"/>
      <c r="K53" s="548"/>
      <c r="L53" s="548"/>
      <c r="M53" s="548"/>
      <c r="N53" s="548"/>
      <c r="O53" s="549"/>
      <c r="P53" s="483">
        <v>3</v>
      </c>
      <c r="Q53" s="484"/>
      <c r="R53" s="484"/>
      <c r="S53" s="520"/>
      <c r="T53" s="483">
        <f>SUM(AF53,AI53,AL53,AO53,AR53,AU53,AX53,BA53)</f>
        <v>120</v>
      </c>
      <c r="U53" s="484"/>
      <c r="V53" s="490">
        <f>SUM(AG53,AJ53,AM53,AP53,AS53,AV53,AY53,BB53)</f>
        <v>68</v>
      </c>
      <c r="W53" s="520"/>
      <c r="X53" s="490">
        <v>34</v>
      </c>
      <c r="Y53" s="595"/>
      <c r="Z53" s="484">
        <v>16</v>
      </c>
      <c r="AA53" s="484"/>
      <c r="AB53" s="490">
        <v>18</v>
      </c>
      <c r="AC53" s="484"/>
      <c r="AD53" s="484"/>
      <c r="AE53" s="520"/>
      <c r="AF53" s="173"/>
      <c r="AG53" s="128"/>
      <c r="AH53" s="177"/>
      <c r="AI53" s="173"/>
      <c r="AJ53" s="128"/>
      <c r="AK53" s="181"/>
      <c r="AL53" s="177">
        <v>120</v>
      </c>
      <c r="AM53" s="128">
        <v>68</v>
      </c>
      <c r="AN53" s="181">
        <v>3</v>
      </c>
      <c r="AO53" s="130"/>
      <c r="AP53" s="128"/>
      <c r="AQ53" s="129"/>
      <c r="AR53" s="130"/>
      <c r="AS53" s="128"/>
      <c r="AT53" s="131"/>
      <c r="AU53" s="127"/>
      <c r="AV53" s="128"/>
      <c r="AW53" s="131"/>
      <c r="AX53" s="127"/>
      <c r="AY53" s="128"/>
      <c r="AZ53" s="129"/>
      <c r="BA53" s="130"/>
      <c r="BB53" s="128"/>
      <c r="BC53" s="131"/>
      <c r="BD53" s="491">
        <f>SUM(AH53,AK53,AN53,AQ53,AT53,AW53,AZ53,BC53)</f>
        <v>3</v>
      </c>
      <c r="BE53" s="492"/>
      <c r="BF53" s="489" t="s">
        <v>254</v>
      </c>
      <c r="BG53" s="429"/>
      <c r="BH53" s="429"/>
      <c r="BI53" s="430"/>
    </row>
    <row r="54" spans="1:69" ht="63" customHeight="1" x14ac:dyDescent="0.25">
      <c r="A54" s="272" t="s">
        <v>181</v>
      </c>
      <c r="B54" s="547" t="s">
        <v>178</v>
      </c>
      <c r="C54" s="548"/>
      <c r="D54" s="548"/>
      <c r="E54" s="548"/>
      <c r="F54" s="548"/>
      <c r="G54" s="548"/>
      <c r="H54" s="548"/>
      <c r="I54" s="548"/>
      <c r="J54" s="548"/>
      <c r="K54" s="548"/>
      <c r="L54" s="548"/>
      <c r="M54" s="548"/>
      <c r="N54" s="548"/>
      <c r="O54" s="549"/>
      <c r="P54" s="483">
        <v>6</v>
      </c>
      <c r="Q54" s="484"/>
      <c r="R54" s="484"/>
      <c r="S54" s="520"/>
      <c r="T54" s="483">
        <f>SUM(AF54,AI54,AL54,AO54,AR54,AU54,AX54,BA54)</f>
        <v>216</v>
      </c>
      <c r="U54" s="484"/>
      <c r="V54" s="490">
        <f>SUM(AG54,AJ54,AM54,AP54,AS54,AV54,AY54,BB54)</f>
        <v>86</v>
      </c>
      <c r="W54" s="520"/>
      <c r="X54" s="490">
        <v>40</v>
      </c>
      <c r="Y54" s="595"/>
      <c r="Z54" s="484"/>
      <c r="AA54" s="484"/>
      <c r="AB54" s="490">
        <v>46</v>
      </c>
      <c r="AC54" s="484"/>
      <c r="AD54" s="484"/>
      <c r="AE54" s="520"/>
      <c r="AF54" s="173"/>
      <c r="AG54" s="128"/>
      <c r="AH54" s="177"/>
      <c r="AI54" s="173"/>
      <c r="AJ54" s="128"/>
      <c r="AK54" s="181"/>
      <c r="AL54" s="177"/>
      <c r="AM54" s="128"/>
      <c r="AN54" s="181"/>
      <c r="AO54" s="130"/>
      <c r="AP54" s="128"/>
      <c r="AQ54" s="129"/>
      <c r="AR54" s="130"/>
      <c r="AS54" s="128"/>
      <c r="AT54" s="131"/>
      <c r="AU54" s="127">
        <v>216</v>
      </c>
      <c r="AV54" s="128">
        <v>86</v>
      </c>
      <c r="AW54" s="131">
        <v>6</v>
      </c>
      <c r="AX54" s="127"/>
      <c r="AY54" s="128"/>
      <c r="AZ54" s="129"/>
      <c r="BA54" s="130"/>
      <c r="BB54" s="128"/>
      <c r="BC54" s="131"/>
      <c r="BD54" s="491">
        <f t="shared" si="10"/>
        <v>6</v>
      </c>
      <c r="BE54" s="492" t="e">
        <f>SUM(BE96,BE91,BE72,BE70,#REF!,BE68,BE66,BE65,BE56,BE52)</f>
        <v>#REF!</v>
      </c>
      <c r="BF54" s="489" t="s">
        <v>255</v>
      </c>
      <c r="BG54" s="429"/>
      <c r="BH54" s="429"/>
      <c r="BI54" s="430"/>
    </row>
    <row r="55" spans="1:69" s="197" customFormat="1" ht="63.75" customHeight="1" x14ac:dyDescent="0.25">
      <c r="A55" s="285" t="s">
        <v>198</v>
      </c>
      <c r="B55" s="547" t="s">
        <v>199</v>
      </c>
      <c r="C55" s="548"/>
      <c r="D55" s="548"/>
      <c r="E55" s="548"/>
      <c r="F55" s="548"/>
      <c r="G55" s="548"/>
      <c r="H55" s="548"/>
      <c r="I55" s="548"/>
      <c r="J55" s="548"/>
      <c r="K55" s="548"/>
      <c r="L55" s="548"/>
      <c r="M55" s="548"/>
      <c r="N55" s="548"/>
      <c r="O55" s="549"/>
      <c r="P55" s="478"/>
      <c r="Q55" s="479"/>
      <c r="R55" s="479"/>
      <c r="S55" s="477"/>
      <c r="T55" s="478"/>
      <c r="U55" s="479"/>
      <c r="V55" s="476"/>
      <c r="W55" s="477"/>
      <c r="X55" s="476"/>
      <c r="Y55" s="502"/>
      <c r="Z55" s="479"/>
      <c r="AA55" s="479"/>
      <c r="AB55" s="476"/>
      <c r="AC55" s="479"/>
      <c r="AD55" s="479">
        <f>SUM(AD57:AE59)</f>
        <v>0</v>
      </c>
      <c r="AE55" s="477"/>
      <c r="AF55" s="174"/>
      <c r="AG55" s="141"/>
      <c r="AH55" s="178"/>
      <c r="AI55" s="174"/>
      <c r="AJ55" s="141"/>
      <c r="AK55" s="182"/>
      <c r="AL55" s="178"/>
      <c r="AM55" s="141"/>
      <c r="AN55" s="182"/>
      <c r="AO55" s="140"/>
      <c r="AP55" s="141"/>
      <c r="AQ55" s="146"/>
      <c r="AR55" s="140"/>
      <c r="AS55" s="141"/>
      <c r="AT55" s="142"/>
      <c r="AU55" s="145"/>
      <c r="AV55" s="141"/>
      <c r="AW55" s="142"/>
      <c r="AX55" s="145"/>
      <c r="AY55" s="141"/>
      <c r="AZ55" s="146"/>
      <c r="BA55" s="140"/>
      <c r="BB55" s="141"/>
      <c r="BC55" s="142"/>
      <c r="BD55" s="491">
        <f t="shared" si="10"/>
        <v>0</v>
      </c>
      <c r="BE55" s="492" t="e">
        <f>SUM(BE98,BE94,BE74,BE68,BE72,BE73,BE71,BE67,BE62,BE57)</f>
        <v>#REF!</v>
      </c>
      <c r="BF55" s="562"/>
      <c r="BG55" s="563"/>
      <c r="BH55" s="563"/>
      <c r="BI55" s="564"/>
      <c r="BO55" s="198"/>
      <c r="BP55" s="198"/>
      <c r="BQ55" s="198"/>
    </row>
    <row r="56" spans="1:69" ht="37.5" customHeight="1" x14ac:dyDescent="0.25">
      <c r="A56" s="132" t="s">
        <v>405</v>
      </c>
      <c r="B56" s="426" t="s">
        <v>202</v>
      </c>
      <c r="C56" s="415"/>
      <c r="D56" s="415"/>
      <c r="E56" s="415"/>
      <c r="F56" s="415"/>
      <c r="G56" s="415"/>
      <c r="H56" s="415"/>
      <c r="I56" s="415"/>
      <c r="J56" s="415"/>
      <c r="K56" s="415"/>
      <c r="L56" s="415"/>
      <c r="M56" s="415"/>
      <c r="N56" s="415"/>
      <c r="O56" s="427"/>
      <c r="P56" s="478">
        <v>1</v>
      </c>
      <c r="Q56" s="479"/>
      <c r="R56" s="479"/>
      <c r="S56" s="477"/>
      <c r="T56" s="478">
        <f t="shared" ref="T56" si="13">SUM(AF56,AI56,AL56,AO56,AR56,AU56,AX56,BA56)</f>
        <v>108</v>
      </c>
      <c r="U56" s="479"/>
      <c r="V56" s="476">
        <f>SUM(AG56,AJ56,AM56,AP56,AS56,AV56,AY56,BB56)</f>
        <v>56</v>
      </c>
      <c r="W56" s="477"/>
      <c r="X56" s="476">
        <v>32</v>
      </c>
      <c r="Y56" s="502"/>
      <c r="Z56" s="479">
        <v>24</v>
      </c>
      <c r="AA56" s="479"/>
      <c r="AB56" s="476"/>
      <c r="AC56" s="479"/>
      <c r="AD56" s="479"/>
      <c r="AE56" s="477"/>
      <c r="AF56" s="174">
        <v>108</v>
      </c>
      <c r="AG56" s="141">
        <v>56</v>
      </c>
      <c r="AH56" s="178">
        <v>3</v>
      </c>
      <c r="AI56" s="174"/>
      <c r="AJ56" s="141"/>
      <c r="AK56" s="182"/>
      <c r="AL56" s="178"/>
      <c r="AM56" s="141"/>
      <c r="AN56" s="182"/>
      <c r="AO56" s="140"/>
      <c r="AP56" s="133"/>
      <c r="AQ56" s="139"/>
      <c r="AR56" s="134"/>
      <c r="AS56" s="133"/>
      <c r="AT56" s="143"/>
      <c r="AU56" s="135"/>
      <c r="AV56" s="133"/>
      <c r="AW56" s="143"/>
      <c r="AX56" s="135"/>
      <c r="AY56" s="133"/>
      <c r="AZ56" s="139"/>
      <c r="BA56" s="134"/>
      <c r="BB56" s="133"/>
      <c r="BC56" s="143"/>
      <c r="BD56" s="491">
        <f>SUM(AH56,AK56,AN56,AQ56,AT56,AW56,AZ56)</f>
        <v>3</v>
      </c>
      <c r="BE56" s="492" t="e">
        <f>SUM(BE102,BE96,BE93,BE75,BE76,BE91,BE68,#REF!,BE66,BE60)</f>
        <v>#REF!</v>
      </c>
      <c r="BF56" s="489" t="s">
        <v>256</v>
      </c>
      <c r="BG56" s="429"/>
      <c r="BH56" s="429"/>
      <c r="BI56" s="430"/>
    </row>
    <row r="57" spans="1:69" ht="43.5" customHeight="1" x14ac:dyDescent="0.25">
      <c r="A57" s="132" t="s">
        <v>406</v>
      </c>
      <c r="B57" s="426" t="s">
        <v>249</v>
      </c>
      <c r="C57" s="415"/>
      <c r="D57" s="415"/>
      <c r="E57" s="415"/>
      <c r="F57" s="415"/>
      <c r="G57" s="415"/>
      <c r="H57" s="415"/>
      <c r="I57" s="415"/>
      <c r="J57" s="415"/>
      <c r="K57" s="415"/>
      <c r="L57" s="415"/>
      <c r="M57" s="415"/>
      <c r="N57" s="415"/>
      <c r="O57" s="427"/>
      <c r="P57" s="423">
        <v>1</v>
      </c>
      <c r="Q57" s="424"/>
      <c r="R57" s="424"/>
      <c r="S57" s="425"/>
      <c r="T57" s="423">
        <f t="shared" si="11"/>
        <v>108</v>
      </c>
      <c r="U57" s="424"/>
      <c r="V57" s="464">
        <f t="shared" si="12"/>
        <v>48</v>
      </c>
      <c r="W57" s="425"/>
      <c r="X57" s="464">
        <v>28</v>
      </c>
      <c r="Y57" s="498"/>
      <c r="Z57" s="424"/>
      <c r="AA57" s="424"/>
      <c r="AB57" s="464">
        <v>20</v>
      </c>
      <c r="AC57" s="424"/>
      <c r="AD57" s="424"/>
      <c r="AE57" s="425"/>
      <c r="AF57" s="153">
        <v>108</v>
      </c>
      <c r="AG57" s="133">
        <v>48</v>
      </c>
      <c r="AH57" s="154">
        <v>3</v>
      </c>
      <c r="AI57" s="153"/>
      <c r="AJ57" s="133"/>
      <c r="AK57" s="155"/>
      <c r="AL57" s="154"/>
      <c r="AM57" s="133"/>
      <c r="AN57" s="155"/>
      <c r="AO57" s="134"/>
      <c r="AP57" s="133"/>
      <c r="AQ57" s="139"/>
      <c r="AR57" s="134"/>
      <c r="AS57" s="133"/>
      <c r="AT57" s="143"/>
      <c r="AU57" s="135"/>
      <c r="AV57" s="133"/>
      <c r="AW57" s="143"/>
      <c r="AX57" s="135"/>
      <c r="AY57" s="133"/>
      <c r="AZ57" s="139"/>
      <c r="BA57" s="134"/>
      <c r="BB57" s="133"/>
      <c r="BC57" s="143"/>
      <c r="BD57" s="491">
        <f t="shared" si="10"/>
        <v>3</v>
      </c>
      <c r="BE57" s="492" t="e">
        <f>SUM(BE99,BE95,BE75,BE72,BE73,BE74,BE69,BE71,BE63,BE58)</f>
        <v>#REF!</v>
      </c>
      <c r="BF57" s="489" t="s">
        <v>257</v>
      </c>
      <c r="BG57" s="429"/>
      <c r="BH57" s="429"/>
      <c r="BI57" s="430"/>
    </row>
    <row r="58" spans="1:69" ht="37.5" customHeight="1" x14ac:dyDescent="0.25">
      <c r="A58" s="132" t="s">
        <v>407</v>
      </c>
      <c r="B58" s="426" t="s">
        <v>200</v>
      </c>
      <c r="C58" s="415"/>
      <c r="D58" s="415"/>
      <c r="E58" s="415"/>
      <c r="F58" s="415"/>
      <c r="G58" s="415"/>
      <c r="H58" s="415"/>
      <c r="I58" s="415"/>
      <c r="J58" s="415"/>
      <c r="K58" s="415"/>
      <c r="L58" s="415"/>
      <c r="M58" s="415"/>
      <c r="N58" s="415"/>
      <c r="O58" s="427"/>
      <c r="P58" s="423"/>
      <c r="Q58" s="424"/>
      <c r="R58" s="424">
        <v>2</v>
      </c>
      <c r="S58" s="425"/>
      <c r="T58" s="423">
        <f t="shared" ref="T58:T70" si="14">SUM(AF58,AI58,AL58,AO58,AR58,AU58,AX58,BA58)</f>
        <v>102</v>
      </c>
      <c r="U58" s="424"/>
      <c r="V58" s="464">
        <f t="shared" si="12"/>
        <v>44</v>
      </c>
      <c r="W58" s="425"/>
      <c r="X58" s="464">
        <v>28</v>
      </c>
      <c r="Y58" s="498"/>
      <c r="Z58" s="424"/>
      <c r="AA58" s="424"/>
      <c r="AB58" s="464">
        <v>16</v>
      </c>
      <c r="AC58" s="424"/>
      <c r="AD58" s="424"/>
      <c r="AE58" s="425"/>
      <c r="AF58" s="153"/>
      <c r="AG58" s="133"/>
      <c r="AH58" s="154"/>
      <c r="AI58" s="153">
        <v>102</v>
      </c>
      <c r="AJ58" s="133">
        <v>44</v>
      </c>
      <c r="AK58" s="155">
        <v>3</v>
      </c>
      <c r="AL58" s="154"/>
      <c r="AM58" s="133"/>
      <c r="AN58" s="155"/>
      <c r="AO58" s="134"/>
      <c r="AP58" s="133"/>
      <c r="AQ58" s="139"/>
      <c r="AR58" s="134"/>
      <c r="AS58" s="133"/>
      <c r="AT58" s="143"/>
      <c r="AU58" s="135"/>
      <c r="AV58" s="133"/>
      <c r="AW58" s="143"/>
      <c r="AX58" s="135"/>
      <c r="AY58" s="133"/>
      <c r="AZ58" s="139"/>
      <c r="BA58" s="134"/>
      <c r="BB58" s="133"/>
      <c r="BC58" s="143"/>
      <c r="BD58" s="491">
        <f t="shared" si="10"/>
        <v>3</v>
      </c>
      <c r="BE58" s="492" t="e">
        <f>SUM(BE100,BE92,BE76,BE73,BE74,BE75,BE70,BE69,BE64,BE59)</f>
        <v>#REF!</v>
      </c>
      <c r="BF58" s="489" t="s">
        <v>258</v>
      </c>
      <c r="BG58" s="429"/>
      <c r="BH58" s="429"/>
      <c r="BI58" s="430"/>
    </row>
    <row r="59" spans="1:69" ht="39.75" customHeight="1" x14ac:dyDescent="0.25">
      <c r="A59" s="132" t="s">
        <v>408</v>
      </c>
      <c r="B59" s="426" t="s">
        <v>201</v>
      </c>
      <c r="C59" s="415"/>
      <c r="D59" s="415"/>
      <c r="E59" s="415"/>
      <c r="F59" s="415"/>
      <c r="G59" s="415"/>
      <c r="H59" s="415"/>
      <c r="I59" s="415"/>
      <c r="J59" s="415"/>
      <c r="K59" s="415"/>
      <c r="L59" s="415"/>
      <c r="M59" s="415"/>
      <c r="N59" s="415"/>
      <c r="O59" s="427"/>
      <c r="P59" s="423"/>
      <c r="Q59" s="424"/>
      <c r="R59" s="424">
        <v>2</v>
      </c>
      <c r="S59" s="425"/>
      <c r="T59" s="423">
        <f>SUM(AF59,AI59,AL59,AO59,AR59,AU59,AX59,BA59)</f>
        <v>104</v>
      </c>
      <c r="U59" s="424"/>
      <c r="V59" s="464">
        <f>SUM(AG59,AJ59,AM59,AP59,AS59,AV59,AY59,BB59)</f>
        <v>52</v>
      </c>
      <c r="W59" s="425"/>
      <c r="X59" s="464">
        <v>36</v>
      </c>
      <c r="Y59" s="498"/>
      <c r="Z59" s="424">
        <v>16</v>
      </c>
      <c r="AA59" s="424"/>
      <c r="AB59" s="464"/>
      <c r="AC59" s="424"/>
      <c r="AD59" s="424"/>
      <c r="AE59" s="425"/>
      <c r="AF59" s="153"/>
      <c r="AG59" s="133"/>
      <c r="AH59" s="154"/>
      <c r="AI59" s="153">
        <v>104</v>
      </c>
      <c r="AJ59" s="133">
        <v>52</v>
      </c>
      <c r="AK59" s="155">
        <v>3</v>
      </c>
      <c r="AL59" s="154"/>
      <c r="AM59" s="133"/>
      <c r="AN59" s="155"/>
      <c r="AO59" s="134"/>
      <c r="AP59" s="133"/>
      <c r="AQ59" s="139"/>
      <c r="AR59" s="134"/>
      <c r="AS59" s="133"/>
      <c r="AT59" s="143"/>
      <c r="AU59" s="135"/>
      <c r="AV59" s="133"/>
      <c r="AW59" s="143"/>
      <c r="AX59" s="135"/>
      <c r="AY59" s="133"/>
      <c r="AZ59" s="139"/>
      <c r="BA59" s="134"/>
      <c r="BB59" s="133"/>
      <c r="BC59" s="143"/>
      <c r="BD59" s="491">
        <f>SUM(AH59,AK59,AN59,AQ59,AT59,AW59,AZ59)</f>
        <v>3</v>
      </c>
      <c r="BE59" s="492" t="e">
        <f>SUM(BE101,BE53,BE91,BE74,BE75,BE76,#REF!,BE70,BE65,BE56)</f>
        <v>#REF!</v>
      </c>
      <c r="BF59" s="489" t="s">
        <v>297</v>
      </c>
      <c r="BG59" s="429"/>
      <c r="BH59" s="429"/>
      <c r="BI59" s="430"/>
    </row>
    <row r="60" spans="1:69" ht="41.25" customHeight="1" x14ac:dyDescent="0.25">
      <c r="A60" s="132" t="s">
        <v>204</v>
      </c>
      <c r="B60" s="547" t="s">
        <v>203</v>
      </c>
      <c r="C60" s="548"/>
      <c r="D60" s="548"/>
      <c r="E60" s="548"/>
      <c r="F60" s="548"/>
      <c r="G60" s="548"/>
      <c r="H60" s="548"/>
      <c r="I60" s="548"/>
      <c r="J60" s="548"/>
      <c r="K60" s="548"/>
      <c r="L60" s="548"/>
      <c r="M60" s="548"/>
      <c r="N60" s="548"/>
      <c r="O60" s="549"/>
      <c r="P60" s="478"/>
      <c r="Q60" s="479"/>
      <c r="R60" s="479"/>
      <c r="S60" s="477"/>
      <c r="T60" s="478"/>
      <c r="U60" s="479"/>
      <c r="V60" s="476"/>
      <c r="W60" s="477"/>
      <c r="X60" s="476"/>
      <c r="Y60" s="502"/>
      <c r="Z60" s="479"/>
      <c r="AA60" s="479"/>
      <c r="AB60" s="476"/>
      <c r="AC60" s="479"/>
      <c r="AD60" s="479"/>
      <c r="AE60" s="477"/>
      <c r="AF60" s="174"/>
      <c r="AG60" s="141"/>
      <c r="AH60" s="178"/>
      <c r="AI60" s="174"/>
      <c r="AJ60" s="141"/>
      <c r="AK60" s="182"/>
      <c r="AL60" s="178"/>
      <c r="AM60" s="141"/>
      <c r="AN60" s="182"/>
      <c r="AO60" s="140"/>
      <c r="AP60" s="141"/>
      <c r="AQ60" s="146"/>
      <c r="AR60" s="140"/>
      <c r="AS60" s="141"/>
      <c r="AT60" s="142"/>
      <c r="AU60" s="145"/>
      <c r="AV60" s="141"/>
      <c r="AW60" s="142"/>
      <c r="AX60" s="145"/>
      <c r="AY60" s="141"/>
      <c r="AZ60" s="146"/>
      <c r="BA60" s="134"/>
      <c r="BB60" s="133"/>
      <c r="BC60" s="143"/>
      <c r="BD60" s="491">
        <f t="shared" si="10"/>
        <v>0</v>
      </c>
      <c r="BE60" s="492" t="e">
        <f>SUM(BE104,BE97,BE94,BE76,BE91,BE93,BE72,BE68,BE67,BE62)</f>
        <v>#REF!</v>
      </c>
      <c r="BF60" s="489"/>
      <c r="BG60" s="429"/>
      <c r="BH60" s="429"/>
      <c r="BI60" s="430"/>
    </row>
    <row r="61" spans="1:69" ht="47.25" customHeight="1" x14ac:dyDescent="0.25">
      <c r="A61" s="63" t="s">
        <v>205</v>
      </c>
      <c r="B61" s="480" t="s">
        <v>177</v>
      </c>
      <c r="C61" s="481"/>
      <c r="D61" s="481"/>
      <c r="E61" s="481"/>
      <c r="F61" s="481"/>
      <c r="G61" s="481"/>
      <c r="H61" s="481"/>
      <c r="I61" s="481"/>
      <c r="J61" s="481"/>
      <c r="K61" s="481"/>
      <c r="L61" s="481"/>
      <c r="M61" s="481"/>
      <c r="N61" s="481"/>
      <c r="O61" s="482"/>
      <c r="P61" s="483">
        <v>1.2</v>
      </c>
      <c r="Q61" s="484"/>
      <c r="R61" s="484"/>
      <c r="S61" s="520"/>
      <c r="T61" s="483">
        <f>SUM(AF61,AI61,AL61,AO61,AR61,AU61,AX61,BA61)</f>
        <v>216</v>
      </c>
      <c r="U61" s="484"/>
      <c r="V61" s="490">
        <f>SUM(AG61,AJ61,AM61,AP61,AS61,AV61,AY61,BB61)</f>
        <v>120</v>
      </c>
      <c r="W61" s="520"/>
      <c r="X61" s="490">
        <v>56</v>
      </c>
      <c r="Y61" s="595"/>
      <c r="Z61" s="484">
        <v>64</v>
      </c>
      <c r="AA61" s="484"/>
      <c r="AB61" s="490"/>
      <c r="AC61" s="484"/>
      <c r="AD61" s="484"/>
      <c r="AE61" s="520"/>
      <c r="AF61" s="173">
        <v>108</v>
      </c>
      <c r="AG61" s="128">
        <v>60</v>
      </c>
      <c r="AH61" s="177">
        <v>3</v>
      </c>
      <c r="AI61" s="173">
        <v>108</v>
      </c>
      <c r="AJ61" s="128">
        <v>60</v>
      </c>
      <c r="AK61" s="181">
        <v>3</v>
      </c>
      <c r="AL61" s="177"/>
      <c r="AM61" s="128"/>
      <c r="AN61" s="181"/>
      <c r="AO61" s="130"/>
      <c r="AP61" s="128"/>
      <c r="AQ61" s="129"/>
      <c r="AR61" s="130"/>
      <c r="AS61" s="128"/>
      <c r="AT61" s="131"/>
      <c r="AU61" s="127"/>
      <c r="AV61" s="128"/>
      <c r="AW61" s="131"/>
      <c r="AX61" s="127"/>
      <c r="AY61" s="128"/>
      <c r="AZ61" s="129"/>
      <c r="BA61" s="130"/>
      <c r="BB61" s="128"/>
      <c r="BC61" s="131"/>
      <c r="BD61" s="491">
        <f>SUM(AH61,AK61,AN61,AQ61,AT61,AW61,AZ61)</f>
        <v>6</v>
      </c>
      <c r="BE61" s="492" t="e">
        <f>SUM(BE53,BE76,BE68,BE69,BE70,#REF!,BE65,BE64,BE59,BE54)</f>
        <v>#REF!</v>
      </c>
      <c r="BF61" s="489" t="s">
        <v>374</v>
      </c>
      <c r="BG61" s="429"/>
      <c r="BH61" s="429"/>
      <c r="BI61" s="430"/>
    </row>
    <row r="62" spans="1:69" ht="71.25" customHeight="1" x14ac:dyDescent="0.25">
      <c r="A62" s="827" t="s">
        <v>208</v>
      </c>
      <c r="B62" s="426" t="s">
        <v>206</v>
      </c>
      <c r="C62" s="415"/>
      <c r="D62" s="415"/>
      <c r="E62" s="415"/>
      <c r="F62" s="415"/>
      <c r="G62" s="415"/>
      <c r="H62" s="415"/>
      <c r="I62" s="415"/>
      <c r="J62" s="415"/>
      <c r="K62" s="415"/>
      <c r="L62" s="415"/>
      <c r="M62" s="415"/>
      <c r="N62" s="415"/>
      <c r="O62" s="427"/>
      <c r="P62" s="478">
        <v>3</v>
      </c>
      <c r="Q62" s="479"/>
      <c r="R62" s="479"/>
      <c r="S62" s="477"/>
      <c r="T62" s="478">
        <f t="shared" ref="T62:T63" si="15">SUM(AF62,AI62,AL62,AO62,AR62,AU62,AX62,BA62)</f>
        <v>180</v>
      </c>
      <c r="U62" s="479"/>
      <c r="V62" s="476">
        <f t="shared" ref="V62:V63" si="16">SUM(AG62,AJ62,AM62,AP62,AS62,AV62,AY62,BB62)</f>
        <v>80</v>
      </c>
      <c r="W62" s="477"/>
      <c r="X62" s="476">
        <v>48</v>
      </c>
      <c r="Y62" s="502"/>
      <c r="Z62" s="479">
        <v>32</v>
      </c>
      <c r="AA62" s="479"/>
      <c r="AB62" s="476"/>
      <c r="AC62" s="479"/>
      <c r="AD62" s="479"/>
      <c r="AE62" s="477"/>
      <c r="AF62" s="174"/>
      <c r="AG62" s="141"/>
      <c r="AH62" s="178"/>
      <c r="AI62" s="174"/>
      <c r="AJ62" s="141"/>
      <c r="AK62" s="182"/>
      <c r="AL62" s="178">
        <v>180</v>
      </c>
      <c r="AM62" s="141">
        <v>80</v>
      </c>
      <c r="AN62" s="182">
        <v>5</v>
      </c>
      <c r="AO62" s="140"/>
      <c r="AP62" s="133"/>
      <c r="AQ62" s="139"/>
      <c r="AR62" s="134"/>
      <c r="AS62" s="133"/>
      <c r="AT62" s="143"/>
      <c r="AU62" s="135"/>
      <c r="AV62" s="133"/>
      <c r="AW62" s="143"/>
      <c r="AX62" s="135"/>
      <c r="AY62" s="133"/>
      <c r="AZ62" s="139"/>
      <c r="BA62" s="134"/>
      <c r="BB62" s="133"/>
      <c r="BC62" s="143"/>
      <c r="BD62" s="491">
        <f t="shared" si="10"/>
        <v>5</v>
      </c>
      <c r="BE62" s="492" t="e">
        <f>SUM(BE103,BE98,BE95,BE91,BE93,BE94,BE73,BE72,BE71,BE63)</f>
        <v>#REF!</v>
      </c>
      <c r="BF62" s="441" t="s">
        <v>377</v>
      </c>
      <c r="BG62" s="442"/>
      <c r="BH62" s="442"/>
      <c r="BI62" s="443"/>
    </row>
    <row r="63" spans="1:69" ht="94.5" customHeight="1" x14ac:dyDescent="0.25">
      <c r="A63" s="827"/>
      <c r="B63" s="426" t="s">
        <v>299</v>
      </c>
      <c r="C63" s="415"/>
      <c r="D63" s="415"/>
      <c r="E63" s="415"/>
      <c r="F63" s="415"/>
      <c r="G63" s="415"/>
      <c r="H63" s="415"/>
      <c r="I63" s="415"/>
      <c r="J63" s="415"/>
      <c r="K63" s="415"/>
      <c r="L63" s="415"/>
      <c r="M63" s="415"/>
      <c r="N63" s="415"/>
      <c r="O63" s="427"/>
      <c r="P63" s="423"/>
      <c r="Q63" s="424"/>
      <c r="R63" s="424"/>
      <c r="S63" s="425"/>
      <c r="T63" s="423">
        <f t="shared" si="15"/>
        <v>30</v>
      </c>
      <c r="U63" s="424"/>
      <c r="V63" s="464">
        <f t="shared" si="16"/>
        <v>0</v>
      </c>
      <c r="W63" s="425"/>
      <c r="X63" s="464"/>
      <c r="Y63" s="498"/>
      <c r="Z63" s="424"/>
      <c r="AA63" s="424"/>
      <c r="AB63" s="464"/>
      <c r="AC63" s="424"/>
      <c r="AD63" s="424"/>
      <c r="AE63" s="425"/>
      <c r="AF63" s="153"/>
      <c r="AG63" s="133"/>
      <c r="AH63" s="154"/>
      <c r="AI63" s="153"/>
      <c r="AJ63" s="133"/>
      <c r="AK63" s="155"/>
      <c r="AL63" s="154">
        <v>30</v>
      </c>
      <c r="AM63" s="133"/>
      <c r="AN63" s="155">
        <v>1</v>
      </c>
      <c r="AO63" s="134"/>
      <c r="AP63" s="133"/>
      <c r="AQ63" s="139"/>
      <c r="AR63" s="134"/>
      <c r="AS63" s="133"/>
      <c r="AT63" s="143"/>
      <c r="AU63" s="135"/>
      <c r="AV63" s="133"/>
      <c r="AW63" s="143"/>
      <c r="AX63" s="135"/>
      <c r="AY63" s="133"/>
      <c r="AZ63" s="139"/>
      <c r="BA63" s="134"/>
      <c r="BB63" s="133"/>
      <c r="BC63" s="143"/>
      <c r="BD63" s="491">
        <f t="shared" si="10"/>
        <v>1</v>
      </c>
      <c r="BE63" s="492" t="e">
        <f>SUM(BE105,BE99,BE92,BE93,BE94,BE95,BE74,BE73,BE69,BE64)</f>
        <v>#REF!</v>
      </c>
      <c r="BF63" s="748" t="s">
        <v>415</v>
      </c>
      <c r="BG63" s="749"/>
      <c r="BH63" s="749"/>
      <c r="BI63" s="750"/>
    </row>
    <row r="64" spans="1:69" ht="69" customHeight="1" x14ac:dyDescent="0.25">
      <c r="A64" s="827" t="s">
        <v>207</v>
      </c>
      <c r="B64" s="426" t="s">
        <v>209</v>
      </c>
      <c r="C64" s="415"/>
      <c r="D64" s="415"/>
      <c r="E64" s="415"/>
      <c r="F64" s="415"/>
      <c r="G64" s="415"/>
      <c r="H64" s="415"/>
      <c r="I64" s="415"/>
      <c r="J64" s="415"/>
      <c r="K64" s="415"/>
      <c r="L64" s="415"/>
      <c r="M64" s="415"/>
      <c r="N64" s="415"/>
      <c r="O64" s="427"/>
      <c r="P64" s="423">
        <v>4</v>
      </c>
      <c r="Q64" s="424"/>
      <c r="R64" s="424"/>
      <c r="S64" s="425"/>
      <c r="T64" s="423">
        <f t="shared" si="14"/>
        <v>216</v>
      </c>
      <c r="U64" s="424"/>
      <c r="V64" s="464">
        <f t="shared" si="12"/>
        <v>84</v>
      </c>
      <c r="W64" s="425"/>
      <c r="X64" s="464">
        <v>36</v>
      </c>
      <c r="Y64" s="498"/>
      <c r="Z64" s="424">
        <v>32</v>
      </c>
      <c r="AA64" s="424"/>
      <c r="AB64" s="464">
        <v>16</v>
      </c>
      <c r="AC64" s="424"/>
      <c r="AD64" s="424"/>
      <c r="AE64" s="425"/>
      <c r="AF64" s="153"/>
      <c r="AG64" s="133"/>
      <c r="AH64" s="154"/>
      <c r="AI64" s="153"/>
      <c r="AJ64" s="133"/>
      <c r="AK64" s="155"/>
      <c r="AL64" s="154"/>
      <c r="AM64" s="133"/>
      <c r="AN64" s="155"/>
      <c r="AO64" s="153">
        <v>216</v>
      </c>
      <c r="AP64" s="133">
        <v>84</v>
      </c>
      <c r="AQ64" s="139">
        <v>6</v>
      </c>
      <c r="AR64" s="134"/>
      <c r="AS64" s="133"/>
      <c r="AT64" s="143"/>
      <c r="AU64" s="135"/>
      <c r="AV64" s="133"/>
      <c r="AW64" s="143"/>
      <c r="AX64" s="135"/>
      <c r="AY64" s="133"/>
      <c r="AZ64" s="139"/>
      <c r="BA64" s="134"/>
      <c r="BB64" s="133"/>
      <c r="BC64" s="143"/>
      <c r="BD64" s="491">
        <f t="shared" si="10"/>
        <v>6</v>
      </c>
      <c r="BE64" s="492" t="e">
        <f>SUM(BE108,BE100,BE53,BE94,BE95,BE92,BE75,BE74,BE70,BE65)</f>
        <v>#REF!</v>
      </c>
      <c r="BF64" s="441" t="s">
        <v>378</v>
      </c>
      <c r="BG64" s="442"/>
      <c r="BH64" s="442"/>
      <c r="BI64" s="443"/>
    </row>
    <row r="65" spans="1:2643" ht="99" customHeight="1" x14ac:dyDescent="0.25">
      <c r="A65" s="827"/>
      <c r="B65" s="426" t="s">
        <v>416</v>
      </c>
      <c r="C65" s="415"/>
      <c r="D65" s="415"/>
      <c r="E65" s="415"/>
      <c r="F65" s="415"/>
      <c r="G65" s="415"/>
      <c r="H65" s="415"/>
      <c r="I65" s="415"/>
      <c r="J65" s="415"/>
      <c r="K65" s="415"/>
      <c r="L65" s="415"/>
      <c r="M65" s="415"/>
      <c r="N65" s="415"/>
      <c r="O65" s="427"/>
      <c r="P65" s="423"/>
      <c r="Q65" s="424"/>
      <c r="R65" s="424"/>
      <c r="S65" s="425"/>
      <c r="T65" s="423">
        <f t="shared" si="14"/>
        <v>40</v>
      </c>
      <c r="U65" s="424"/>
      <c r="V65" s="464">
        <f t="shared" si="12"/>
        <v>0</v>
      </c>
      <c r="W65" s="425"/>
      <c r="X65" s="464"/>
      <c r="Y65" s="498"/>
      <c r="Z65" s="424"/>
      <c r="AA65" s="424"/>
      <c r="AB65" s="464"/>
      <c r="AC65" s="424"/>
      <c r="AD65" s="424"/>
      <c r="AE65" s="425"/>
      <c r="AF65" s="153"/>
      <c r="AG65" s="133"/>
      <c r="AH65" s="154"/>
      <c r="AI65" s="153"/>
      <c r="AJ65" s="133"/>
      <c r="AK65" s="155"/>
      <c r="AL65" s="154"/>
      <c r="AM65" s="133"/>
      <c r="AN65" s="155"/>
      <c r="AO65" s="153">
        <v>40</v>
      </c>
      <c r="AP65" s="133"/>
      <c r="AQ65" s="139">
        <v>1</v>
      </c>
      <c r="AR65" s="134"/>
      <c r="AS65" s="133"/>
      <c r="AT65" s="143"/>
      <c r="AU65" s="135"/>
      <c r="AV65" s="133"/>
      <c r="AW65" s="143"/>
      <c r="AX65" s="135"/>
      <c r="AY65" s="133"/>
      <c r="AZ65" s="139"/>
      <c r="BA65" s="134"/>
      <c r="BB65" s="133"/>
      <c r="BC65" s="143"/>
      <c r="BD65" s="491">
        <f t="shared" si="10"/>
        <v>1</v>
      </c>
      <c r="BE65" s="492" t="e">
        <f>SUM(BE106,BE101,BE96,BE95,BE92,BE53,BE76,BE75,#REF!,BE66)</f>
        <v>#REF!</v>
      </c>
      <c r="BF65" s="441" t="s">
        <v>415</v>
      </c>
      <c r="BG65" s="442"/>
      <c r="BH65" s="442"/>
      <c r="BI65" s="443"/>
    </row>
    <row r="66" spans="1:2643" ht="67.5" customHeight="1" x14ac:dyDescent="0.25">
      <c r="A66" s="132" t="s">
        <v>376</v>
      </c>
      <c r="B66" s="426" t="s">
        <v>230</v>
      </c>
      <c r="C66" s="415"/>
      <c r="D66" s="415"/>
      <c r="E66" s="415"/>
      <c r="F66" s="415"/>
      <c r="G66" s="415"/>
      <c r="H66" s="415"/>
      <c r="I66" s="415"/>
      <c r="J66" s="415"/>
      <c r="K66" s="415"/>
      <c r="L66" s="415"/>
      <c r="M66" s="415"/>
      <c r="N66" s="415"/>
      <c r="O66" s="427"/>
      <c r="P66" s="423"/>
      <c r="Q66" s="424"/>
      <c r="R66" s="424">
        <v>5</v>
      </c>
      <c r="S66" s="425"/>
      <c r="T66" s="423">
        <f t="shared" si="14"/>
        <v>108</v>
      </c>
      <c r="U66" s="424"/>
      <c r="V66" s="464">
        <f t="shared" si="12"/>
        <v>50</v>
      </c>
      <c r="W66" s="425"/>
      <c r="X66" s="464">
        <v>34</v>
      </c>
      <c r="Y66" s="498"/>
      <c r="Z66" s="424">
        <v>16</v>
      </c>
      <c r="AA66" s="424"/>
      <c r="AB66" s="464"/>
      <c r="AC66" s="424"/>
      <c r="AD66" s="424"/>
      <c r="AE66" s="425"/>
      <c r="AF66" s="153"/>
      <c r="AG66" s="133"/>
      <c r="AH66" s="154"/>
      <c r="AI66" s="153"/>
      <c r="AJ66" s="133"/>
      <c r="AK66" s="155"/>
      <c r="AL66" s="154"/>
      <c r="AM66" s="133"/>
      <c r="AN66" s="155"/>
      <c r="AO66" s="153"/>
      <c r="AP66" s="133"/>
      <c r="AQ66" s="139"/>
      <c r="AR66" s="134">
        <v>108</v>
      </c>
      <c r="AS66" s="133">
        <v>50</v>
      </c>
      <c r="AT66" s="143">
        <v>3</v>
      </c>
      <c r="AU66" s="135"/>
      <c r="AV66" s="133"/>
      <c r="AW66" s="143"/>
      <c r="AX66" s="135"/>
      <c r="AY66" s="133"/>
      <c r="AZ66" s="139"/>
      <c r="BA66" s="134"/>
      <c r="BB66" s="133"/>
      <c r="BC66" s="143"/>
      <c r="BD66" s="491">
        <f t="shared" si="10"/>
        <v>3</v>
      </c>
      <c r="BE66" s="492" t="e">
        <f>SUM(BE107,BE102,BE97,BE92,BE53,BE96,BE91,BE76,BE68,BE67)</f>
        <v>#REF!</v>
      </c>
      <c r="BF66" s="489" t="s">
        <v>379</v>
      </c>
      <c r="BG66" s="429"/>
      <c r="BH66" s="429"/>
      <c r="BI66" s="430"/>
      <c r="BO66" s="25"/>
      <c r="BP66" s="25"/>
      <c r="BQ66" s="25"/>
    </row>
    <row r="67" spans="1:2643" ht="66.75" customHeight="1" x14ac:dyDescent="0.25">
      <c r="A67" s="272" t="s">
        <v>211</v>
      </c>
      <c r="B67" s="547" t="s">
        <v>210</v>
      </c>
      <c r="C67" s="548"/>
      <c r="D67" s="548"/>
      <c r="E67" s="548"/>
      <c r="F67" s="548"/>
      <c r="G67" s="548"/>
      <c r="H67" s="548"/>
      <c r="I67" s="548"/>
      <c r="J67" s="548"/>
      <c r="K67" s="548"/>
      <c r="L67" s="548"/>
      <c r="M67" s="548"/>
      <c r="N67" s="548"/>
      <c r="O67" s="549"/>
      <c r="P67" s="423"/>
      <c r="Q67" s="424"/>
      <c r="R67" s="424"/>
      <c r="S67" s="425"/>
      <c r="T67" s="423"/>
      <c r="U67" s="424"/>
      <c r="V67" s="464"/>
      <c r="W67" s="425"/>
      <c r="X67" s="464"/>
      <c r="Y67" s="498"/>
      <c r="Z67" s="424"/>
      <c r="AA67" s="424"/>
      <c r="AB67" s="464"/>
      <c r="AC67" s="424"/>
      <c r="AD67" s="424"/>
      <c r="AE67" s="425"/>
      <c r="AF67" s="153"/>
      <c r="AG67" s="133"/>
      <c r="AH67" s="154"/>
      <c r="AI67" s="153"/>
      <c r="AJ67" s="133"/>
      <c r="AK67" s="155"/>
      <c r="AL67" s="154"/>
      <c r="AM67" s="133"/>
      <c r="AN67" s="155"/>
      <c r="AO67" s="153"/>
      <c r="AP67" s="133"/>
      <c r="AQ67" s="139"/>
      <c r="AR67" s="134"/>
      <c r="AS67" s="133"/>
      <c r="AT67" s="143"/>
      <c r="AU67" s="135"/>
      <c r="AV67" s="133"/>
      <c r="AW67" s="143"/>
      <c r="AX67" s="135"/>
      <c r="AY67" s="133"/>
      <c r="AZ67" s="139"/>
      <c r="BA67" s="134"/>
      <c r="BB67" s="133"/>
      <c r="BC67" s="143"/>
      <c r="BD67" s="491">
        <f t="shared" si="10"/>
        <v>0</v>
      </c>
      <c r="BE67" s="492" t="e">
        <f>SUM(BE109,BE104,BE98,BE53,BE96,BE97,BE93,BE91,BE72,BE71)</f>
        <v>#REF!</v>
      </c>
      <c r="BF67" s="489"/>
      <c r="BG67" s="429"/>
      <c r="BH67" s="429"/>
      <c r="BI67" s="430"/>
    </row>
    <row r="68" spans="1:2643" ht="43.5" customHeight="1" x14ac:dyDescent="0.25">
      <c r="A68" s="108" t="s">
        <v>212</v>
      </c>
      <c r="B68" s="540" t="s">
        <v>217</v>
      </c>
      <c r="C68" s="541"/>
      <c r="D68" s="541"/>
      <c r="E68" s="541"/>
      <c r="F68" s="541"/>
      <c r="G68" s="541"/>
      <c r="H68" s="541"/>
      <c r="I68" s="541"/>
      <c r="J68" s="541"/>
      <c r="K68" s="541"/>
      <c r="L68" s="541"/>
      <c r="M68" s="541"/>
      <c r="N68" s="541"/>
      <c r="O68" s="542"/>
      <c r="P68" s="447"/>
      <c r="Q68" s="448"/>
      <c r="R68" s="448">
        <v>3</v>
      </c>
      <c r="S68" s="449"/>
      <c r="T68" s="447">
        <f>SUM(AF68,AI68,AL68,AO68,AR68,AU68,AX68,BA68)</f>
        <v>108</v>
      </c>
      <c r="U68" s="448"/>
      <c r="V68" s="576">
        <f>SUM(AG68,AJ68,AM68,AP68,AS68,AV68,AY68,BB68)</f>
        <v>50</v>
      </c>
      <c r="W68" s="449"/>
      <c r="X68" s="576">
        <v>32</v>
      </c>
      <c r="Y68" s="602"/>
      <c r="Z68" s="448"/>
      <c r="AA68" s="448"/>
      <c r="AB68" s="576">
        <v>18</v>
      </c>
      <c r="AC68" s="448"/>
      <c r="AD68" s="448"/>
      <c r="AE68" s="449"/>
      <c r="AF68" s="175"/>
      <c r="AG68" s="137"/>
      <c r="AH68" s="179"/>
      <c r="AI68" s="175"/>
      <c r="AJ68" s="137"/>
      <c r="AK68" s="183"/>
      <c r="AL68" s="179">
        <v>108</v>
      </c>
      <c r="AM68" s="137">
        <v>50</v>
      </c>
      <c r="AN68" s="183">
        <v>3</v>
      </c>
      <c r="AO68" s="175"/>
      <c r="AP68" s="137"/>
      <c r="AQ68" s="138"/>
      <c r="AR68" s="136"/>
      <c r="AS68" s="137"/>
      <c r="AT68" s="150"/>
      <c r="AU68" s="152"/>
      <c r="AV68" s="137"/>
      <c r="AW68" s="150"/>
      <c r="AX68" s="152"/>
      <c r="AY68" s="137"/>
      <c r="AZ68" s="138"/>
      <c r="BA68" s="136"/>
      <c r="BB68" s="137"/>
      <c r="BC68" s="150"/>
      <c r="BD68" s="585">
        <f>SUM(AH68,AK68,AN68,AQ68,AT68,AW68,AZ68)</f>
        <v>3</v>
      </c>
      <c r="BE68" s="586">
        <f>SUM(BE121,BE107,BE104,BE100,BE101,BE102,BE96,BE53,BE91,BE72)</f>
        <v>0</v>
      </c>
      <c r="BF68" s="486" t="s">
        <v>380</v>
      </c>
      <c r="BG68" s="487"/>
      <c r="BH68" s="487"/>
      <c r="BI68" s="488"/>
    </row>
    <row r="69" spans="1:2643" ht="66.75" customHeight="1" x14ac:dyDescent="0.25">
      <c r="A69" s="132" t="s">
        <v>213</v>
      </c>
      <c r="B69" s="426" t="s">
        <v>215</v>
      </c>
      <c r="C69" s="415"/>
      <c r="D69" s="415"/>
      <c r="E69" s="415"/>
      <c r="F69" s="415"/>
      <c r="G69" s="415"/>
      <c r="H69" s="415"/>
      <c r="I69" s="415"/>
      <c r="J69" s="415"/>
      <c r="K69" s="415"/>
      <c r="L69" s="415"/>
      <c r="M69" s="415"/>
      <c r="N69" s="415"/>
      <c r="O69" s="427"/>
      <c r="P69" s="423"/>
      <c r="Q69" s="424"/>
      <c r="R69" s="424">
        <v>3</v>
      </c>
      <c r="S69" s="425"/>
      <c r="T69" s="423">
        <f t="shared" ref="T69" si="17">SUM(AF69,AI69,AL69,AO69,AR69,AU69,AX69,BA69)</f>
        <v>108</v>
      </c>
      <c r="U69" s="424"/>
      <c r="V69" s="464">
        <f t="shared" si="12"/>
        <v>48</v>
      </c>
      <c r="W69" s="425"/>
      <c r="X69" s="464">
        <v>32</v>
      </c>
      <c r="Y69" s="498"/>
      <c r="Z69" s="424">
        <v>16</v>
      </c>
      <c r="AA69" s="424"/>
      <c r="AB69" s="464"/>
      <c r="AC69" s="424"/>
      <c r="AD69" s="424"/>
      <c r="AE69" s="425"/>
      <c r="AF69" s="153"/>
      <c r="AG69" s="133"/>
      <c r="AH69" s="154"/>
      <c r="AI69" s="153"/>
      <c r="AJ69" s="133"/>
      <c r="AK69" s="155"/>
      <c r="AL69" s="154">
        <v>108</v>
      </c>
      <c r="AM69" s="133">
        <v>48</v>
      </c>
      <c r="AN69" s="155">
        <v>3</v>
      </c>
      <c r="AO69" s="153"/>
      <c r="AP69" s="133"/>
      <c r="AQ69" s="139"/>
      <c r="AR69" s="134"/>
      <c r="AS69" s="133"/>
      <c r="AT69" s="143"/>
      <c r="AU69" s="135"/>
      <c r="AV69" s="133"/>
      <c r="AW69" s="143"/>
      <c r="AX69" s="135"/>
      <c r="AY69" s="133"/>
      <c r="AZ69" s="139"/>
      <c r="BA69" s="134"/>
      <c r="BB69" s="133"/>
      <c r="BC69" s="143"/>
      <c r="BD69" s="491">
        <f t="shared" si="10"/>
        <v>3</v>
      </c>
      <c r="BE69" s="492" t="e">
        <f>SUM(BE112,BE105,BE100,BE97,BE98,BE99,BE95,BE94,BE74,BE70)</f>
        <v>#REF!</v>
      </c>
      <c r="BF69" s="489" t="s">
        <v>381</v>
      </c>
      <c r="BG69" s="429"/>
      <c r="BH69" s="429"/>
      <c r="BI69" s="430"/>
    </row>
    <row r="70" spans="1:2643" ht="45" customHeight="1" x14ac:dyDescent="0.25">
      <c r="A70" s="161" t="s">
        <v>214</v>
      </c>
      <c r="B70" s="426" t="s">
        <v>216</v>
      </c>
      <c r="C70" s="415"/>
      <c r="D70" s="415"/>
      <c r="E70" s="415"/>
      <c r="F70" s="415"/>
      <c r="G70" s="415"/>
      <c r="H70" s="415"/>
      <c r="I70" s="415"/>
      <c r="J70" s="415"/>
      <c r="K70" s="415"/>
      <c r="L70" s="415"/>
      <c r="M70" s="415"/>
      <c r="N70" s="415"/>
      <c r="O70" s="427"/>
      <c r="P70" s="423">
        <v>4.5</v>
      </c>
      <c r="Q70" s="424"/>
      <c r="R70" s="424"/>
      <c r="S70" s="425"/>
      <c r="T70" s="423">
        <f t="shared" si="14"/>
        <v>348</v>
      </c>
      <c r="U70" s="424"/>
      <c r="V70" s="464">
        <f t="shared" ref="V70" si="18">SUM(AG70,AJ70,AM70,AP70,AS70,AV70,AY70,BB70)</f>
        <v>166</v>
      </c>
      <c r="W70" s="425"/>
      <c r="X70" s="464">
        <v>102</v>
      </c>
      <c r="Y70" s="498"/>
      <c r="Z70" s="424">
        <v>64</v>
      </c>
      <c r="AA70" s="424"/>
      <c r="AB70" s="464"/>
      <c r="AC70" s="424"/>
      <c r="AD70" s="424"/>
      <c r="AE70" s="425"/>
      <c r="AF70" s="153"/>
      <c r="AG70" s="133"/>
      <c r="AH70" s="154"/>
      <c r="AI70" s="153"/>
      <c r="AJ70" s="133"/>
      <c r="AK70" s="155"/>
      <c r="AL70" s="154"/>
      <c r="AM70" s="133"/>
      <c r="AN70" s="155"/>
      <c r="AO70" s="153">
        <v>108</v>
      </c>
      <c r="AP70" s="133">
        <v>62</v>
      </c>
      <c r="AQ70" s="139">
        <v>3</v>
      </c>
      <c r="AR70" s="134">
        <v>240</v>
      </c>
      <c r="AS70" s="133">
        <v>104</v>
      </c>
      <c r="AT70" s="143">
        <v>6</v>
      </c>
      <c r="AU70" s="135"/>
      <c r="AV70" s="133"/>
      <c r="AW70" s="143"/>
      <c r="AX70" s="135"/>
      <c r="AY70" s="133"/>
      <c r="AZ70" s="139"/>
      <c r="BA70" s="134"/>
      <c r="BB70" s="133"/>
      <c r="BC70" s="143"/>
      <c r="BD70" s="491">
        <f t="shared" si="10"/>
        <v>9</v>
      </c>
      <c r="BE70" s="492" t="e">
        <f>SUM(BE111,BE108,BE101,BE98,BE99,BE100,BE92,BE95,BE75,#REF!)</f>
        <v>#REF!</v>
      </c>
      <c r="BF70" s="441" t="s">
        <v>382</v>
      </c>
      <c r="BG70" s="442"/>
      <c r="BH70" s="442"/>
      <c r="BI70" s="443"/>
    </row>
    <row r="71" spans="1:2643" ht="45" customHeight="1" thickBot="1" x14ac:dyDescent="0.3">
      <c r="A71" s="132" t="s">
        <v>411</v>
      </c>
      <c r="B71" s="426" t="s">
        <v>234</v>
      </c>
      <c r="C71" s="415"/>
      <c r="D71" s="415"/>
      <c r="E71" s="415"/>
      <c r="F71" s="415"/>
      <c r="G71" s="415"/>
      <c r="H71" s="415"/>
      <c r="I71" s="415"/>
      <c r="J71" s="415"/>
      <c r="K71" s="415"/>
      <c r="L71" s="415"/>
      <c r="M71" s="415"/>
      <c r="N71" s="415"/>
      <c r="O71" s="427"/>
      <c r="P71" s="423"/>
      <c r="Q71" s="424"/>
      <c r="R71" s="424">
        <v>5</v>
      </c>
      <c r="S71" s="425"/>
      <c r="T71" s="444">
        <f>SUM(AF71,AI71,AL71,AO71,AR71,AU71,AX71,BA71)</f>
        <v>108</v>
      </c>
      <c r="U71" s="445"/>
      <c r="V71" s="558">
        <f>SUM(AG71,AJ71,AM71,AP71,AS71,AV71,AY71,BB71)</f>
        <v>52</v>
      </c>
      <c r="W71" s="446"/>
      <c r="X71" s="464">
        <v>32</v>
      </c>
      <c r="Y71" s="498"/>
      <c r="Z71" s="445">
        <v>20</v>
      </c>
      <c r="AA71" s="445"/>
      <c r="AB71" s="464"/>
      <c r="AC71" s="424"/>
      <c r="AD71" s="424"/>
      <c r="AE71" s="425"/>
      <c r="AF71" s="153"/>
      <c r="AG71" s="144"/>
      <c r="AH71" s="154"/>
      <c r="AI71" s="153"/>
      <c r="AJ71" s="144"/>
      <c r="AK71" s="155"/>
      <c r="AL71" s="154"/>
      <c r="AM71" s="144"/>
      <c r="AN71" s="155"/>
      <c r="AO71" s="153"/>
      <c r="AP71" s="210"/>
      <c r="AQ71" s="229"/>
      <c r="AR71" s="134">
        <v>108</v>
      </c>
      <c r="AS71" s="133">
        <v>52</v>
      </c>
      <c r="AT71" s="143">
        <v>3</v>
      </c>
      <c r="AU71" s="135"/>
      <c r="AV71" s="133"/>
      <c r="AW71" s="143"/>
      <c r="AX71" s="135"/>
      <c r="AY71" s="133"/>
      <c r="AZ71" s="139"/>
      <c r="BA71" s="134"/>
      <c r="BB71" s="133"/>
      <c r="BC71" s="143"/>
      <c r="BD71" s="491">
        <f>SUM(AH71,AK71,AN71,AQ71,AT71,AW71,AZ71)</f>
        <v>3</v>
      </c>
      <c r="BE71" s="492" t="e">
        <f>SUM(BE110,BE103,BE99,BE96,BE97,BE98,BE94,BE93,BE73,BE69)</f>
        <v>#REF!</v>
      </c>
      <c r="BF71" s="489" t="s">
        <v>383</v>
      </c>
      <c r="BG71" s="429"/>
      <c r="BH71" s="429"/>
      <c r="BI71" s="430"/>
    </row>
    <row r="72" spans="1:2643" s="22" customFormat="1" ht="67.95" customHeight="1" thickBot="1" x14ac:dyDescent="0.45">
      <c r="A72" s="187" t="s">
        <v>34</v>
      </c>
      <c r="B72" s="461" t="s">
        <v>360</v>
      </c>
      <c r="C72" s="462"/>
      <c r="D72" s="462"/>
      <c r="E72" s="462"/>
      <c r="F72" s="462"/>
      <c r="G72" s="462"/>
      <c r="H72" s="462"/>
      <c r="I72" s="462"/>
      <c r="J72" s="462"/>
      <c r="K72" s="462"/>
      <c r="L72" s="462"/>
      <c r="M72" s="462"/>
      <c r="N72" s="462"/>
      <c r="O72" s="463"/>
      <c r="P72" s="672"/>
      <c r="Q72" s="577"/>
      <c r="R72" s="577"/>
      <c r="S72" s="578"/>
      <c r="T72" s="412">
        <f>SUM(T73:U74,T75:U111,T112:U123)</f>
        <v>3392</v>
      </c>
      <c r="U72" s="573"/>
      <c r="V72" s="412">
        <f>SUM(V73:W74,V75:W111,V112:W123)</f>
        <v>1494</v>
      </c>
      <c r="W72" s="573"/>
      <c r="X72" s="412">
        <f>SUM(X73:Y74,X75:Y111,X112:Y123)</f>
        <v>800</v>
      </c>
      <c r="Y72" s="573"/>
      <c r="Z72" s="412">
        <f>SUM(Z73:AA74,Z75:AA111,Z112:AA123)</f>
        <v>396</v>
      </c>
      <c r="AA72" s="573"/>
      <c r="AB72" s="412">
        <f>SUM(AB73:AC74,AB75:AC111,AB112:AC123)</f>
        <v>298</v>
      </c>
      <c r="AC72" s="573"/>
      <c r="AD72" s="573">
        <f>SUM(AD73,AD91,AD96,AD100,AD101,AD105,AD110,AD113)</f>
        <v>0</v>
      </c>
      <c r="AE72" s="413">
        <f>SUM(AE73,AE91,AE96,AE100,AE101,AE105,AE110,AE113)</f>
        <v>0</v>
      </c>
      <c r="AF72" s="214">
        <f t="shared" ref="AF72:AO72" si="19">SUM(AF73:AF123)</f>
        <v>180</v>
      </c>
      <c r="AG72" s="216">
        <f t="shared" si="19"/>
        <v>84</v>
      </c>
      <c r="AH72" s="212">
        <f t="shared" si="19"/>
        <v>5</v>
      </c>
      <c r="AI72" s="214">
        <f t="shared" si="19"/>
        <v>0</v>
      </c>
      <c r="AJ72" s="216">
        <f t="shared" si="19"/>
        <v>0</v>
      </c>
      <c r="AK72" s="212">
        <f t="shared" si="19"/>
        <v>0</v>
      </c>
      <c r="AL72" s="214">
        <f t="shared" si="19"/>
        <v>252</v>
      </c>
      <c r="AM72" s="216">
        <f t="shared" si="19"/>
        <v>134</v>
      </c>
      <c r="AN72" s="212">
        <f t="shared" si="19"/>
        <v>7</v>
      </c>
      <c r="AO72" s="214">
        <f t="shared" si="19"/>
        <v>606</v>
      </c>
      <c r="AP72" s="263">
        <f>SUM(AP73:AP76,AP91:AP111,AP112:AP123)</f>
        <v>268</v>
      </c>
      <c r="AQ72" s="212">
        <f t="shared" ref="AQ72:AZ72" si="20">SUM(AQ73:AQ123)</f>
        <v>17</v>
      </c>
      <c r="AR72" s="214">
        <f t="shared" si="20"/>
        <v>438</v>
      </c>
      <c r="AS72" s="216">
        <f t="shared" si="20"/>
        <v>186</v>
      </c>
      <c r="AT72" s="212">
        <f t="shared" si="20"/>
        <v>12</v>
      </c>
      <c r="AU72" s="214">
        <f t="shared" si="20"/>
        <v>784</v>
      </c>
      <c r="AV72" s="216">
        <f t="shared" si="20"/>
        <v>354</v>
      </c>
      <c r="AW72" s="212">
        <f t="shared" si="20"/>
        <v>21</v>
      </c>
      <c r="AX72" s="214">
        <f t="shared" si="20"/>
        <v>1132</v>
      </c>
      <c r="AY72" s="216">
        <f t="shared" si="20"/>
        <v>468</v>
      </c>
      <c r="AZ72" s="212">
        <f t="shared" si="20"/>
        <v>33</v>
      </c>
      <c r="BA72" s="218">
        <f>SUM(BA73,BA91,BA98:BA123)</f>
        <v>0</v>
      </c>
      <c r="BB72" s="219">
        <f>SUM(BB73,BB91,BB98:BB123)</f>
        <v>0</v>
      </c>
      <c r="BC72" s="222">
        <f>SUM(BC73,BC91,BC98:BC123)</f>
        <v>0</v>
      </c>
      <c r="BD72" s="485">
        <f t="shared" si="10"/>
        <v>95</v>
      </c>
      <c r="BE72" s="459">
        <f>SUM(BE122,BE109,BE103,BE101,BE102,BE104,BE97,BE96,BE93,BE73)</f>
        <v>0</v>
      </c>
      <c r="BF72" s="767">
        <f>T72*100/T129</f>
        <v>46.124558063638837</v>
      </c>
      <c r="BG72" s="768"/>
      <c r="BH72" s="768"/>
      <c r="BI72" s="769"/>
      <c r="BJ72" s="411"/>
      <c r="BK72" s="411"/>
      <c r="BL72" s="411"/>
      <c r="BM72" s="3"/>
      <c r="BN72" s="3"/>
      <c r="BO72" s="23"/>
      <c r="BP72" s="23"/>
      <c r="BQ72" s="2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  <c r="IW72" s="3"/>
      <c r="IX72" s="3"/>
      <c r="IY72" s="3"/>
      <c r="IZ72" s="3"/>
      <c r="JA72" s="3"/>
      <c r="JB72" s="3"/>
      <c r="JC72" s="3"/>
      <c r="JD72" s="3"/>
      <c r="JE72" s="3"/>
      <c r="JF72" s="3"/>
      <c r="JG72" s="3"/>
      <c r="JH72" s="3"/>
      <c r="JI72" s="3"/>
      <c r="JJ72" s="3"/>
      <c r="JK72" s="3"/>
      <c r="JL72" s="3"/>
      <c r="JM72" s="3"/>
      <c r="JN72" s="3"/>
      <c r="JO72" s="3"/>
      <c r="JP72" s="3"/>
      <c r="JQ72" s="3"/>
      <c r="JR72" s="3"/>
      <c r="JS72" s="3"/>
      <c r="JT72" s="3"/>
      <c r="JU72" s="3"/>
      <c r="JV72" s="3"/>
      <c r="JW72" s="3"/>
      <c r="JX72" s="3"/>
      <c r="JY72" s="3"/>
      <c r="JZ72" s="3"/>
      <c r="KA72" s="3"/>
      <c r="KB72" s="3"/>
      <c r="KC72" s="3"/>
      <c r="KD72" s="3"/>
      <c r="KE72" s="3"/>
      <c r="KF72" s="3"/>
      <c r="KG72" s="3"/>
      <c r="KH72" s="3"/>
      <c r="KI72" s="3"/>
      <c r="KJ72" s="3"/>
      <c r="KK72" s="3"/>
      <c r="KL72" s="3"/>
      <c r="KM72" s="3"/>
      <c r="KN72" s="3"/>
      <c r="KO72" s="3"/>
      <c r="KP72" s="3"/>
      <c r="KQ72" s="3"/>
      <c r="KR72" s="3"/>
      <c r="KS72" s="3"/>
      <c r="KT72" s="3"/>
      <c r="KU72" s="3"/>
      <c r="KV72" s="3"/>
      <c r="KW72" s="3"/>
      <c r="KX72" s="3"/>
      <c r="KY72" s="3"/>
      <c r="KZ72" s="3"/>
      <c r="LA72" s="3"/>
      <c r="LB72" s="3"/>
      <c r="LC72" s="3"/>
      <c r="LD72" s="3"/>
      <c r="LE72" s="3"/>
      <c r="LF72" s="3"/>
      <c r="LG72" s="3"/>
      <c r="LH72" s="3"/>
      <c r="LI72" s="3"/>
      <c r="LJ72" s="3"/>
      <c r="LK72" s="3"/>
      <c r="LL72" s="3"/>
      <c r="LM72" s="3"/>
      <c r="LN72" s="3"/>
      <c r="LO72" s="3"/>
      <c r="LP72" s="3"/>
      <c r="LQ72" s="3"/>
      <c r="LR72" s="3"/>
      <c r="LS72" s="3"/>
      <c r="LT72" s="3"/>
      <c r="LU72" s="3"/>
      <c r="LV72" s="3"/>
      <c r="LW72" s="3"/>
      <c r="LX72" s="3"/>
      <c r="LY72" s="3"/>
      <c r="LZ72" s="3"/>
      <c r="MA72" s="3"/>
      <c r="MB72" s="3"/>
      <c r="MC72" s="3"/>
      <c r="MD72" s="3"/>
      <c r="ME72" s="3"/>
      <c r="MF72" s="3"/>
      <c r="MG72" s="3"/>
      <c r="MH72" s="3"/>
      <c r="MI72" s="3"/>
      <c r="MJ72" s="3"/>
      <c r="MK72" s="3"/>
      <c r="ML72" s="3"/>
      <c r="MM72" s="3"/>
      <c r="MN72" s="3"/>
      <c r="MO72" s="3"/>
      <c r="MP72" s="3"/>
      <c r="MQ72" s="3"/>
      <c r="MR72" s="3"/>
      <c r="MS72" s="3"/>
      <c r="MT72" s="3"/>
      <c r="MU72" s="3"/>
      <c r="MV72" s="3"/>
      <c r="MW72" s="3"/>
      <c r="MX72" s="3"/>
      <c r="MY72" s="3"/>
      <c r="MZ72" s="3"/>
      <c r="NA72" s="3"/>
      <c r="NB72" s="3"/>
      <c r="NC72" s="3"/>
      <c r="ND72" s="3"/>
      <c r="NE72" s="3"/>
      <c r="NF72" s="3"/>
      <c r="NG72" s="3"/>
      <c r="NH72" s="3"/>
      <c r="NI72" s="3"/>
      <c r="NJ72" s="3"/>
      <c r="NK72" s="3"/>
      <c r="NL72" s="3"/>
      <c r="NM72" s="3"/>
      <c r="NN72" s="3"/>
      <c r="NO72" s="3"/>
      <c r="NP72" s="3"/>
      <c r="NQ72" s="3"/>
      <c r="NR72" s="3"/>
      <c r="NS72" s="3"/>
      <c r="NT72" s="3"/>
      <c r="NU72" s="3"/>
      <c r="NV72" s="3"/>
      <c r="NW72" s="3"/>
      <c r="NX72" s="3"/>
      <c r="NY72" s="3"/>
      <c r="NZ72" s="3"/>
      <c r="OA72" s="3"/>
      <c r="OB72" s="3"/>
      <c r="OC72" s="3"/>
      <c r="OD72" s="3"/>
      <c r="OE72" s="3"/>
      <c r="OF72" s="3"/>
      <c r="OG72" s="3"/>
      <c r="OH72" s="3"/>
      <c r="OI72" s="3"/>
      <c r="OJ72" s="3"/>
      <c r="OK72" s="3"/>
      <c r="OL72" s="3"/>
      <c r="OM72" s="3"/>
      <c r="ON72" s="3"/>
      <c r="OO72" s="3"/>
      <c r="OP72" s="3"/>
      <c r="OQ72" s="3"/>
      <c r="OR72" s="3"/>
      <c r="OS72" s="3"/>
      <c r="OT72" s="3"/>
      <c r="OU72" s="3"/>
      <c r="OV72" s="3"/>
      <c r="OW72" s="3"/>
      <c r="OX72" s="3"/>
      <c r="OY72" s="3"/>
      <c r="OZ72" s="3"/>
      <c r="PA72" s="3"/>
      <c r="PB72" s="3"/>
      <c r="PC72" s="3"/>
      <c r="PD72" s="3"/>
      <c r="PE72" s="3"/>
      <c r="PF72" s="3"/>
      <c r="PG72" s="3"/>
      <c r="PH72" s="3"/>
      <c r="PI72" s="3"/>
      <c r="PJ72" s="3"/>
      <c r="PK72" s="3"/>
      <c r="PL72" s="3"/>
      <c r="PM72" s="3"/>
      <c r="PN72" s="3"/>
      <c r="PO72" s="3"/>
      <c r="PP72" s="3"/>
      <c r="PQ72" s="3"/>
      <c r="PR72" s="3"/>
      <c r="PS72" s="3"/>
      <c r="PT72" s="3"/>
      <c r="PU72" s="3"/>
      <c r="PV72" s="3"/>
      <c r="PW72" s="3"/>
      <c r="PX72" s="3"/>
      <c r="PY72" s="3"/>
      <c r="PZ72" s="3"/>
      <c r="QA72" s="3"/>
      <c r="QB72" s="3"/>
      <c r="QC72" s="3"/>
      <c r="QD72" s="3"/>
      <c r="QE72" s="3"/>
      <c r="QF72" s="3"/>
      <c r="QG72" s="3"/>
      <c r="QH72" s="3"/>
      <c r="QI72" s="3"/>
      <c r="QJ72" s="3"/>
      <c r="QK72" s="3"/>
      <c r="QL72" s="3"/>
      <c r="QM72" s="3"/>
      <c r="QN72" s="3"/>
      <c r="QO72" s="3"/>
      <c r="QP72" s="3"/>
      <c r="QQ72" s="3"/>
      <c r="QR72" s="3"/>
      <c r="QS72" s="3"/>
      <c r="QT72" s="3"/>
      <c r="QU72" s="3"/>
      <c r="QV72" s="3"/>
      <c r="QW72" s="3"/>
      <c r="QX72" s="3"/>
      <c r="QY72" s="3"/>
      <c r="QZ72" s="3"/>
      <c r="RA72" s="3"/>
      <c r="RB72" s="3"/>
      <c r="RC72" s="3"/>
      <c r="RD72" s="3"/>
      <c r="RE72" s="3"/>
      <c r="RF72" s="3"/>
      <c r="RG72" s="3"/>
      <c r="RH72" s="3"/>
      <c r="RI72" s="3"/>
      <c r="RJ72" s="3"/>
      <c r="RK72" s="3"/>
      <c r="RL72" s="3"/>
      <c r="RM72" s="3"/>
      <c r="RN72" s="3"/>
      <c r="RO72" s="3"/>
      <c r="RP72" s="3"/>
      <c r="RQ72" s="3"/>
      <c r="RR72" s="3"/>
      <c r="RS72" s="3"/>
      <c r="RT72" s="3"/>
      <c r="RU72" s="3"/>
      <c r="RV72" s="3"/>
      <c r="RW72" s="3"/>
      <c r="RX72" s="3"/>
      <c r="RY72" s="3"/>
      <c r="RZ72" s="3"/>
      <c r="SA72" s="3"/>
      <c r="SB72" s="3"/>
      <c r="SC72" s="3"/>
      <c r="SD72" s="3"/>
      <c r="SE72" s="3"/>
      <c r="SF72" s="3"/>
      <c r="SG72" s="3"/>
      <c r="SH72" s="3"/>
      <c r="SI72" s="3"/>
      <c r="SJ72" s="3"/>
      <c r="SK72" s="3"/>
      <c r="SL72" s="3"/>
      <c r="SM72" s="3"/>
      <c r="SN72" s="3"/>
      <c r="SO72" s="3"/>
      <c r="SP72" s="3"/>
      <c r="SQ72" s="3"/>
      <c r="SR72" s="3"/>
      <c r="SS72" s="3"/>
      <c r="ST72" s="3"/>
      <c r="SU72" s="3"/>
      <c r="SV72" s="3"/>
      <c r="SW72" s="3"/>
      <c r="SX72" s="3"/>
      <c r="SY72" s="3"/>
      <c r="SZ72" s="3"/>
      <c r="TA72" s="3"/>
      <c r="TB72" s="3"/>
      <c r="TC72" s="3"/>
      <c r="TD72" s="3"/>
      <c r="TE72" s="3"/>
      <c r="TF72" s="3"/>
      <c r="TG72" s="3"/>
      <c r="TH72" s="3"/>
      <c r="TI72" s="3"/>
      <c r="TJ72" s="3"/>
      <c r="TK72" s="3"/>
      <c r="TL72" s="3"/>
      <c r="TM72" s="3"/>
      <c r="TN72" s="3"/>
      <c r="TO72" s="3"/>
      <c r="TP72" s="3"/>
      <c r="TQ72" s="3"/>
      <c r="TR72" s="3"/>
      <c r="TS72" s="3"/>
      <c r="TT72" s="3"/>
      <c r="TU72" s="3"/>
      <c r="TV72" s="3"/>
      <c r="TW72" s="3"/>
      <c r="TX72" s="3"/>
      <c r="TY72" s="3"/>
      <c r="TZ72" s="3"/>
      <c r="UA72" s="3"/>
      <c r="UB72" s="3"/>
      <c r="UC72" s="3"/>
      <c r="UD72" s="3"/>
      <c r="UE72" s="3"/>
      <c r="UF72" s="3"/>
      <c r="UG72" s="3"/>
      <c r="UH72" s="3"/>
      <c r="UI72" s="3"/>
      <c r="UJ72" s="3"/>
      <c r="UK72" s="3"/>
      <c r="UL72" s="3"/>
      <c r="UM72" s="3"/>
      <c r="UN72" s="3"/>
      <c r="UO72" s="3"/>
      <c r="UP72" s="3"/>
      <c r="UQ72" s="3"/>
      <c r="UR72" s="3"/>
      <c r="US72" s="3"/>
      <c r="UT72" s="3"/>
      <c r="UU72" s="3"/>
      <c r="UV72" s="3"/>
      <c r="UW72" s="3"/>
      <c r="UX72" s="3"/>
      <c r="UY72" s="3"/>
      <c r="UZ72" s="3"/>
      <c r="VA72" s="3"/>
      <c r="VB72" s="3"/>
      <c r="VC72" s="3"/>
      <c r="VD72" s="3"/>
      <c r="VE72" s="3"/>
      <c r="VF72" s="3"/>
      <c r="VG72" s="3"/>
      <c r="VH72" s="3"/>
      <c r="VI72" s="3"/>
      <c r="VJ72" s="3"/>
      <c r="VK72" s="3"/>
      <c r="VL72" s="3"/>
      <c r="VM72" s="3"/>
      <c r="VN72" s="3"/>
      <c r="VO72" s="3"/>
      <c r="VP72" s="3"/>
      <c r="VQ72" s="3"/>
      <c r="VR72" s="3"/>
      <c r="VS72" s="3"/>
      <c r="VT72" s="3"/>
      <c r="VU72" s="3"/>
      <c r="VV72" s="3"/>
      <c r="VW72" s="3"/>
      <c r="VX72" s="3"/>
      <c r="VY72" s="3"/>
      <c r="VZ72" s="3"/>
      <c r="WA72" s="3"/>
      <c r="WB72" s="3"/>
      <c r="WC72" s="3"/>
      <c r="WD72" s="3"/>
      <c r="WE72" s="3"/>
      <c r="WF72" s="3"/>
      <c r="WG72" s="3"/>
      <c r="WH72" s="3"/>
      <c r="WI72" s="3"/>
      <c r="WJ72" s="3"/>
      <c r="WK72" s="3"/>
      <c r="WL72" s="3"/>
      <c r="WM72" s="3"/>
      <c r="WN72" s="3"/>
      <c r="WO72" s="3"/>
      <c r="WP72" s="3"/>
      <c r="WQ72" s="3"/>
      <c r="WR72" s="3"/>
      <c r="WS72" s="3"/>
      <c r="WT72" s="3"/>
      <c r="WU72" s="3"/>
      <c r="WV72" s="3"/>
      <c r="WW72" s="3"/>
      <c r="WX72" s="3"/>
      <c r="WY72" s="3"/>
      <c r="WZ72" s="3"/>
      <c r="XA72" s="3"/>
      <c r="XB72" s="3"/>
      <c r="XC72" s="3"/>
      <c r="XD72" s="3"/>
      <c r="XE72" s="3"/>
      <c r="XF72" s="3"/>
      <c r="XG72" s="3"/>
      <c r="XH72" s="3"/>
      <c r="XI72" s="3"/>
      <c r="XJ72" s="3"/>
      <c r="XK72" s="3"/>
      <c r="XL72" s="3"/>
      <c r="XM72" s="3"/>
      <c r="XN72" s="3"/>
      <c r="XO72" s="3"/>
      <c r="XP72" s="3"/>
      <c r="XQ72" s="3"/>
      <c r="XR72" s="3"/>
      <c r="XS72" s="3"/>
      <c r="XT72" s="3"/>
      <c r="XU72" s="3"/>
      <c r="XV72" s="3"/>
      <c r="XW72" s="3"/>
      <c r="XX72" s="3"/>
      <c r="XY72" s="3"/>
      <c r="XZ72" s="3"/>
      <c r="YA72" s="3"/>
      <c r="YB72" s="3"/>
      <c r="YC72" s="3"/>
      <c r="YD72" s="3"/>
      <c r="YE72" s="3"/>
      <c r="YF72" s="3"/>
      <c r="YG72" s="3"/>
      <c r="YH72" s="3"/>
      <c r="YI72" s="3"/>
      <c r="YJ72" s="3"/>
      <c r="YK72" s="3"/>
      <c r="YL72" s="3"/>
      <c r="YM72" s="3"/>
      <c r="YN72" s="3"/>
      <c r="YO72" s="3"/>
      <c r="YP72" s="3"/>
      <c r="YQ72" s="3"/>
      <c r="YR72" s="3"/>
      <c r="YS72" s="3"/>
      <c r="YT72" s="3"/>
      <c r="YU72" s="3"/>
      <c r="YV72" s="3"/>
      <c r="YW72" s="3"/>
      <c r="YX72" s="3"/>
      <c r="YY72" s="3"/>
      <c r="YZ72" s="3"/>
      <c r="ZA72" s="3"/>
      <c r="ZB72" s="3"/>
      <c r="ZC72" s="3"/>
      <c r="ZD72" s="3"/>
      <c r="ZE72" s="3"/>
      <c r="ZF72" s="3"/>
      <c r="ZG72" s="3"/>
      <c r="ZH72" s="3"/>
      <c r="ZI72" s="3"/>
      <c r="ZJ72" s="3"/>
      <c r="ZK72" s="3"/>
      <c r="ZL72" s="3"/>
      <c r="ZM72" s="3"/>
      <c r="ZN72" s="3"/>
      <c r="ZO72" s="3"/>
      <c r="ZP72" s="3"/>
      <c r="ZQ72" s="3"/>
      <c r="ZR72" s="3"/>
      <c r="ZS72" s="3"/>
      <c r="ZT72" s="3"/>
      <c r="ZU72" s="3"/>
      <c r="ZV72" s="3"/>
      <c r="ZW72" s="3"/>
      <c r="ZX72" s="3"/>
      <c r="ZY72" s="3"/>
      <c r="ZZ72" s="3"/>
      <c r="AAA72" s="3"/>
      <c r="AAB72" s="3"/>
      <c r="AAC72" s="3"/>
      <c r="AAD72" s="3"/>
      <c r="AAE72" s="3"/>
      <c r="AAF72" s="3"/>
      <c r="AAG72" s="3"/>
      <c r="AAH72" s="3"/>
      <c r="AAI72" s="3"/>
      <c r="AAJ72" s="3"/>
      <c r="AAK72" s="3"/>
      <c r="AAL72" s="3"/>
      <c r="AAM72" s="3"/>
      <c r="AAN72" s="3"/>
      <c r="AAO72" s="3"/>
      <c r="AAP72" s="3"/>
      <c r="AAQ72" s="3"/>
      <c r="AAR72" s="3"/>
      <c r="AAS72" s="3"/>
      <c r="AAT72" s="3"/>
      <c r="AAU72" s="3"/>
      <c r="AAV72" s="3"/>
      <c r="AAW72" s="3"/>
      <c r="AAX72" s="3"/>
      <c r="AAY72" s="3"/>
      <c r="AAZ72" s="3"/>
      <c r="ABA72" s="3"/>
      <c r="ABB72" s="3"/>
      <c r="ABC72" s="3"/>
      <c r="ABD72" s="3"/>
      <c r="ABE72" s="3"/>
      <c r="ABF72" s="3"/>
      <c r="ABG72" s="3"/>
      <c r="ABH72" s="3"/>
      <c r="ABI72" s="3"/>
      <c r="ABJ72" s="3"/>
      <c r="ABK72" s="3"/>
      <c r="ABL72" s="3"/>
      <c r="ABM72" s="3"/>
      <c r="ABN72" s="3"/>
      <c r="ABO72" s="3"/>
      <c r="ABP72" s="3"/>
      <c r="ABQ72" s="3"/>
      <c r="ABR72" s="3"/>
      <c r="ABS72" s="3"/>
      <c r="ABT72" s="3"/>
      <c r="ABU72" s="3"/>
      <c r="ABV72" s="3"/>
      <c r="ABW72" s="3"/>
      <c r="ABX72" s="3"/>
      <c r="ABY72" s="3"/>
      <c r="ABZ72" s="3"/>
      <c r="ACA72" s="3"/>
      <c r="ACB72" s="3"/>
      <c r="ACC72" s="3"/>
      <c r="ACD72" s="3"/>
      <c r="ACE72" s="3"/>
      <c r="ACF72" s="3"/>
      <c r="ACG72" s="3"/>
      <c r="ACH72" s="3"/>
      <c r="ACI72" s="3"/>
      <c r="ACJ72" s="3"/>
      <c r="ACK72" s="3"/>
      <c r="ACL72" s="3"/>
      <c r="ACM72" s="3"/>
      <c r="ACN72" s="3"/>
      <c r="ACO72" s="3"/>
      <c r="ACP72" s="3"/>
      <c r="ACQ72" s="3"/>
      <c r="ACR72" s="3"/>
      <c r="ACS72" s="3"/>
      <c r="ACT72" s="3"/>
      <c r="ACU72" s="3"/>
      <c r="ACV72" s="3"/>
      <c r="ACW72" s="3"/>
      <c r="ACX72" s="3"/>
      <c r="ACY72" s="3"/>
      <c r="ACZ72" s="3"/>
      <c r="ADA72" s="3"/>
      <c r="ADB72" s="3"/>
      <c r="ADC72" s="3"/>
      <c r="ADD72" s="3"/>
      <c r="ADE72" s="3"/>
      <c r="ADF72" s="3"/>
      <c r="ADG72" s="3"/>
      <c r="ADH72" s="3"/>
      <c r="ADI72" s="3"/>
      <c r="ADJ72" s="3"/>
      <c r="ADK72" s="3"/>
      <c r="ADL72" s="3"/>
      <c r="ADM72" s="3"/>
      <c r="ADN72" s="3"/>
      <c r="ADO72" s="3"/>
      <c r="ADP72" s="3"/>
      <c r="ADQ72" s="3"/>
      <c r="ADR72" s="3"/>
      <c r="ADS72" s="3"/>
      <c r="ADT72" s="3"/>
      <c r="ADU72" s="3"/>
      <c r="ADV72" s="3"/>
      <c r="ADW72" s="3"/>
      <c r="ADX72" s="3"/>
      <c r="ADY72" s="3"/>
      <c r="ADZ72" s="3"/>
      <c r="AEA72" s="3"/>
      <c r="AEB72" s="3"/>
      <c r="AEC72" s="3"/>
      <c r="AED72" s="3"/>
      <c r="AEE72" s="3"/>
      <c r="AEF72" s="3"/>
      <c r="AEG72" s="3"/>
      <c r="AEH72" s="3"/>
      <c r="AEI72" s="3"/>
      <c r="AEJ72" s="3"/>
      <c r="AEK72" s="3"/>
      <c r="AEL72" s="3"/>
      <c r="AEM72" s="3"/>
      <c r="AEN72" s="3"/>
      <c r="AEO72" s="3"/>
      <c r="AEP72" s="3"/>
      <c r="AEQ72" s="3"/>
      <c r="AER72" s="3"/>
      <c r="AES72" s="3"/>
      <c r="AET72" s="3"/>
      <c r="AEU72" s="3"/>
      <c r="AEV72" s="3"/>
      <c r="AEW72" s="3"/>
      <c r="AEX72" s="3"/>
      <c r="AEY72" s="3"/>
      <c r="AEZ72" s="3"/>
      <c r="AFA72" s="3"/>
      <c r="AFB72" s="3"/>
      <c r="AFC72" s="3"/>
      <c r="AFD72" s="3"/>
      <c r="AFE72" s="3"/>
      <c r="AFF72" s="3"/>
      <c r="AFG72" s="3"/>
      <c r="AFH72" s="3"/>
      <c r="AFI72" s="3"/>
      <c r="AFJ72" s="3"/>
      <c r="AFK72" s="3"/>
      <c r="AFL72" s="3"/>
      <c r="AFM72" s="3"/>
      <c r="AFN72" s="3"/>
      <c r="AFO72" s="3"/>
      <c r="AFP72" s="3"/>
      <c r="AFQ72" s="3"/>
      <c r="AFR72" s="3"/>
      <c r="AFS72" s="3"/>
      <c r="AFT72" s="3"/>
      <c r="AFU72" s="3"/>
      <c r="AFV72" s="3"/>
      <c r="AFW72" s="3"/>
      <c r="AFX72" s="3"/>
      <c r="AFY72" s="3"/>
      <c r="AFZ72" s="3"/>
      <c r="AGA72" s="3"/>
      <c r="AGB72" s="3"/>
      <c r="AGC72" s="3"/>
      <c r="AGD72" s="3"/>
      <c r="AGE72" s="3"/>
      <c r="AGF72" s="3"/>
      <c r="AGG72" s="3"/>
      <c r="AGH72" s="3"/>
      <c r="AGI72" s="3"/>
      <c r="AGJ72" s="3"/>
      <c r="AGK72" s="3"/>
      <c r="AGL72" s="3"/>
      <c r="AGM72" s="3"/>
      <c r="AGN72" s="3"/>
      <c r="AGO72" s="3"/>
      <c r="AGP72" s="3"/>
      <c r="AGQ72" s="3"/>
      <c r="AGR72" s="3"/>
      <c r="AGS72" s="3"/>
      <c r="AGT72" s="3"/>
      <c r="AGU72" s="3"/>
      <c r="AGV72" s="3"/>
      <c r="AGW72" s="3"/>
      <c r="AGX72" s="3"/>
      <c r="AGY72" s="3"/>
      <c r="AGZ72" s="3"/>
      <c r="AHA72" s="3"/>
      <c r="AHB72" s="3"/>
      <c r="AHC72" s="3"/>
      <c r="AHD72" s="3"/>
      <c r="AHE72" s="3"/>
      <c r="AHF72" s="3"/>
      <c r="AHG72" s="3"/>
      <c r="AHH72" s="3"/>
      <c r="AHI72" s="3"/>
      <c r="AHJ72" s="3"/>
      <c r="AHK72" s="3"/>
      <c r="AHL72" s="3"/>
      <c r="AHM72" s="3"/>
      <c r="AHN72" s="3"/>
      <c r="AHO72" s="3"/>
      <c r="AHP72" s="3"/>
      <c r="AHQ72" s="3"/>
      <c r="AHR72" s="3"/>
      <c r="AHS72" s="3"/>
      <c r="AHT72" s="3"/>
      <c r="AHU72" s="3"/>
      <c r="AHV72" s="3"/>
      <c r="AHW72" s="3"/>
      <c r="AHX72" s="3"/>
      <c r="AHY72" s="3"/>
      <c r="AHZ72" s="3"/>
      <c r="AIA72" s="3"/>
      <c r="AIB72" s="3"/>
      <c r="AIC72" s="3"/>
      <c r="AID72" s="3"/>
      <c r="AIE72" s="3"/>
      <c r="AIF72" s="3"/>
      <c r="AIG72" s="3"/>
      <c r="AIH72" s="3"/>
      <c r="AII72" s="3"/>
      <c r="AIJ72" s="3"/>
      <c r="AIK72" s="3"/>
      <c r="AIL72" s="3"/>
      <c r="AIM72" s="3"/>
      <c r="AIN72" s="3"/>
      <c r="AIO72" s="3"/>
      <c r="AIP72" s="3"/>
      <c r="AIQ72" s="3"/>
      <c r="AIR72" s="3"/>
      <c r="AIS72" s="3"/>
      <c r="AIT72" s="3"/>
      <c r="AIU72" s="3"/>
      <c r="AIV72" s="3"/>
      <c r="AIW72" s="3"/>
      <c r="AIX72" s="3"/>
      <c r="AIY72" s="3"/>
      <c r="AIZ72" s="3"/>
      <c r="AJA72" s="3"/>
      <c r="AJB72" s="3"/>
      <c r="AJC72" s="3"/>
      <c r="AJD72" s="3"/>
      <c r="AJE72" s="3"/>
      <c r="AJF72" s="3"/>
      <c r="AJG72" s="3"/>
      <c r="AJH72" s="3"/>
      <c r="AJI72" s="3"/>
      <c r="AJJ72" s="3"/>
      <c r="AJK72" s="3"/>
      <c r="AJL72" s="3"/>
      <c r="AJM72" s="3"/>
      <c r="AJN72" s="3"/>
      <c r="AJO72" s="3"/>
      <c r="AJP72" s="3"/>
      <c r="AJQ72" s="3"/>
      <c r="AJR72" s="3"/>
      <c r="AJS72" s="3"/>
      <c r="AJT72" s="3"/>
      <c r="AJU72" s="3"/>
      <c r="AJV72" s="3"/>
      <c r="AJW72" s="3"/>
      <c r="AJX72" s="3"/>
      <c r="AJY72" s="3"/>
      <c r="AJZ72" s="3"/>
      <c r="AKA72" s="3"/>
      <c r="AKB72" s="3"/>
      <c r="AKC72" s="3"/>
      <c r="AKD72" s="3"/>
      <c r="AKE72" s="3"/>
      <c r="AKF72" s="3"/>
      <c r="AKG72" s="3"/>
      <c r="AKH72" s="3"/>
      <c r="AKI72" s="3"/>
      <c r="AKJ72" s="3"/>
      <c r="AKK72" s="3"/>
      <c r="AKL72" s="3"/>
      <c r="AKM72" s="3"/>
      <c r="AKN72" s="3"/>
      <c r="AKO72" s="3"/>
      <c r="AKP72" s="3"/>
      <c r="AKQ72" s="3"/>
      <c r="AKR72" s="3"/>
      <c r="AKS72" s="3"/>
      <c r="AKT72" s="3"/>
      <c r="AKU72" s="3"/>
      <c r="AKV72" s="3"/>
      <c r="AKW72" s="3"/>
      <c r="AKX72" s="3"/>
      <c r="AKY72" s="3"/>
      <c r="AKZ72" s="3"/>
      <c r="ALA72" s="3"/>
      <c r="ALB72" s="3"/>
      <c r="ALC72" s="3"/>
      <c r="ALD72" s="3"/>
      <c r="ALE72" s="3"/>
      <c r="ALF72" s="3"/>
      <c r="ALG72" s="3"/>
      <c r="ALH72" s="3"/>
      <c r="ALI72" s="3"/>
      <c r="ALJ72" s="3"/>
      <c r="ALK72" s="3"/>
      <c r="ALL72" s="3"/>
      <c r="ALM72" s="3"/>
      <c r="ALN72" s="3"/>
      <c r="ALO72" s="3"/>
      <c r="ALP72" s="3"/>
      <c r="ALQ72" s="3"/>
      <c r="ALR72" s="3"/>
      <c r="ALS72" s="3"/>
      <c r="ALT72" s="3"/>
      <c r="ALU72" s="3"/>
      <c r="ALV72" s="3"/>
      <c r="ALW72" s="3"/>
      <c r="ALX72" s="3"/>
      <c r="ALY72" s="3"/>
      <c r="ALZ72" s="3"/>
      <c r="AMA72" s="3"/>
      <c r="AMB72" s="3"/>
      <c r="AMC72" s="3"/>
      <c r="AMD72" s="3"/>
      <c r="AME72" s="3"/>
      <c r="AMF72" s="3"/>
      <c r="AMG72" s="3"/>
      <c r="AMH72" s="3"/>
      <c r="AMI72" s="3"/>
      <c r="AMJ72" s="3"/>
      <c r="AMK72" s="3"/>
      <c r="AML72" s="3"/>
      <c r="AMM72" s="3"/>
      <c r="AMN72" s="3"/>
      <c r="AMO72" s="3"/>
      <c r="AMP72" s="3"/>
      <c r="AMQ72" s="3"/>
      <c r="AMR72" s="3"/>
      <c r="AMS72" s="3"/>
      <c r="AMT72" s="3"/>
      <c r="AMU72" s="3"/>
      <c r="AMV72" s="3"/>
      <c r="AMW72" s="3"/>
      <c r="AMX72" s="3"/>
      <c r="AMY72" s="3"/>
      <c r="AMZ72" s="3"/>
      <c r="ANA72" s="3"/>
      <c r="ANB72" s="3"/>
      <c r="ANC72" s="3"/>
      <c r="AND72" s="3"/>
      <c r="ANE72" s="3"/>
      <c r="ANF72" s="3"/>
      <c r="ANG72" s="3"/>
      <c r="ANH72" s="3"/>
      <c r="ANI72" s="3"/>
      <c r="ANJ72" s="3"/>
      <c r="ANK72" s="3"/>
      <c r="ANL72" s="3"/>
      <c r="ANM72" s="3"/>
      <c r="ANN72" s="3"/>
      <c r="ANO72" s="3"/>
      <c r="ANP72" s="3"/>
      <c r="ANQ72" s="3"/>
      <c r="ANR72" s="3"/>
      <c r="ANS72" s="3"/>
      <c r="ANT72" s="3"/>
      <c r="ANU72" s="3"/>
      <c r="ANV72" s="3"/>
      <c r="ANW72" s="3"/>
      <c r="ANX72" s="3"/>
      <c r="ANY72" s="3"/>
      <c r="ANZ72" s="3"/>
      <c r="AOA72" s="3"/>
      <c r="AOB72" s="3"/>
      <c r="AOC72" s="3"/>
      <c r="AOD72" s="3"/>
      <c r="AOE72" s="3"/>
      <c r="AOF72" s="3"/>
      <c r="AOG72" s="3"/>
      <c r="AOH72" s="3"/>
      <c r="AOI72" s="3"/>
      <c r="AOJ72" s="3"/>
      <c r="AOK72" s="3"/>
      <c r="AOL72" s="3"/>
      <c r="AOM72" s="3"/>
      <c r="AON72" s="3"/>
      <c r="AOO72" s="3"/>
      <c r="AOP72" s="3"/>
      <c r="AOQ72" s="3"/>
      <c r="AOR72" s="3"/>
      <c r="AOS72" s="3"/>
      <c r="AOT72" s="3"/>
      <c r="AOU72" s="3"/>
      <c r="AOV72" s="3"/>
      <c r="AOW72" s="3"/>
      <c r="AOX72" s="3"/>
      <c r="AOY72" s="3"/>
      <c r="AOZ72" s="3"/>
      <c r="APA72" s="3"/>
      <c r="APB72" s="3"/>
      <c r="APC72" s="3"/>
      <c r="APD72" s="3"/>
      <c r="APE72" s="3"/>
      <c r="APF72" s="3"/>
      <c r="APG72" s="3"/>
      <c r="APH72" s="3"/>
      <c r="API72" s="3"/>
      <c r="APJ72" s="3"/>
      <c r="APK72" s="3"/>
      <c r="APL72" s="3"/>
      <c r="APM72" s="3"/>
      <c r="APN72" s="3"/>
      <c r="APO72" s="3"/>
      <c r="APP72" s="3"/>
      <c r="APQ72" s="3"/>
      <c r="APR72" s="3"/>
      <c r="APS72" s="3"/>
      <c r="APT72" s="3"/>
      <c r="APU72" s="3"/>
      <c r="APV72" s="3"/>
      <c r="APW72" s="3"/>
      <c r="APX72" s="3"/>
      <c r="APY72" s="3"/>
      <c r="APZ72" s="3"/>
      <c r="AQA72" s="3"/>
      <c r="AQB72" s="3"/>
      <c r="AQC72" s="3"/>
      <c r="AQD72" s="3"/>
      <c r="AQE72" s="3"/>
      <c r="AQF72" s="3"/>
      <c r="AQG72" s="3"/>
      <c r="AQH72" s="3"/>
      <c r="AQI72" s="3"/>
      <c r="AQJ72" s="3"/>
      <c r="AQK72" s="3"/>
      <c r="AQL72" s="3"/>
      <c r="AQM72" s="3"/>
      <c r="AQN72" s="3"/>
      <c r="AQO72" s="3"/>
      <c r="AQP72" s="3"/>
      <c r="AQQ72" s="3"/>
      <c r="AQR72" s="3"/>
      <c r="AQS72" s="3"/>
      <c r="AQT72" s="3"/>
      <c r="AQU72" s="3"/>
      <c r="AQV72" s="3"/>
      <c r="AQW72" s="3"/>
      <c r="AQX72" s="3"/>
      <c r="AQY72" s="3"/>
      <c r="AQZ72" s="3"/>
      <c r="ARA72" s="3"/>
      <c r="ARB72" s="3"/>
      <c r="ARC72" s="3"/>
      <c r="ARD72" s="3"/>
      <c r="ARE72" s="3"/>
      <c r="ARF72" s="3"/>
      <c r="ARG72" s="3"/>
      <c r="ARH72" s="3"/>
      <c r="ARI72" s="3"/>
      <c r="ARJ72" s="3"/>
      <c r="ARK72" s="3"/>
      <c r="ARL72" s="3"/>
      <c r="ARM72" s="3"/>
      <c r="ARN72" s="3"/>
      <c r="ARO72" s="3"/>
      <c r="ARP72" s="3"/>
      <c r="ARQ72" s="3"/>
      <c r="ARR72" s="3"/>
      <c r="ARS72" s="3"/>
      <c r="ART72" s="3"/>
      <c r="ARU72" s="3"/>
      <c r="ARV72" s="3"/>
      <c r="ARW72" s="3"/>
      <c r="ARX72" s="3"/>
      <c r="ARY72" s="3"/>
      <c r="ARZ72" s="3"/>
      <c r="ASA72" s="3"/>
      <c r="ASB72" s="3"/>
      <c r="ASC72" s="3"/>
      <c r="ASD72" s="3"/>
      <c r="ASE72" s="3"/>
      <c r="ASF72" s="3"/>
      <c r="ASG72" s="3"/>
      <c r="ASH72" s="3"/>
      <c r="ASI72" s="3"/>
      <c r="ASJ72" s="3"/>
      <c r="ASK72" s="3"/>
      <c r="ASL72" s="3"/>
      <c r="ASM72" s="3"/>
      <c r="ASN72" s="3"/>
      <c r="ASO72" s="3"/>
      <c r="ASP72" s="3"/>
      <c r="ASQ72" s="3"/>
      <c r="ASR72" s="3"/>
      <c r="ASS72" s="3"/>
      <c r="AST72" s="3"/>
      <c r="ASU72" s="3"/>
      <c r="ASV72" s="3"/>
      <c r="ASW72" s="3"/>
      <c r="ASX72" s="3"/>
      <c r="ASY72" s="3"/>
      <c r="ASZ72" s="3"/>
      <c r="ATA72" s="3"/>
      <c r="ATB72" s="3"/>
      <c r="ATC72" s="3"/>
      <c r="ATD72" s="3"/>
      <c r="ATE72" s="3"/>
      <c r="ATF72" s="3"/>
      <c r="ATG72" s="3"/>
      <c r="ATH72" s="3"/>
      <c r="ATI72" s="3"/>
      <c r="ATJ72" s="3"/>
      <c r="ATK72" s="3"/>
      <c r="ATL72" s="3"/>
      <c r="ATM72" s="3"/>
      <c r="ATN72" s="3"/>
      <c r="ATO72" s="3"/>
      <c r="ATP72" s="3"/>
      <c r="ATQ72" s="3"/>
      <c r="ATR72" s="3"/>
      <c r="ATS72" s="3"/>
      <c r="ATT72" s="3"/>
      <c r="ATU72" s="3"/>
      <c r="ATV72" s="3"/>
      <c r="ATW72" s="3"/>
      <c r="ATX72" s="3"/>
      <c r="ATY72" s="3"/>
      <c r="ATZ72" s="3"/>
      <c r="AUA72" s="3"/>
      <c r="AUB72" s="3"/>
      <c r="AUC72" s="3"/>
      <c r="AUD72" s="3"/>
      <c r="AUE72" s="3"/>
      <c r="AUF72" s="3"/>
      <c r="AUG72" s="3"/>
      <c r="AUH72" s="3"/>
      <c r="AUI72" s="3"/>
      <c r="AUJ72" s="3"/>
      <c r="AUK72" s="3"/>
      <c r="AUL72" s="3"/>
      <c r="AUM72" s="3"/>
      <c r="AUN72" s="3"/>
      <c r="AUO72" s="3"/>
      <c r="AUP72" s="3"/>
      <c r="AUQ72" s="3"/>
      <c r="AUR72" s="3"/>
      <c r="AUS72" s="3"/>
      <c r="AUT72" s="3"/>
      <c r="AUU72" s="3"/>
      <c r="AUV72" s="3"/>
      <c r="AUW72" s="3"/>
      <c r="AUX72" s="3"/>
      <c r="AUY72" s="3"/>
      <c r="AUZ72" s="3"/>
      <c r="AVA72" s="3"/>
      <c r="AVB72" s="3"/>
      <c r="AVC72" s="3"/>
      <c r="AVD72" s="3"/>
      <c r="AVE72" s="3"/>
      <c r="AVF72" s="3"/>
      <c r="AVG72" s="3"/>
      <c r="AVH72" s="3"/>
      <c r="AVI72" s="3"/>
      <c r="AVJ72" s="3"/>
      <c r="AVK72" s="3"/>
      <c r="AVL72" s="3"/>
      <c r="AVM72" s="3"/>
      <c r="AVN72" s="3"/>
      <c r="AVO72" s="3"/>
      <c r="AVP72" s="3"/>
      <c r="AVQ72" s="3"/>
      <c r="AVR72" s="3"/>
      <c r="AVS72" s="3"/>
      <c r="AVT72" s="3"/>
      <c r="AVU72" s="3"/>
      <c r="AVV72" s="3"/>
      <c r="AVW72" s="3"/>
      <c r="AVX72" s="3"/>
      <c r="AVY72" s="3"/>
      <c r="AVZ72" s="3"/>
      <c r="AWA72" s="3"/>
      <c r="AWB72" s="3"/>
      <c r="AWC72" s="3"/>
      <c r="AWD72" s="3"/>
      <c r="AWE72" s="3"/>
      <c r="AWF72" s="3"/>
      <c r="AWG72" s="3"/>
      <c r="AWH72" s="3"/>
      <c r="AWI72" s="3"/>
      <c r="AWJ72" s="3"/>
      <c r="AWK72" s="3"/>
      <c r="AWL72" s="3"/>
      <c r="AWM72" s="3"/>
      <c r="AWN72" s="3"/>
      <c r="AWO72" s="3"/>
      <c r="AWP72" s="3"/>
      <c r="AWQ72" s="3"/>
      <c r="AWR72" s="3"/>
      <c r="AWS72" s="3"/>
      <c r="AWT72" s="3"/>
      <c r="AWU72" s="3"/>
      <c r="AWV72" s="3"/>
      <c r="AWW72" s="3"/>
      <c r="AWX72" s="3"/>
      <c r="AWY72" s="3"/>
      <c r="AWZ72" s="3"/>
      <c r="AXA72" s="3"/>
      <c r="AXB72" s="3"/>
      <c r="AXC72" s="3"/>
      <c r="AXD72" s="3"/>
      <c r="AXE72" s="3"/>
      <c r="AXF72" s="3"/>
      <c r="AXG72" s="3"/>
      <c r="AXH72" s="3"/>
      <c r="AXI72" s="3"/>
      <c r="AXJ72" s="3"/>
      <c r="AXK72" s="3"/>
      <c r="AXL72" s="3"/>
      <c r="AXM72" s="3"/>
      <c r="AXN72" s="3"/>
      <c r="AXO72" s="3"/>
      <c r="AXP72" s="3"/>
      <c r="AXQ72" s="3"/>
      <c r="AXR72" s="3"/>
      <c r="AXS72" s="3"/>
      <c r="AXT72" s="3"/>
      <c r="AXU72" s="3"/>
      <c r="AXV72" s="3"/>
      <c r="AXW72" s="3"/>
      <c r="AXX72" s="3"/>
      <c r="AXY72" s="3"/>
      <c r="AXZ72" s="3"/>
      <c r="AYA72" s="3"/>
      <c r="AYB72" s="3"/>
      <c r="AYC72" s="3"/>
      <c r="AYD72" s="3"/>
      <c r="AYE72" s="3"/>
      <c r="AYF72" s="3"/>
      <c r="AYG72" s="3"/>
      <c r="AYH72" s="3"/>
      <c r="AYI72" s="3"/>
      <c r="AYJ72" s="3"/>
      <c r="AYK72" s="3"/>
      <c r="AYL72" s="3"/>
      <c r="AYM72" s="3"/>
      <c r="AYN72" s="3"/>
      <c r="AYO72" s="3"/>
      <c r="AYP72" s="3"/>
      <c r="AYQ72" s="3"/>
      <c r="AYR72" s="3"/>
      <c r="AYS72" s="3"/>
      <c r="AYT72" s="3"/>
      <c r="AYU72" s="3"/>
      <c r="AYV72" s="3"/>
      <c r="AYW72" s="3"/>
      <c r="AYX72" s="3"/>
      <c r="AYY72" s="3"/>
      <c r="AYZ72" s="3"/>
      <c r="AZA72" s="3"/>
      <c r="AZB72" s="3"/>
      <c r="AZC72" s="3"/>
      <c r="AZD72" s="3"/>
      <c r="AZE72" s="3"/>
      <c r="AZF72" s="3"/>
      <c r="AZG72" s="3"/>
      <c r="AZH72" s="3"/>
      <c r="AZI72" s="3"/>
      <c r="AZJ72" s="3"/>
      <c r="AZK72" s="3"/>
      <c r="AZL72" s="3"/>
      <c r="AZM72" s="3"/>
      <c r="AZN72" s="3"/>
      <c r="AZO72" s="3"/>
      <c r="AZP72" s="3"/>
      <c r="AZQ72" s="3"/>
      <c r="AZR72" s="3"/>
      <c r="AZS72" s="3"/>
      <c r="AZT72" s="3"/>
      <c r="AZU72" s="3"/>
      <c r="AZV72" s="3"/>
      <c r="AZW72" s="3"/>
      <c r="AZX72" s="3"/>
      <c r="AZY72" s="3"/>
      <c r="AZZ72" s="3"/>
      <c r="BAA72" s="3"/>
      <c r="BAB72" s="3"/>
      <c r="BAC72" s="3"/>
      <c r="BAD72" s="3"/>
      <c r="BAE72" s="3"/>
      <c r="BAF72" s="3"/>
      <c r="BAG72" s="3"/>
      <c r="BAH72" s="3"/>
      <c r="BAI72" s="3"/>
      <c r="BAJ72" s="3"/>
      <c r="BAK72" s="3"/>
      <c r="BAL72" s="3"/>
      <c r="BAM72" s="3"/>
      <c r="BAN72" s="3"/>
      <c r="BAO72" s="3"/>
      <c r="BAP72" s="3"/>
      <c r="BAQ72" s="3"/>
      <c r="BAR72" s="3"/>
      <c r="BAS72" s="3"/>
      <c r="BAT72" s="3"/>
      <c r="BAU72" s="3"/>
      <c r="BAV72" s="3"/>
      <c r="BAW72" s="3"/>
      <c r="BAX72" s="3"/>
      <c r="BAY72" s="3"/>
      <c r="BAZ72" s="3"/>
      <c r="BBA72" s="3"/>
      <c r="BBB72" s="3"/>
      <c r="BBC72" s="3"/>
      <c r="BBD72" s="3"/>
      <c r="BBE72" s="3"/>
      <c r="BBF72" s="3"/>
      <c r="BBG72" s="3"/>
      <c r="BBH72" s="3"/>
      <c r="BBI72" s="3"/>
      <c r="BBJ72" s="3"/>
      <c r="BBK72" s="3"/>
      <c r="BBL72" s="3"/>
      <c r="BBM72" s="3"/>
      <c r="BBN72" s="3"/>
      <c r="BBO72" s="3"/>
      <c r="BBP72" s="3"/>
      <c r="BBQ72" s="3"/>
      <c r="BBR72" s="3"/>
      <c r="BBS72" s="3"/>
      <c r="BBT72" s="3"/>
      <c r="BBU72" s="3"/>
      <c r="BBV72" s="3"/>
      <c r="BBW72" s="3"/>
      <c r="BBX72" s="3"/>
      <c r="BBY72" s="3"/>
      <c r="BBZ72" s="3"/>
      <c r="BCA72" s="3"/>
      <c r="BCB72" s="3"/>
      <c r="BCC72" s="3"/>
      <c r="BCD72" s="3"/>
      <c r="BCE72" s="3"/>
      <c r="BCF72" s="3"/>
      <c r="BCG72" s="3"/>
      <c r="BCH72" s="3"/>
      <c r="BCI72" s="3"/>
      <c r="BCJ72" s="3"/>
      <c r="BCK72" s="3"/>
      <c r="BCL72" s="3"/>
      <c r="BCM72" s="3"/>
      <c r="BCN72" s="3"/>
      <c r="BCO72" s="3"/>
      <c r="BCP72" s="3"/>
      <c r="BCQ72" s="3"/>
      <c r="BCR72" s="3"/>
      <c r="BCS72" s="3"/>
      <c r="BCT72" s="3"/>
      <c r="BCU72" s="3"/>
      <c r="BCV72" s="3"/>
      <c r="BCW72" s="3"/>
      <c r="BCX72" s="3"/>
      <c r="BCY72" s="3"/>
      <c r="BCZ72" s="3"/>
      <c r="BDA72" s="3"/>
      <c r="BDB72" s="3"/>
      <c r="BDC72" s="3"/>
      <c r="BDD72" s="3"/>
      <c r="BDE72" s="3"/>
      <c r="BDF72" s="3"/>
      <c r="BDG72" s="3"/>
      <c r="BDH72" s="3"/>
      <c r="BDI72" s="3"/>
      <c r="BDJ72" s="3"/>
      <c r="BDK72" s="3"/>
      <c r="BDL72" s="3"/>
      <c r="BDM72" s="3"/>
      <c r="BDN72" s="3"/>
      <c r="BDO72" s="3"/>
      <c r="BDP72" s="3"/>
      <c r="BDQ72" s="3"/>
      <c r="BDR72" s="3"/>
      <c r="BDS72" s="3"/>
      <c r="BDT72" s="3"/>
      <c r="BDU72" s="3"/>
      <c r="BDV72" s="3"/>
      <c r="BDW72" s="3"/>
      <c r="BDX72" s="3"/>
      <c r="BDY72" s="3"/>
      <c r="BDZ72" s="3"/>
      <c r="BEA72" s="3"/>
      <c r="BEB72" s="3"/>
      <c r="BEC72" s="3"/>
      <c r="BED72" s="3"/>
      <c r="BEE72" s="3"/>
      <c r="BEF72" s="3"/>
      <c r="BEG72" s="3"/>
      <c r="BEH72" s="3"/>
      <c r="BEI72" s="3"/>
      <c r="BEJ72" s="3"/>
      <c r="BEK72" s="3"/>
      <c r="BEL72" s="3"/>
      <c r="BEM72" s="3"/>
      <c r="BEN72" s="3"/>
      <c r="BEO72" s="3"/>
      <c r="BEP72" s="3"/>
      <c r="BEQ72" s="3"/>
      <c r="BER72" s="3"/>
      <c r="BES72" s="3"/>
      <c r="BET72" s="3"/>
      <c r="BEU72" s="3"/>
      <c r="BEV72" s="3"/>
      <c r="BEW72" s="3"/>
      <c r="BEX72" s="3"/>
      <c r="BEY72" s="3"/>
      <c r="BEZ72" s="3"/>
      <c r="BFA72" s="3"/>
      <c r="BFB72" s="3"/>
      <c r="BFC72" s="3"/>
      <c r="BFD72" s="3"/>
      <c r="BFE72" s="3"/>
      <c r="BFF72" s="3"/>
      <c r="BFG72" s="3"/>
      <c r="BFH72" s="3"/>
      <c r="BFI72" s="3"/>
      <c r="BFJ72" s="3"/>
      <c r="BFK72" s="3"/>
      <c r="BFL72" s="3"/>
      <c r="BFM72" s="3"/>
      <c r="BFN72" s="3"/>
      <c r="BFO72" s="3"/>
      <c r="BFP72" s="3"/>
      <c r="BFQ72" s="3"/>
      <c r="BFR72" s="3"/>
      <c r="BFS72" s="3"/>
      <c r="BFT72" s="3"/>
      <c r="BFU72" s="3"/>
      <c r="BFV72" s="3"/>
      <c r="BFW72" s="3"/>
      <c r="BFX72" s="3"/>
      <c r="BFY72" s="3"/>
      <c r="BFZ72" s="3"/>
      <c r="BGA72" s="3"/>
      <c r="BGB72" s="3"/>
      <c r="BGC72" s="3"/>
      <c r="BGD72" s="3"/>
      <c r="BGE72" s="3"/>
      <c r="BGF72" s="3"/>
      <c r="BGG72" s="3"/>
      <c r="BGH72" s="3"/>
      <c r="BGI72" s="3"/>
      <c r="BGJ72" s="3"/>
      <c r="BGK72" s="3"/>
      <c r="BGL72" s="3"/>
      <c r="BGM72" s="3"/>
      <c r="BGN72" s="3"/>
      <c r="BGO72" s="3"/>
      <c r="BGP72" s="3"/>
      <c r="BGQ72" s="3"/>
      <c r="BGR72" s="3"/>
      <c r="BGS72" s="3"/>
      <c r="BGT72" s="3"/>
      <c r="BGU72" s="3"/>
      <c r="BGV72" s="3"/>
      <c r="BGW72" s="3"/>
      <c r="BGX72" s="3"/>
      <c r="BGY72" s="3"/>
      <c r="BGZ72" s="3"/>
      <c r="BHA72" s="3"/>
      <c r="BHB72" s="3"/>
      <c r="BHC72" s="3"/>
      <c r="BHD72" s="3"/>
      <c r="BHE72" s="3"/>
      <c r="BHF72" s="3"/>
      <c r="BHG72" s="3"/>
      <c r="BHH72" s="3"/>
      <c r="BHI72" s="3"/>
      <c r="BHJ72" s="3"/>
      <c r="BHK72" s="3"/>
      <c r="BHL72" s="3"/>
      <c r="BHM72" s="3"/>
      <c r="BHN72" s="3"/>
      <c r="BHO72" s="3"/>
      <c r="BHP72" s="3"/>
      <c r="BHQ72" s="3"/>
      <c r="BHR72" s="3"/>
      <c r="BHS72" s="3"/>
      <c r="BHT72" s="3"/>
      <c r="BHU72" s="3"/>
      <c r="BHV72" s="3"/>
      <c r="BHW72" s="3"/>
      <c r="BHX72" s="3"/>
      <c r="BHY72" s="3"/>
      <c r="BHZ72" s="3"/>
      <c r="BIA72" s="3"/>
      <c r="BIB72" s="3"/>
      <c r="BIC72" s="3"/>
      <c r="BID72" s="3"/>
      <c r="BIE72" s="3"/>
      <c r="BIF72" s="3"/>
      <c r="BIG72" s="3"/>
      <c r="BIH72" s="3"/>
      <c r="BII72" s="3"/>
      <c r="BIJ72" s="3"/>
      <c r="BIK72" s="3"/>
      <c r="BIL72" s="3"/>
      <c r="BIM72" s="3"/>
      <c r="BIN72" s="3"/>
      <c r="BIO72" s="3"/>
      <c r="BIP72" s="3"/>
      <c r="BIQ72" s="3"/>
      <c r="BIR72" s="3"/>
      <c r="BIS72" s="3"/>
      <c r="BIT72" s="3"/>
      <c r="BIU72" s="3"/>
      <c r="BIV72" s="3"/>
      <c r="BIW72" s="3"/>
      <c r="BIX72" s="3"/>
      <c r="BIY72" s="3"/>
      <c r="BIZ72" s="3"/>
      <c r="BJA72" s="3"/>
      <c r="BJB72" s="3"/>
      <c r="BJC72" s="3"/>
      <c r="BJD72" s="3"/>
      <c r="BJE72" s="3"/>
      <c r="BJF72" s="3"/>
      <c r="BJG72" s="3"/>
      <c r="BJH72" s="3"/>
      <c r="BJI72" s="3"/>
      <c r="BJJ72" s="3"/>
      <c r="BJK72" s="3"/>
      <c r="BJL72" s="3"/>
      <c r="BJM72" s="3"/>
      <c r="BJN72" s="3"/>
      <c r="BJO72" s="3"/>
      <c r="BJP72" s="3"/>
      <c r="BJQ72" s="3"/>
      <c r="BJR72" s="3"/>
      <c r="BJS72" s="3"/>
      <c r="BJT72" s="3"/>
      <c r="BJU72" s="3"/>
      <c r="BJV72" s="3"/>
      <c r="BJW72" s="3"/>
      <c r="BJX72" s="3"/>
      <c r="BJY72" s="3"/>
      <c r="BJZ72" s="3"/>
      <c r="BKA72" s="3"/>
      <c r="BKB72" s="3"/>
      <c r="BKC72" s="3"/>
      <c r="BKD72" s="3"/>
      <c r="BKE72" s="3"/>
      <c r="BKF72" s="3"/>
      <c r="BKG72" s="3"/>
      <c r="BKH72" s="3"/>
      <c r="BKI72" s="3"/>
      <c r="BKJ72" s="3"/>
      <c r="BKK72" s="3"/>
      <c r="BKL72" s="3"/>
      <c r="BKM72" s="3"/>
      <c r="BKN72" s="3"/>
      <c r="BKO72" s="3"/>
      <c r="BKP72" s="3"/>
      <c r="BKQ72" s="3"/>
      <c r="BKR72" s="3"/>
      <c r="BKS72" s="3"/>
      <c r="BKT72" s="3"/>
      <c r="BKU72" s="3"/>
      <c r="BKV72" s="3"/>
      <c r="BKW72" s="3"/>
      <c r="BKX72" s="3"/>
      <c r="BKY72" s="3"/>
      <c r="BKZ72" s="3"/>
      <c r="BLA72" s="3"/>
      <c r="BLB72" s="3"/>
      <c r="BLC72" s="3"/>
      <c r="BLD72" s="3"/>
      <c r="BLE72" s="3"/>
      <c r="BLF72" s="3"/>
      <c r="BLG72" s="3"/>
      <c r="BLH72" s="3"/>
      <c r="BLI72" s="3"/>
      <c r="BLJ72" s="3"/>
      <c r="BLK72" s="3"/>
      <c r="BLL72" s="3"/>
      <c r="BLM72" s="3"/>
      <c r="BLN72" s="3"/>
      <c r="BLO72" s="3"/>
      <c r="BLP72" s="3"/>
      <c r="BLQ72" s="3"/>
      <c r="BLR72" s="3"/>
      <c r="BLS72" s="3"/>
      <c r="BLT72" s="3"/>
      <c r="BLU72" s="3"/>
      <c r="BLV72" s="3"/>
      <c r="BLW72" s="3"/>
      <c r="BLX72" s="3"/>
      <c r="BLY72" s="3"/>
      <c r="BLZ72" s="3"/>
      <c r="BMA72" s="3"/>
      <c r="BMB72" s="3"/>
      <c r="BMC72" s="3"/>
      <c r="BMD72" s="3"/>
      <c r="BME72" s="3"/>
      <c r="BMF72" s="3"/>
      <c r="BMG72" s="3"/>
      <c r="BMH72" s="3"/>
      <c r="BMI72" s="3"/>
      <c r="BMJ72" s="3"/>
      <c r="BMK72" s="3"/>
      <c r="BML72" s="3"/>
      <c r="BMM72" s="3"/>
      <c r="BMN72" s="3"/>
      <c r="BMO72" s="3"/>
      <c r="BMP72" s="3"/>
      <c r="BMQ72" s="3"/>
      <c r="BMR72" s="3"/>
      <c r="BMS72" s="3"/>
      <c r="BMT72" s="3"/>
      <c r="BMU72" s="3"/>
      <c r="BMV72" s="3"/>
      <c r="BMW72" s="3"/>
      <c r="BMX72" s="3"/>
      <c r="BMY72" s="3"/>
      <c r="BMZ72" s="3"/>
      <c r="BNA72" s="3"/>
      <c r="BNB72" s="3"/>
      <c r="BNC72" s="3"/>
      <c r="BND72" s="3"/>
      <c r="BNE72" s="3"/>
      <c r="BNF72" s="3"/>
      <c r="BNG72" s="3"/>
      <c r="BNH72" s="3"/>
      <c r="BNI72" s="3"/>
      <c r="BNJ72" s="3"/>
      <c r="BNK72" s="3"/>
      <c r="BNL72" s="3"/>
      <c r="BNM72" s="3"/>
      <c r="BNN72" s="3"/>
      <c r="BNO72" s="3"/>
      <c r="BNP72" s="3"/>
      <c r="BNQ72" s="3"/>
      <c r="BNR72" s="3"/>
      <c r="BNS72" s="3"/>
      <c r="BNT72" s="3"/>
      <c r="BNU72" s="3"/>
      <c r="BNV72" s="3"/>
      <c r="BNW72" s="3"/>
      <c r="BNX72" s="3"/>
      <c r="BNY72" s="3"/>
      <c r="BNZ72" s="3"/>
      <c r="BOA72" s="3"/>
      <c r="BOB72" s="3"/>
      <c r="BOC72" s="3"/>
      <c r="BOD72" s="3"/>
      <c r="BOE72" s="3"/>
      <c r="BOF72" s="3"/>
      <c r="BOG72" s="3"/>
      <c r="BOH72" s="3"/>
      <c r="BOI72" s="3"/>
      <c r="BOJ72" s="3"/>
      <c r="BOK72" s="3"/>
      <c r="BOL72" s="3"/>
      <c r="BOM72" s="3"/>
      <c r="BON72" s="3"/>
      <c r="BOO72" s="3"/>
      <c r="BOP72" s="3"/>
      <c r="BOQ72" s="3"/>
      <c r="BOR72" s="3"/>
      <c r="BOS72" s="3"/>
      <c r="BOT72" s="3"/>
      <c r="BOU72" s="3"/>
      <c r="BOV72" s="3"/>
      <c r="BOW72" s="3"/>
      <c r="BOX72" s="3"/>
      <c r="BOY72" s="3"/>
      <c r="BOZ72" s="3"/>
      <c r="BPA72" s="3"/>
      <c r="BPB72" s="3"/>
      <c r="BPC72" s="3"/>
      <c r="BPD72" s="3"/>
      <c r="BPE72" s="3"/>
      <c r="BPF72" s="3"/>
      <c r="BPG72" s="3"/>
      <c r="BPH72" s="3"/>
      <c r="BPI72" s="3"/>
      <c r="BPJ72" s="3"/>
      <c r="BPK72" s="3"/>
      <c r="BPL72" s="3"/>
      <c r="BPM72" s="3"/>
      <c r="BPN72" s="3"/>
      <c r="BPO72" s="3"/>
      <c r="BPP72" s="3"/>
      <c r="BPQ72" s="3"/>
      <c r="BPR72" s="3"/>
      <c r="BPS72" s="3"/>
      <c r="BPT72" s="3"/>
      <c r="BPU72" s="3"/>
      <c r="BPV72" s="3"/>
      <c r="BPW72" s="3"/>
      <c r="BPX72" s="3"/>
      <c r="BPY72" s="3"/>
      <c r="BPZ72" s="3"/>
      <c r="BQA72" s="3"/>
      <c r="BQB72" s="3"/>
      <c r="BQC72" s="3"/>
      <c r="BQD72" s="3"/>
      <c r="BQE72" s="3"/>
      <c r="BQF72" s="3"/>
      <c r="BQG72" s="3"/>
      <c r="BQH72" s="3"/>
      <c r="BQI72" s="3"/>
      <c r="BQJ72" s="3"/>
      <c r="BQK72" s="3"/>
      <c r="BQL72" s="3"/>
      <c r="BQM72" s="3"/>
      <c r="BQN72" s="3"/>
      <c r="BQO72" s="3"/>
      <c r="BQP72" s="3"/>
      <c r="BQQ72" s="3"/>
      <c r="BQR72" s="3"/>
      <c r="BQS72" s="3"/>
      <c r="BQT72" s="3"/>
      <c r="BQU72" s="3"/>
      <c r="BQV72" s="3"/>
      <c r="BQW72" s="3"/>
      <c r="BQX72" s="3"/>
      <c r="BQY72" s="3"/>
      <c r="BQZ72" s="3"/>
      <c r="BRA72" s="3"/>
      <c r="BRB72" s="3"/>
      <c r="BRC72" s="3"/>
      <c r="BRD72" s="3"/>
      <c r="BRE72" s="3"/>
      <c r="BRF72" s="3"/>
      <c r="BRG72" s="3"/>
      <c r="BRH72" s="3"/>
      <c r="BRI72" s="3"/>
      <c r="BRJ72" s="3"/>
      <c r="BRK72" s="3"/>
      <c r="BRL72" s="3"/>
      <c r="BRM72" s="3"/>
      <c r="BRN72" s="3"/>
      <c r="BRO72" s="3"/>
      <c r="BRP72" s="3"/>
      <c r="BRQ72" s="3"/>
      <c r="BRR72" s="3"/>
      <c r="BRS72" s="3"/>
      <c r="BRT72" s="3"/>
      <c r="BRU72" s="3"/>
      <c r="BRV72" s="3"/>
      <c r="BRW72" s="3"/>
      <c r="BRX72" s="3"/>
      <c r="BRY72" s="3"/>
      <c r="BRZ72" s="3"/>
      <c r="BSA72" s="3"/>
      <c r="BSB72" s="3"/>
      <c r="BSC72" s="3"/>
      <c r="BSD72" s="3"/>
      <c r="BSE72" s="3"/>
      <c r="BSF72" s="3"/>
      <c r="BSG72" s="3"/>
      <c r="BSH72" s="3"/>
      <c r="BSI72" s="3"/>
      <c r="BSJ72" s="3"/>
      <c r="BSK72" s="3"/>
      <c r="BSL72" s="3"/>
      <c r="BSM72" s="3"/>
      <c r="BSN72" s="3"/>
      <c r="BSO72" s="3"/>
      <c r="BSP72" s="3"/>
      <c r="BSQ72" s="3"/>
      <c r="BSR72" s="3"/>
      <c r="BSS72" s="3"/>
      <c r="BST72" s="3"/>
      <c r="BSU72" s="3"/>
      <c r="BSV72" s="3"/>
      <c r="BSW72" s="3"/>
      <c r="BSX72" s="3"/>
      <c r="BSY72" s="3"/>
      <c r="BSZ72" s="3"/>
      <c r="BTA72" s="3"/>
      <c r="BTB72" s="3"/>
      <c r="BTC72" s="3"/>
      <c r="BTD72" s="3"/>
      <c r="BTE72" s="3"/>
      <c r="BTF72" s="3"/>
      <c r="BTG72" s="3"/>
      <c r="BTH72" s="3"/>
      <c r="BTI72" s="3"/>
      <c r="BTJ72" s="3"/>
      <c r="BTK72" s="3"/>
      <c r="BTL72" s="3"/>
      <c r="BTM72" s="3"/>
      <c r="BTN72" s="3"/>
      <c r="BTO72" s="3"/>
      <c r="BTP72" s="3"/>
      <c r="BTQ72" s="3"/>
      <c r="BTR72" s="3"/>
      <c r="BTS72" s="3"/>
      <c r="BTT72" s="3"/>
      <c r="BTU72" s="3"/>
      <c r="BTV72" s="3"/>
      <c r="BTW72" s="3"/>
      <c r="BTX72" s="3"/>
      <c r="BTY72" s="3"/>
      <c r="BTZ72" s="3"/>
      <c r="BUA72" s="3"/>
      <c r="BUB72" s="3"/>
      <c r="BUC72" s="3"/>
      <c r="BUD72" s="3"/>
      <c r="BUE72" s="3"/>
      <c r="BUF72" s="3"/>
      <c r="BUG72" s="3"/>
      <c r="BUH72" s="3"/>
      <c r="BUI72" s="3"/>
      <c r="BUJ72" s="3"/>
      <c r="BUK72" s="3"/>
      <c r="BUL72" s="3"/>
      <c r="BUM72" s="3"/>
      <c r="BUN72" s="3"/>
      <c r="BUO72" s="3"/>
      <c r="BUP72" s="3"/>
      <c r="BUQ72" s="3"/>
      <c r="BUR72" s="3"/>
      <c r="BUS72" s="3"/>
      <c r="BUT72" s="3"/>
      <c r="BUU72" s="3"/>
      <c r="BUV72" s="3"/>
      <c r="BUW72" s="3"/>
      <c r="BUX72" s="3"/>
      <c r="BUY72" s="3"/>
      <c r="BUZ72" s="3"/>
      <c r="BVA72" s="3"/>
      <c r="BVB72" s="3"/>
      <c r="BVC72" s="3"/>
      <c r="BVD72" s="3"/>
      <c r="BVE72" s="3"/>
      <c r="BVF72" s="3"/>
      <c r="BVG72" s="3"/>
      <c r="BVH72" s="3"/>
      <c r="BVI72" s="3"/>
      <c r="BVJ72" s="3"/>
      <c r="BVK72" s="3"/>
      <c r="BVL72" s="3"/>
      <c r="BVM72" s="3"/>
      <c r="BVN72" s="3"/>
      <c r="BVO72" s="3"/>
      <c r="BVP72" s="3"/>
      <c r="BVQ72" s="3"/>
      <c r="BVR72" s="3"/>
      <c r="BVS72" s="3"/>
      <c r="BVT72" s="3"/>
      <c r="BVU72" s="3"/>
      <c r="BVV72" s="3"/>
      <c r="BVW72" s="3"/>
      <c r="BVX72" s="3"/>
      <c r="BVY72" s="3"/>
      <c r="BVZ72" s="3"/>
      <c r="BWA72" s="3"/>
      <c r="BWB72" s="3"/>
      <c r="BWC72" s="3"/>
      <c r="BWD72" s="3"/>
      <c r="BWE72" s="3"/>
      <c r="BWF72" s="3"/>
      <c r="BWG72" s="3"/>
      <c r="BWH72" s="3"/>
      <c r="BWI72" s="3"/>
      <c r="BWJ72" s="3"/>
      <c r="BWK72" s="3"/>
      <c r="BWL72" s="3"/>
      <c r="BWM72" s="3"/>
      <c r="BWN72" s="3"/>
      <c r="BWO72" s="3"/>
      <c r="BWP72" s="3"/>
      <c r="BWQ72" s="3"/>
      <c r="BWR72" s="3"/>
      <c r="BWS72" s="3"/>
      <c r="BWT72" s="3"/>
      <c r="BWU72" s="3"/>
      <c r="BWV72" s="3"/>
      <c r="BWW72" s="3"/>
      <c r="BWX72" s="3"/>
      <c r="BWY72" s="3"/>
      <c r="BWZ72" s="3"/>
      <c r="BXA72" s="3"/>
      <c r="BXB72" s="3"/>
      <c r="BXC72" s="3"/>
      <c r="BXD72" s="3"/>
      <c r="BXE72" s="3"/>
      <c r="BXF72" s="3"/>
      <c r="BXG72" s="3"/>
      <c r="BXH72" s="3"/>
      <c r="BXI72" s="3"/>
      <c r="BXJ72" s="3"/>
      <c r="BXK72" s="3"/>
      <c r="BXL72" s="3"/>
      <c r="BXM72" s="3"/>
      <c r="BXN72" s="3"/>
      <c r="BXO72" s="3"/>
      <c r="BXP72" s="3"/>
      <c r="BXQ72" s="3"/>
      <c r="BXR72" s="3"/>
      <c r="BXS72" s="3"/>
      <c r="BXT72" s="3"/>
      <c r="BXU72" s="3"/>
      <c r="BXV72" s="3"/>
      <c r="BXW72" s="3"/>
      <c r="BXX72" s="3"/>
      <c r="BXY72" s="3"/>
      <c r="BXZ72" s="3"/>
      <c r="BYA72" s="3"/>
      <c r="BYB72" s="3"/>
      <c r="BYC72" s="3"/>
      <c r="BYD72" s="3"/>
      <c r="BYE72" s="3"/>
      <c r="BYF72" s="3"/>
      <c r="BYG72" s="3"/>
      <c r="BYH72" s="3"/>
      <c r="BYI72" s="3"/>
      <c r="BYJ72" s="3"/>
      <c r="BYK72" s="3"/>
      <c r="BYL72" s="3"/>
      <c r="BYM72" s="3"/>
      <c r="BYN72" s="3"/>
      <c r="BYO72" s="3"/>
      <c r="BYP72" s="3"/>
      <c r="BYQ72" s="3"/>
      <c r="BYR72" s="3"/>
      <c r="BYS72" s="3"/>
      <c r="BYT72" s="3"/>
      <c r="BYU72" s="3"/>
      <c r="BYV72" s="3"/>
      <c r="BYW72" s="3"/>
      <c r="BYX72" s="3"/>
      <c r="BYY72" s="3"/>
      <c r="BYZ72" s="3"/>
      <c r="BZA72" s="3"/>
      <c r="BZB72" s="3"/>
      <c r="BZC72" s="3"/>
      <c r="BZD72" s="3"/>
      <c r="BZE72" s="3"/>
      <c r="BZF72" s="3"/>
      <c r="BZG72" s="3"/>
      <c r="BZH72" s="3"/>
      <c r="BZI72" s="3"/>
      <c r="BZJ72" s="3"/>
      <c r="BZK72" s="3"/>
      <c r="BZL72" s="3"/>
      <c r="BZM72" s="3"/>
      <c r="BZN72" s="3"/>
      <c r="BZO72" s="3"/>
      <c r="BZP72" s="3"/>
      <c r="BZQ72" s="3"/>
      <c r="BZR72" s="3"/>
      <c r="BZS72" s="3"/>
      <c r="BZT72" s="3"/>
      <c r="BZU72" s="3"/>
      <c r="BZV72" s="3"/>
      <c r="BZW72" s="3"/>
      <c r="BZX72" s="3"/>
      <c r="BZY72" s="3"/>
      <c r="BZZ72" s="3"/>
      <c r="CAA72" s="3"/>
      <c r="CAB72" s="3"/>
      <c r="CAC72" s="3"/>
      <c r="CAD72" s="3"/>
      <c r="CAE72" s="3"/>
      <c r="CAF72" s="3"/>
      <c r="CAG72" s="3"/>
      <c r="CAH72" s="3"/>
      <c r="CAI72" s="3"/>
      <c r="CAJ72" s="3"/>
      <c r="CAK72" s="3"/>
      <c r="CAL72" s="3"/>
      <c r="CAM72" s="3"/>
      <c r="CAN72" s="3"/>
      <c r="CAO72" s="3"/>
      <c r="CAP72" s="3"/>
      <c r="CAQ72" s="3"/>
      <c r="CAR72" s="3"/>
      <c r="CAS72" s="3"/>
      <c r="CAT72" s="3"/>
      <c r="CAU72" s="3"/>
      <c r="CAV72" s="3"/>
      <c r="CAW72" s="3"/>
      <c r="CAX72" s="3"/>
      <c r="CAY72" s="3"/>
      <c r="CAZ72" s="3"/>
      <c r="CBA72" s="3"/>
      <c r="CBB72" s="3"/>
      <c r="CBC72" s="3"/>
      <c r="CBD72" s="3"/>
      <c r="CBE72" s="3"/>
      <c r="CBF72" s="3"/>
      <c r="CBG72" s="3"/>
      <c r="CBH72" s="3"/>
      <c r="CBI72" s="3"/>
      <c r="CBJ72" s="3"/>
      <c r="CBK72" s="3"/>
      <c r="CBL72" s="3"/>
      <c r="CBM72" s="3"/>
      <c r="CBN72" s="3"/>
      <c r="CBO72" s="3"/>
      <c r="CBP72" s="3"/>
      <c r="CBQ72" s="3"/>
      <c r="CBR72" s="3"/>
      <c r="CBS72" s="3"/>
      <c r="CBT72" s="3"/>
      <c r="CBU72" s="3"/>
      <c r="CBV72" s="3"/>
      <c r="CBW72" s="3"/>
      <c r="CBX72" s="3"/>
      <c r="CBY72" s="3"/>
      <c r="CBZ72" s="3"/>
      <c r="CCA72" s="3"/>
      <c r="CCB72" s="3"/>
      <c r="CCC72" s="3"/>
      <c r="CCD72" s="3"/>
      <c r="CCE72" s="3"/>
      <c r="CCF72" s="3"/>
      <c r="CCG72" s="3"/>
      <c r="CCH72" s="3"/>
      <c r="CCI72" s="3"/>
      <c r="CCJ72" s="3"/>
      <c r="CCK72" s="3"/>
      <c r="CCL72" s="3"/>
      <c r="CCM72" s="3"/>
      <c r="CCN72" s="3"/>
      <c r="CCO72" s="3"/>
      <c r="CCP72" s="3"/>
      <c r="CCQ72" s="3"/>
      <c r="CCR72" s="3"/>
      <c r="CCS72" s="3"/>
      <c r="CCT72" s="3"/>
      <c r="CCU72" s="3"/>
      <c r="CCV72" s="3"/>
      <c r="CCW72" s="3"/>
      <c r="CCX72" s="3"/>
      <c r="CCY72" s="3"/>
      <c r="CCZ72" s="3"/>
      <c r="CDA72" s="3"/>
      <c r="CDB72" s="3"/>
      <c r="CDC72" s="3"/>
      <c r="CDD72" s="3"/>
      <c r="CDE72" s="3"/>
      <c r="CDF72" s="3"/>
      <c r="CDG72" s="3"/>
      <c r="CDH72" s="3"/>
      <c r="CDI72" s="3"/>
      <c r="CDJ72" s="3"/>
      <c r="CDK72" s="3"/>
      <c r="CDL72" s="3"/>
      <c r="CDM72" s="3"/>
      <c r="CDN72" s="3"/>
      <c r="CDO72" s="3"/>
      <c r="CDP72" s="3"/>
      <c r="CDQ72" s="3"/>
      <c r="CDR72" s="3"/>
      <c r="CDS72" s="3"/>
      <c r="CDT72" s="3"/>
      <c r="CDU72" s="3"/>
      <c r="CDV72" s="3"/>
      <c r="CDW72" s="3"/>
      <c r="CDX72" s="3"/>
      <c r="CDY72" s="3"/>
      <c r="CDZ72" s="3"/>
      <c r="CEA72" s="3"/>
      <c r="CEB72" s="3"/>
      <c r="CEC72" s="3"/>
      <c r="CED72" s="3"/>
      <c r="CEE72" s="3"/>
      <c r="CEF72" s="3"/>
      <c r="CEG72" s="3"/>
      <c r="CEH72" s="3"/>
      <c r="CEI72" s="3"/>
      <c r="CEJ72" s="3"/>
      <c r="CEK72" s="3"/>
      <c r="CEL72" s="3"/>
      <c r="CEM72" s="3"/>
      <c r="CEN72" s="3"/>
      <c r="CEO72" s="3"/>
      <c r="CEP72" s="3"/>
      <c r="CEQ72" s="3"/>
      <c r="CER72" s="3"/>
      <c r="CES72" s="3"/>
      <c r="CET72" s="3"/>
      <c r="CEU72" s="3"/>
      <c r="CEV72" s="3"/>
      <c r="CEW72" s="3"/>
      <c r="CEX72" s="3"/>
      <c r="CEY72" s="3"/>
      <c r="CEZ72" s="3"/>
      <c r="CFA72" s="3"/>
      <c r="CFB72" s="3"/>
      <c r="CFC72" s="3"/>
      <c r="CFD72" s="3"/>
      <c r="CFE72" s="3"/>
      <c r="CFF72" s="3"/>
      <c r="CFG72" s="3"/>
      <c r="CFH72" s="3"/>
      <c r="CFI72" s="3"/>
      <c r="CFJ72" s="3"/>
      <c r="CFK72" s="3"/>
      <c r="CFL72" s="3"/>
      <c r="CFM72" s="3"/>
      <c r="CFN72" s="3"/>
      <c r="CFO72" s="3"/>
      <c r="CFP72" s="3"/>
      <c r="CFQ72" s="3"/>
      <c r="CFR72" s="3"/>
      <c r="CFS72" s="3"/>
      <c r="CFT72" s="3"/>
      <c r="CFU72" s="3"/>
      <c r="CFV72" s="3"/>
      <c r="CFW72" s="3"/>
      <c r="CFX72" s="3"/>
      <c r="CFY72" s="3"/>
      <c r="CFZ72" s="3"/>
      <c r="CGA72" s="3"/>
      <c r="CGB72" s="3"/>
      <c r="CGC72" s="3"/>
      <c r="CGD72" s="3"/>
      <c r="CGE72" s="3"/>
      <c r="CGF72" s="3"/>
      <c r="CGG72" s="3"/>
      <c r="CGH72" s="3"/>
      <c r="CGI72" s="3"/>
      <c r="CGJ72" s="3"/>
      <c r="CGK72" s="3"/>
      <c r="CGL72" s="3"/>
      <c r="CGM72" s="3"/>
      <c r="CGN72" s="3"/>
      <c r="CGO72" s="3"/>
      <c r="CGP72" s="3"/>
      <c r="CGQ72" s="3"/>
      <c r="CGR72" s="3"/>
      <c r="CGS72" s="3"/>
      <c r="CGT72" s="3"/>
      <c r="CGU72" s="3"/>
      <c r="CGV72" s="3"/>
      <c r="CGW72" s="3"/>
      <c r="CGX72" s="3"/>
      <c r="CGY72" s="3"/>
      <c r="CGZ72" s="3"/>
      <c r="CHA72" s="3"/>
      <c r="CHB72" s="3"/>
      <c r="CHC72" s="3"/>
      <c r="CHD72" s="3"/>
      <c r="CHE72" s="3"/>
      <c r="CHF72" s="3"/>
      <c r="CHG72" s="3"/>
      <c r="CHH72" s="3"/>
      <c r="CHI72" s="3"/>
      <c r="CHJ72" s="3"/>
      <c r="CHK72" s="3"/>
      <c r="CHL72" s="3"/>
      <c r="CHM72" s="3"/>
      <c r="CHN72" s="3"/>
      <c r="CHO72" s="3"/>
      <c r="CHP72" s="3"/>
      <c r="CHQ72" s="3"/>
      <c r="CHR72" s="3"/>
      <c r="CHS72" s="3"/>
      <c r="CHT72" s="3"/>
      <c r="CHU72" s="3"/>
      <c r="CHV72" s="3"/>
      <c r="CHW72" s="3"/>
      <c r="CHX72" s="3"/>
      <c r="CHY72" s="3"/>
      <c r="CHZ72" s="3"/>
      <c r="CIA72" s="3"/>
      <c r="CIB72" s="3"/>
      <c r="CIC72" s="3"/>
      <c r="CID72" s="3"/>
      <c r="CIE72" s="3"/>
      <c r="CIF72" s="3"/>
      <c r="CIG72" s="3"/>
      <c r="CIH72" s="3"/>
      <c r="CII72" s="3"/>
      <c r="CIJ72" s="3"/>
      <c r="CIK72" s="3"/>
      <c r="CIL72" s="3"/>
      <c r="CIM72" s="3"/>
      <c r="CIN72" s="3"/>
      <c r="CIO72" s="3"/>
      <c r="CIP72" s="3"/>
      <c r="CIQ72" s="3"/>
      <c r="CIR72" s="3"/>
      <c r="CIS72" s="3"/>
      <c r="CIT72" s="3"/>
      <c r="CIU72" s="3"/>
      <c r="CIV72" s="3"/>
      <c r="CIW72" s="3"/>
      <c r="CIX72" s="3"/>
      <c r="CIY72" s="3"/>
      <c r="CIZ72" s="3"/>
      <c r="CJA72" s="3"/>
      <c r="CJB72" s="3"/>
      <c r="CJC72" s="3"/>
      <c r="CJD72" s="3"/>
      <c r="CJE72" s="3"/>
      <c r="CJF72" s="3"/>
      <c r="CJG72" s="3"/>
      <c r="CJH72" s="3"/>
      <c r="CJI72" s="3"/>
      <c r="CJJ72" s="3"/>
      <c r="CJK72" s="3"/>
      <c r="CJL72" s="3"/>
      <c r="CJM72" s="3"/>
      <c r="CJN72" s="3"/>
      <c r="CJO72" s="3"/>
      <c r="CJP72" s="3"/>
      <c r="CJQ72" s="3"/>
      <c r="CJR72" s="3"/>
      <c r="CJS72" s="3"/>
      <c r="CJT72" s="3"/>
      <c r="CJU72" s="3"/>
      <c r="CJV72" s="3"/>
      <c r="CJW72" s="3"/>
      <c r="CJX72" s="3"/>
      <c r="CJY72" s="3"/>
      <c r="CJZ72" s="3"/>
      <c r="CKA72" s="3"/>
      <c r="CKB72" s="3"/>
      <c r="CKC72" s="3"/>
      <c r="CKD72" s="3"/>
      <c r="CKE72" s="3"/>
      <c r="CKF72" s="3"/>
      <c r="CKG72" s="3"/>
      <c r="CKH72" s="3"/>
      <c r="CKI72" s="3"/>
      <c r="CKJ72" s="3"/>
      <c r="CKK72" s="3"/>
      <c r="CKL72" s="3"/>
      <c r="CKM72" s="3"/>
      <c r="CKN72" s="3"/>
      <c r="CKO72" s="3"/>
      <c r="CKP72" s="3"/>
      <c r="CKQ72" s="3"/>
      <c r="CKR72" s="3"/>
      <c r="CKS72" s="3"/>
      <c r="CKT72" s="3"/>
      <c r="CKU72" s="3"/>
      <c r="CKV72" s="3"/>
      <c r="CKW72" s="3"/>
      <c r="CKX72" s="3"/>
      <c r="CKY72" s="3"/>
      <c r="CKZ72" s="3"/>
      <c r="CLA72" s="3"/>
      <c r="CLB72" s="3"/>
      <c r="CLC72" s="3"/>
      <c r="CLD72" s="3"/>
      <c r="CLE72" s="3"/>
      <c r="CLF72" s="3"/>
      <c r="CLG72" s="3"/>
      <c r="CLH72" s="3"/>
      <c r="CLI72" s="3"/>
      <c r="CLJ72" s="3"/>
      <c r="CLK72" s="3"/>
      <c r="CLL72" s="3"/>
      <c r="CLM72" s="3"/>
      <c r="CLN72" s="3"/>
      <c r="CLO72" s="3"/>
      <c r="CLP72" s="3"/>
      <c r="CLQ72" s="3"/>
      <c r="CLR72" s="3"/>
      <c r="CLS72" s="3"/>
      <c r="CLT72" s="3"/>
      <c r="CLU72" s="3"/>
      <c r="CLV72" s="3"/>
      <c r="CLW72" s="3"/>
      <c r="CLX72" s="3"/>
      <c r="CLY72" s="3"/>
      <c r="CLZ72" s="3"/>
      <c r="CMA72" s="3"/>
      <c r="CMB72" s="3"/>
      <c r="CMC72" s="3"/>
      <c r="CMD72" s="3"/>
      <c r="CME72" s="3"/>
      <c r="CMF72" s="3"/>
      <c r="CMG72" s="3"/>
      <c r="CMH72" s="3"/>
      <c r="CMI72" s="3"/>
      <c r="CMJ72" s="3"/>
      <c r="CMK72" s="3"/>
      <c r="CML72" s="3"/>
      <c r="CMM72" s="3"/>
      <c r="CMN72" s="3"/>
      <c r="CMO72" s="3"/>
      <c r="CMP72" s="3"/>
      <c r="CMQ72" s="3"/>
      <c r="CMR72" s="3"/>
      <c r="CMS72" s="3"/>
      <c r="CMT72" s="3"/>
      <c r="CMU72" s="3"/>
      <c r="CMV72" s="3"/>
      <c r="CMW72" s="3"/>
      <c r="CMX72" s="3"/>
      <c r="CMY72" s="3"/>
      <c r="CMZ72" s="3"/>
      <c r="CNA72" s="3"/>
      <c r="CNB72" s="3"/>
      <c r="CNC72" s="3"/>
      <c r="CND72" s="3"/>
      <c r="CNE72" s="3"/>
      <c r="CNF72" s="3"/>
      <c r="CNG72" s="3"/>
      <c r="CNH72" s="3"/>
      <c r="CNI72" s="3"/>
      <c r="CNJ72" s="3"/>
      <c r="CNK72" s="3"/>
      <c r="CNL72" s="3"/>
      <c r="CNM72" s="3"/>
      <c r="CNN72" s="3"/>
      <c r="CNO72" s="3"/>
      <c r="CNP72" s="3"/>
      <c r="CNQ72" s="3"/>
      <c r="CNR72" s="3"/>
      <c r="CNS72" s="3"/>
      <c r="CNT72" s="3"/>
      <c r="CNU72" s="3"/>
      <c r="CNV72" s="3"/>
      <c r="CNW72" s="3"/>
      <c r="CNX72" s="3"/>
      <c r="CNY72" s="3"/>
      <c r="CNZ72" s="3"/>
      <c r="COA72" s="3"/>
      <c r="COB72" s="3"/>
      <c r="COC72" s="3"/>
      <c r="COD72" s="3"/>
      <c r="COE72" s="3"/>
      <c r="COF72" s="3"/>
      <c r="COG72" s="3"/>
      <c r="COH72" s="3"/>
      <c r="COI72" s="3"/>
      <c r="COJ72" s="3"/>
      <c r="COK72" s="3"/>
      <c r="COL72" s="3"/>
      <c r="COM72" s="3"/>
      <c r="CON72" s="3"/>
      <c r="COO72" s="3"/>
      <c r="COP72" s="3"/>
      <c r="COQ72" s="3"/>
      <c r="COR72" s="3"/>
      <c r="COS72" s="3"/>
      <c r="COT72" s="3"/>
      <c r="COU72" s="3"/>
      <c r="COV72" s="3"/>
      <c r="COW72" s="3"/>
      <c r="COX72" s="3"/>
      <c r="COY72" s="3"/>
      <c r="COZ72" s="3"/>
      <c r="CPA72" s="3"/>
      <c r="CPB72" s="3"/>
      <c r="CPC72" s="3"/>
      <c r="CPD72" s="3"/>
      <c r="CPE72" s="3"/>
      <c r="CPF72" s="3"/>
      <c r="CPG72" s="3"/>
      <c r="CPH72" s="3"/>
      <c r="CPI72" s="3"/>
      <c r="CPJ72" s="3"/>
      <c r="CPK72" s="3"/>
      <c r="CPL72" s="3"/>
      <c r="CPM72" s="3"/>
      <c r="CPN72" s="3"/>
      <c r="CPO72" s="3"/>
      <c r="CPP72" s="3"/>
      <c r="CPQ72" s="3"/>
      <c r="CPR72" s="3"/>
      <c r="CPS72" s="3"/>
      <c r="CPT72" s="3"/>
      <c r="CPU72" s="3"/>
      <c r="CPV72" s="3"/>
      <c r="CPW72" s="3"/>
      <c r="CPX72" s="3"/>
      <c r="CPY72" s="3"/>
      <c r="CPZ72" s="3"/>
      <c r="CQA72" s="3"/>
      <c r="CQB72" s="3"/>
      <c r="CQC72" s="3"/>
      <c r="CQD72" s="3"/>
      <c r="CQE72" s="3"/>
      <c r="CQF72" s="3"/>
      <c r="CQG72" s="3"/>
      <c r="CQH72" s="3"/>
      <c r="CQI72" s="3"/>
      <c r="CQJ72" s="3"/>
      <c r="CQK72" s="3"/>
      <c r="CQL72" s="3"/>
      <c r="CQM72" s="3"/>
      <c r="CQN72" s="3"/>
      <c r="CQO72" s="3"/>
      <c r="CQP72" s="3"/>
      <c r="CQQ72" s="3"/>
      <c r="CQR72" s="3"/>
      <c r="CQS72" s="3"/>
      <c r="CQT72" s="3"/>
      <c r="CQU72" s="3"/>
      <c r="CQV72" s="3"/>
      <c r="CQW72" s="3"/>
      <c r="CQX72" s="3"/>
      <c r="CQY72" s="3"/>
      <c r="CQZ72" s="3"/>
      <c r="CRA72" s="3"/>
      <c r="CRB72" s="3"/>
      <c r="CRC72" s="3"/>
      <c r="CRD72" s="3"/>
      <c r="CRE72" s="3"/>
      <c r="CRF72" s="3"/>
      <c r="CRG72" s="3"/>
      <c r="CRH72" s="3"/>
      <c r="CRI72" s="3"/>
      <c r="CRJ72" s="3"/>
      <c r="CRK72" s="3"/>
      <c r="CRL72" s="3"/>
      <c r="CRM72" s="3"/>
      <c r="CRN72" s="3"/>
      <c r="CRO72" s="3"/>
      <c r="CRP72" s="3"/>
      <c r="CRQ72" s="3"/>
      <c r="CRR72" s="3"/>
      <c r="CRS72" s="3"/>
      <c r="CRT72" s="3"/>
      <c r="CRU72" s="3"/>
      <c r="CRV72" s="3"/>
      <c r="CRW72" s="3"/>
      <c r="CRX72" s="3"/>
      <c r="CRY72" s="3"/>
      <c r="CRZ72" s="3"/>
      <c r="CSA72" s="3"/>
      <c r="CSB72" s="3"/>
      <c r="CSC72" s="3"/>
      <c r="CSD72" s="3"/>
      <c r="CSE72" s="3"/>
      <c r="CSF72" s="3"/>
      <c r="CSG72" s="3"/>
      <c r="CSH72" s="3"/>
      <c r="CSI72" s="3"/>
      <c r="CSJ72" s="3"/>
      <c r="CSK72" s="3"/>
      <c r="CSL72" s="3"/>
      <c r="CSM72" s="3"/>
      <c r="CSN72" s="3"/>
      <c r="CSO72" s="3"/>
      <c r="CSP72" s="3"/>
      <c r="CSQ72" s="3"/>
      <c r="CSR72" s="3"/>
      <c r="CSS72" s="3"/>
      <c r="CST72" s="3"/>
      <c r="CSU72" s="3"/>
      <c r="CSV72" s="3"/>
      <c r="CSW72" s="3"/>
      <c r="CSX72" s="3"/>
      <c r="CSY72" s="3"/>
      <c r="CSZ72" s="3"/>
      <c r="CTA72" s="3"/>
      <c r="CTB72" s="3"/>
      <c r="CTC72" s="3"/>
      <c r="CTD72" s="3"/>
      <c r="CTE72" s="3"/>
      <c r="CTF72" s="3"/>
      <c r="CTG72" s="3"/>
      <c r="CTH72" s="3"/>
      <c r="CTI72" s="3"/>
      <c r="CTJ72" s="3"/>
      <c r="CTK72" s="3"/>
      <c r="CTL72" s="3"/>
      <c r="CTM72" s="3"/>
      <c r="CTN72" s="3"/>
      <c r="CTO72" s="3"/>
      <c r="CTP72" s="3"/>
      <c r="CTQ72" s="3"/>
      <c r="CTR72" s="3"/>
      <c r="CTS72" s="3"/>
      <c r="CTT72" s="3"/>
      <c r="CTU72" s="3"/>
      <c r="CTV72" s="3"/>
      <c r="CTW72" s="3"/>
      <c r="CTX72" s="3"/>
      <c r="CTY72" s="3"/>
      <c r="CTZ72" s="3"/>
      <c r="CUA72" s="3"/>
      <c r="CUB72" s="3"/>
      <c r="CUC72" s="3"/>
      <c r="CUD72" s="3"/>
      <c r="CUE72" s="3"/>
      <c r="CUF72" s="3"/>
      <c r="CUG72" s="3"/>
      <c r="CUH72" s="3"/>
      <c r="CUI72" s="3"/>
      <c r="CUJ72" s="3"/>
      <c r="CUK72" s="3"/>
      <c r="CUL72" s="3"/>
      <c r="CUM72" s="3"/>
      <c r="CUN72" s="3"/>
      <c r="CUO72" s="3"/>
      <c r="CUP72" s="3"/>
      <c r="CUQ72" s="3"/>
      <c r="CUR72" s="3"/>
      <c r="CUS72" s="3"/>
      <c r="CUT72" s="3"/>
      <c r="CUU72" s="3"/>
      <c r="CUV72" s="3"/>
      <c r="CUW72" s="3"/>
      <c r="CUX72" s="3"/>
      <c r="CUY72" s="3"/>
      <c r="CUZ72" s="3"/>
      <c r="CVA72" s="3"/>
      <c r="CVB72" s="3"/>
      <c r="CVC72" s="3"/>
      <c r="CVD72" s="3"/>
      <c r="CVE72" s="3"/>
      <c r="CVF72" s="3"/>
      <c r="CVG72" s="3"/>
      <c r="CVH72" s="3"/>
      <c r="CVI72" s="3"/>
      <c r="CVJ72" s="3"/>
      <c r="CVK72" s="3"/>
      <c r="CVL72" s="3"/>
      <c r="CVM72" s="3"/>
      <c r="CVN72" s="3"/>
      <c r="CVO72" s="3"/>
      <c r="CVP72" s="3"/>
      <c r="CVQ72" s="3"/>
      <c r="CVR72" s="3"/>
      <c r="CVS72" s="3"/>
      <c r="CVT72" s="3"/>
      <c r="CVU72" s="3"/>
      <c r="CVV72" s="3"/>
      <c r="CVW72" s="3"/>
      <c r="CVX72" s="3"/>
      <c r="CVY72" s="3"/>
      <c r="CVZ72" s="3"/>
      <c r="CWA72" s="3"/>
      <c r="CWB72" s="3"/>
      <c r="CWC72" s="3"/>
      <c r="CWD72" s="3"/>
      <c r="CWE72" s="3"/>
      <c r="CWF72" s="3"/>
      <c r="CWG72" s="3"/>
      <c r="CWH72" s="3"/>
      <c r="CWI72" s="3"/>
      <c r="CWJ72" s="3"/>
      <c r="CWK72" s="3"/>
      <c r="CWL72" s="3"/>
      <c r="CWM72" s="3"/>
      <c r="CWN72" s="3"/>
      <c r="CWO72" s="3"/>
      <c r="CWP72" s="3"/>
      <c r="CWQ72" s="3"/>
    </row>
    <row r="73" spans="1:2643" ht="61.5" customHeight="1" x14ac:dyDescent="0.25">
      <c r="A73" s="402" t="s">
        <v>103</v>
      </c>
      <c r="B73" s="592" t="s">
        <v>361</v>
      </c>
      <c r="C73" s="593"/>
      <c r="D73" s="593"/>
      <c r="E73" s="593"/>
      <c r="F73" s="593"/>
      <c r="G73" s="593"/>
      <c r="H73" s="593"/>
      <c r="I73" s="593"/>
      <c r="J73" s="593"/>
      <c r="K73" s="593"/>
      <c r="L73" s="593"/>
      <c r="M73" s="593"/>
      <c r="N73" s="593"/>
      <c r="O73" s="594"/>
      <c r="P73" s="574"/>
      <c r="Q73" s="451"/>
      <c r="R73" s="451"/>
      <c r="S73" s="575"/>
      <c r="T73" s="450"/>
      <c r="U73" s="451"/>
      <c r="V73" s="574"/>
      <c r="W73" s="451"/>
      <c r="X73" s="450"/>
      <c r="Y73" s="575"/>
      <c r="Z73" s="451"/>
      <c r="AA73" s="451"/>
      <c r="AB73" s="574"/>
      <c r="AC73" s="451"/>
      <c r="AD73" s="574"/>
      <c r="AE73" s="575"/>
      <c r="AF73" s="162"/>
      <c r="AG73" s="355"/>
      <c r="AH73" s="157"/>
      <c r="AI73" s="162"/>
      <c r="AJ73" s="355"/>
      <c r="AK73" s="158"/>
      <c r="AL73" s="157"/>
      <c r="AM73" s="355"/>
      <c r="AN73" s="158"/>
      <c r="AO73" s="157"/>
      <c r="AP73" s="355"/>
      <c r="AQ73" s="158"/>
      <c r="AR73" s="377"/>
      <c r="AS73" s="355"/>
      <c r="AT73" s="356"/>
      <c r="AU73" s="354"/>
      <c r="AV73" s="355"/>
      <c r="AW73" s="356"/>
      <c r="AX73" s="354"/>
      <c r="AY73" s="355"/>
      <c r="AZ73" s="357"/>
      <c r="BA73" s="377"/>
      <c r="BB73" s="355"/>
      <c r="BC73" s="357"/>
      <c r="BD73" s="574">
        <f t="shared" ref="BD73" si="21">SUM(AH73,AK73,AN73,AQ73,AT73,AW73,AZ73,BC73)</f>
        <v>0</v>
      </c>
      <c r="BE73" s="575"/>
      <c r="BF73" s="565"/>
      <c r="BG73" s="566"/>
      <c r="BH73" s="566"/>
      <c r="BI73" s="567"/>
    </row>
    <row r="74" spans="1:2643" ht="38.25" customHeight="1" x14ac:dyDescent="0.25">
      <c r="A74" s="401" t="s">
        <v>117</v>
      </c>
      <c r="B74" s="588" t="s">
        <v>240</v>
      </c>
      <c r="C74" s="589"/>
      <c r="D74" s="589"/>
      <c r="E74" s="589"/>
      <c r="F74" s="589"/>
      <c r="G74" s="589"/>
      <c r="H74" s="589"/>
      <c r="I74" s="589"/>
      <c r="J74" s="589"/>
      <c r="K74" s="589"/>
      <c r="L74" s="589"/>
      <c r="M74" s="589"/>
      <c r="N74" s="589"/>
      <c r="O74" s="590"/>
      <c r="P74" s="576"/>
      <c r="Q74" s="448"/>
      <c r="R74" s="448">
        <v>1</v>
      </c>
      <c r="S74" s="602"/>
      <c r="T74" s="447">
        <f>SUM(AF74,AI74,AL74,AO74,AR74,AU74,AX74,BA74)</f>
        <v>72</v>
      </c>
      <c r="U74" s="448"/>
      <c r="V74" s="576">
        <f t="shared" ref="V74" si="22">SUM(AG74,AJ74,AM74,AP74,AS74,AV74,AY74,BB74)</f>
        <v>34</v>
      </c>
      <c r="W74" s="449"/>
      <c r="X74" s="447">
        <v>18</v>
      </c>
      <c r="Y74" s="602"/>
      <c r="Z74" s="448"/>
      <c r="AA74" s="448"/>
      <c r="AB74" s="576">
        <v>16</v>
      </c>
      <c r="AC74" s="448"/>
      <c r="AD74" s="576"/>
      <c r="AE74" s="602"/>
      <c r="AF74" s="394">
        <v>72</v>
      </c>
      <c r="AG74" s="352">
        <v>34</v>
      </c>
      <c r="AH74" s="395">
        <v>2</v>
      </c>
      <c r="AI74" s="394"/>
      <c r="AJ74" s="352"/>
      <c r="AK74" s="396"/>
      <c r="AL74" s="395"/>
      <c r="AM74" s="352"/>
      <c r="AN74" s="396"/>
      <c r="AO74" s="395"/>
      <c r="AP74" s="352"/>
      <c r="AQ74" s="396"/>
      <c r="AR74" s="365"/>
      <c r="AS74" s="352"/>
      <c r="AT74" s="381"/>
      <c r="AU74" s="351"/>
      <c r="AV74" s="352"/>
      <c r="AW74" s="381"/>
      <c r="AX74" s="351"/>
      <c r="AY74" s="352"/>
      <c r="AZ74" s="353"/>
      <c r="BA74" s="365"/>
      <c r="BB74" s="352"/>
      <c r="BC74" s="353"/>
      <c r="BD74" s="576">
        <f>SUM(AH74,AK74,AN74,AQ74,AT74,AW74,AZ74,BC74)</f>
        <v>2</v>
      </c>
      <c r="BE74" s="602"/>
      <c r="BF74" s="486" t="s">
        <v>264</v>
      </c>
      <c r="BG74" s="487"/>
      <c r="BH74" s="487"/>
      <c r="BI74" s="488"/>
    </row>
    <row r="75" spans="1:2643" s="167" customFormat="1" ht="130.5" customHeight="1" x14ac:dyDescent="0.25">
      <c r="A75" s="401" t="s">
        <v>146</v>
      </c>
      <c r="B75" s="493" t="s">
        <v>454</v>
      </c>
      <c r="C75" s="481"/>
      <c r="D75" s="481"/>
      <c r="E75" s="481"/>
      <c r="F75" s="481"/>
      <c r="G75" s="481"/>
      <c r="H75" s="481"/>
      <c r="I75" s="481"/>
      <c r="J75" s="481"/>
      <c r="K75" s="481"/>
      <c r="L75" s="481"/>
      <c r="M75" s="481"/>
      <c r="N75" s="481"/>
      <c r="O75" s="494"/>
      <c r="P75" s="464"/>
      <c r="Q75" s="424"/>
      <c r="R75" s="424">
        <v>4</v>
      </c>
      <c r="S75" s="498"/>
      <c r="T75" s="423">
        <f>SUM(AF75,AI75,AL75,AO75,AR75,AU75,AX75,BA75)</f>
        <v>72</v>
      </c>
      <c r="U75" s="424"/>
      <c r="V75" s="464">
        <f>SUM(AG75,AJ75,AM75,AP75,AS75,AV75,AY75,BB75)</f>
        <v>34</v>
      </c>
      <c r="W75" s="425"/>
      <c r="X75" s="464">
        <v>18</v>
      </c>
      <c r="Y75" s="498"/>
      <c r="Z75" s="424"/>
      <c r="AA75" s="424"/>
      <c r="AB75" s="464">
        <v>16</v>
      </c>
      <c r="AC75" s="424"/>
      <c r="AD75" s="464"/>
      <c r="AE75" s="498"/>
      <c r="AF75" s="398"/>
      <c r="AG75" s="349"/>
      <c r="AH75" s="399"/>
      <c r="AI75" s="398"/>
      <c r="AJ75" s="349"/>
      <c r="AK75" s="400"/>
      <c r="AL75" s="362"/>
      <c r="AM75" s="349"/>
      <c r="AN75" s="350"/>
      <c r="AO75" s="399">
        <v>72</v>
      </c>
      <c r="AP75" s="349">
        <v>34</v>
      </c>
      <c r="AQ75" s="350">
        <v>2</v>
      </c>
      <c r="AR75" s="362"/>
      <c r="AS75" s="349"/>
      <c r="AT75" s="363"/>
      <c r="AU75" s="348"/>
      <c r="AV75" s="349"/>
      <c r="AW75" s="363"/>
      <c r="AX75" s="348"/>
      <c r="AY75" s="349"/>
      <c r="AZ75" s="350"/>
      <c r="BA75" s="362"/>
      <c r="BB75" s="349"/>
      <c r="BC75" s="350"/>
      <c r="BD75" s="464">
        <f>SUM(AH75,AK75,AN75,AQ75,AT75,AW75,AZ75,BC75)</f>
        <v>2</v>
      </c>
      <c r="BE75" s="498"/>
      <c r="BF75" s="489" t="s">
        <v>362</v>
      </c>
      <c r="BG75" s="429"/>
      <c r="BH75" s="429"/>
      <c r="BI75" s="430"/>
    </row>
    <row r="76" spans="1:2643" ht="99.75" customHeight="1" thickBot="1" x14ac:dyDescent="0.3">
      <c r="A76" s="403" t="s">
        <v>294</v>
      </c>
      <c r="B76" s="833" t="s">
        <v>197</v>
      </c>
      <c r="C76" s="834"/>
      <c r="D76" s="834"/>
      <c r="E76" s="834"/>
      <c r="F76" s="834"/>
      <c r="G76" s="834"/>
      <c r="H76" s="834"/>
      <c r="I76" s="834"/>
      <c r="J76" s="834"/>
      <c r="K76" s="834"/>
      <c r="L76" s="834"/>
      <c r="M76" s="834"/>
      <c r="N76" s="834"/>
      <c r="O76" s="835"/>
      <c r="P76" s="558"/>
      <c r="Q76" s="445"/>
      <c r="R76" s="445">
        <v>5</v>
      </c>
      <c r="S76" s="591"/>
      <c r="T76" s="444">
        <f>SUM(AF76,AI76,AL76,AO76,AR76,AU76,AX76,BA76)</f>
        <v>72</v>
      </c>
      <c r="U76" s="445"/>
      <c r="V76" s="558">
        <f>SUM(AG76,AJ76,AM76,AP76,AS76,AV76,AY76,BB76)</f>
        <v>34</v>
      </c>
      <c r="W76" s="446"/>
      <c r="X76" s="558">
        <v>16</v>
      </c>
      <c r="Y76" s="591"/>
      <c r="Z76" s="445"/>
      <c r="AA76" s="445"/>
      <c r="AB76" s="558">
        <v>18</v>
      </c>
      <c r="AC76" s="445"/>
      <c r="AD76" s="558"/>
      <c r="AE76" s="591"/>
      <c r="AF76" s="159"/>
      <c r="AG76" s="361"/>
      <c r="AH76" s="383"/>
      <c r="AI76" s="159"/>
      <c r="AJ76" s="361"/>
      <c r="AK76" s="160"/>
      <c r="AL76" s="373"/>
      <c r="AM76" s="361"/>
      <c r="AN76" s="374"/>
      <c r="AO76" s="383"/>
      <c r="AP76" s="361"/>
      <c r="AQ76" s="374"/>
      <c r="AR76" s="373">
        <v>72</v>
      </c>
      <c r="AS76" s="361">
        <v>34</v>
      </c>
      <c r="AT76" s="382">
        <v>2</v>
      </c>
      <c r="AU76" s="360"/>
      <c r="AV76" s="361"/>
      <c r="AW76" s="382"/>
      <c r="AX76" s="360"/>
      <c r="AY76" s="361"/>
      <c r="AZ76" s="374"/>
      <c r="BA76" s="373"/>
      <c r="BB76" s="361"/>
      <c r="BC76" s="374"/>
      <c r="BD76" s="558">
        <f t="shared" ref="BD76" si="23">SUM(AH76,AK76,AN76,AQ76,AT76,AW76,AZ76,BC76)</f>
        <v>2</v>
      </c>
      <c r="BE76" s="591"/>
      <c r="BF76" s="745" t="s">
        <v>412</v>
      </c>
      <c r="BG76" s="746"/>
      <c r="BH76" s="746"/>
      <c r="BI76" s="747"/>
      <c r="BJ76" s="190"/>
      <c r="BO76" s="3"/>
      <c r="BR76" s="23"/>
    </row>
    <row r="77" spans="1:2643" s="33" customFormat="1" ht="51.75" customHeight="1" x14ac:dyDescent="0.55000000000000004">
      <c r="A77" s="239" t="s">
        <v>124</v>
      </c>
      <c r="B77" s="215"/>
      <c r="C77" s="215"/>
      <c r="D77" s="215"/>
      <c r="E77" s="215"/>
      <c r="F77" s="215"/>
      <c r="G77" s="215"/>
      <c r="H77" s="215"/>
      <c r="I77" s="215"/>
      <c r="J77" s="215"/>
      <c r="K77" s="215"/>
      <c r="L77" s="215"/>
      <c r="M77" s="215"/>
      <c r="N77" s="215"/>
      <c r="O77" s="215"/>
      <c r="P77" s="215"/>
      <c r="Q77" s="215"/>
      <c r="R77" s="32"/>
      <c r="S77" s="32"/>
      <c r="T77" s="215"/>
      <c r="U77" s="215"/>
      <c r="V77" s="215"/>
      <c r="W77" s="215"/>
      <c r="X77" s="215"/>
      <c r="Y77" s="215"/>
      <c r="Z77" s="215"/>
      <c r="AA77" s="215"/>
      <c r="AB77" s="215"/>
      <c r="AC77" s="215"/>
      <c r="AD77" s="215"/>
      <c r="AE77" s="213"/>
      <c r="AG77" s="215"/>
      <c r="AH77" s="215"/>
      <c r="AI77" s="744" t="s">
        <v>124</v>
      </c>
      <c r="AJ77" s="744"/>
      <c r="AK77" s="744"/>
      <c r="AL77" s="744"/>
      <c r="AM77" s="744"/>
      <c r="AN77" s="744"/>
      <c r="AO77" s="744"/>
      <c r="AP77" s="744"/>
      <c r="AQ77" s="744"/>
      <c r="AR77" s="215"/>
      <c r="AS77" s="215"/>
      <c r="AT77" s="215"/>
      <c r="AU77" s="215"/>
      <c r="AV77" s="215"/>
      <c r="AW77" s="215"/>
      <c r="AX77" s="215"/>
      <c r="AY77" s="215"/>
      <c r="AZ77" s="215"/>
      <c r="BA77" s="215"/>
      <c r="BB77" s="215"/>
      <c r="BC77" s="215"/>
      <c r="BD77" s="215"/>
      <c r="BE77" s="215"/>
      <c r="BF77" s="215"/>
      <c r="BG77" s="215"/>
      <c r="BH77" s="215"/>
      <c r="BI77" s="34"/>
      <c r="BJ77" s="35"/>
      <c r="BK77" s="35"/>
      <c r="BL77" s="35"/>
      <c r="BM77" s="35"/>
    </row>
    <row r="78" spans="1:2643" s="33" customFormat="1" ht="17.25" customHeight="1" x14ac:dyDescent="0.55000000000000004">
      <c r="A78" s="738" t="s">
        <v>168</v>
      </c>
      <c r="B78" s="738"/>
      <c r="C78" s="738"/>
      <c r="D78" s="738"/>
      <c r="E78" s="738"/>
      <c r="F78" s="738"/>
      <c r="G78" s="738"/>
      <c r="H78" s="738"/>
      <c r="I78" s="738"/>
      <c r="J78" s="738"/>
      <c r="K78" s="738"/>
      <c r="L78" s="738"/>
      <c r="M78" s="738"/>
      <c r="N78" s="738"/>
      <c r="O78" s="738"/>
      <c r="P78" s="738"/>
      <c r="Q78" s="738"/>
      <c r="R78" s="738"/>
      <c r="S78" s="738"/>
      <c r="T78" s="738"/>
      <c r="U78" s="738"/>
      <c r="V78" s="738"/>
      <c r="W78" s="738"/>
      <c r="X78" s="738"/>
      <c r="Y78" s="36"/>
      <c r="Z78" s="36"/>
      <c r="AA78" s="36"/>
      <c r="AB78" s="36"/>
      <c r="AC78" s="36"/>
      <c r="AD78" s="215"/>
      <c r="AE78" s="213"/>
      <c r="AF78" s="215"/>
      <c r="AG78" s="215"/>
      <c r="AH78" s="215"/>
      <c r="AI78" s="740" t="s">
        <v>452</v>
      </c>
      <c r="AJ78" s="740"/>
      <c r="AK78" s="740"/>
      <c r="AL78" s="740"/>
      <c r="AM78" s="740"/>
      <c r="AN78" s="740"/>
      <c r="AO78" s="740"/>
      <c r="AP78" s="740"/>
      <c r="AQ78" s="740"/>
      <c r="AR78" s="740"/>
      <c r="AS78" s="740"/>
      <c r="AT78" s="740"/>
      <c r="AU78" s="740"/>
      <c r="AV78" s="740"/>
      <c r="AW78" s="740"/>
      <c r="AX78" s="740"/>
      <c r="AY78" s="740"/>
      <c r="AZ78" s="740"/>
      <c r="BA78" s="740"/>
      <c r="BB78" s="740"/>
      <c r="BC78" s="740"/>
      <c r="BD78" s="740"/>
      <c r="BE78" s="740"/>
      <c r="BF78" s="740"/>
      <c r="BG78" s="740"/>
      <c r="BH78" s="740"/>
      <c r="BI78" s="34"/>
      <c r="BJ78" s="35"/>
      <c r="BK78" s="35"/>
      <c r="BL78" s="35"/>
      <c r="BM78" s="35"/>
    </row>
    <row r="79" spans="1:2643" s="33" customFormat="1" ht="51.75" customHeight="1" x14ac:dyDescent="0.55000000000000004">
      <c r="A79" s="738"/>
      <c r="B79" s="738"/>
      <c r="C79" s="738"/>
      <c r="D79" s="738"/>
      <c r="E79" s="738"/>
      <c r="F79" s="738"/>
      <c r="G79" s="738"/>
      <c r="H79" s="738"/>
      <c r="I79" s="738"/>
      <c r="J79" s="738"/>
      <c r="K79" s="738"/>
      <c r="L79" s="738"/>
      <c r="M79" s="738"/>
      <c r="N79" s="738"/>
      <c r="O79" s="738"/>
      <c r="P79" s="738"/>
      <c r="Q79" s="738"/>
      <c r="R79" s="738"/>
      <c r="S79" s="738"/>
      <c r="T79" s="738"/>
      <c r="U79" s="738"/>
      <c r="V79" s="738"/>
      <c r="W79" s="738"/>
      <c r="X79" s="738"/>
      <c r="Y79" s="36"/>
      <c r="Z79" s="36"/>
      <c r="AA79" s="36"/>
      <c r="AB79" s="36"/>
      <c r="AC79" s="36"/>
      <c r="AD79" s="215"/>
      <c r="AE79" s="213"/>
      <c r="AF79" s="215"/>
      <c r="AG79" s="215"/>
      <c r="AH79" s="215"/>
      <c r="AI79" s="740"/>
      <c r="AJ79" s="740"/>
      <c r="AK79" s="740"/>
      <c r="AL79" s="740"/>
      <c r="AM79" s="740"/>
      <c r="AN79" s="740"/>
      <c r="AO79" s="740"/>
      <c r="AP79" s="740"/>
      <c r="AQ79" s="740"/>
      <c r="AR79" s="740"/>
      <c r="AS79" s="740"/>
      <c r="AT79" s="740"/>
      <c r="AU79" s="740"/>
      <c r="AV79" s="740"/>
      <c r="AW79" s="740"/>
      <c r="AX79" s="740"/>
      <c r="AY79" s="740"/>
      <c r="AZ79" s="740"/>
      <c r="BA79" s="740"/>
      <c r="BB79" s="740"/>
      <c r="BC79" s="740"/>
      <c r="BD79" s="740"/>
      <c r="BE79" s="740"/>
      <c r="BF79" s="740"/>
      <c r="BG79" s="740"/>
      <c r="BH79" s="740"/>
      <c r="BI79" s="34"/>
      <c r="BJ79" s="35"/>
      <c r="BK79" s="35"/>
      <c r="BL79" s="35"/>
      <c r="BM79" s="35"/>
    </row>
    <row r="80" spans="1:2643" s="31" customFormat="1" ht="43.5" customHeight="1" x14ac:dyDescent="0.6">
      <c r="A80" s="739"/>
      <c r="B80" s="739"/>
      <c r="C80" s="739"/>
      <c r="D80" s="739"/>
      <c r="E80" s="739"/>
      <c r="F80" s="739"/>
      <c r="G80" s="739"/>
      <c r="H80" s="755" t="s">
        <v>170</v>
      </c>
      <c r="I80" s="755"/>
      <c r="J80" s="755"/>
      <c r="K80" s="755"/>
      <c r="L80" s="755"/>
      <c r="M80" s="755"/>
      <c r="N80" s="755"/>
      <c r="O80" s="755"/>
      <c r="P80" s="755"/>
      <c r="Q80" s="755"/>
      <c r="R80" s="83"/>
      <c r="S80" s="83"/>
      <c r="T80" s="83"/>
      <c r="U80" s="83"/>
      <c r="V80" s="230"/>
      <c r="W80" s="230"/>
      <c r="X80" s="230"/>
      <c r="Y80" s="230"/>
      <c r="Z80" s="230"/>
      <c r="AA80" s="230"/>
      <c r="AB80" s="230"/>
      <c r="AC80" s="230"/>
      <c r="AD80" s="230"/>
      <c r="AE80" s="49"/>
      <c r="AF80" s="230"/>
      <c r="AG80" s="230"/>
      <c r="AH80" s="230"/>
      <c r="AI80" s="240"/>
      <c r="AJ80" s="241"/>
      <c r="AK80" s="241"/>
      <c r="AL80" s="241"/>
      <c r="AM80" s="241"/>
      <c r="AN80" s="241"/>
      <c r="AO80" s="241"/>
      <c r="AP80" s="741" t="s">
        <v>173</v>
      </c>
      <c r="AQ80" s="741"/>
      <c r="AR80" s="741"/>
      <c r="AS80" s="741"/>
      <c r="AT80" s="741"/>
      <c r="AU80" s="741"/>
      <c r="AV80" s="741"/>
      <c r="AW80" s="741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230"/>
      <c r="BI80" s="50"/>
      <c r="BJ80" s="30"/>
      <c r="BK80" s="30"/>
      <c r="BL80" s="30"/>
      <c r="BM80" s="30"/>
    </row>
    <row r="81" spans="1:69" s="33" customFormat="1" ht="48.75" customHeight="1" x14ac:dyDescent="0.55000000000000004">
      <c r="A81" s="797"/>
      <c r="B81" s="797"/>
      <c r="C81" s="797"/>
      <c r="D81" s="797"/>
      <c r="E81" s="797"/>
      <c r="F81" s="797"/>
      <c r="G81" s="797"/>
      <c r="H81" s="743">
        <v>2021</v>
      </c>
      <c r="I81" s="743"/>
      <c r="J81" s="743"/>
      <c r="O81" s="215"/>
      <c r="P81" s="215"/>
      <c r="Q81" s="215"/>
      <c r="R81" s="215"/>
      <c r="S81" s="215"/>
      <c r="T81" s="215"/>
      <c r="U81" s="215"/>
      <c r="V81" s="215"/>
      <c r="W81" s="215"/>
      <c r="X81" s="215"/>
      <c r="Y81" s="215"/>
      <c r="Z81" s="215"/>
      <c r="AA81" s="215"/>
      <c r="AB81" s="215"/>
      <c r="AC81" s="215"/>
      <c r="AD81" s="215"/>
      <c r="AE81" s="213"/>
      <c r="AF81" s="215"/>
      <c r="AG81" s="215"/>
      <c r="AH81" s="215"/>
      <c r="AI81" s="742" t="s">
        <v>169</v>
      </c>
      <c r="AJ81" s="742"/>
      <c r="AK81" s="742"/>
      <c r="AL81" s="742"/>
      <c r="AM81" s="742"/>
      <c r="AN81" s="742"/>
      <c r="AO81" s="742"/>
      <c r="AP81" s="743">
        <v>2021</v>
      </c>
      <c r="AQ81" s="743"/>
      <c r="AR81" s="743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215"/>
      <c r="BH81" s="215"/>
      <c r="BI81" s="34"/>
      <c r="BJ81" s="35"/>
      <c r="BK81" s="35"/>
      <c r="BL81" s="35"/>
      <c r="BM81" s="35"/>
    </row>
    <row r="82" spans="1:69" s="33" customFormat="1" ht="48.75" customHeight="1" x14ac:dyDescent="0.55000000000000004">
      <c r="A82" s="213"/>
      <c r="B82" s="213"/>
      <c r="C82" s="213"/>
      <c r="D82" s="213"/>
      <c r="E82" s="213"/>
      <c r="F82" s="213"/>
      <c r="G82" s="213"/>
      <c r="H82" s="211"/>
      <c r="I82" s="211"/>
      <c r="J82" s="211"/>
      <c r="O82" s="215"/>
      <c r="P82" s="215"/>
      <c r="Q82" s="215"/>
      <c r="R82" s="215"/>
      <c r="S82" s="215"/>
      <c r="T82" s="215"/>
      <c r="U82" s="215"/>
      <c r="V82" s="215"/>
      <c r="W82" s="215"/>
      <c r="X82" s="215"/>
      <c r="Y82" s="215"/>
      <c r="Z82" s="215"/>
      <c r="AA82" s="215"/>
      <c r="AB82" s="215"/>
      <c r="AC82" s="215"/>
      <c r="AD82" s="215"/>
      <c r="AE82" s="213"/>
      <c r="AF82" s="215"/>
      <c r="AG82" s="215"/>
      <c r="AH82" s="215"/>
      <c r="AI82" s="242"/>
      <c r="AJ82" s="242"/>
      <c r="AK82" s="242"/>
      <c r="AL82" s="242"/>
      <c r="AM82" s="242"/>
      <c r="AN82" s="242"/>
      <c r="AO82" s="242"/>
      <c r="AP82" s="211"/>
      <c r="AQ82" s="211"/>
      <c r="AR82" s="211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215"/>
      <c r="BH82" s="215"/>
      <c r="BI82" s="34"/>
      <c r="BJ82" s="35"/>
      <c r="BK82" s="35"/>
      <c r="BL82" s="35"/>
      <c r="BM82" s="35"/>
    </row>
    <row r="83" spans="1:69" s="33" customFormat="1" ht="91.5" customHeight="1" x14ac:dyDescent="0.55000000000000004">
      <c r="A83" s="213"/>
      <c r="B83" s="213"/>
      <c r="C83" s="213"/>
      <c r="D83" s="213"/>
      <c r="E83" s="213"/>
      <c r="F83" s="213"/>
      <c r="G83" s="213"/>
      <c r="H83" s="211"/>
      <c r="I83" s="211"/>
      <c r="J83" s="211"/>
      <c r="O83" s="215"/>
      <c r="P83" s="215"/>
      <c r="Q83" s="215"/>
      <c r="R83" s="215"/>
      <c r="S83" s="215"/>
      <c r="T83" s="215"/>
      <c r="U83" s="215"/>
      <c r="V83" s="215"/>
      <c r="W83" s="215"/>
      <c r="X83" s="215"/>
      <c r="Y83" s="215"/>
      <c r="Z83" s="215"/>
      <c r="AA83" s="215"/>
      <c r="AB83" s="215"/>
      <c r="AC83" s="215"/>
      <c r="AD83" s="215"/>
      <c r="AE83" s="213"/>
      <c r="AF83" s="215"/>
      <c r="AG83" s="215"/>
      <c r="AH83" s="215"/>
      <c r="AI83" s="242"/>
      <c r="AJ83" s="242"/>
      <c r="AK83" s="242"/>
      <c r="AL83" s="242"/>
      <c r="AM83" s="242"/>
      <c r="AN83" s="242"/>
      <c r="AO83" s="242"/>
      <c r="AP83" s="211"/>
      <c r="AQ83" s="211"/>
      <c r="AR83" s="211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215"/>
      <c r="BH83" s="215"/>
      <c r="BI83" s="34"/>
      <c r="BJ83" s="35"/>
      <c r="BK83" s="35"/>
      <c r="BL83" s="35"/>
      <c r="BM83" s="35"/>
    </row>
    <row r="84" spans="1:69" s="31" customFormat="1" ht="48.75" customHeight="1" x14ac:dyDescent="0.6">
      <c r="A84" s="243" t="s">
        <v>402</v>
      </c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R84" s="244"/>
      <c r="S84" s="244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BD84" s="245"/>
      <c r="BE84" s="245"/>
      <c r="BF84" s="245"/>
      <c r="BG84" s="245"/>
      <c r="BH84" s="245"/>
      <c r="BI84" s="50"/>
      <c r="BJ84" s="30"/>
      <c r="BK84" s="30"/>
      <c r="BL84" s="30"/>
      <c r="BM84" s="30"/>
    </row>
    <row r="85" spans="1:69" s="31" customFormat="1" ht="48.75" customHeight="1" x14ac:dyDescent="0.6">
      <c r="A85" s="77" t="s">
        <v>470</v>
      </c>
      <c r="R85" s="244"/>
      <c r="S85" s="244"/>
      <c r="BD85" s="245"/>
      <c r="BE85" s="245"/>
      <c r="BF85" s="245"/>
      <c r="BG85" s="245"/>
      <c r="BH85" s="245"/>
      <c r="BI85" s="50"/>
      <c r="BJ85" s="30"/>
      <c r="BK85" s="30"/>
      <c r="BL85" s="30"/>
      <c r="BM85" s="30"/>
    </row>
    <row r="86" spans="1:69" s="31" customFormat="1" ht="48.75" customHeight="1" thickBot="1" x14ac:dyDescent="0.65">
      <c r="A86" s="77"/>
      <c r="R86" s="244"/>
      <c r="S86" s="244"/>
      <c r="BD86" s="245"/>
      <c r="BE86" s="245"/>
      <c r="BF86" s="245"/>
      <c r="BG86" s="245"/>
      <c r="BH86" s="245"/>
      <c r="BI86" s="50"/>
      <c r="BJ86" s="30"/>
      <c r="BK86" s="30"/>
      <c r="BL86" s="30"/>
      <c r="BM86" s="30"/>
    </row>
    <row r="87" spans="1:69" ht="32.4" customHeight="1" thickBot="1" x14ac:dyDescent="0.3">
      <c r="A87" s="648" t="s">
        <v>98</v>
      </c>
      <c r="B87" s="653" t="s">
        <v>441</v>
      </c>
      <c r="C87" s="654"/>
      <c r="D87" s="654"/>
      <c r="E87" s="654"/>
      <c r="F87" s="654"/>
      <c r="G87" s="654"/>
      <c r="H87" s="654"/>
      <c r="I87" s="654"/>
      <c r="J87" s="654"/>
      <c r="K87" s="654"/>
      <c r="L87" s="654"/>
      <c r="M87" s="654"/>
      <c r="N87" s="654"/>
      <c r="O87" s="655"/>
      <c r="P87" s="675" t="s">
        <v>8</v>
      </c>
      <c r="Q87" s="673"/>
      <c r="R87" s="673" t="s">
        <v>9</v>
      </c>
      <c r="S87" s="674"/>
      <c r="T87" s="630" t="s">
        <v>10</v>
      </c>
      <c r="U87" s="662"/>
      <c r="V87" s="662"/>
      <c r="W87" s="662"/>
      <c r="X87" s="663"/>
      <c r="Y87" s="663"/>
      <c r="Z87" s="663"/>
      <c r="AA87" s="663"/>
      <c r="AB87" s="663"/>
      <c r="AC87" s="663"/>
      <c r="AD87" s="663"/>
      <c r="AE87" s="664"/>
      <c r="AF87" s="685" t="s">
        <v>36</v>
      </c>
      <c r="AG87" s="663"/>
      <c r="AH87" s="663"/>
      <c r="AI87" s="663"/>
      <c r="AJ87" s="663"/>
      <c r="AK87" s="663"/>
      <c r="AL87" s="663"/>
      <c r="AM87" s="663"/>
      <c r="AN87" s="663"/>
      <c r="AO87" s="663"/>
      <c r="AP87" s="663"/>
      <c r="AQ87" s="663"/>
      <c r="AR87" s="663"/>
      <c r="AS87" s="663"/>
      <c r="AT87" s="663"/>
      <c r="AU87" s="663"/>
      <c r="AV87" s="663"/>
      <c r="AW87" s="663"/>
      <c r="AX87" s="663"/>
      <c r="AY87" s="663"/>
      <c r="AZ87" s="663"/>
      <c r="BA87" s="663"/>
      <c r="BB87" s="663"/>
      <c r="BC87" s="686"/>
      <c r="BD87" s="666" t="s">
        <v>24</v>
      </c>
      <c r="BE87" s="667"/>
      <c r="BF87" s="689" t="s">
        <v>99</v>
      </c>
      <c r="BG87" s="690"/>
      <c r="BH87" s="690"/>
      <c r="BI87" s="691"/>
    </row>
    <row r="88" spans="1:69" ht="32.4" customHeight="1" thickBot="1" x14ac:dyDescent="0.3">
      <c r="A88" s="649"/>
      <c r="B88" s="656"/>
      <c r="C88" s="657"/>
      <c r="D88" s="657"/>
      <c r="E88" s="657"/>
      <c r="F88" s="657"/>
      <c r="G88" s="657"/>
      <c r="H88" s="657"/>
      <c r="I88" s="657"/>
      <c r="J88" s="657"/>
      <c r="K88" s="657"/>
      <c r="L88" s="657"/>
      <c r="M88" s="657"/>
      <c r="N88" s="657"/>
      <c r="O88" s="658"/>
      <c r="P88" s="569"/>
      <c r="Q88" s="537"/>
      <c r="R88" s="537"/>
      <c r="S88" s="651"/>
      <c r="T88" s="569" t="s">
        <v>5</v>
      </c>
      <c r="U88" s="537"/>
      <c r="V88" s="536" t="s">
        <v>11</v>
      </c>
      <c r="W88" s="570"/>
      <c r="X88" s="450" t="s">
        <v>12</v>
      </c>
      <c r="Y88" s="451"/>
      <c r="Z88" s="451"/>
      <c r="AA88" s="451"/>
      <c r="AB88" s="451"/>
      <c r="AC88" s="451"/>
      <c r="AD88" s="451"/>
      <c r="AE88" s="575"/>
      <c r="AF88" s="568" t="s">
        <v>14</v>
      </c>
      <c r="AG88" s="523"/>
      <c r="AH88" s="523"/>
      <c r="AI88" s="523"/>
      <c r="AJ88" s="523"/>
      <c r="AK88" s="543"/>
      <c r="AL88" s="568" t="s">
        <v>15</v>
      </c>
      <c r="AM88" s="523"/>
      <c r="AN88" s="523"/>
      <c r="AO88" s="523"/>
      <c r="AP88" s="523"/>
      <c r="AQ88" s="543"/>
      <c r="AR88" s="568" t="s">
        <v>16</v>
      </c>
      <c r="AS88" s="523"/>
      <c r="AT88" s="523"/>
      <c r="AU88" s="523"/>
      <c r="AV88" s="523"/>
      <c r="AW88" s="543"/>
      <c r="AX88" s="568" t="s">
        <v>160</v>
      </c>
      <c r="AY88" s="523"/>
      <c r="AZ88" s="523"/>
      <c r="BA88" s="523"/>
      <c r="BB88" s="523"/>
      <c r="BC88" s="543"/>
      <c r="BD88" s="668"/>
      <c r="BE88" s="669"/>
      <c r="BF88" s="692"/>
      <c r="BG88" s="693"/>
      <c r="BH88" s="693"/>
      <c r="BI88" s="694"/>
    </row>
    <row r="89" spans="1:69" ht="76.95" customHeight="1" x14ac:dyDescent="0.25">
      <c r="A89" s="649"/>
      <c r="B89" s="656"/>
      <c r="C89" s="657"/>
      <c r="D89" s="657"/>
      <c r="E89" s="657"/>
      <c r="F89" s="657"/>
      <c r="G89" s="657"/>
      <c r="H89" s="657"/>
      <c r="I89" s="657"/>
      <c r="J89" s="657"/>
      <c r="K89" s="657"/>
      <c r="L89" s="657"/>
      <c r="M89" s="657"/>
      <c r="N89" s="657"/>
      <c r="O89" s="658"/>
      <c r="P89" s="569"/>
      <c r="Q89" s="537"/>
      <c r="R89" s="537"/>
      <c r="S89" s="651"/>
      <c r="T89" s="569"/>
      <c r="U89" s="537"/>
      <c r="V89" s="536"/>
      <c r="W89" s="570"/>
      <c r="X89" s="569" t="s">
        <v>13</v>
      </c>
      <c r="Y89" s="570"/>
      <c r="Z89" s="537" t="s">
        <v>100</v>
      </c>
      <c r="AA89" s="537"/>
      <c r="AB89" s="536" t="s">
        <v>101</v>
      </c>
      <c r="AC89" s="537"/>
      <c r="AD89" s="537" t="s">
        <v>74</v>
      </c>
      <c r="AE89" s="651"/>
      <c r="AF89" s="599" t="s">
        <v>154</v>
      </c>
      <c r="AG89" s="432"/>
      <c r="AH89" s="601"/>
      <c r="AI89" s="599" t="s">
        <v>184</v>
      </c>
      <c r="AJ89" s="432"/>
      <c r="AK89" s="433"/>
      <c r="AL89" s="600" t="s">
        <v>182</v>
      </c>
      <c r="AM89" s="432"/>
      <c r="AN89" s="433"/>
      <c r="AO89" s="599" t="s">
        <v>183</v>
      </c>
      <c r="AP89" s="432"/>
      <c r="AQ89" s="601"/>
      <c r="AR89" s="599" t="s">
        <v>155</v>
      </c>
      <c r="AS89" s="432"/>
      <c r="AT89" s="433"/>
      <c r="AU89" s="600" t="s">
        <v>156</v>
      </c>
      <c r="AV89" s="432"/>
      <c r="AW89" s="433"/>
      <c r="AX89" s="600" t="s">
        <v>193</v>
      </c>
      <c r="AY89" s="432"/>
      <c r="AZ89" s="601"/>
      <c r="BA89" s="596" t="s">
        <v>157</v>
      </c>
      <c r="BB89" s="597"/>
      <c r="BC89" s="598"/>
      <c r="BD89" s="668"/>
      <c r="BE89" s="669"/>
      <c r="BF89" s="692"/>
      <c r="BG89" s="693"/>
      <c r="BH89" s="693"/>
      <c r="BI89" s="694"/>
    </row>
    <row r="90" spans="1:69" ht="185.25" customHeight="1" thickBot="1" x14ac:dyDescent="0.3">
      <c r="A90" s="650"/>
      <c r="B90" s="659"/>
      <c r="C90" s="660"/>
      <c r="D90" s="660"/>
      <c r="E90" s="660"/>
      <c r="F90" s="660"/>
      <c r="G90" s="660"/>
      <c r="H90" s="660"/>
      <c r="I90" s="660"/>
      <c r="J90" s="660"/>
      <c r="K90" s="660"/>
      <c r="L90" s="660"/>
      <c r="M90" s="660"/>
      <c r="N90" s="660"/>
      <c r="O90" s="661"/>
      <c r="P90" s="571"/>
      <c r="Q90" s="539"/>
      <c r="R90" s="539"/>
      <c r="S90" s="652"/>
      <c r="T90" s="571"/>
      <c r="U90" s="539"/>
      <c r="V90" s="538"/>
      <c r="W90" s="572"/>
      <c r="X90" s="571"/>
      <c r="Y90" s="572"/>
      <c r="Z90" s="539"/>
      <c r="AA90" s="539"/>
      <c r="AB90" s="538"/>
      <c r="AC90" s="539"/>
      <c r="AD90" s="539"/>
      <c r="AE90" s="652"/>
      <c r="AF90" s="171" t="s">
        <v>3</v>
      </c>
      <c r="AG90" s="224" t="s">
        <v>17</v>
      </c>
      <c r="AH90" s="176" t="s">
        <v>18</v>
      </c>
      <c r="AI90" s="171" t="s">
        <v>3</v>
      </c>
      <c r="AJ90" s="224" t="s">
        <v>17</v>
      </c>
      <c r="AK90" s="180" t="s">
        <v>18</v>
      </c>
      <c r="AL90" s="225" t="s">
        <v>3</v>
      </c>
      <c r="AM90" s="224" t="s">
        <v>17</v>
      </c>
      <c r="AN90" s="226" t="s">
        <v>18</v>
      </c>
      <c r="AO90" s="223" t="s">
        <v>3</v>
      </c>
      <c r="AP90" s="224" t="s">
        <v>17</v>
      </c>
      <c r="AQ90" s="227" t="s">
        <v>18</v>
      </c>
      <c r="AR90" s="223" t="s">
        <v>3</v>
      </c>
      <c r="AS90" s="224" t="s">
        <v>17</v>
      </c>
      <c r="AT90" s="226" t="s">
        <v>18</v>
      </c>
      <c r="AU90" s="225" t="s">
        <v>3</v>
      </c>
      <c r="AV90" s="224" t="s">
        <v>17</v>
      </c>
      <c r="AW90" s="226" t="s">
        <v>18</v>
      </c>
      <c r="AX90" s="225" t="s">
        <v>3</v>
      </c>
      <c r="AY90" s="224" t="s">
        <v>17</v>
      </c>
      <c r="AZ90" s="227" t="s">
        <v>18</v>
      </c>
      <c r="BA90" s="223" t="s">
        <v>3</v>
      </c>
      <c r="BB90" s="224" t="s">
        <v>17</v>
      </c>
      <c r="BC90" s="226" t="s">
        <v>18</v>
      </c>
      <c r="BD90" s="670"/>
      <c r="BE90" s="671"/>
      <c r="BF90" s="695"/>
      <c r="BG90" s="696"/>
      <c r="BH90" s="696"/>
      <c r="BI90" s="697"/>
    </row>
    <row r="91" spans="1:69" ht="48.75" customHeight="1" x14ac:dyDescent="0.25">
      <c r="A91" s="405" t="s">
        <v>118</v>
      </c>
      <c r="B91" s="495" t="s">
        <v>158</v>
      </c>
      <c r="C91" s="496"/>
      <c r="D91" s="496"/>
      <c r="E91" s="496"/>
      <c r="F91" s="496"/>
      <c r="G91" s="496"/>
      <c r="H91" s="496"/>
      <c r="I91" s="496"/>
      <c r="J91" s="496"/>
      <c r="K91" s="496"/>
      <c r="L91" s="496"/>
      <c r="M91" s="496"/>
      <c r="N91" s="496"/>
      <c r="O91" s="497"/>
      <c r="P91" s="500"/>
      <c r="Q91" s="501"/>
      <c r="R91" s="501"/>
      <c r="S91" s="517"/>
      <c r="T91" s="500"/>
      <c r="U91" s="501"/>
      <c r="V91" s="756"/>
      <c r="W91" s="517"/>
      <c r="X91" s="756"/>
      <c r="Y91" s="757"/>
      <c r="Z91" s="501"/>
      <c r="AA91" s="501"/>
      <c r="AB91" s="756"/>
      <c r="AC91" s="501"/>
      <c r="AD91" s="501">
        <f>SUM(AD93:AE95)</f>
        <v>0</v>
      </c>
      <c r="AE91" s="517"/>
      <c r="AF91" s="406">
        <f t="shared" ref="AF91:AN91" si="24">SUM(AF93:AF95)</f>
        <v>0</v>
      </c>
      <c r="AG91" s="390">
        <f t="shared" si="24"/>
        <v>0</v>
      </c>
      <c r="AH91" s="375">
        <f t="shared" si="24"/>
        <v>0</v>
      </c>
      <c r="AI91" s="406">
        <f t="shared" si="24"/>
        <v>0</v>
      </c>
      <c r="AJ91" s="390">
        <f t="shared" si="24"/>
        <v>0</v>
      </c>
      <c r="AK91" s="376">
        <f t="shared" si="24"/>
        <v>0</v>
      </c>
      <c r="AL91" s="407">
        <f t="shared" si="24"/>
        <v>0</v>
      </c>
      <c r="AM91" s="390">
        <f t="shared" si="24"/>
        <v>0</v>
      </c>
      <c r="AN91" s="391">
        <f t="shared" si="24"/>
        <v>0</v>
      </c>
      <c r="AO91" s="406"/>
      <c r="AP91" s="390"/>
      <c r="AQ91" s="408"/>
      <c r="AR91" s="393">
        <f t="shared" ref="AR91:BC91" si="25">SUM(AR93:AR95)</f>
        <v>0</v>
      </c>
      <c r="AS91" s="390">
        <f t="shared" si="25"/>
        <v>0</v>
      </c>
      <c r="AT91" s="391">
        <f t="shared" si="25"/>
        <v>0</v>
      </c>
      <c r="AU91" s="407">
        <f t="shared" si="25"/>
        <v>0</v>
      </c>
      <c r="AV91" s="390">
        <f t="shared" si="25"/>
        <v>0</v>
      </c>
      <c r="AW91" s="391">
        <f t="shared" si="25"/>
        <v>0</v>
      </c>
      <c r="AX91" s="407">
        <f t="shared" si="25"/>
        <v>0</v>
      </c>
      <c r="AY91" s="390">
        <f t="shared" si="25"/>
        <v>0</v>
      </c>
      <c r="AZ91" s="408">
        <f t="shared" si="25"/>
        <v>0</v>
      </c>
      <c r="BA91" s="393">
        <f t="shared" si="25"/>
        <v>0</v>
      </c>
      <c r="BB91" s="390">
        <f t="shared" si="25"/>
        <v>0</v>
      </c>
      <c r="BC91" s="391">
        <f t="shared" si="25"/>
        <v>0</v>
      </c>
      <c r="BD91" s="736">
        <f t="shared" ref="BD91:BD108" si="26">SUM(AH91,AK91,AN91,AQ91,AT91,AW91,AZ91,BC91)</f>
        <v>0</v>
      </c>
      <c r="BE91" s="737"/>
      <c r="BF91" s="565"/>
      <c r="BG91" s="566"/>
      <c r="BH91" s="566"/>
      <c r="BI91" s="567"/>
    </row>
    <row r="92" spans="1:69" ht="41.25" customHeight="1" x14ac:dyDescent="0.25">
      <c r="A92" s="370" t="s">
        <v>186</v>
      </c>
      <c r="B92" s="426" t="s">
        <v>159</v>
      </c>
      <c r="C92" s="415"/>
      <c r="D92" s="415"/>
      <c r="E92" s="415"/>
      <c r="F92" s="415"/>
      <c r="G92" s="415"/>
      <c r="H92" s="415"/>
      <c r="I92" s="415"/>
      <c r="J92" s="415"/>
      <c r="K92" s="415"/>
      <c r="L92" s="415"/>
      <c r="M92" s="415"/>
      <c r="N92" s="415"/>
      <c r="O92" s="427"/>
      <c r="P92" s="483"/>
      <c r="Q92" s="484"/>
      <c r="R92" s="484">
        <v>1</v>
      </c>
      <c r="S92" s="520"/>
      <c r="T92" s="483">
        <f>SUM(AF92,AI92,AL92,AO92,AR92,AU92,AX92,BA92)</f>
        <v>108</v>
      </c>
      <c r="U92" s="484"/>
      <c r="V92" s="490">
        <f>SUM(AG92,AJ92,AM92,AP92,AS92,AV92,AY92,BB92)</f>
        <v>50</v>
      </c>
      <c r="W92" s="520"/>
      <c r="X92" s="490">
        <v>16</v>
      </c>
      <c r="Y92" s="595"/>
      <c r="Z92" s="484"/>
      <c r="AA92" s="484"/>
      <c r="AB92" s="490">
        <v>34</v>
      </c>
      <c r="AC92" s="484"/>
      <c r="AD92" s="484"/>
      <c r="AE92" s="520"/>
      <c r="AF92" s="173">
        <v>108</v>
      </c>
      <c r="AG92" s="371">
        <v>50</v>
      </c>
      <c r="AH92" s="177">
        <v>3</v>
      </c>
      <c r="AI92" s="173"/>
      <c r="AJ92" s="371"/>
      <c r="AK92" s="181"/>
      <c r="AL92" s="358"/>
      <c r="AM92" s="371"/>
      <c r="AN92" s="364"/>
      <c r="AO92" s="173"/>
      <c r="AP92" s="371"/>
      <c r="AQ92" s="359"/>
      <c r="AR92" s="372"/>
      <c r="AS92" s="371"/>
      <c r="AT92" s="364"/>
      <c r="AU92" s="358"/>
      <c r="AV92" s="371"/>
      <c r="AW92" s="364"/>
      <c r="AX92" s="358"/>
      <c r="AY92" s="371"/>
      <c r="AZ92" s="359"/>
      <c r="BA92" s="372"/>
      <c r="BB92" s="371"/>
      <c r="BC92" s="364"/>
      <c r="BD92" s="491">
        <f>SUM(AH92,AK92,AN92,AQ92,AT92,AW92,AZ92,BC92)</f>
        <v>3</v>
      </c>
      <c r="BE92" s="492"/>
      <c r="BF92" s="489" t="s">
        <v>140</v>
      </c>
      <c r="BG92" s="429"/>
      <c r="BH92" s="429"/>
      <c r="BI92" s="430"/>
    </row>
    <row r="93" spans="1:69" ht="52.5" customHeight="1" x14ac:dyDescent="0.25">
      <c r="A93" s="63" t="s">
        <v>185</v>
      </c>
      <c r="B93" s="426" t="s">
        <v>298</v>
      </c>
      <c r="C93" s="415"/>
      <c r="D93" s="415"/>
      <c r="E93" s="415"/>
      <c r="F93" s="415"/>
      <c r="G93" s="415"/>
      <c r="H93" s="415"/>
      <c r="I93" s="415"/>
      <c r="J93" s="415"/>
      <c r="K93" s="415"/>
      <c r="L93" s="415"/>
      <c r="M93" s="415"/>
      <c r="N93" s="415"/>
      <c r="O93" s="427"/>
      <c r="P93" s="483"/>
      <c r="Q93" s="484"/>
      <c r="R93" s="484">
        <v>4</v>
      </c>
      <c r="S93" s="520"/>
      <c r="T93" s="483">
        <v>108</v>
      </c>
      <c r="U93" s="484"/>
      <c r="V93" s="490">
        <f t="shared" ref="V93:V123" si="27">SUM(AG93,AJ93,AM93,AP93,AS93,AV93,AY93,BB93)</f>
        <v>48</v>
      </c>
      <c r="W93" s="520"/>
      <c r="X93" s="490">
        <v>32</v>
      </c>
      <c r="Y93" s="595"/>
      <c r="Z93" s="484"/>
      <c r="AA93" s="484"/>
      <c r="AB93" s="490">
        <v>16</v>
      </c>
      <c r="AC93" s="484"/>
      <c r="AD93" s="484"/>
      <c r="AE93" s="520"/>
      <c r="AF93" s="173"/>
      <c r="AG93" s="371"/>
      <c r="AH93" s="177"/>
      <c r="AI93" s="173"/>
      <c r="AJ93" s="371"/>
      <c r="AK93" s="181"/>
      <c r="AL93" s="358"/>
      <c r="AM93" s="371"/>
      <c r="AN93" s="364"/>
      <c r="AO93" s="173">
        <v>108</v>
      </c>
      <c r="AP93" s="371">
        <v>48</v>
      </c>
      <c r="AQ93" s="359">
        <v>3</v>
      </c>
      <c r="AR93" s="372"/>
      <c r="AS93" s="371"/>
      <c r="AT93" s="364"/>
      <c r="AU93" s="358"/>
      <c r="AV93" s="371"/>
      <c r="AW93" s="364"/>
      <c r="AX93" s="358"/>
      <c r="AY93" s="371"/>
      <c r="AZ93" s="359"/>
      <c r="BA93" s="372"/>
      <c r="BB93" s="371"/>
      <c r="BC93" s="364"/>
      <c r="BD93" s="491">
        <f t="shared" si="26"/>
        <v>3</v>
      </c>
      <c r="BE93" s="492"/>
      <c r="BF93" s="489" t="s">
        <v>142</v>
      </c>
      <c r="BG93" s="429"/>
      <c r="BH93" s="429"/>
      <c r="BI93" s="430"/>
    </row>
    <row r="94" spans="1:69" ht="83.25" customHeight="1" x14ac:dyDescent="0.25">
      <c r="A94" s="63" t="s">
        <v>187</v>
      </c>
      <c r="B94" s="426" t="s">
        <v>436</v>
      </c>
      <c r="C94" s="415"/>
      <c r="D94" s="415"/>
      <c r="E94" s="415"/>
      <c r="F94" s="415"/>
      <c r="G94" s="415"/>
      <c r="H94" s="415"/>
      <c r="I94" s="415"/>
      <c r="J94" s="415"/>
      <c r="K94" s="415"/>
      <c r="L94" s="415"/>
      <c r="M94" s="415"/>
      <c r="N94" s="415"/>
      <c r="O94" s="427"/>
      <c r="P94" s="483"/>
      <c r="Q94" s="484"/>
      <c r="R94" s="484">
        <v>4</v>
      </c>
      <c r="S94" s="520"/>
      <c r="T94" s="483">
        <f t="shared" ref="T94" si="28">SUM(AF94,AI94,AL94,AO94,AR94,AU94,AX94,BA94)</f>
        <v>102</v>
      </c>
      <c r="U94" s="484"/>
      <c r="V94" s="490">
        <f t="shared" ref="V94" si="29">SUM(AG94,AJ94,AM94,AP94,AS94,AV94,AY94,BB94)</f>
        <v>36</v>
      </c>
      <c r="W94" s="520"/>
      <c r="X94" s="490">
        <v>22</v>
      </c>
      <c r="Y94" s="595"/>
      <c r="Z94" s="484"/>
      <c r="AA94" s="484"/>
      <c r="AB94" s="490">
        <v>14</v>
      </c>
      <c r="AC94" s="484"/>
      <c r="AD94" s="484"/>
      <c r="AE94" s="520"/>
      <c r="AF94" s="173"/>
      <c r="AG94" s="371"/>
      <c r="AH94" s="177"/>
      <c r="AI94" s="173"/>
      <c r="AJ94" s="371"/>
      <c r="AK94" s="181"/>
      <c r="AL94" s="358"/>
      <c r="AM94" s="371"/>
      <c r="AN94" s="364"/>
      <c r="AO94" s="173">
        <v>102</v>
      </c>
      <c r="AP94" s="371">
        <v>36</v>
      </c>
      <c r="AQ94" s="359">
        <v>3</v>
      </c>
      <c r="AR94" s="372"/>
      <c r="AS94" s="371"/>
      <c r="AT94" s="364"/>
      <c r="AU94" s="358"/>
      <c r="AV94" s="371"/>
      <c r="AW94" s="364"/>
      <c r="AX94" s="358"/>
      <c r="AY94" s="371"/>
      <c r="AZ94" s="359"/>
      <c r="BA94" s="372"/>
      <c r="BB94" s="371"/>
      <c r="BC94" s="364"/>
      <c r="BD94" s="491">
        <f t="shared" ref="BD94" si="30">SUM(AH94,AK94,AN94,AQ94,AT94,AW94,AZ94,BC94)</f>
        <v>3</v>
      </c>
      <c r="BE94" s="492"/>
      <c r="BF94" s="489" t="s">
        <v>143</v>
      </c>
      <c r="BG94" s="429"/>
      <c r="BH94" s="429"/>
      <c r="BI94" s="430"/>
    </row>
    <row r="95" spans="1:69" ht="75.75" customHeight="1" x14ac:dyDescent="0.25">
      <c r="A95" s="63" t="s">
        <v>188</v>
      </c>
      <c r="B95" s="480" t="s">
        <v>296</v>
      </c>
      <c r="C95" s="481"/>
      <c r="D95" s="481"/>
      <c r="E95" s="481"/>
      <c r="F95" s="481"/>
      <c r="G95" s="481"/>
      <c r="H95" s="481"/>
      <c r="I95" s="481"/>
      <c r="J95" s="481"/>
      <c r="K95" s="481"/>
      <c r="L95" s="481"/>
      <c r="M95" s="481"/>
      <c r="N95" s="481"/>
      <c r="O95" s="482"/>
      <c r="P95" s="483"/>
      <c r="Q95" s="484"/>
      <c r="R95" s="484">
        <v>4</v>
      </c>
      <c r="S95" s="520"/>
      <c r="T95" s="483">
        <f t="shared" ref="T95:T123" si="31">SUM(AF95,AI95,AL95,AO95,AR95,AU95,AX95,BA95)</f>
        <v>108</v>
      </c>
      <c r="U95" s="484"/>
      <c r="V95" s="490">
        <f t="shared" si="27"/>
        <v>50</v>
      </c>
      <c r="W95" s="520"/>
      <c r="X95" s="490">
        <v>26</v>
      </c>
      <c r="Y95" s="595"/>
      <c r="Z95" s="484"/>
      <c r="AA95" s="484"/>
      <c r="AB95" s="490">
        <v>24</v>
      </c>
      <c r="AC95" s="484"/>
      <c r="AD95" s="484"/>
      <c r="AE95" s="520"/>
      <c r="AF95" s="173"/>
      <c r="AG95" s="371"/>
      <c r="AH95" s="177"/>
      <c r="AI95" s="173"/>
      <c r="AJ95" s="371"/>
      <c r="AK95" s="181"/>
      <c r="AL95" s="358"/>
      <c r="AM95" s="371"/>
      <c r="AN95" s="364"/>
      <c r="AO95" s="173">
        <v>108</v>
      </c>
      <c r="AP95" s="371">
        <v>50</v>
      </c>
      <c r="AQ95" s="359">
        <v>3</v>
      </c>
      <c r="AR95" s="372"/>
      <c r="AS95" s="371"/>
      <c r="AT95" s="364"/>
      <c r="AU95" s="358"/>
      <c r="AV95" s="371"/>
      <c r="AW95" s="364"/>
      <c r="AX95" s="358"/>
      <c r="AY95" s="371"/>
      <c r="AZ95" s="359"/>
      <c r="BA95" s="372"/>
      <c r="BB95" s="371"/>
      <c r="BC95" s="364"/>
      <c r="BD95" s="491">
        <f t="shared" si="26"/>
        <v>3</v>
      </c>
      <c r="BE95" s="492"/>
      <c r="BF95" s="489" t="s">
        <v>144</v>
      </c>
      <c r="BG95" s="429"/>
      <c r="BH95" s="429"/>
      <c r="BI95" s="430"/>
    </row>
    <row r="96" spans="1:69" s="197" customFormat="1" ht="43.5" customHeight="1" x14ac:dyDescent="0.25">
      <c r="A96" s="285" t="s">
        <v>219</v>
      </c>
      <c r="B96" s="547" t="s">
        <v>218</v>
      </c>
      <c r="C96" s="548"/>
      <c r="D96" s="548"/>
      <c r="E96" s="548"/>
      <c r="F96" s="548"/>
      <c r="G96" s="548"/>
      <c r="H96" s="548"/>
      <c r="I96" s="548"/>
      <c r="J96" s="548"/>
      <c r="K96" s="548"/>
      <c r="L96" s="548"/>
      <c r="M96" s="548"/>
      <c r="N96" s="548"/>
      <c r="O96" s="549"/>
      <c r="P96" s="478"/>
      <c r="Q96" s="479"/>
      <c r="R96" s="479"/>
      <c r="S96" s="477"/>
      <c r="T96" s="478"/>
      <c r="U96" s="479"/>
      <c r="V96" s="476"/>
      <c r="W96" s="477"/>
      <c r="X96" s="476"/>
      <c r="Y96" s="502"/>
      <c r="Z96" s="479"/>
      <c r="AA96" s="479"/>
      <c r="AB96" s="476"/>
      <c r="AC96" s="479"/>
      <c r="AD96" s="479">
        <f t="shared" ref="AD96" si="32">SUM(AD97:AE99)</f>
        <v>0</v>
      </c>
      <c r="AE96" s="477"/>
      <c r="AF96" s="174"/>
      <c r="AG96" s="369"/>
      <c r="AH96" s="178"/>
      <c r="AI96" s="174"/>
      <c r="AJ96" s="369"/>
      <c r="AK96" s="182"/>
      <c r="AL96" s="191"/>
      <c r="AM96" s="192"/>
      <c r="AN96" s="193"/>
      <c r="AO96" s="194"/>
      <c r="AP96" s="192"/>
      <c r="AQ96" s="195"/>
      <c r="AR96" s="196"/>
      <c r="AS96" s="192"/>
      <c r="AT96" s="193"/>
      <c r="AU96" s="191"/>
      <c r="AV96" s="192"/>
      <c r="AW96" s="193"/>
      <c r="AX96" s="366">
        <f>SUM(AX97:AY99)</f>
        <v>0</v>
      </c>
      <c r="AY96" s="369">
        <f>SUM(AY97:AZ99)</f>
        <v>0</v>
      </c>
      <c r="AZ96" s="378">
        <f>SUM(AZ97:BA99)</f>
        <v>0</v>
      </c>
      <c r="BA96" s="368"/>
      <c r="BB96" s="369"/>
      <c r="BC96" s="367"/>
      <c r="BD96" s="476"/>
      <c r="BE96" s="502"/>
      <c r="BF96" s="562"/>
      <c r="BG96" s="563"/>
      <c r="BH96" s="563"/>
      <c r="BI96" s="564"/>
      <c r="BO96" s="198"/>
      <c r="BP96" s="198"/>
      <c r="BQ96" s="198"/>
    </row>
    <row r="97" spans="1:69" s="60" customFormat="1" ht="48.75" customHeight="1" x14ac:dyDescent="0.25">
      <c r="A97" s="370" t="s">
        <v>285</v>
      </c>
      <c r="B97" s="426" t="s">
        <v>220</v>
      </c>
      <c r="C97" s="415"/>
      <c r="D97" s="415"/>
      <c r="E97" s="415"/>
      <c r="F97" s="415"/>
      <c r="G97" s="415"/>
      <c r="H97" s="415"/>
      <c r="I97" s="415"/>
      <c r="J97" s="415"/>
      <c r="K97" s="415"/>
      <c r="L97" s="415"/>
      <c r="M97" s="415"/>
      <c r="N97" s="415"/>
      <c r="O97" s="427"/>
      <c r="P97" s="423">
        <v>3.4</v>
      </c>
      <c r="Q97" s="424"/>
      <c r="R97" s="424"/>
      <c r="S97" s="425"/>
      <c r="T97" s="423">
        <f t="shared" ref="T97" si="33">SUM(AF97,AI97,AL97,AO97,AR97,AU97,AX97,BA97)</f>
        <v>252</v>
      </c>
      <c r="U97" s="424"/>
      <c r="V97" s="464">
        <f t="shared" ref="V97" si="34">SUM(AG97,AJ97,AM97,AP97,AS97,AV97,AY97,BB97)</f>
        <v>126</v>
      </c>
      <c r="W97" s="425"/>
      <c r="X97" s="464">
        <v>62</v>
      </c>
      <c r="Y97" s="498"/>
      <c r="Z97" s="424">
        <v>48</v>
      </c>
      <c r="AA97" s="424"/>
      <c r="AB97" s="464">
        <v>16</v>
      </c>
      <c r="AC97" s="424"/>
      <c r="AD97" s="424"/>
      <c r="AE97" s="425"/>
      <c r="AF97" s="398"/>
      <c r="AG97" s="349"/>
      <c r="AH97" s="399"/>
      <c r="AI97" s="398"/>
      <c r="AJ97" s="349"/>
      <c r="AK97" s="400"/>
      <c r="AL97" s="362">
        <v>144</v>
      </c>
      <c r="AM97" s="349">
        <v>78</v>
      </c>
      <c r="AN97" s="350">
        <v>4</v>
      </c>
      <c r="AO97" s="398">
        <v>108</v>
      </c>
      <c r="AP97" s="349">
        <v>48</v>
      </c>
      <c r="AQ97" s="363">
        <v>3</v>
      </c>
      <c r="AR97" s="348"/>
      <c r="AS97" s="349"/>
      <c r="AT97" s="350"/>
      <c r="AU97" s="362"/>
      <c r="AV97" s="349"/>
      <c r="AW97" s="350"/>
      <c r="AX97" s="362"/>
      <c r="AY97" s="349"/>
      <c r="AZ97" s="363"/>
      <c r="BA97" s="348"/>
      <c r="BB97" s="349"/>
      <c r="BC97" s="350"/>
      <c r="BD97" s="476">
        <f t="shared" ref="BD97" si="35">SUM(AH97,AK97,AN97,AQ97,AT97,AW97,AZ97,BC97)</f>
        <v>7</v>
      </c>
      <c r="BE97" s="502"/>
      <c r="BF97" s="489" t="s">
        <v>384</v>
      </c>
      <c r="BG97" s="429"/>
      <c r="BH97" s="429"/>
      <c r="BI97" s="430"/>
      <c r="BO97" s="61"/>
      <c r="BP97" s="61"/>
      <c r="BQ97" s="61"/>
    </row>
    <row r="98" spans="1:69" s="60" customFormat="1" ht="45" customHeight="1" x14ac:dyDescent="0.25">
      <c r="A98" s="827" t="s">
        <v>286</v>
      </c>
      <c r="B98" s="426" t="s">
        <v>221</v>
      </c>
      <c r="C98" s="415"/>
      <c r="D98" s="415"/>
      <c r="E98" s="415"/>
      <c r="F98" s="415"/>
      <c r="G98" s="415"/>
      <c r="H98" s="415"/>
      <c r="I98" s="415"/>
      <c r="J98" s="415"/>
      <c r="K98" s="415"/>
      <c r="L98" s="415"/>
      <c r="M98" s="415"/>
      <c r="N98" s="415"/>
      <c r="O98" s="427"/>
      <c r="P98" s="423">
        <v>5</v>
      </c>
      <c r="Q98" s="424"/>
      <c r="R98" s="424">
        <v>4</v>
      </c>
      <c r="S98" s="425"/>
      <c r="T98" s="423">
        <f t="shared" si="31"/>
        <v>324</v>
      </c>
      <c r="U98" s="424"/>
      <c r="V98" s="464">
        <f t="shared" si="27"/>
        <v>140</v>
      </c>
      <c r="W98" s="425"/>
      <c r="X98" s="464">
        <v>64</v>
      </c>
      <c r="Y98" s="498"/>
      <c r="Z98" s="424">
        <v>48</v>
      </c>
      <c r="AA98" s="424"/>
      <c r="AB98" s="464">
        <v>28</v>
      </c>
      <c r="AC98" s="424"/>
      <c r="AD98" s="424"/>
      <c r="AE98" s="425"/>
      <c r="AF98" s="398"/>
      <c r="AG98" s="349"/>
      <c r="AH98" s="399"/>
      <c r="AI98" s="398"/>
      <c r="AJ98" s="349"/>
      <c r="AK98" s="400"/>
      <c r="AL98" s="362"/>
      <c r="AM98" s="349"/>
      <c r="AN98" s="350"/>
      <c r="AO98" s="398">
        <v>108</v>
      </c>
      <c r="AP98" s="349">
        <v>52</v>
      </c>
      <c r="AQ98" s="363">
        <v>3</v>
      </c>
      <c r="AR98" s="348">
        <v>216</v>
      </c>
      <c r="AS98" s="349">
        <v>88</v>
      </c>
      <c r="AT98" s="350">
        <v>6</v>
      </c>
      <c r="AU98" s="362"/>
      <c r="AV98" s="349"/>
      <c r="AW98" s="350"/>
      <c r="AX98" s="362"/>
      <c r="AY98" s="349"/>
      <c r="AZ98" s="363"/>
      <c r="BA98" s="348"/>
      <c r="BB98" s="349"/>
      <c r="BC98" s="350"/>
      <c r="BD98" s="476">
        <f t="shared" si="26"/>
        <v>9</v>
      </c>
      <c r="BE98" s="502"/>
      <c r="BF98" s="441" t="s">
        <v>385</v>
      </c>
      <c r="BG98" s="442"/>
      <c r="BH98" s="442"/>
      <c r="BI98" s="443"/>
      <c r="BO98" s="61"/>
      <c r="BP98" s="61"/>
      <c r="BQ98" s="61"/>
    </row>
    <row r="99" spans="1:69" s="60" customFormat="1" ht="62.25" customHeight="1" x14ac:dyDescent="0.25">
      <c r="A99" s="827"/>
      <c r="B99" s="426" t="s">
        <v>300</v>
      </c>
      <c r="C99" s="415"/>
      <c r="D99" s="415"/>
      <c r="E99" s="415"/>
      <c r="F99" s="415"/>
      <c r="G99" s="415"/>
      <c r="H99" s="415"/>
      <c r="I99" s="415"/>
      <c r="J99" s="415"/>
      <c r="K99" s="415"/>
      <c r="L99" s="415"/>
      <c r="M99" s="415"/>
      <c r="N99" s="415"/>
      <c r="O99" s="427"/>
      <c r="P99" s="423"/>
      <c r="Q99" s="424"/>
      <c r="R99" s="424"/>
      <c r="S99" s="425"/>
      <c r="T99" s="423">
        <f t="shared" ref="T99" si="36">SUM(AF99,AI99,AL99,AO99,AR99,AU99,AX99,BA99)</f>
        <v>30</v>
      </c>
      <c r="U99" s="424"/>
      <c r="V99" s="464">
        <f t="shared" ref="V99" si="37">SUM(AG99,AJ99,AM99,AP99,AS99,AV99,AY99,BB99)</f>
        <v>0</v>
      </c>
      <c r="W99" s="425"/>
      <c r="X99" s="464"/>
      <c r="Y99" s="498"/>
      <c r="Z99" s="424"/>
      <c r="AA99" s="424"/>
      <c r="AB99" s="464"/>
      <c r="AC99" s="424"/>
      <c r="AD99" s="424"/>
      <c r="AE99" s="425"/>
      <c r="AF99" s="398"/>
      <c r="AG99" s="349"/>
      <c r="AH99" s="399"/>
      <c r="AI99" s="398"/>
      <c r="AJ99" s="349"/>
      <c r="AK99" s="400"/>
      <c r="AL99" s="362"/>
      <c r="AM99" s="349"/>
      <c r="AN99" s="350"/>
      <c r="AO99" s="398"/>
      <c r="AP99" s="349"/>
      <c r="AQ99" s="363"/>
      <c r="AR99" s="217">
        <v>30</v>
      </c>
      <c r="AS99" s="221"/>
      <c r="AT99" s="228">
        <v>1</v>
      </c>
      <c r="AU99" s="362"/>
      <c r="AV99" s="349"/>
      <c r="AW99" s="350"/>
      <c r="AX99" s="362"/>
      <c r="AY99" s="349"/>
      <c r="AZ99" s="363"/>
      <c r="BA99" s="348"/>
      <c r="BB99" s="349"/>
      <c r="BC99" s="350"/>
      <c r="BD99" s="476">
        <f t="shared" ref="BD99" si="38">SUM(AH99,AK99,AN99,AQ99,AT99,AW99,AZ99,BC99)</f>
        <v>1</v>
      </c>
      <c r="BE99" s="502"/>
      <c r="BF99" s="441" t="s">
        <v>415</v>
      </c>
      <c r="BG99" s="442"/>
      <c r="BH99" s="442"/>
      <c r="BI99" s="443"/>
      <c r="BO99" s="61"/>
      <c r="BP99" s="61"/>
      <c r="BQ99" s="61"/>
    </row>
    <row r="100" spans="1:69" ht="105" customHeight="1" x14ac:dyDescent="0.25">
      <c r="A100" s="272" t="s">
        <v>224</v>
      </c>
      <c r="B100" s="547" t="s">
        <v>418</v>
      </c>
      <c r="C100" s="548"/>
      <c r="D100" s="548"/>
      <c r="E100" s="548"/>
      <c r="F100" s="548"/>
      <c r="G100" s="548"/>
      <c r="H100" s="548"/>
      <c r="I100" s="548"/>
      <c r="J100" s="548"/>
      <c r="K100" s="548"/>
      <c r="L100" s="548"/>
      <c r="M100" s="548"/>
      <c r="N100" s="548"/>
      <c r="O100" s="549"/>
      <c r="P100" s="423"/>
      <c r="Q100" s="424"/>
      <c r="R100" s="424">
        <v>3</v>
      </c>
      <c r="S100" s="425"/>
      <c r="T100" s="423">
        <f t="shared" ref="T100" si="39">SUM(AF100,AI100,AL100,AO100,AR100,AU100,AX100,BA100)</f>
        <v>108</v>
      </c>
      <c r="U100" s="424"/>
      <c r="V100" s="464">
        <f t="shared" ref="V100" si="40">SUM(AG100,AJ100,AM100,AP100,AS100,AV100,AY100,BB100)</f>
        <v>56</v>
      </c>
      <c r="W100" s="425"/>
      <c r="X100" s="464">
        <v>32</v>
      </c>
      <c r="Y100" s="498"/>
      <c r="Z100" s="424">
        <v>24</v>
      </c>
      <c r="AA100" s="424"/>
      <c r="AB100" s="464"/>
      <c r="AC100" s="424"/>
      <c r="AD100" s="424"/>
      <c r="AE100" s="425"/>
      <c r="AF100" s="398"/>
      <c r="AG100" s="349"/>
      <c r="AH100" s="399"/>
      <c r="AI100" s="398"/>
      <c r="AJ100" s="349"/>
      <c r="AK100" s="400"/>
      <c r="AL100" s="362">
        <v>108</v>
      </c>
      <c r="AM100" s="349">
        <v>56</v>
      </c>
      <c r="AN100" s="350">
        <v>3</v>
      </c>
      <c r="AO100" s="398"/>
      <c r="AP100" s="349"/>
      <c r="AQ100" s="363"/>
      <c r="AR100" s="348"/>
      <c r="AS100" s="349"/>
      <c r="AT100" s="350"/>
      <c r="AU100" s="362"/>
      <c r="AV100" s="349"/>
      <c r="AW100" s="350"/>
      <c r="AX100" s="362"/>
      <c r="AY100" s="349"/>
      <c r="AZ100" s="363"/>
      <c r="BA100" s="348"/>
      <c r="BB100" s="349"/>
      <c r="BC100" s="350"/>
      <c r="BD100" s="476">
        <f t="shared" ref="BD100" si="41">SUM(AH100,AK100,AN100,AQ100,AT100,AW100,AZ100,BC100)</f>
        <v>3</v>
      </c>
      <c r="BE100" s="502"/>
      <c r="BF100" s="489" t="s">
        <v>392</v>
      </c>
      <c r="BG100" s="429"/>
      <c r="BH100" s="429"/>
      <c r="BI100" s="430"/>
    </row>
    <row r="101" spans="1:69" ht="75" customHeight="1" x14ac:dyDescent="0.25">
      <c r="A101" s="272" t="s">
        <v>278</v>
      </c>
      <c r="B101" s="547" t="s">
        <v>223</v>
      </c>
      <c r="C101" s="548"/>
      <c r="D101" s="548"/>
      <c r="E101" s="548"/>
      <c r="F101" s="548"/>
      <c r="G101" s="548"/>
      <c r="H101" s="548"/>
      <c r="I101" s="548"/>
      <c r="J101" s="548"/>
      <c r="K101" s="548"/>
      <c r="L101" s="548"/>
      <c r="M101" s="548"/>
      <c r="N101" s="548"/>
      <c r="O101" s="549"/>
      <c r="P101" s="423"/>
      <c r="Q101" s="424"/>
      <c r="R101" s="424"/>
      <c r="S101" s="425"/>
      <c r="T101" s="478"/>
      <c r="U101" s="479"/>
      <c r="V101" s="476"/>
      <c r="W101" s="477"/>
      <c r="X101" s="476"/>
      <c r="Y101" s="502"/>
      <c r="Z101" s="479"/>
      <c r="AA101" s="479"/>
      <c r="AB101" s="476"/>
      <c r="AC101" s="479"/>
      <c r="AD101" s="424"/>
      <c r="AE101" s="425"/>
      <c r="AF101" s="398"/>
      <c r="AG101" s="349"/>
      <c r="AH101" s="399"/>
      <c r="AI101" s="398"/>
      <c r="AJ101" s="349"/>
      <c r="AK101" s="400"/>
      <c r="AL101" s="362"/>
      <c r="AM101" s="349"/>
      <c r="AN101" s="350"/>
      <c r="AO101" s="398"/>
      <c r="AP101" s="349"/>
      <c r="AQ101" s="363"/>
      <c r="AR101" s="348"/>
      <c r="AS101" s="349"/>
      <c r="AT101" s="350"/>
      <c r="AU101" s="362"/>
      <c r="AV101" s="349"/>
      <c r="AW101" s="350"/>
      <c r="AX101" s="362"/>
      <c r="AY101" s="349"/>
      <c r="AZ101" s="363"/>
      <c r="BA101" s="348"/>
      <c r="BB101" s="349"/>
      <c r="BC101" s="350"/>
      <c r="BD101" s="476"/>
      <c r="BE101" s="502"/>
      <c r="BF101" s="489"/>
      <c r="BG101" s="429"/>
      <c r="BH101" s="429"/>
      <c r="BI101" s="430"/>
    </row>
    <row r="102" spans="1:69" s="60" customFormat="1" ht="58.5" customHeight="1" x14ac:dyDescent="0.25">
      <c r="A102" s="370" t="s">
        <v>287</v>
      </c>
      <c r="B102" s="426" t="s">
        <v>279</v>
      </c>
      <c r="C102" s="415"/>
      <c r="D102" s="415"/>
      <c r="E102" s="415"/>
      <c r="F102" s="415"/>
      <c r="G102" s="415"/>
      <c r="H102" s="415"/>
      <c r="I102" s="415"/>
      <c r="J102" s="415"/>
      <c r="K102" s="415"/>
      <c r="L102" s="415"/>
      <c r="M102" s="415"/>
      <c r="N102" s="415"/>
      <c r="O102" s="427"/>
      <c r="P102" s="423">
        <v>5</v>
      </c>
      <c r="Q102" s="424"/>
      <c r="R102" s="424"/>
      <c r="S102" s="425"/>
      <c r="T102" s="423">
        <f t="shared" ref="T102:T104" si="42">SUM(AF102,AI102,AL102,AO102,AR102,AU102,AX102,BA102)</f>
        <v>120</v>
      </c>
      <c r="U102" s="424"/>
      <c r="V102" s="464">
        <f t="shared" ref="V102:V104" si="43">SUM(AG102,AJ102,AM102,AP102,AS102,AV102,AY102,BB102)</f>
        <v>64</v>
      </c>
      <c r="W102" s="425"/>
      <c r="X102" s="464">
        <v>32</v>
      </c>
      <c r="Y102" s="498"/>
      <c r="Z102" s="424"/>
      <c r="AA102" s="424"/>
      <c r="AB102" s="464">
        <v>32</v>
      </c>
      <c r="AC102" s="424"/>
      <c r="AD102" s="424"/>
      <c r="AE102" s="425"/>
      <c r="AF102" s="398"/>
      <c r="AG102" s="349"/>
      <c r="AH102" s="399"/>
      <c r="AI102" s="398"/>
      <c r="AJ102" s="349"/>
      <c r="AK102" s="400"/>
      <c r="AL102" s="362"/>
      <c r="AM102" s="349"/>
      <c r="AN102" s="350"/>
      <c r="AO102" s="398"/>
      <c r="AP102" s="349"/>
      <c r="AQ102" s="363"/>
      <c r="AR102" s="348">
        <v>120</v>
      </c>
      <c r="AS102" s="349">
        <v>64</v>
      </c>
      <c r="AT102" s="350">
        <v>3</v>
      </c>
      <c r="AU102" s="362"/>
      <c r="AV102" s="349"/>
      <c r="AW102" s="350"/>
      <c r="AX102" s="362"/>
      <c r="AY102" s="349"/>
      <c r="AZ102" s="363"/>
      <c r="BA102" s="348"/>
      <c r="BB102" s="349"/>
      <c r="BC102" s="350"/>
      <c r="BD102" s="476">
        <f t="shared" ref="BD102:BD104" si="44">SUM(AH102,AK102,AN102,AQ102,AT102,AW102,AZ102,BC102)</f>
        <v>3</v>
      </c>
      <c r="BE102" s="502"/>
      <c r="BF102" s="489" t="s">
        <v>302</v>
      </c>
      <c r="BG102" s="429"/>
      <c r="BH102" s="429"/>
      <c r="BI102" s="430"/>
      <c r="BO102" s="61"/>
      <c r="BP102" s="61"/>
      <c r="BQ102" s="61"/>
    </row>
    <row r="103" spans="1:69" s="60" customFormat="1" ht="51" customHeight="1" x14ac:dyDescent="0.25">
      <c r="A103" s="370" t="s">
        <v>288</v>
      </c>
      <c r="B103" s="426" t="s">
        <v>235</v>
      </c>
      <c r="C103" s="415"/>
      <c r="D103" s="415"/>
      <c r="E103" s="415"/>
      <c r="F103" s="415"/>
      <c r="G103" s="415"/>
      <c r="H103" s="415"/>
      <c r="I103" s="415"/>
      <c r="J103" s="415"/>
      <c r="K103" s="415"/>
      <c r="L103" s="415"/>
      <c r="M103" s="415"/>
      <c r="N103" s="415"/>
      <c r="O103" s="427"/>
      <c r="P103" s="423"/>
      <c r="Q103" s="424"/>
      <c r="R103" s="424">
        <v>6</v>
      </c>
      <c r="S103" s="425"/>
      <c r="T103" s="423">
        <f>SUM(AF103,AI103,AL103,AO103,AR103,AU103,AX103,BA103)</f>
        <v>108</v>
      </c>
      <c r="U103" s="424"/>
      <c r="V103" s="464">
        <f>SUM(AG103,AJ103,AM103,AP103,AS103,AV103,AY103,BB103)</f>
        <v>52</v>
      </c>
      <c r="W103" s="425"/>
      <c r="X103" s="464">
        <v>32</v>
      </c>
      <c r="Y103" s="498"/>
      <c r="Z103" s="424">
        <v>20</v>
      </c>
      <c r="AA103" s="424"/>
      <c r="AB103" s="464"/>
      <c r="AC103" s="424"/>
      <c r="AD103" s="424"/>
      <c r="AE103" s="425"/>
      <c r="AF103" s="398"/>
      <c r="AG103" s="349"/>
      <c r="AH103" s="399"/>
      <c r="AI103" s="398"/>
      <c r="AJ103" s="349"/>
      <c r="AK103" s="400"/>
      <c r="AL103" s="362"/>
      <c r="AM103" s="349"/>
      <c r="AN103" s="350"/>
      <c r="AO103" s="398"/>
      <c r="AP103" s="349"/>
      <c r="AQ103" s="363"/>
      <c r="AR103" s="348"/>
      <c r="AS103" s="349"/>
      <c r="AT103" s="350"/>
      <c r="AU103" s="362">
        <v>108</v>
      </c>
      <c r="AV103" s="349">
        <v>52</v>
      </c>
      <c r="AW103" s="350">
        <v>3</v>
      </c>
      <c r="AX103" s="362"/>
      <c r="AY103" s="349"/>
      <c r="AZ103" s="363"/>
      <c r="BA103" s="348"/>
      <c r="BB103" s="349"/>
      <c r="BC103" s="350"/>
      <c r="BD103" s="476">
        <f>SUM(AH103,AK103,AN103,AQ103,AT103,AW103,AZ103,BC103)</f>
        <v>3</v>
      </c>
      <c r="BE103" s="502"/>
      <c r="BF103" s="489" t="s">
        <v>303</v>
      </c>
      <c r="BG103" s="429"/>
      <c r="BH103" s="429"/>
      <c r="BI103" s="430"/>
      <c r="BO103" s="61"/>
      <c r="BP103" s="61"/>
      <c r="BQ103" s="61"/>
    </row>
    <row r="104" spans="1:69" s="60" customFormat="1" ht="45" customHeight="1" x14ac:dyDescent="0.25">
      <c r="A104" s="370" t="s">
        <v>289</v>
      </c>
      <c r="B104" s="426" t="s">
        <v>222</v>
      </c>
      <c r="C104" s="415"/>
      <c r="D104" s="415"/>
      <c r="E104" s="415"/>
      <c r="F104" s="415"/>
      <c r="G104" s="415"/>
      <c r="H104" s="415"/>
      <c r="I104" s="415"/>
      <c r="J104" s="415"/>
      <c r="K104" s="415"/>
      <c r="L104" s="415"/>
      <c r="M104" s="415"/>
      <c r="N104" s="415"/>
      <c r="O104" s="427"/>
      <c r="P104" s="423"/>
      <c r="Q104" s="424"/>
      <c r="R104" s="424">
        <v>7</v>
      </c>
      <c r="S104" s="425"/>
      <c r="T104" s="423">
        <f t="shared" si="42"/>
        <v>104</v>
      </c>
      <c r="U104" s="424"/>
      <c r="V104" s="464">
        <f t="shared" si="43"/>
        <v>44</v>
      </c>
      <c r="W104" s="425"/>
      <c r="X104" s="464">
        <v>28</v>
      </c>
      <c r="Y104" s="498"/>
      <c r="Z104" s="424"/>
      <c r="AA104" s="424"/>
      <c r="AB104" s="464">
        <v>16</v>
      </c>
      <c r="AC104" s="424"/>
      <c r="AD104" s="424"/>
      <c r="AE104" s="425"/>
      <c r="AF104" s="398"/>
      <c r="AG104" s="349"/>
      <c r="AH104" s="399"/>
      <c r="AI104" s="398"/>
      <c r="AJ104" s="349"/>
      <c r="AK104" s="400"/>
      <c r="AL104" s="362"/>
      <c r="AM104" s="349"/>
      <c r="AN104" s="350"/>
      <c r="AO104" s="398"/>
      <c r="AP104" s="349"/>
      <c r="AQ104" s="363"/>
      <c r="AR104" s="348"/>
      <c r="AS104" s="349"/>
      <c r="AT104" s="350"/>
      <c r="AU104" s="362"/>
      <c r="AV104" s="349"/>
      <c r="AW104" s="350"/>
      <c r="AX104" s="362">
        <v>104</v>
      </c>
      <c r="AY104" s="349">
        <v>44</v>
      </c>
      <c r="AZ104" s="363">
        <v>3</v>
      </c>
      <c r="BA104" s="348"/>
      <c r="BB104" s="349"/>
      <c r="BC104" s="350"/>
      <c r="BD104" s="476">
        <f t="shared" si="44"/>
        <v>3</v>
      </c>
      <c r="BE104" s="502"/>
      <c r="BF104" s="489" t="s">
        <v>397</v>
      </c>
      <c r="BG104" s="429"/>
      <c r="BH104" s="429"/>
      <c r="BI104" s="430"/>
      <c r="BO104" s="61"/>
      <c r="BP104" s="61"/>
      <c r="BQ104" s="61"/>
    </row>
    <row r="105" spans="1:69" s="60" customFormat="1" ht="51.75" customHeight="1" x14ac:dyDescent="0.25">
      <c r="A105" s="272" t="s">
        <v>227</v>
      </c>
      <c r="B105" s="547" t="s">
        <v>225</v>
      </c>
      <c r="C105" s="548"/>
      <c r="D105" s="548"/>
      <c r="E105" s="548"/>
      <c r="F105" s="548"/>
      <c r="G105" s="548"/>
      <c r="H105" s="548"/>
      <c r="I105" s="548"/>
      <c r="J105" s="548"/>
      <c r="K105" s="548"/>
      <c r="L105" s="548"/>
      <c r="M105" s="548"/>
      <c r="N105" s="548"/>
      <c r="O105" s="549"/>
      <c r="P105" s="423"/>
      <c r="Q105" s="424"/>
      <c r="R105" s="424"/>
      <c r="S105" s="425"/>
      <c r="T105" s="478"/>
      <c r="U105" s="479"/>
      <c r="V105" s="476"/>
      <c r="W105" s="477"/>
      <c r="X105" s="476"/>
      <c r="Y105" s="502"/>
      <c r="Z105" s="479"/>
      <c r="AA105" s="479"/>
      <c r="AB105" s="476"/>
      <c r="AC105" s="479"/>
      <c r="AD105" s="424"/>
      <c r="AE105" s="425"/>
      <c r="AF105" s="398"/>
      <c r="AG105" s="349"/>
      <c r="AH105" s="399"/>
      <c r="AI105" s="398"/>
      <c r="AJ105" s="349"/>
      <c r="AK105" s="400"/>
      <c r="AL105" s="362"/>
      <c r="AM105" s="349"/>
      <c r="AN105" s="350"/>
      <c r="AO105" s="398"/>
      <c r="AP105" s="349"/>
      <c r="AQ105" s="363"/>
      <c r="AR105" s="348"/>
      <c r="AS105" s="349"/>
      <c r="AT105" s="350"/>
      <c r="AU105" s="362"/>
      <c r="AV105" s="147"/>
      <c r="AW105" s="149"/>
      <c r="AX105" s="362"/>
      <c r="AY105" s="349"/>
      <c r="AZ105" s="363"/>
      <c r="BA105" s="348"/>
      <c r="BB105" s="349"/>
      <c r="BC105" s="350"/>
      <c r="BD105" s="476"/>
      <c r="BE105" s="502"/>
      <c r="BF105" s="489"/>
      <c r="BG105" s="429"/>
      <c r="BH105" s="429"/>
      <c r="BI105" s="430"/>
      <c r="BO105" s="61"/>
      <c r="BP105" s="61"/>
      <c r="BQ105" s="61"/>
    </row>
    <row r="106" spans="1:69" s="60" customFormat="1" ht="48.75" customHeight="1" x14ac:dyDescent="0.25">
      <c r="A106" s="771" t="s">
        <v>231</v>
      </c>
      <c r="B106" s="426" t="s">
        <v>226</v>
      </c>
      <c r="C106" s="415"/>
      <c r="D106" s="415"/>
      <c r="E106" s="415"/>
      <c r="F106" s="415"/>
      <c r="G106" s="415"/>
      <c r="H106" s="415"/>
      <c r="I106" s="415"/>
      <c r="J106" s="415"/>
      <c r="K106" s="415"/>
      <c r="L106" s="415"/>
      <c r="M106" s="415"/>
      <c r="N106" s="415"/>
      <c r="O106" s="427"/>
      <c r="P106" s="423">
        <v>6</v>
      </c>
      <c r="Q106" s="424"/>
      <c r="R106" s="424"/>
      <c r="S106" s="425"/>
      <c r="T106" s="423">
        <f t="shared" ref="T106" si="45">SUM(AF106,AI106,AL106,AO106,AR106,AU106,AX106,BA106)</f>
        <v>180</v>
      </c>
      <c r="U106" s="424"/>
      <c r="V106" s="464">
        <f t="shared" ref="V106" si="46">SUM(AG106,AJ106,AM106,AP106,AS106,AV106,AY106,BB106)</f>
        <v>80</v>
      </c>
      <c r="W106" s="425"/>
      <c r="X106" s="464">
        <v>44</v>
      </c>
      <c r="Y106" s="498"/>
      <c r="Z106" s="424">
        <v>20</v>
      </c>
      <c r="AA106" s="424"/>
      <c r="AB106" s="464">
        <v>16</v>
      </c>
      <c r="AC106" s="424"/>
      <c r="AD106" s="424"/>
      <c r="AE106" s="425"/>
      <c r="AF106" s="398"/>
      <c r="AG106" s="349"/>
      <c r="AH106" s="399"/>
      <c r="AI106" s="398"/>
      <c r="AJ106" s="349"/>
      <c r="AK106" s="400"/>
      <c r="AL106" s="362"/>
      <c r="AM106" s="349"/>
      <c r="AN106" s="350"/>
      <c r="AO106" s="398"/>
      <c r="AP106" s="349"/>
      <c r="AQ106" s="363"/>
      <c r="AR106" s="348"/>
      <c r="AS106" s="349"/>
      <c r="AT106" s="350"/>
      <c r="AU106" s="362">
        <v>180</v>
      </c>
      <c r="AV106" s="349">
        <v>80</v>
      </c>
      <c r="AW106" s="350">
        <v>5</v>
      </c>
      <c r="AX106" s="362"/>
      <c r="AY106" s="349"/>
      <c r="AZ106" s="363"/>
      <c r="BA106" s="348"/>
      <c r="BB106" s="349"/>
      <c r="BC106" s="350"/>
      <c r="BD106" s="476">
        <f>SUM(AH106,AK106,AN106,AQ106,AT106,AW106,AZ106,BC106)</f>
        <v>5</v>
      </c>
      <c r="BE106" s="502"/>
      <c r="BF106" s="441" t="s">
        <v>393</v>
      </c>
      <c r="BG106" s="442"/>
      <c r="BH106" s="442"/>
      <c r="BI106" s="443"/>
      <c r="BO106" s="61"/>
      <c r="BP106" s="61"/>
      <c r="BQ106" s="61"/>
    </row>
    <row r="107" spans="1:69" s="60" customFormat="1" ht="111.75" customHeight="1" x14ac:dyDescent="0.25">
      <c r="A107" s="771"/>
      <c r="B107" s="426" t="s">
        <v>419</v>
      </c>
      <c r="C107" s="415"/>
      <c r="D107" s="415"/>
      <c r="E107" s="415"/>
      <c r="F107" s="415"/>
      <c r="G107" s="415"/>
      <c r="H107" s="415"/>
      <c r="I107" s="415"/>
      <c r="J107" s="415"/>
      <c r="K107" s="415"/>
      <c r="L107" s="415"/>
      <c r="M107" s="415"/>
      <c r="N107" s="415"/>
      <c r="O107" s="427"/>
      <c r="P107" s="423"/>
      <c r="Q107" s="424"/>
      <c r="R107" s="424"/>
      <c r="S107" s="425"/>
      <c r="T107" s="423">
        <f>SUM(AF107,AI107,AL107,AO107,AR107,AU107,AX107,BA107)</f>
        <v>40</v>
      </c>
      <c r="U107" s="424"/>
      <c r="V107" s="464">
        <f>SUM(AG107,AJ107,AM107,AP107,AS107,AV107,AY107,BB107)</f>
        <v>0</v>
      </c>
      <c r="W107" s="425"/>
      <c r="X107" s="464"/>
      <c r="Y107" s="498"/>
      <c r="Z107" s="424"/>
      <c r="AA107" s="424"/>
      <c r="AB107" s="464"/>
      <c r="AC107" s="424"/>
      <c r="AD107" s="424"/>
      <c r="AE107" s="425"/>
      <c r="AF107" s="398"/>
      <c r="AG107" s="349"/>
      <c r="AH107" s="399"/>
      <c r="AI107" s="398"/>
      <c r="AJ107" s="349"/>
      <c r="AK107" s="400"/>
      <c r="AL107" s="362"/>
      <c r="AM107" s="349"/>
      <c r="AN107" s="350"/>
      <c r="AO107" s="398"/>
      <c r="AP107" s="349"/>
      <c r="AQ107" s="363"/>
      <c r="AR107" s="348"/>
      <c r="AS107" s="349"/>
      <c r="AT107" s="350"/>
      <c r="AU107" s="362">
        <v>40</v>
      </c>
      <c r="AV107" s="349">
        <v>0</v>
      </c>
      <c r="AW107" s="350">
        <v>1</v>
      </c>
      <c r="AX107" s="362"/>
      <c r="AY107" s="349"/>
      <c r="AZ107" s="363"/>
      <c r="BA107" s="348"/>
      <c r="BB107" s="349"/>
      <c r="BC107" s="350"/>
      <c r="BD107" s="476">
        <f>SUM(AH107,AK107,AN107,AQ107,AT107,AW107,AZ107,BC107)</f>
        <v>1</v>
      </c>
      <c r="BE107" s="502"/>
      <c r="BF107" s="441" t="s">
        <v>415</v>
      </c>
      <c r="BG107" s="442"/>
      <c r="BH107" s="442"/>
      <c r="BI107" s="443"/>
      <c r="BO107" s="61"/>
      <c r="BP107" s="61"/>
      <c r="BQ107" s="61"/>
    </row>
    <row r="108" spans="1:69" s="60" customFormat="1" ht="40.200000000000003" customHeight="1" x14ac:dyDescent="0.25">
      <c r="A108" s="370" t="s">
        <v>232</v>
      </c>
      <c r="B108" s="456" t="s">
        <v>390</v>
      </c>
      <c r="C108" s="457"/>
      <c r="D108" s="457"/>
      <c r="E108" s="457"/>
      <c r="F108" s="457"/>
      <c r="G108" s="457"/>
      <c r="H108" s="457"/>
      <c r="I108" s="457"/>
      <c r="J108" s="457"/>
      <c r="K108" s="457"/>
      <c r="L108" s="457"/>
      <c r="M108" s="457"/>
      <c r="N108" s="457"/>
      <c r="O108" s="458"/>
      <c r="P108" s="423">
        <v>6</v>
      </c>
      <c r="Q108" s="424"/>
      <c r="R108" s="424"/>
      <c r="S108" s="425"/>
      <c r="T108" s="423">
        <f t="shared" ref="T108" si="47">SUM(AF108,AI108,AL108,AO108,AR108,AU108,AX108,BA108)</f>
        <v>240</v>
      </c>
      <c r="U108" s="424"/>
      <c r="V108" s="464">
        <f t="shared" ref="V108" si="48">SUM(AG108,AJ108,AM108,AP108,AS108,AV108,AY108,BB108)</f>
        <v>104</v>
      </c>
      <c r="W108" s="425"/>
      <c r="X108" s="464">
        <v>64</v>
      </c>
      <c r="Y108" s="498"/>
      <c r="Z108" s="424">
        <v>32</v>
      </c>
      <c r="AA108" s="424"/>
      <c r="AB108" s="464">
        <v>8</v>
      </c>
      <c r="AC108" s="424"/>
      <c r="AD108" s="424"/>
      <c r="AE108" s="425"/>
      <c r="AF108" s="398"/>
      <c r="AG108" s="349"/>
      <c r="AH108" s="399"/>
      <c r="AI108" s="398"/>
      <c r="AJ108" s="349"/>
      <c r="AK108" s="400"/>
      <c r="AL108" s="362"/>
      <c r="AM108" s="349"/>
      <c r="AN108" s="350"/>
      <c r="AO108" s="398"/>
      <c r="AP108" s="349"/>
      <c r="AQ108" s="363"/>
      <c r="AR108" s="348"/>
      <c r="AS108" s="349"/>
      <c r="AT108" s="350"/>
      <c r="AU108" s="362">
        <v>240</v>
      </c>
      <c r="AV108" s="349">
        <v>104</v>
      </c>
      <c r="AW108" s="350">
        <v>6</v>
      </c>
      <c r="AX108" s="362"/>
      <c r="AY108" s="349"/>
      <c r="AZ108" s="363"/>
      <c r="BA108" s="348"/>
      <c r="BB108" s="349"/>
      <c r="BC108" s="350"/>
      <c r="BD108" s="476">
        <f t="shared" si="26"/>
        <v>6</v>
      </c>
      <c r="BE108" s="502"/>
      <c r="BF108" s="489" t="s">
        <v>399</v>
      </c>
      <c r="BG108" s="429"/>
      <c r="BH108" s="429"/>
      <c r="BI108" s="430"/>
      <c r="BO108" s="61"/>
      <c r="BP108" s="61"/>
      <c r="BQ108" s="61"/>
    </row>
    <row r="109" spans="1:69" s="60" customFormat="1" ht="67.95" customHeight="1" x14ac:dyDescent="0.25">
      <c r="A109" s="370" t="s">
        <v>233</v>
      </c>
      <c r="B109" s="426" t="s">
        <v>391</v>
      </c>
      <c r="C109" s="415"/>
      <c r="D109" s="415"/>
      <c r="E109" s="415"/>
      <c r="F109" s="415"/>
      <c r="G109" s="415"/>
      <c r="H109" s="415"/>
      <c r="I109" s="415"/>
      <c r="J109" s="415"/>
      <c r="K109" s="415"/>
      <c r="L109" s="415"/>
      <c r="M109" s="415"/>
      <c r="N109" s="415"/>
      <c r="O109" s="427"/>
      <c r="P109" s="423"/>
      <c r="Q109" s="424"/>
      <c r="R109" s="424">
        <v>7</v>
      </c>
      <c r="S109" s="425"/>
      <c r="T109" s="423">
        <f t="shared" si="31"/>
        <v>204</v>
      </c>
      <c r="U109" s="424"/>
      <c r="V109" s="464">
        <f t="shared" si="27"/>
        <v>84</v>
      </c>
      <c r="W109" s="425"/>
      <c r="X109" s="464">
        <v>52</v>
      </c>
      <c r="Y109" s="498"/>
      <c r="Z109" s="424">
        <v>32</v>
      </c>
      <c r="AA109" s="424"/>
      <c r="AB109" s="464"/>
      <c r="AC109" s="424"/>
      <c r="AD109" s="424"/>
      <c r="AE109" s="425"/>
      <c r="AF109" s="398"/>
      <c r="AG109" s="349"/>
      <c r="AH109" s="399"/>
      <c r="AI109" s="398"/>
      <c r="AJ109" s="349"/>
      <c r="AK109" s="400"/>
      <c r="AL109" s="362"/>
      <c r="AM109" s="349"/>
      <c r="AN109" s="350"/>
      <c r="AO109" s="398"/>
      <c r="AP109" s="349"/>
      <c r="AQ109" s="363"/>
      <c r="AR109" s="348"/>
      <c r="AS109" s="349"/>
      <c r="AT109" s="350"/>
      <c r="AU109" s="362"/>
      <c r="AV109" s="349"/>
      <c r="AW109" s="350"/>
      <c r="AX109" s="362">
        <v>204</v>
      </c>
      <c r="AY109" s="349">
        <v>84</v>
      </c>
      <c r="AZ109" s="363">
        <v>6</v>
      </c>
      <c r="BA109" s="348"/>
      <c r="BB109" s="349"/>
      <c r="BC109" s="350"/>
      <c r="BD109" s="476">
        <f t="shared" ref="BD109" si="49">SUM(AH109,AK109,AN109,AQ109,AT109,AW109,AZ109,BC109)</f>
        <v>6</v>
      </c>
      <c r="BE109" s="502"/>
      <c r="BF109" s="489" t="s">
        <v>400</v>
      </c>
      <c r="BG109" s="429"/>
      <c r="BH109" s="429"/>
      <c r="BI109" s="430"/>
      <c r="BO109" s="61"/>
      <c r="BP109" s="61"/>
      <c r="BQ109" s="61"/>
    </row>
    <row r="110" spans="1:69" ht="47.25" customHeight="1" x14ac:dyDescent="0.25">
      <c r="A110" s="272" t="s">
        <v>243</v>
      </c>
      <c r="B110" s="547" t="s">
        <v>228</v>
      </c>
      <c r="C110" s="548"/>
      <c r="D110" s="548"/>
      <c r="E110" s="548"/>
      <c r="F110" s="548"/>
      <c r="G110" s="548"/>
      <c r="H110" s="548"/>
      <c r="I110" s="548"/>
      <c r="J110" s="548"/>
      <c r="K110" s="548"/>
      <c r="L110" s="548"/>
      <c r="M110" s="548"/>
      <c r="N110" s="548"/>
      <c r="O110" s="549"/>
      <c r="P110" s="423"/>
      <c r="Q110" s="424"/>
      <c r="R110" s="424"/>
      <c r="S110" s="425"/>
      <c r="T110" s="478"/>
      <c r="U110" s="479"/>
      <c r="V110" s="476"/>
      <c r="W110" s="477"/>
      <c r="X110" s="476"/>
      <c r="Y110" s="502"/>
      <c r="Z110" s="479"/>
      <c r="AA110" s="479"/>
      <c r="AB110" s="476"/>
      <c r="AC110" s="479"/>
      <c r="AD110" s="424"/>
      <c r="AE110" s="425"/>
      <c r="AF110" s="398"/>
      <c r="AG110" s="349"/>
      <c r="AH110" s="399"/>
      <c r="AI110" s="398"/>
      <c r="AJ110" s="349"/>
      <c r="AK110" s="400"/>
      <c r="AL110" s="362"/>
      <c r="AM110" s="349"/>
      <c r="AN110" s="350"/>
      <c r="AO110" s="398"/>
      <c r="AP110" s="349"/>
      <c r="AQ110" s="363"/>
      <c r="AR110" s="348"/>
      <c r="AS110" s="349"/>
      <c r="AT110" s="350"/>
      <c r="AU110" s="362"/>
      <c r="AV110" s="349"/>
      <c r="AW110" s="350"/>
      <c r="AX110" s="362"/>
      <c r="AY110" s="147"/>
      <c r="AZ110" s="363"/>
      <c r="BA110" s="348"/>
      <c r="BB110" s="349"/>
      <c r="BC110" s="350"/>
      <c r="BD110" s="476"/>
      <c r="BE110" s="502"/>
      <c r="BF110" s="489"/>
      <c r="BG110" s="429"/>
      <c r="BH110" s="429"/>
      <c r="BI110" s="430"/>
    </row>
    <row r="111" spans="1:69" ht="47.25" customHeight="1" x14ac:dyDescent="0.25">
      <c r="A111" s="108" t="s">
        <v>244</v>
      </c>
      <c r="B111" s="540" t="s">
        <v>229</v>
      </c>
      <c r="C111" s="541"/>
      <c r="D111" s="541"/>
      <c r="E111" s="541"/>
      <c r="F111" s="541"/>
      <c r="G111" s="541"/>
      <c r="H111" s="541"/>
      <c r="I111" s="541"/>
      <c r="J111" s="541"/>
      <c r="K111" s="541"/>
      <c r="L111" s="541"/>
      <c r="M111" s="541"/>
      <c r="N111" s="541"/>
      <c r="O111" s="542"/>
      <c r="P111" s="447">
        <v>7</v>
      </c>
      <c r="Q111" s="448"/>
      <c r="R111" s="448">
        <v>6</v>
      </c>
      <c r="S111" s="449"/>
      <c r="T111" s="447">
        <f>SUM(AF111,AI111,AL111,AO111,AR111,AU111,AX111,BA111)</f>
        <v>210</v>
      </c>
      <c r="U111" s="448"/>
      <c r="V111" s="576">
        <f>SUM(AG111,AJ111,AM111,AP111,AS111,AV111,AY111,BB111)</f>
        <v>92</v>
      </c>
      <c r="W111" s="449"/>
      <c r="X111" s="576">
        <v>48</v>
      </c>
      <c r="Y111" s="602"/>
      <c r="Z111" s="448">
        <v>44</v>
      </c>
      <c r="AA111" s="448"/>
      <c r="AB111" s="576"/>
      <c r="AC111" s="448"/>
      <c r="AD111" s="448"/>
      <c r="AE111" s="449"/>
      <c r="AF111" s="394"/>
      <c r="AG111" s="352"/>
      <c r="AH111" s="395"/>
      <c r="AI111" s="394"/>
      <c r="AJ111" s="352"/>
      <c r="AK111" s="396"/>
      <c r="AL111" s="365"/>
      <c r="AM111" s="352"/>
      <c r="AN111" s="353"/>
      <c r="AO111" s="394"/>
      <c r="AP111" s="352"/>
      <c r="AQ111" s="381"/>
      <c r="AR111" s="351"/>
      <c r="AS111" s="352"/>
      <c r="AT111" s="353"/>
      <c r="AU111" s="365">
        <v>108</v>
      </c>
      <c r="AV111" s="352">
        <v>50</v>
      </c>
      <c r="AW111" s="353">
        <v>3</v>
      </c>
      <c r="AX111" s="365">
        <v>102</v>
      </c>
      <c r="AY111" s="352">
        <v>42</v>
      </c>
      <c r="AZ111" s="381">
        <v>3</v>
      </c>
      <c r="BA111" s="351"/>
      <c r="BB111" s="352"/>
      <c r="BC111" s="353"/>
      <c r="BD111" s="706">
        <f>SUM(AH111,AK111,AN111,AQ111,AT111,AW111,AZ111,BC111)</f>
        <v>6</v>
      </c>
      <c r="BE111" s="707"/>
      <c r="BF111" s="486" t="s">
        <v>394</v>
      </c>
      <c r="BG111" s="487"/>
      <c r="BH111" s="487"/>
      <c r="BI111" s="488"/>
    </row>
    <row r="112" spans="1:69" s="404" customFormat="1" ht="73.5" customHeight="1" x14ac:dyDescent="0.25">
      <c r="A112" s="370" t="s">
        <v>245</v>
      </c>
      <c r="B112" s="426" t="s">
        <v>251</v>
      </c>
      <c r="C112" s="415"/>
      <c r="D112" s="415"/>
      <c r="E112" s="415"/>
      <c r="F112" s="415"/>
      <c r="G112" s="415"/>
      <c r="H112" s="415"/>
      <c r="I112" s="415"/>
      <c r="J112" s="415"/>
      <c r="K112" s="415"/>
      <c r="L112" s="415"/>
      <c r="M112" s="415"/>
      <c r="N112" s="415"/>
      <c r="O112" s="427"/>
      <c r="P112" s="423">
        <v>7</v>
      </c>
      <c r="Q112" s="424"/>
      <c r="R112" s="424"/>
      <c r="S112" s="425"/>
      <c r="T112" s="423">
        <f>SUM(AF112,AI112,AL112,AO112,AR112,AU112,AX112,BA112)</f>
        <v>204</v>
      </c>
      <c r="U112" s="424"/>
      <c r="V112" s="464">
        <f>SUM(AG112,AJ112,AM112,AP112,AS112,AV112,AY112,BB112)</f>
        <v>84</v>
      </c>
      <c r="W112" s="425"/>
      <c r="X112" s="464">
        <v>36</v>
      </c>
      <c r="Y112" s="498"/>
      <c r="Z112" s="424">
        <v>32</v>
      </c>
      <c r="AA112" s="424"/>
      <c r="AB112" s="464">
        <v>16</v>
      </c>
      <c r="AC112" s="424"/>
      <c r="AD112" s="424"/>
      <c r="AE112" s="425"/>
      <c r="AF112" s="398"/>
      <c r="AG112" s="349"/>
      <c r="AH112" s="399"/>
      <c r="AI112" s="398"/>
      <c r="AJ112" s="349"/>
      <c r="AK112" s="400"/>
      <c r="AL112" s="362"/>
      <c r="AM112" s="349"/>
      <c r="AN112" s="350"/>
      <c r="AO112" s="398"/>
      <c r="AP112" s="349"/>
      <c r="AQ112" s="363"/>
      <c r="AR112" s="348"/>
      <c r="AS112" s="349"/>
      <c r="AT112" s="350"/>
      <c r="AU112" s="362"/>
      <c r="AV112" s="349"/>
      <c r="AW112" s="350"/>
      <c r="AX112" s="362">
        <v>204</v>
      </c>
      <c r="AY112" s="349">
        <v>84</v>
      </c>
      <c r="AZ112" s="363">
        <v>6</v>
      </c>
      <c r="BA112" s="348"/>
      <c r="BB112" s="349"/>
      <c r="BC112" s="350"/>
      <c r="BD112" s="476">
        <f t="shared" ref="BD112" si="50">SUM(AH112,AK112,AN112,AQ112,AT112,AW112,AZ112,BC112)</f>
        <v>6</v>
      </c>
      <c r="BE112" s="502"/>
      <c r="BF112" s="429" t="s">
        <v>395</v>
      </c>
      <c r="BG112" s="429"/>
      <c r="BH112" s="429"/>
      <c r="BI112" s="430"/>
      <c r="BJ112" s="61"/>
      <c r="BK112" s="61"/>
      <c r="BL112" s="61"/>
      <c r="BM112" s="61"/>
      <c r="BN112" s="61"/>
      <c r="BO112" s="61"/>
    </row>
    <row r="113" spans="1:69" s="167" customFormat="1" ht="45" customHeight="1" x14ac:dyDescent="0.25">
      <c r="A113" s="272" t="s">
        <v>246</v>
      </c>
      <c r="B113" s="547" t="s">
        <v>236</v>
      </c>
      <c r="C113" s="548"/>
      <c r="D113" s="548"/>
      <c r="E113" s="548"/>
      <c r="F113" s="548"/>
      <c r="G113" s="548"/>
      <c r="H113" s="548"/>
      <c r="I113" s="548"/>
      <c r="J113" s="548"/>
      <c r="K113" s="548"/>
      <c r="L113" s="548"/>
      <c r="M113" s="548"/>
      <c r="N113" s="548"/>
      <c r="O113" s="549"/>
      <c r="P113" s="423"/>
      <c r="Q113" s="424"/>
      <c r="R113" s="424"/>
      <c r="S113" s="425"/>
      <c r="T113" s="478"/>
      <c r="U113" s="479"/>
      <c r="V113" s="476"/>
      <c r="W113" s="477"/>
      <c r="X113" s="476"/>
      <c r="Y113" s="502"/>
      <c r="Z113" s="479"/>
      <c r="AA113" s="479"/>
      <c r="AB113" s="476"/>
      <c r="AC113" s="479"/>
      <c r="AD113" s="424"/>
      <c r="AE113" s="425"/>
      <c r="AF113" s="398"/>
      <c r="AG113" s="349"/>
      <c r="AH113" s="399"/>
      <c r="AI113" s="398"/>
      <c r="AJ113" s="349"/>
      <c r="AK113" s="400"/>
      <c r="AL113" s="362"/>
      <c r="AM113" s="349"/>
      <c r="AN113" s="350"/>
      <c r="AO113" s="398"/>
      <c r="AP113" s="349"/>
      <c r="AQ113" s="363"/>
      <c r="AR113" s="348"/>
      <c r="AS113" s="349"/>
      <c r="AT113" s="350"/>
      <c r="AU113" s="362"/>
      <c r="AV113" s="349"/>
      <c r="AW113" s="350"/>
      <c r="AX113" s="362"/>
      <c r="AY113" s="147"/>
      <c r="AZ113" s="148"/>
      <c r="BA113" s="348"/>
      <c r="BB113" s="349"/>
      <c r="BC113" s="350"/>
      <c r="BD113" s="476"/>
      <c r="BE113" s="502"/>
      <c r="BF113" s="599"/>
      <c r="BG113" s="701"/>
      <c r="BH113" s="701"/>
      <c r="BI113" s="702"/>
      <c r="BJ113" s="23"/>
      <c r="BK113" s="23"/>
      <c r="BL113" s="23"/>
      <c r="BM113" s="23"/>
      <c r="BN113" s="23"/>
      <c r="BO113" s="23"/>
    </row>
    <row r="114" spans="1:69" ht="59.25" customHeight="1" x14ac:dyDescent="0.45">
      <c r="A114" s="771" t="s">
        <v>247</v>
      </c>
      <c r="B114" s="426" t="s">
        <v>238</v>
      </c>
      <c r="C114" s="415"/>
      <c r="D114" s="415"/>
      <c r="E114" s="415"/>
      <c r="F114" s="415"/>
      <c r="G114" s="415"/>
      <c r="H114" s="415"/>
      <c r="I114" s="415"/>
      <c r="J114" s="415"/>
      <c r="K114" s="415"/>
      <c r="L114" s="415"/>
      <c r="M114" s="415"/>
      <c r="N114" s="415"/>
      <c r="O114" s="427"/>
      <c r="P114" s="423">
        <v>7</v>
      </c>
      <c r="Q114" s="424"/>
      <c r="R114" s="424">
        <v>6</v>
      </c>
      <c r="S114" s="425"/>
      <c r="T114" s="423">
        <f t="shared" ref="T114" si="51">SUM(AF114,AI114,AL114,AO114,AR114,AU114,AX114,BA114)</f>
        <v>288</v>
      </c>
      <c r="U114" s="424"/>
      <c r="V114" s="464">
        <f t="shared" ref="V114" si="52">SUM(AG114,AJ114,AM114,AP114,AS114,AV114,AY114,BB114)</f>
        <v>150</v>
      </c>
      <c r="W114" s="425"/>
      <c r="X114" s="464">
        <v>74</v>
      </c>
      <c r="Y114" s="498"/>
      <c r="Z114" s="424">
        <v>48</v>
      </c>
      <c r="AA114" s="424"/>
      <c r="AB114" s="464">
        <v>28</v>
      </c>
      <c r="AC114" s="424"/>
      <c r="AD114" s="424"/>
      <c r="AE114" s="425"/>
      <c r="AF114" s="398"/>
      <c r="AG114" s="349"/>
      <c r="AH114" s="399"/>
      <c r="AI114" s="398"/>
      <c r="AJ114" s="349"/>
      <c r="AK114" s="400"/>
      <c r="AL114" s="362"/>
      <c r="AM114" s="349"/>
      <c r="AN114" s="350"/>
      <c r="AO114" s="398"/>
      <c r="AP114" s="349"/>
      <c r="AQ114" s="363"/>
      <c r="AR114" s="348"/>
      <c r="AS114" s="349"/>
      <c r="AT114" s="350"/>
      <c r="AU114" s="362">
        <v>108</v>
      </c>
      <c r="AV114" s="349">
        <v>68</v>
      </c>
      <c r="AW114" s="350">
        <v>3</v>
      </c>
      <c r="AX114" s="362">
        <v>180</v>
      </c>
      <c r="AY114" s="349">
        <v>82</v>
      </c>
      <c r="AZ114" s="363">
        <v>5</v>
      </c>
      <c r="BA114" s="348"/>
      <c r="BB114" s="349"/>
      <c r="BC114" s="350"/>
      <c r="BD114" s="476">
        <f t="shared" ref="BD114" si="53">SUM(AH114,AK114,AN114,AQ114,AT114,AW114,AZ114,BC114)</f>
        <v>8</v>
      </c>
      <c r="BE114" s="502"/>
      <c r="BF114" s="441" t="s">
        <v>398</v>
      </c>
      <c r="BG114" s="442"/>
      <c r="BH114" s="442"/>
      <c r="BI114" s="443"/>
      <c r="BJ114" s="10"/>
      <c r="BO114" s="25"/>
      <c r="BP114" s="25"/>
      <c r="BQ114" s="25"/>
    </row>
    <row r="115" spans="1:69" ht="100.5" customHeight="1" thickBot="1" x14ac:dyDescent="0.3">
      <c r="A115" s="772"/>
      <c r="B115" s="643" t="s">
        <v>301</v>
      </c>
      <c r="C115" s="644"/>
      <c r="D115" s="644"/>
      <c r="E115" s="644"/>
      <c r="F115" s="644"/>
      <c r="G115" s="644"/>
      <c r="H115" s="644"/>
      <c r="I115" s="644"/>
      <c r="J115" s="644"/>
      <c r="K115" s="644"/>
      <c r="L115" s="644"/>
      <c r="M115" s="644"/>
      <c r="N115" s="644"/>
      <c r="O115" s="645"/>
      <c r="P115" s="444"/>
      <c r="Q115" s="445"/>
      <c r="R115" s="445"/>
      <c r="S115" s="446"/>
      <c r="T115" s="444">
        <f>SUM(AF115,AI115,AL115,AO115,AR115,AU115,AX115,BA115)</f>
        <v>30</v>
      </c>
      <c r="U115" s="445"/>
      <c r="V115" s="558">
        <f>SUM(AG115,AJ115,AM115,AP115,AS115,AV115,AY115,BB115)</f>
        <v>0</v>
      </c>
      <c r="W115" s="446"/>
      <c r="X115" s="558"/>
      <c r="Y115" s="591"/>
      <c r="Z115" s="445"/>
      <c r="AA115" s="445"/>
      <c r="AB115" s="558"/>
      <c r="AC115" s="445"/>
      <c r="AD115" s="445"/>
      <c r="AE115" s="446"/>
      <c r="AF115" s="159"/>
      <c r="AG115" s="361"/>
      <c r="AH115" s="383"/>
      <c r="AI115" s="159"/>
      <c r="AJ115" s="361"/>
      <c r="AK115" s="160"/>
      <c r="AL115" s="373"/>
      <c r="AM115" s="361"/>
      <c r="AN115" s="374"/>
      <c r="AO115" s="159"/>
      <c r="AP115" s="361"/>
      <c r="AQ115" s="382"/>
      <c r="AR115" s="360"/>
      <c r="AS115" s="361"/>
      <c r="AT115" s="374"/>
      <c r="AU115" s="373"/>
      <c r="AV115" s="361"/>
      <c r="AW115" s="374"/>
      <c r="AX115" s="373">
        <v>30</v>
      </c>
      <c r="AY115" s="361">
        <v>0</v>
      </c>
      <c r="AZ115" s="382">
        <v>1</v>
      </c>
      <c r="BA115" s="360"/>
      <c r="BB115" s="361"/>
      <c r="BC115" s="374"/>
      <c r="BD115" s="828">
        <f>SUM(AH115,AK115,AN115,AQ115,AT115,AW115,AZ115,BC115)</f>
        <v>1</v>
      </c>
      <c r="BE115" s="613"/>
      <c r="BF115" s="559" t="s">
        <v>415</v>
      </c>
      <c r="BG115" s="560"/>
      <c r="BH115" s="560"/>
      <c r="BI115" s="561"/>
      <c r="BO115" s="25"/>
      <c r="BP115" s="25"/>
      <c r="BQ115" s="25"/>
    </row>
    <row r="116" spans="1:69" s="61" customFormat="1" ht="58.5" customHeight="1" thickBot="1" x14ac:dyDescent="0.3">
      <c r="A116" s="246"/>
      <c r="B116" s="232"/>
      <c r="C116" s="232"/>
      <c r="D116" s="232"/>
      <c r="E116" s="232"/>
      <c r="F116" s="232"/>
      <c r="G116" s="232"/>
      <c r="H116" s="232"/>
      <c r="I116" s="232"/>
      <c r="J116" s="232"/>
      <c r="K116" s="232"/>
      <c r="L116" s="232"/>
      <c r="M116" s="232"/>
      <c r="N116" s="232"/>
      <c r="O116" s="232"/>
      <c r="P116" s="247"/>
      <c r="Q116" s="247"/>
      <c r="R116" s="247"/>
      <c r="S116" s="247"/>
      <c r="T116" s="247"/>
      <c r="U116" s="247"/>
      <c r="V116" s="247"/>
      <c r="W116" s="247"/>
      <c r="X116" s="247"/>
      <c r="Y116" s="247"/>
      <c r="Z116" s="247"/>
      <c r="AA116" s="247"/>
      <c r="AB116" s="247"/>
      <c r="AC116" s="247"/>
      <c r="AD116" s="247"/>
      <c r="AE116" s="247"/>
      <c r="AF116" s="247"/>
      <c r="AG116" s="247"/>
      <c r="AH116" s="247"/>
      <c r="AI116" s="247"/>
      <c r="AJ116" s="247"/>
      <c r="AK116" s="247"/>
      <c r="AL116" s="247"/>
      <c r="AM116" s="247"/>
      <c r="AN116" s="247"/>
      <c r="AO116" s="247"/>
      <c r="AP116" s="247"/>
      <c r="AQ116" s="247"/>
      <c r="AR116" s="247"/>
      <c r="AS116" s="247"/>
      <c r="AT116" s="247"/>
      <c r="AU116" s="247"/>
      <c r="AV116" s="247"/>
      <c r="AW116" s="247"/>
      <c r="AX116" s="247"/>
      <c r="AY116" s="247"/>
      <c r="AZ116" s="247"/>
      <c r="BA116" s="247"/>
      <c r="BB116" s="247"/>
      <c r="BC116" s="247"/>
      <c r="BD116" s="248"/>
      <c r="BE116" s="248"/>
      <c r="BF116" s="249"/>
      <c r="BG116" s="249"/>
      <c r="BH116" s="249"/>
      <c r="BI116" s="249"/>
    </row>
    <row r="117" spans="1:69" ht="32.4" customHeight="1" thickBot="1" x14ac:dyDescent="0.3">
      <c r="A117" s="648" t="s">
        <v>98</v>
      </c>
      <c r="B117" s="653" t="s">
        <v>441</v>
      </c>
      <c r="C117" s="654"/>
      <c r="D117" s="654"/>
      <c r="E117" s="654"/>
      <c r="F117" s="654"/>
      <c r="G117" s="654"/>
      <c r="H117" s="654"/>
      <c r="I117" s="654"/>
      <c r="J117" s="654"/>
      <c r="K117" s="654"/>
      <c r="L117" s="654"/>
      <c r="M117" s="654"/>
      <c r="N117" s="654"/>
      <c r="O117" s="655"/>
      <c r="P117" s="675" t="s">
        <v>8</v>
      </c>
      <c r="Q117" s="673"/>
      <c r="R117" s="673" t="s">
        <v>9</v>
      </c>
      <c r="S117" s="674"/>
      <c r="T117" s="630" t="s">
        <v>10</v>
      </c>
      <c r="U117" s="662"/>
      <c r="V117" s="662"/>
      <c r="W117" s="662"/>
      <c r="X117" s="663"/>
      <c r="Y117" s="663"/>
      <c r="Z117" s="663"/>
      <c r="AA117" s="663"/>
      <c r="AB117" s="663"/>
      <c r="AC117" s="663"/>
      <c r="AD117" s="663"/>
      <c r="AE117" s="664"/>
      <c r="AF117" s="685" t="s">
        <v>36</v>
      </c>
      <c r="AG117" s="663"/>
      <c r="AH117" s="663"/>
      <c r="AI117" s="663"/>
      <c r="AJ117" s="663"/>
      <c r="AK117" s="663"/>
      <c r="AL117" s="663"/>
      <c r="AM117" s="663"/>
      <c r="AN117" s="663"/>
      <c r="AO117" s="663"/>
      <c r="AP117" s="663"/>
      <c r="AQ117" s="663"/>
      <c r="AR117" s="663"/>
      <c r="AS117" s="663"/>
      <c r="AT117" s="663"/>
      <c r="AU117" s="663"/>
      <c r="AV117" s="663"/>
      <c r="AW117" s="663"/>
      <c r="AX117" s="663"/>
      <c r="AY117" s="663"/>
      <c r="AZ117" s="663"/>
      <c r="BA117" s="663"/>
      <c r="BB117" s="663"/>
      <c r="BC117" s="686"/>
      <c r="BD117" s="666" t="s">
        <v>24</v>
      </c>
      <c r="BE117" s="667"/>
      <c r="BF117" s="689" t="s">
        <v>99</v>
      </c>
      <c r="BG117" s="690"/>
      <c r="BH117" s="690"/>
      <c r="BI117" s="691"/>
    </row>
    <row r="118" spans="1:69" ht="32.4" customHeight="1" thickBot="1" x14ac:dyDescent="0.3">
      <c r="A118" s="649"/>
      <c r="B118" s="656"/>
      <c r="C118" s="657"/>
      <c r="D118" s="657"/>
      <c r="E118" s="657"/>
      <c r="F118" s="657"/>
      <c r="G118" s="657"/>
      <c r="H118" s="657"/>
      <c r="I118" s="657"/>
      <c r="J118" s="657"/>
      <c r="K118" s="657"/>
      <c r="L118" s="657"/>
      <c r="M118" s="657"/>
      <c r="N118" s="657"/>
      <c r="O118" s="658"/>
      <c r="P118" s="569"/>
      <c r="Q118" s="537"/>
      <c r="R118" s="537"/>
      <c r="S118" s="651"/>
      <c r="T118" s="569" t="s">
        <v>5</v>
      </c>
      <c r="U118" s="537"/>
      <c r="V118" s="536" t="s">
        <v>11</v>
      </c>
      <c r="W118" s="570"/>
      <c r="X118" s="450" t="s">
        <v>12</v>
      </c>
      <c r="Y118" s="451"/>
      <c r="Z118" s="451"/>
      <c r="AA118" s="451"/>
      <c r="AB118" s="451"/>
      <c r="AC118" s="451"/>
      <c r="AD118" s="451"/>
      <c r="AE118" s="575"/>
      <c r="AF118" s="568" t="s">
        <v>14</v>
      </c>
      <c r="AG118" s="523"/>
      <c r="AH118" s="523"/>
      <c r="AI118" s="523"/>
      <c r="AJ118" s="523"/>
      <c r="AK118" s="543"/>
      <c r="AL118" s="568" t="s">
        <v>15</v>
      </c>
      <c r="AM118" s="523"/>
      <c r="AN118" s="523"/>
      <c r="AO118" s="523"/>
      <c r="AP118" s="523"/>
      <c r="AQ118" s="543"/>
      <c r="AR118" s="568" t="s">
        <v>16</v>
      </c>
      <c r="AS118" s="523"/>
      <c r="AT118" s="523"/>
      <c r="AU118" s="523"/>
      <c r="AV118" s="523"/>
      <c r="AW118" s="543"/>
      <c r="AX118" s="568" t="s">
        <v>160</v>
      </c>
      <c r="AY118" s="523"/>
      <c r="AZ118" s="523"/>
      <c r="BA118" s="523"/>
      <c r="BB118" s="523"/>
      <c r="BC118" s="543"/>
      <c r="BD118" s="668"/>
      <c r="BE118" s="669"/>
      <c r="BF118" s="692"/>
      <c r="BG118" s="693"/>
      <c r="BH118" s="693"/>
      <c r="BI118" s="694"/>
    </row>
    <row r="119" spans="1:69" ht="76.95" customHeight="1" x14ac:dyDescent="0.25">
      <c r="A119" s="649"/>
      <c r="B119" s="656"/>
      <c r="C119" s="657"/>
      <c r="D119" s="657"/>
      <c r="E119" s="657"/>
      <c r="F119" s="657"/>
      <c r="G119" s="657"/>
      <c r="H119" s="657"/>
      <c r="I119" s="657"/>
      <c r="J119" s="657"/>
      <c r="K119" s="657"/>
      <c r="L119" s="657"/>
      <c r="M119" s="657"/>
      <c r="N119" s="657"/>
      <c r="O119" s="658"/>
      <c r="P119" s="569"/>
      <c r="Q119" s="537"/>
      <c r="R119" s="537"/>
      <c r="S119" s="651"/>
      <c r="T119" s="569"/>
      <c r="U119" s="537"/>
      <c r="V119" s="536"/>
      <c r="W119" s="570"/>
      <c r="X119" s="569" t="s">
        <v>13</v>
      </c>
      <c r="Y119" s="570"/>
      <c r="Z119" s="537" t="s">
        <v>100</v>
      </c>
      <c r="AA119" s="537"/>
      <c r="AB119" s="536" t="s">
        <v>101</v>
      </c>
      <c r="AC119" s="537"/>
      <c r="AD119" s="537" t="s">
        <v>74</v>
      </c>
      <c r="AE119" s="651"/>
      <c r="AF119" s="599" t="s">
        <v>154</v>
      </c>
      <c r="AG119" s="432"/>
      <c r="AH119" s="601"/>
      <c r="AI119" s="599" t="s">
        <v>184</v>
      </c>
      <c r="AJ119" s="432"/>
      <c r="AK119" s="433"/>
      <c r="AL119" s="600" t="s">
        <v>182</v>
      </c>
      <c r="AM119" s="432"/>
      <c r="AN119" s="433"/>
      <c r="AO119" s="599" t="s">
        <v>183</v>
      </c>
      <c r="AP119" s="432"/>
      <c r="AQ119" s="601"/>
      <c r="AR119" s="599" t="s">
        <v>155</v>
      </c>
      <c r="AS119" s="432"/>
      <c r="AT119" s="433"/>
      <c r="AU119" s="600" t="s">
        <v>156</v>
      </c>
      <c r="AV119" s="432"/>
      <c r="AW119" s="433"/>
      <c r="AX119" s="600" t="s">
        <v>193</v>
      </c>
      <c r="AY119" s="432"/>
      <c r="AZ119" s="601"/>
      <c r="BA119" s="596" t="s">
        <v>157</v>
      </c>
      <c r="BB119" s="597"/>
      <c r="BC119" s="598"/>
      <c r="BD119" s="668"/>
      <c r="BE119" s="669"/>
      <c r="BF119" s="692"/>
      <c r="BG119" s="693"/>
      <c r="BH119" s="693"/>
      <c r="BI119" s="694"/>
    </row>
    <row r="120" spans="1:69" ht="185.25" customHeight="1" thickBot="1" x14ac:dyDescent="0.3">
      <c r="A120" s="650"/>
      <c r="B120" s="659"/>
      <c r="C120" s="660"/>
      <c r="D120" s="660"/>
      <c r="E120" s="660"/>
      <c r="F120" s="660"/>
      <c r="G120" s="660"/>
      <c r="H120" s="660"/>
      <c r="I120" s="660"/>
      <c r="J120" s="660"/>
      <c r="K120" s="660"/>
      <c r="L120" s="660"/>
      <c r="M120" s="660"/>
      <c r="N120" s="660"/>
      <c r="O120" s="661"/>
      <c r="P120" s="571"/>
      <c r="Q120" s="539"/>
      <c r="R120" s="539"/>
      <c r="S120" s="652"/>
      <c r="T120" s="571"/>
      <c r="U120" s="539"/>
      <c r="V120" s="538"/>
      <c r="W120" s="572"/>
      <c r="X120" s="571"/>
      <c r="Y120" s="572"/>
      <c r="Z120" s="539"/>
      <c r="AA120" s="539"/>
      <c r="AB120" s="538"/>
      <c r="AC120" s="539"/>
      <c r="AD120" s="539"/>
      <c r="AE120" s="652"/>
      <c r="AF120" s="171" t="s">
        <v>3</v>
      </c>
      <c r="AG120" s="321" t="s">
        <v>17</v>
      </c>
      <c r="AH120" s="176" t="s">
        <v>18</v>
      </c>
      <c r="AI120" s="171" t="s">
        <v>3</v>
      </c>
      <c r="AJ120" s="321" t="s">
        <v>17</v>
      </c>
      <c r="AK120" s="180" t="s">
        <v>18</v>
      </c>
      <c r="AL120" s="322" t="s">
        <v>3</v>
      </c>
      <c r="AM120" s="321" t="s">
        <v>17</v>
      </c>
      <c r="AN120" s="342" t="s">
        <v>18</v>
      </c>
      <c r="AO120" s="319" t="s">
        <v>3</v>
      </c>
      <c r="AP120" s="321" t="s">
        <v>17</v>
      </c>
      <c r="AQ120" s="320" t="s">
        <v>18</v>
      </c>
      <c r="AR120" s="319" t="s">
        <v>3</v>
      </c>
      <c r="AS120" s="321" t="s">
        <v>17</v>
      </c>
      <c r="AT120" s="342" t="s">
        <v>18</v>
      </c>
      <c r="AU120" s="322" t="s">
        <v>3</v>
      </c>
      <c r="AV120" s="321" t="s">
        <v>17</v>
      </c>
      <c r="AW120" s="342" t="s">
        <v>18</v>
      </c>
      <c r="AX120" s="322" t="s">
        <v>3</v>
      </c>
      <c r="AY120" s="321" t="s">
        <v>17</v>
      </c>
      <c r="AZ120" s="320" t="s">
        <v>18</v>
      </c>
      <c r="BA120" s="319" t="s">
        <v>3</v>
      </c>
      <c r="BB120" s="321" t="s">
        <v>17</v>
      </c>
      <c r="BC120" s="342" t="s">
        <v>18</v>
      </c>
      <c r="BD120" s="670"/>
      <c r="BE120" s="671"/>
      <c r="BF120" s="695"/>
      <c r="BG120" s="696"/>
      <c r="BH120" s="696"/>
      <c r="BI120" s="697"/>
    </row>
    <row r="121" spans="1:69" ht="54" customHeight="1" x14ac:dyDescent="0.25">
      <c r="A121" s="108" t="s">
        <v>248</v>
      </c>
      <c r="B121" s="540" t="s">
        <v>241</v>
      </c>
      <c r="C121" s="541"/>
      <c r="D121" s="541"/>
      <c r="E121" s="541"/>
      <c r="F121" s="541"/>
      <c r="G121" s="541"/>
      <c r="H121" s="541"/>
      <c r="I121" s="541"/>
      <c r="J121" s="541"/>
      <c r="K121" s="541"/>
      <c r="L121" s="541"/>
      <c r="M121" s="541"/>
      <c r="N121" s="541"/>
      <c r="O121" s="542"/>
      <c r="P121" s="447"/>
      <c r="Q121" s="448"/>
      <c r="R121" s="448">
        <v>7</v>
      </c>
      <c r="S121" s="449"/>
      <c r="T121" s="447">
        <f t="shared" si="31"/>
        <v>104</v>
      </c>
      <c r="U121" s="448"/>
      <c r="V121" s="576">
        <f t="shared" si="27"/>
        <v>44</v>
      </c>
      <c r="W121" s="449"/>
      <c r="X121" s="576">
        <v>28</v>
      </c>
      <c r="Y121" s="602"/>
      <c r="Z121" s="448">
        <v>16</v>
      </c>
      <c r="AA121" s="448"/>
      <c r="AB121" s="576"/>
      <c r="AC121" s="448"/>
      <c r="AD121" s="448"/>
      <c r="AE121" s="449"/>
      <c r="AF121" s="338"/>
      <c r="AG121" s="295"/>
      <c r="AH121" s="339"/>
      <c r="AI121" s="338"/>
      <c r="AJ121" s="295"/>
      <c r="AK121" s="340"/>
      <c r="AL121" s="332"/>
      <c r="AM121" s="295"/>
      <c r="AN121" s="296"/>
      <c r="AO121" s="338"/>
      <c r="AP121" s="295"/>
      <c r="AQ121" s="331"/>
      <c r="AR121" s="306"/>
      <c r="AS121" s="295"/>
      <c r="AT121" s="296"/>
      <c r="AU121" s="332"/>
      <c r="AV121" s="295"/>
      <c r="AW121" s="296"/>
      <c r="AX121" s="332">
        <v>104</v>
      </c>
      <c r="AY121" s="295">
        <v>44</v>
      </c>
      <c r="AZ121" s="331">
        <v>3</v>
      </c>
      <c r="BA121" s="306"/>
      <c r="BB121" s="295"/>
      <c r="BC121" s="296"/>
      <c r="BD121" s="706">
        <f t="shared" ref="BD121:BD123" si="54">SUM(AH121,AK121,AN121,AQ121,AT121,AW121,AZ121,BC121)</f>
        <v>3</v>
      </c>
      <c r="BE121" s="707"/>
      <c r="BF121" s="486" t="s">
        <v>304</v>
      </c>
      <c r="BG121" s="487"/>
      <c r="BH121" s="487"/>
      <c r="BI121" s="488"/>
      <c r="BO121" s="25"/>
      <c r="BP121" s="25"/>
      <c r="BQ121" s="25"/>
    </row>
    <row r="122" spans="1:69" s="167" customFormat="1" ht="77.25" customHeight="1" x14ac:dyDescent="0.25">
      <c r="A122" s="347" t="s">
        <v>290</v>
      </c>
      <c r="B122" s="426" t="s">
        <v>237</v>
      </c>
      <c r="C122" s="415"/>
      <c r="D122" s="415"/>
      <c r="E122" s="415"/>
      <c r="F122" s="415"/>
      <c r="G122" s="415"/>
      <c r="H122" s="415"/>
      <c r="I122" s="415"/>
      <c r="J122" s="415"/>
      <c r="K122" s="415"/>
      <c r="L122" s="415"/>
      <c r="M122" s="415"/>
      <c r="N122" s="415"/>
      <c r="O122" s="427"/>
      <c r="P122" s="423">
        <v>7</v>
      </c>
      <c r="Q122" s="424"/>
      <c r="R122" s="424"/>
      <c r="S122" s="425"/>
      <c r="T122" s="423">
        <f t="shared" si="31"/>
        <v>102</v>
      </c>
      <c r="U122" s="424"/>
      <c r="V122" s="464">
        <f t="shared" si="27"/>
        <v>44</v>
      </c>
      <c r="W122" s="425"/>
      <c r="X122" s="464">
        <v>28</v>
      </c>
      <c r="Y122" s="498"/>
      <c r="Z122" s="424">
        <v>16</v>
      </c>
      <c r="AA122" s="424"/>
      <c r="AB122" s="464"/>
      <c r="AC122" s="424"/>
      <c r="AD122" s="424"/>
      <c r="AE122" s="425"/>
      <c r="AF122" s="302"/>
      <c r="AG122" s="297"/>
      <c r="AH122" s="303"/>
      <c r="AI122" s="302"/>
      <c r="AJ122" s="297"/>
      <c r="AK122" s="304"/>
      <c r="AL122" s="308"/>
      <c r="AM122" s="297"/>
      <c r="AN122" s="298"/>
      <c r="AO122" s="302"/>
      <c r="AP122" s="297"/>
      <c r="AQ122" s="309"/>
      <c r="AR122" s="305"/>
      <c r="AS122" s="297"/>
      <c r="AT122" s="298"/>
      <c r="AU122" s="308"/>
      <c r="AV122" s="297"/>
      <c r="AW122" s="298"/>
      <c r="AX122" s="308">
        <v>102</v>
      </c>
      <c r="AY122" s="297">
        <v>44</v>
      </c>
      <c r="AZ122" s="309">
        <v>3</v>
      </c>
      <c r="BA122" s="305"/>
      <c r="BB122" s="297"/>
      <c r="BC122" s="298"/>
      <c r="BD122" s="476">
        <f t="shared" si="54"/>
        <v>3</v>
      </c>
      <c r="BE122" s="502"/>
      <c r="BF122" s="489" t="s">
        <v>305</v>
      </c>
      <c r="BG122" s="429"/>
      <c r="BH122" s="429"/>
      <c r="BI122" s="430"/>
      <c r="BO122" s="170"/>
      <c r="BP122" s="170"/>
      <c r="BQ122" s="170"/>
    </row>
    <row r="123" spans="1:69" s="293" customFormat="1" ht="60.75" customHeight="1" thickBot="1" x14ac:dyDescent="0.3">
      <c r="A123" s="108" t="s">
        <v>326</v>
      </c>
      <c r="B123" s="540" t="s">
        <v>250</v>
      </c>
      <c r="C123" s="541"/>
      <c r="D123" s="541"/>
      <c r="E123" s="541"/>
      <c r="F123" s="541"/>
      <c r="G123" s="541"/>
      <c r="H123" s="541"/>
      <c r="I123" s="541"/>
      <c r="J123" s="541"/>
      <c r="K123" s="541"/>
      <c r="L123" s="541"/>
      <c r="M123" s="541"/>
      <c r="N123" s="541"/>
      <c r="O123" s="542"/>
      <c r="P123" s="447"/>
      <c r="Q123" s="448"/>
      <c r="R123" s="448">
        <v>7</v>
      </c>
      <c r="S123" s="449"/>
      <c r="T123" s="444">
        <f t="shared" si="31"/>
        <v>102</v>
      </c>
      <c r="U123" s="445"/>
      <c r="V123" s="558">
        <f t="shared" si="27"/>
        <v>44</v>
      </c>
      <c r="W123" s="446"/>
      <c r="X123" s="576">
        <v>28</v>
      </c>
      <c r="Y123" s="602"/>
      <c r="Z123" s="448">
        <v>16</v>
      </c>
      <c r="AA123" s="448"/>
      <c r="AB123" s="576"/>
      <c r="AC123" s="448"/>
      <c r="AD123" s="448"/>
      <c r="AE123" s="449"/>
      <c r="AF123" s="338"/>
      <c r="AG123" s="295"/>
      <c r="AH123" s="339"/>
      <c r="AI123" s="338"/>
      <c r="AJ123" s="295"/>
      <c r="AK123" s="340"/>
      <c r="AL123" s="332"/>
      <c r="AM123" s="295"/>
      <c r="AN123" s="296"/>
      <c r="AO123" s="338"/>
      <c r="AP123" s="295"/>
      <c r="AQ123" s="331"/>
      <c r="AR123" s="306"/>
      <c r="AS123" s="295"/>
      <c r="AT123" s="296"/>
      <c r="AU123" s="332"/>
      <c r="AV123" s="295"/>
      <c r="AW123" s="296"/>
      <c r="AX123" s="332">
        <v>102</v>
      </c>
      <c r="AY123" s="295">
        <v>44</v>
      </c>
      <c r="AZ123" s="331">
        <v>3</v>
      </c>
      <c r="BA123" s="306"/>
      <c r="BB123" s="295"/>
      <c r="BC123" s="296"/>
      <c r="BD123" s="706">
        <f t="shared" si="54"/>
        <v>3</v>
      </c>
      <c r="BE123" s="707"/>
      <c r="BF123" s="486" t="s">
        <v>396</v>
      </c>
      <c r="BG123" s="487"/>
      <c r="BH123" s="487"/>
      <c r="BI123" s="488"/>
      <c r="BJ123" s="3"/>
      <c r="BK123" s="3"/>
      <c r="BL123" s="3"/>
      <c r="BM123" s="3"/>
      <c r="BN123" s="3"/>
      <c r="BO123" s="25"/>
      <c r="BP123" s="294"/>
      <c r="BQ123" s="294"/>
    </row>
    <row r="124" spans="1:69" ht="51" customHeight="1" thickBot="1" x14ac:dyDescent="0.3">
      <c r="A124" s="185" t="s">
        <v>35</v>
      </c>
      <c r="B124" s="461" t="s">
        <v>107</v>
      </c>
      <c r="C124" s="462"/>
      <c r="D124" s="462"/>
      <c r="E124" s="462"/>
      <c r="F124" s="462"/>
      <c r="G124" s="462"/>
      <c r="H124" s="462"/>
      <c r="I124" s="462"/>
      <c r="J124" s="462"/>
      <c r="K124" s="462"/>
      <c r="L124" s="462"/>
      <c r="M124" s="462"/>
      <c r="N124" s="462"/>
      <c r="O124" s="463"/>
      <c r="P124" s="412"/>
      <c r="Q124" s="573"/>
      <c r="R124" s="459"/>
      <c r="S124" s="460"/>
      <c r="T124" s="412" t="s">
        <v>420</v>
      </c>
      <c r="U124" s="573"/>
      <c r="V124" s="573" t="s">
        <v>421</v>
      </c>
      <c r="W124" s="413"/>
      <c r="X124" s="412" t="s">
        <v>422</v>
      </c>
      <c r="Y124" s="573"/>
      <c r="Z124" s="557"/>
      <c r="AA124" s="557"/>
      <c r="AB124" s="557" t="s">
        <v>163</v>
      </c>
      <c r="AC124" s="557"/>
      <c r="AD124" s="557"/>
      <c r="AE124" s="603"/>
      <c r="AF124" s="327" t="s">
        <v>423</v>
      </c>
      <c r="AG124" s="328" t="s">
        <v>422</v>
      </c>
      <c r="AH124" s="289" t="s">
        <v>424</v>
      </c>
      <c r="AI124" s="327"/>
      <c r="AJ124" s="328"/>
      <c r="AK124" s="289"/>
      <c r="AL124" s="312"/>
      <c r="AM124" s="311"/>
      <c r="AN124" s="289"/>
      <c r="AO124" s="290"/>
      <c r="AP124" s="311"/>
      <c r="AQ124" s="289"/>
      <c r="AR124" s="290" t="s">
        <v>191</v>
      </c>
      <c r="AS124" s="311" t="s">
        <v>191</v>
      </c>
      <c r="AT124" s="289"/>
      <c r="AU124" s="290" t="s">
        <v>191</v>
      </c>
      <c r="AV124" s="311" t="s">
        <v>191</v>
      </c>
      <c r="AW124" s="289"/>
      <c r="AX124" s="327"/>
      <c r="AY124" s="328"/>
      <c r="AZ124" s="330"/>
      <c r="BA124" s="313"/>
      <c r="BB124" s="328"/>
      <c r="BC124" s="330"/>
      <c r="BD124" s="412" t="s">
        <v>424</v>
      </c>
      <c r="BE124" s="413"/>
      <c r="BF124" s="646"/>
      <c r="BG124" s="634"/>
      <c r="BH124" s="634"/>
      <c r="BI124" s="635"/>
    </row>
    <row r="125" spans="1:69" ht="54.75" customHeight="1" x14ac:dyDescent="0.25">
      <c r="A125" s="184" t="s">
        <v>69</v>
      </c>
      <c r="B125" s="469" t="s">
        <v>161</v>
      </c>
      <c r="C125" s="470"/>
      <c r="D125" s="470"/>
      <c r="E125" s="470"/>
      <c r="F125" s="470"/>
      <c r="G125" s="470"/>
      <c r="H125" s="470"/>
      <c r="I125" s="470"/>
      <c r="J125" s="470"/>
      <c r="K125" s="470"/>
      <c r="L125" s="470"/>
      <c r="M125" s="470"/>
      <c r="N125" s="470"/>
      <c r="O125" s="471"/>
      <c r="P125" s="431"/>
      <c r="Q125" s="432"/>
      <c r="R125" s="467"/>
      <c r="S125" s="556"/>
      <c r="T125" s="778" t="s">
        <v>163</v>
      </c>
      <c r="U125" s="521"/>
      <c r="V125" s="467" t="s">
        <v>163</v>
      </c>
      <c r="W125" s="556"/>
      <c r="X125" s="521"/>
      <c r="Y125" s="468"/>
      <c r="Z125" s="467"/>
      <c r="AA125" s="468"/>
      <c r="AB125" s="467" t="s">
        <v>163</v>
      </c>
      <c r="AC125" s="521"/>
      <c r="AD125" s="467"/>
      <c r="AE125" s="556"/>
      <c r="AF125" s="343"/>
      <c r="AG125" s="291"/>
      <c r="AH125" s="310"/>
      <c r="AI125" s="343"/>
      <c r="AJ125" s="291"/>
      <c r="AK125" s="310"/>
      <c r="AL125" s="343"/>
      <c r="AM125" s="291"/>
      <c r="AN125" s="310"/>
      <c r="AO125" s="343"/>
      <c r="AP125" s="291"/>
      <c r="AQ125" s="310"/>
      <c r="AR125" s="343" t="s">
        <v>191</v>
      </c>
      <c r="AS125" s="291" t="s">
        <v>191</v>
      </c>
      <c r="AT125" s="310"/>
      <c r="AU125" s="343" t="s">
        <v>191</v>
      </c>
      <c r="AV125" s="291" t="s">
        <v>191</v>
      </c>
      <c r="AW125" s="310"/>
      <c r="AX125" s="299"/>
      <c r="AY125" s="300"/>
      <c r="AZ125" s="301"/>
      <c r="BA125" s="326"/>
      <c r="BB125" s="300"/>
      <c r="BC125" s="301"/>
      <c r="BD125" s="717">
        <f t="shared" ref="BD125" si="55">SUM(AH125,AK125,AN125,AQ125,AT125,AW125,AZ125)</f>
        <v>0</v>
      </c>
      <c r="BE125" s="718"/>
      <c r="BF125" s="600"/>
      <c r="BG125" s="701"/>
      <c r="BH125" s="701"/>
      <c r="BI125" s="702"/>
    </row>
    <row r="126" spans="1:69" ht="51" customHeight="1" thickBot="1" x14ac:dyDescent="0.3">
      <c r="A126" s="64" t="s">
        <v>291</v>
      </c>
      <c r="B126" s="643" t="s">
        <v>292</v>
      </c>
      <c r="C126" s="644"/>
      <c r="D126" s="644"/>
      <c r="E126" s="644"/>
      <c r="F126" s="644"/>
      <c r="G126" s="644"/>
      <c r="H126" s="644"/>
      <c r="I126" s="644"/>
      <c r="J126" s="644"/>
      <c r="K126" s="644"/>
      <c r="L126" s="644"/>
      <c r="M126" s="644"/>
      <c r="N126" s="644"/>
      <c r="O126" s="645"/>
      <c r="P126" s="444"/>
      <c r="Q126" s="445"/>
      <c r="R126" s="613" t="s">
        <v>424</v>
      </c>
      <c r="S126" s="614"/>
      <c r="T126" s="447" t="s">
        <v>423</v>
      </c>
      <c r="U126" s="448"/>
      <c r="V126" s="448" t="s">
        <v>422</v>
      </c>
      <c r="W126" s="602"/>
      <c r="X126" s="447" t="s">
        <v>422</v>
      </c>
      <c r="Y126" s="602"/>
      <c r="Z126" s="448"/>
      <c r="AA126" s="448"/>
      <c r="AB126" s="576"/>
      <c r="AC126" s="448"/>
      <c r="AD126" s="448"/>
      <c r="AE126" s="449"/>
      <c r="AF126" s="306" t="s">
        <v>423</v>
      </c>
      <c r="AG126" s="295" t="s">
        <v>422</v>
      </c>
      <c r="AH126" s="310" t="s">
        <v>424</v>
      </c>
      <c r="AI126" s="306"/>
      <c r="AJ126" s="295"/>
      <c r="AK126" s="310"/>
      <c r="AL126" s="174"/>
      <c r="AM126" s="292"/>
      <c r="AN126" s="182"/>
      <c r="AO126" s="174"/>
      <c r="AP126" s="292"/>
      <c r="AQ126" s="182"/>
      <c r="AR126" s="174"/>
      <c r="AS126" s="292"/>
      <c r="AT126" s="182"/>
      <c r="AU126" s="174"/>
      <c r="AV126" s="307"/>
      <c r="AW126" s="182"/>
      <c r="AX126" s="306"/>
      <c r="AY126" s="295"/>
      <c r="AZ126" s="296"/>
      <c r="BA126" s="332"/>
      <c r="BB126" s="295"/>
      <c r="BC126" s="296"/>
      <c r="BD126" s="447" t="s">
        <v>424</v>
      </c>
      <c r="BE126" s="449"/>
      <c r="BF126" s="793" t="s">
        <v>139</v>
      </c>
      <c r="BG126" s="487"/>
      <c r="BH126" s="487"/>
      <c r="BI126" s="488"/>
    </row>
    <row r="127" spans="1:69" ht="51" customHeight="1" thickBot="1" x14ac:dyDescent="0.3">
      <c r="A127" s="185" t="s">
        <v>106</v>
      </c>
      <c r="B127" s="461" t="s">
        <v>108</v>
      </c>
      <c r="C127" s="462"/>
      <c r="D127" s="462"/>
      <c r="E127" s="462"/>
      <c r="F127" s="462"/>
      <c r="G127" s="462"/>
      <c r="H127" s="462"/>
      <c r="I127" s="462"/>
      <c r="J127" s="462"/>
      <c r="K127" s="462"/>
      <c r="L127" s="462"/>
      <c r="M127" s="462"/>
      <c r="N127" s="462"/>
      <c r="O127" s="463"/>
      <c r="P127" s="568"/>
      <c r="Q127" s="523"/>
      <c r="R127" s="523"/>
      <c r="S127" s="543"/>
      <c r="T127" s="465" t="s">
        <v>192</v>
      </c>
      <c r="U127" s="573"/>
      <c r="V127" s="465" t="s">
        <v>192</v>
      </c>
      <c r="W127" s="466"/>
      <c r="X127" s="568"/>
      <c r="Y127" s="638"/>
      <c r="Z127" s="523"/>
      <c r="AA127" s="523"/>
      <c r="AB127" s="522" t="s">
        <v>192</v>
      </c>
      <c r="AC127" s="523"/>
      <c r="AD127" s="523"/>
      <c r="AE127" s="543"/>
      <c r="AF127" s="344" t="s">
        <v>162</v>
      </c>
      <c r="AG127" s="328" t="s">
        <v>162</v>
      </c>
      <c r="AH127" s="345"/>
      <c r="AI127" s="344" t="s">
        <v>163</v>
      </c>
      <c r="AJ127" s="328" t="s">
        <v>163</v>
      </c>
      <c r="AK127" s="346"/>
      <c r="AL127" s="313" t="s">
        <v>162</v>
      </c>
      <c r="AM127" s="328" t="s">
        <v>162</v>
      </c>
      <c r="AN127" s="330"/>
      <c r="AO127" s="344" t="s">
        <v>162</v>
      </c>
      <c r="AP127" s="328" t="s">
        <v>162</v>
      </c>
      <c r="AQ127" s="314"/>
      <c r="AR127" s="327" t="s">
        <v>191</v>
      </c>
      <c r="AS127" s="328" t="s">
        <v>191</v>
      </c>
      <c r="AT127" s="330"/>
      <c r="AU127" s="313" t="s">
        <v>191</v>
      </c>
      <c r="AV127" s="328" t="s">
        <v>191</v>
      </c>
      <c r="AW127" s="330"/>
      <c r="AX127" s="315"/>
      <c r="AY127" s="316"/>
      <c r="AZ127" s="337"/>
      <c r="BA127" s="317"/>
      <c r="BB127" s="316"/>
      <c r="BC127" s="318"/>
      <c r="BD127" s="465"/>
      <c r="BE127" s="466"/>
      <c r="BF127" s="703"/>
      <c r="BG127" s="704"/>
      <c r="BH127" s="704"/>
      <c r="BI127" s="705"/>
    </row>
    <row r="128" spans="1:69" ht="56.25" customHeight="1" thickBot="1" x14ac:dyDescent="0.3">
      <c r="A128" s="186" t="s">
        <v>73</v>
      </c>
      <c r="B128" s="809" t="s">
        <v>161</v>
      </c>
      <c r="C128" s="810"/>
      <c r="D128" s="810"/>
      <c r="E128" s="810"/>
      <c r="F128" s="810"/>
      <c r="G128" s="810"/>
      <c r="H128" s="810"/>
      <c r="I128" s="810"/>
      <c r="J128" s="810"/>
      <c r="K128" s="810"/>
      <c r="L128" s="810"/>
      <c r="M128" s="810"/>
      <c r="N128" s="810"/>
      <c r="O128" s="811"/>
      <c r="P128" s="642"/>
      <c r="Q128" s="545"/>
      <c r="R128" s="636" t="s">
        <v>293</v>
      </c>
      <c r="S128" s="637"/>
      <c r="T128" s="544" t="s">
        <v>192</v>
      </c>
      <c r="U128" s="545"/>
      <c r="V128" s="544" t="s">
        <v>192</v>
      </c>
      <c r="W128" s="610"/>
      <c r="X128" s="642"/>
      <c r="Y128" s="610"/>
      <c r="Z128" s="545"/>
      <c r="AA128" s="545"/>
      <c r="AB128" s="544" t="s">
        <v>192</v>
      </c>
      <c r="AC128" s="545"/>
      <c r="AD128" s="545"/>
      <c r="AE128" s="546"/>
      <c r="AF128" s="333" t="s">
        <v>162</v>
      </c>
      <c r="AG128" s="324" t="s">
        <v>162</v>
      </c>
      <c r="AH128" s="334"/>
      <c r="AI128" s="333" t="s">
        <v>163</v>
      </c>
      <c r="AJ128" s="324" t="s">
        <v>163</v>
      </c>
      <c r="AK128" s="189"/>
      <c r="AL128" s="323" t="s">
        <v>162</v>
      </c>
      <c r="AM128" s="324" t="s">
        <v>162</v>
      </c>
      <c r="AN128" s="325"/>
      <c r="AO128" s="341" t="s">
        <v>162</v>
      </c>
      <c r="AP128" s="324" t="s">
        <v>162</v>
      </c>
      <c r="AQ128" s="329"/>
      <c r="AR128" s="341" t="s">
        <v>191</v>
      </c>
      <c r="AS128" s="324" t="s">
        <v>191</v>
      </c>
      <c r="AT128" s="325"/>
      <c r="AU128" s="323" t="s">
        <v>191</v>
      </c>
      <c r="AV128" s="324" t="s">
        <v>191</v>
      </c>
      <c r="AW128" s="325"/>
      <c r="AX128" s="323"/>
      <c r="AY128" s="324"/>
      <c r="AZ128" s="329"/>
      <c r="BA128" s="341"/>
      <c r="BB128" s="324"/>
      <c r="BC128" s="325"/>
      <c r="BD128" s="544"/>
      <c r="BE128" s="610"/>
      <c r="BF128" s="803" t="s">
        <v>333</v>
      </c>
      <c r="BG128" s="804"/>
      <c r="BH128" s="804"/>
      <c r="BI128" s="805"/>
    </row>
    <row r="129" spans="1:2643" s="22" customFormat="1" ht="30" customHeight="1" x14ac:dyDescent="0.25">
      <c r="A129" s="709" t="s">
        <v>145</v>
      </c>
      <c r="B129" s="710"/>
      <c r="C129" s="710"/>
      <c r="D129" s="710"/>
      <c r="E129" s="710"/>
      <c r="F129" s="710"/>
      <c r="G129" s="710"/>
      <c r="H129" s="710"/>
      <c r="I129" s="710"/>
      <c r="J129" s="710"/>
      <c r="K129" s="710"/>
      <c r="L129" s="710"/>
      <c r="M129" s="710"/>
      <c r="N129" s="710"/>
      <c r="O129" s="710"/>
      <c r="P129" s="710"/>
      <c r="Q129" s="710"/>
      <c r="R129" s="710"/>
      <c r="S129" s="710"/>
      <c r="T129" s="662">
        <f>SUM(T72,T31)</f>
        <v>7354</v>
      </c>
      <c r="U129" s="662"/>
      <c r="V129" s="630">
        <f>SUM(V31,V72)</f>
        <v>3340</v>
      </c>
      <c r="W129" s="631"/>
      <c r="X129" s="844">
        <f>SUM(X31,X72)</f>
        <v>1726</v>
      </c>
      <c r="Y129" s="631"/>
      <c r="Z129" s="662">
        <f>SUM(Z31,Z72)</f>
        <v>712</v>
      </c>
      <c r="AA129" s="662"/>
      <c r="AB129" s="630">
        <f>SUM(AB31,AB72)</f>
        <v>868</v>
      </c>
      <c r="AC129" s="662"/>
      <c r="AD129" s="662">
        <f>SUM(AD31,AD72)</f>
        <v>34</v>
      </c>
      <c r="AE129" s="782"/>
      <c r="AF129" s="121">
        <f t="shared" ref="AF129:BC129" si="56">SUM(AF72,AF31)</f>
        <v>1032</v>
      </c>
      <c r="AG129" s="120">
        <f t="shared" si="56"/>
        <v>518</v>
      </c>
      <c r="AH129" s="336">
        <f t="shared" si="56"/>
        <v>28</v>
      </c>
      <c r="AI129" s="121">
        <f t="shared" si="56"/>
        <v>1024</v>
      </c>
      <c r="AJ129" s="120">
        <f t="shared" si="56"/>
        <v>492</v>
      </c>
      <c r="AK129" s="122">
        <f t="shared" si="56"/>
        <v>29</v>
      </c>
      <c r="AL129" s="335">
        <f t="shared" si="56"/>
        <v>1050</v>
      </c>
      <c r="AM129" s="120">
        <f t="shared" si="56"/>
        <v>506</v>
      </c>
      <c r="AN129" s="122">
        <f t="shared" si="56"/>
        <v>29</v>
      </c>
      <c r="AO129" s="121">
        <f t="shared" si="56"/>
        <v>1114</v>
      </c>
      <c r="AP129" s="120">
        <f t="shared" si="56"/>
        <v>474</v>
      </c>
      <c r="AQ129" s="336">
        <f t="shared" si="56"/>
        <v>31</v>
      </c>
      <c r="AR129" s="121">
        <f t="shared" si="56"/>
        <v>1002</v>
      </c>
      <c r="AS129" s="120">
        <f t="shared" si="56"/>
        <v>442</v>
      </c>
      <c r="AT129" s="122">
        <f t="shared" si="56"/>
        <v>27</v>
      </c>
      <c r="AU129" s="335">
        <f t="shared" si="56"/>
        <v>1000</v>
      </c>
      <c r="AV129" s="120">
        <f t="shared" si="56"/>
        <v>440</v>
      </c>
      <c r="AW129" s="122">
        <f t="shared" si="56"/>
        <v>27</v>
      </c>
      <c r="AX129" s="335">
        <f t="shared" si="56"/>
        <v>1132</v>
      </c>
      <c r="AY129" s="120">
        <f t="shared" si="56"/>
        <v>468</v>
      </c>
      <c r="AZ129" s="336">
        <f t="shared" si="56"/>
        <v>33</v>
      </c>
      <c r="BA129" s="121">
        <f t="shared" si="56"/>
        <v>0</v>
      </c>
      <c r="BB129" s="120">
        <f t="shared" si="56"/>
        <v>0</v>
      </c>
      <c r="BC129" s="122">
        <f t="shared" si="56"/>
        <v>0</v>
      </c>
      <c r="BD129" s="628">
        <f>SUM(BD31,BD72)</f>
        <v>204</v>
      </c>
      <c r="BE129" s="629"/>
      <c r="BF129" s="698"/>
      <c r="BG129" s="699"/>
      <c r="BH129" s="699"/>
      <c r="BI129" s="700"/>
      <c r="BJ129" s="410"/>
      <c r="BK129" s="410"/>
      <c r="BL129" s="410"/>
      <c r="BM129" s="3"/>
      <c r="BN129" s="3"/>
      <c r="BO129" s="23"/>
      <c r="BP129" s="23"/>
      <c r="BQ129" s="2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  <c r="IW129" s="3"/>
      <c r="IX129" s="3"/>
      <c r="IY129" s="3"/>
      <c r="IZ129" s="3"/>
      <c r="JA129" s="3"/>
      <c r="JB129" s="3"/>
      <c r="JC129" s="3"/>
      <c r="JD129" s="3"/>
      <c r="JE129" s="3"/>
      <c r="JF129" s="3"/>
      <c r="JG129" s="3"/>
      <c r="JH129" s="3"/>
      <c r="JI129" s="3"/>
      <c r="JJ129" s="3"/>
      <c r="JK129" s="3"/>
      <c r="JL129" s="3"/>
      <c r="JM129" s="3"/>
      <c r="JN129" s="3"/>
      <c r="JO129" s="3"/>
      <c r="JP129" s="3"/>
      <c r="JQ129" s="3"/>
      <c r="JR129" s="3"/>
      <c r="JS129" s="3"/>
      <c r="JT129" s="3"/>
      <c r="JU129" s="3"/>
      <c r="JV129" s="3"/>
      <c r="JW129" s="3"/>
      <c r="JX129" s="3"/>
      <c r="JY129" s="3"/>
      <c r="JZ129" s="3"/>
      <c r="KA129" s="3"/>
      <c r="KB129" s="3"/>
      <c r="KC129" s="3"/>
      <c r="KD129" s="3"/>
      <c r="KE129" s="3"/>
      <c r="KF129" s="3"/>
      <c r="KG129" s="3"/>
      <c r="KH129" s="3"/>
      <c r="KI129" s="3"/>
      <c r="KJ129" s="3"/>
      <c r="KK129" s="3"/>
      <c r="KL129" s="3"/>
      <c r="KM129" s="3"/>
      <c r="KN129" s="3"/>
      <c r="KO129" s="3"/>
      <c r="KP129" s="3"/>
      <c r="KQ129" s="3"/>
      <c r="KR129" s="3"/>
      <c r="KS129" s="3"/>
      <c r="KT129" s="3"/>
      <c r="KU129" s="3"/>
      <c r="KV129" s="3"/>
      <c r="KW129" s="3"/>
      <c r="KX129" s="3"/>
      <c r="KY129" s="3"/>
      <c r="KZ129" s="3"/>
      <c r="LA129" s="3"/>
      <c r="LB129" s="3"/>
      <c r="LC129" s="3"/>
      <c r="LD129" s="3"/>
      <c r="LE129" s="3"/>
      <c r="LF129" s="3"/>
      <c r="LG129" s="3"/>
      <c r="LH129" s="3"/>
      <c r="LI129" s="3"/>
      <c r="LJ129" s="3"/>
      <c r="LK129" s="3"/>
      <c r="LL129" s="3"/>
      <c r="LM129" s="3"/>
      <c r="LN129" s="3"/>
      <c r="LO129" s="3"/>
      <c r="LP129" s="3"/>
      <c r="LQ129" s="3"/>
      <c r="LR129" s="3"/>
      <c r="LS129" s="3"/>
      <c r="LT129" s="3"/>
      <c r="LU129" s="3"/>
      <c r="LV129" s="3"/>
      <c r="LW129" s="3"/>
      <c r="LX129" s="3"/>
      <c r="LY129" s="3"/>
      <c r="LZ129" s="3"/>
      <c r="MA129" s="3"/>
      <c r="MB129" s="3"/>
      <c r="MC129" s="3"/>
      <c r="MD129" s="3"/>
      <c r="ME129" s="3"/>
      <c r="MF129" s="3"/>
      <c r="MG129" s="3"/>
      <c r="MH129" s="3"/>
      <c r="MI129" s="3"/>
      <c r="MJ129" s="3"/>
      <c r="MK129" s="3"/>
      <c r="ML129" s="3"/>
      <c r="MM129" s="3"/>
      <c r="MN129" s="3"/>
      <c r="MO129" s="3"/>
      <c r="MP129" s="3"/>
      <c r="MQ129" s="3"/>
      <c r="MR129" s="3"/>
      <c r="MS129" s="3"/>
      <c r="MT129" s="3"/>
      <c r="MU129" s="3"/>
      <c r="MV129" s="3"/>
      <c r="MW129" s="3"/>
      <c r="MX129" s="3"/>
      <c r="MY129" s="3"/>
      <c r="MZ129" s="3"/>
      <c r="NA129" s="3"/>
      <c r="NB129" s="3"/>
      <c r="NC129" s="3"/>
      <c r="ND129" s="3"/>
      <c r="NE129" s="3"/>
      <c r="NF129" s="3"/>
      <c r="NG129" s="3"/>
      <c r="NH129" s="3"/>
      <c r="NI129" s="3"/>
      <c r="NJ129" s="3"/>
      <c r="NK129" s="3"/>
      <c r="NL129" s="3"/>
      <c r="NM129" s="3"/>
      <c r="NN129" s="3"/>
      <c r="NO129" s="3"/>
      <c r="NP129" s="3"/>
      <c r="NQ129" s="3"/>
      <c r="NR129" s="3"/>
      <c r="NS129" s="3"/>
      <c r="NT129" s="3"/>
      <c r="NU129" s="3"/>
      <c r="NV129" s="3"/>
      <c r="NW129" s="3"/>
      <c r="NX129" s="3"/>
      <c r="NY129" s="3"/>
      <c r="NZ129" s="3"/>
      <c r="OA129" s="3"/>
      <c r="OB129" s="3"/>
      <c r="OC129" s="3"/>
      <c r="OD129" s="3"/>
      <c r="OE129" s="3"/>
      <c r="OF129" s="3"/>
      <c r="OG129" s="3"/>
      <c r="OH129" s="3"/>
      <c r="OI129" s="3"/>
      <c r="OJ129" s="3"/>
      <c r="OK129" s="3"/>
      <c r="OL129" s="3"/>
      <c r="OM129" s="3"/>
      <c r="ON129" s="3"/>
      <c r="OO129" s="3"/>
      <c r="OP129" s="3"/>
      <c r="OQ129" s="3"/>
      <c r="OR129" s="3"/>
      <c r="OS129" s="3"/>
      <c r="OT129" s="3"/>
      <c r="OU129" s="3"/>
      <c r="OV129" s="3"/>
      <c r="OW129" s="3"/>
      <c r="OX129" s="3"/>
      <c r="OY129" s="3"/>
      <c r="OZ129" s="3"/>
      <c r="PA129" s="3"/>
      <c r="PB129" s="3"/>
      <c r="PC129" s="3"/>
      <c r="PD129" s="3"/>
      <c r="PE129" s="3"/>
      <c r="PF129" s="3"/>
      <c r="PG129" s="3"/>
      <c r="PH129" s="3"/>
      <c r="PI129" s="3"/>
      <c r="PJ129" s="3"/>
      <c r="PK129" s="3"/>
      <c r="PL129" s="3"/>
      <c r="PM129" s="3"/>
      <c r="PN129" s="3"/>
      <c r="PO129" s="3"/>
      <c r="PP129" s="3"/>
      <c r="PQ129" s="3"/>
      <c r="PR129" s="3"/>
      <c r="PS129" s="3"/>
      <c r="PT129" s="3"/>
      <c r="PU129" s="3"/>
      <c r="PV129" s="3"/>
      <c r="PW129" s="3"/>
      <c r="PX129" s="3"/>
      <c r="PY129" s="3"/>
      <c r="PZ129" s="3"/>
      <c r="QA129" s="3"/>
      <c r="QB129" s="3"/>
      <c r="QC129" s="3"/>
      <c r="QD129" s="3"/>
      <c r="QE129" s="3"/>
      <c r="QF129" s="3"/>
      <c r="QG129" s="3"/>
      <c r="QH129" s="3"/>
      <c r="QI129" s="3"/>
      <c r="QJ129" s="3"/>
      <c r="QK129" s="3"/>
      <c r="QL129" s="3"/>
      <c r="QM129" s="3"/>
      <c r="QN129" s="3"/>
      <c r="QO129" s="3"/>
      <c r="QP129" s="3"/>
      <c r="QQ129" s="3"/>
      <c r="QR129" s="3"/>
      <c r="QS129" s="3"/>
      <c r="QT129" s="3"/>
      <c r="QU129" s="3"/>
      <c r="QV129" s="3"/>
      <c r="QW129" s="3"/>
      <c r="QX129" s="3"/>
      <c r="QY129" s="3"/>
      <c r="QZ129" s="3"/>
      <c r="RA129" s="3"/>
      <c r="RB129" s="3"/>
      <c r="RC129" s="3"/>
      <c r="RD129" s="3"/>
      <c r="RE129" s="3"/>
      <c r="RF129" s="3"/>
      <c r="RG129" s="3"/>
      <c r="RH129" s="3"/>
      <c r="RI129" s="3"/>
      <c r="RJ129" s="3"/>
      <c r="RK129" s="3"/>
      <c r="RL129" s="3"/>
      <c r="RM129" s="3"/>
      <c r="RN129" s="3"/>
      <c r="RO129" s="3"/>
      <c r="RP129" s="3"/>
      <c r="RQ129" s="3"/>
      <c r="RR129" s="3"/>
      <c r="RS129" s="3"/>
      <c r="RT129" s="3"/>
      <c r="RU129" s="3"/>
      <c r="RV129" s="3"/>
      <c r="RW129" s="3"/>
      <c r="RX129" s="3"/>
      <c r="RY129" s="3"/>
      <c r="RZ129" s="3"/>
      <c r="SA129" s="3"/>
      <c r="SB129" s="3"/>
      <c r="SC129" s="3"/>
      <c r="SD129" s="3"/>
      <c r="SE129" s="3"/>
      <c r="SF129" s="3"/>
      <c r="SG129" s="3"/>
      <c r="SH129" s="3"/>
      <c r="SI129" s="3"/>
      <c r="SJ129" s="3"/>
      <c r="SK129" s="3"/>
      <c r="SL129" s="3"/>
      <c r="SM129" s="3"/>
      <c r="SN129" s="3"/>
      <c r="SO129" s="3"/>
      <c r="SP129" s="3"/>
      <c r="SQ129" s="3"/>
      <c r="SR129" s="3"/>
      <c r="SS129" s="3"/>
      <c r="ST129" s="3"/>
      <c r="SU129" s="3"/>
      <c r="SV129" s="3"/>
      <c r="SW129" s="3"/>
      <c r="SX129" s="3"/>
      <c r="SY129" s="3"/>
      <c r="SZ129" s="3"/>
      <c r="TA129" s="3"/>
      <c r="TB129" s="3"/>
      <c r="TC129" s="3"/>
      <c r="TD129" s="3"/>
      <c r="TE129" s="3"/>
      <c r="TF129" s="3"/>
      <c r="TG129" s="3"/>
      <c r="TH129" s="3"/>
      <c r="TI129" s="3"/>
      <c r="TJ129" s="3"/>
      <c r="TK129" s="3"/>
      <c r="TL129" s="3"/>
      <c r="TM129" s="3"/>
      <c r="TN129" s="3"/>
      <c r="TO129" s="3"/>
      <c r="TP129" s="3"/>
      <c r="TQ129" s="3"/>
      <c r="TR129" s="3"/>
      <c r="TS129" s="3"/>
      <c r="TT129" s="3"/>
      <c r="TU129" s="3"/>
      <c r="TV129" s="3"/>
      <c r="TW129" s="3"/>
      <c r="TX129" s="3"/>
      <c r="TY129" s="3"/>
      <c r="TZ129" s="3"/>
      <c r="UA129" s="3"/>
      <c r="UB129" s="3"/>
      <c r="UC129" s="3"/>
      <c r="UD129" s="3"/>
      <c r="UE129" s="3"/>
      <c r="UF129" s="3"/>
      <c r="UG129" s="3"/>
      <c r="UH129" s="3"/>
      <c r="UI129" s="3"/>
      <c r="UJ129" s="3"/>
      <c r="UK129" s="3"/>
      <c r="UL129" s="3"/>
      <c r="UM129" s="3"/>
      <c r="UN129" s="3"/>
      <c r="UO129" s="3"/>
      <c r="UP129" s="3"/>
      <c r="UQ129" s="3"/>
      <c r="UR129" s="3"/>
      <c r="US129" s="3"/>
      <c r="UT129" s="3"/>
      <c r="UU129" s="3"/>
      <c r="UV129" s="3"/>
      <c r="UW129" s="3"/>
      <c r="UX129" s="3"/>
      <c r="UY129" s="3"/>
      <c r="UZ129" s="3"/>
      <c r="VA129" s="3"/>
      <c r="VB129" s="3"/>
      <c r="VC129" s="3"/>
      <c r="VD129" s="3"/>
      <c r="VE129" s="3"/>
      <c r="VF129" s="3"/>
      <c r="VG129" s="3"/>
      <c r="VH129" s="3"/>
      <c r="VI129" s="3"/>
      <c r="VJ129" s="3"/>
      <c r="VK129" s="3"/>
      <c r="VL129" s="3"/>
      <c r="VM129" s="3"/>
      <c r="VN129" s="3"/>
      <c r="VO129" s="3"/>
      <c r="VP129" s="3"/>
      <c r="VQ129" s="3"/>
      <c r="VR129" s="3"/>
      <c r="VS129" s="3"/>
      <c r="VT129" s="3"/>
      <c r="VU129" s="3"/>
      <c r="VV129" s="3"/>
      <c r="VW129" s="3"/>
      <c r="VX129" s="3"/>
      <c r="VY129" s="3"/>
      <c r="VZ129" s="3"/>
      <c r="WA129" s="3"/>
      <c r="WB129" s="3"/>
      <c r="WC129" s="3"/>
      <c r="WD129" s="3"/>
      <c r="WE129" s="3"/>
      <c r="WF129" s="3"/>
      <c r="WG129" s="3"/>
      <c r="WH129" s="3"/>
      <c r="WI129" s="3"/>
      <c r="WJ129" s="3"/>
      <c r="WK129" s="3"/>
      <c r="WL129" s="3"/>
      <c r="WM129" s="3"/>
      <c r="WN129" s="3"/>
      <c r="WO129" s="3"/>
      <c r="WP129" s="3"/>
      <c r="WQ129" s="3"/>
      <c r="WR129" s="3"/>
      <c r="WS129" s="3"/>
      <c r="WT129" s="3"/>
      <c r="WU129" s="3"/>
      <c r="WV129" s="3"/>
      <c r="WW129" s="3"/>
      <c r="WX129" s="3"/>
      <c r="WY129" s="3"/>
      <c r="WZ129" s="3"/>
      <c r="XA129" s="3"/>
      <c r="XB129" s="3"/>
      <c r="XC129" s="3"/>
      <c r="XD129" s="3"/>
      <c r="XE129" s="3"/>
      <c r="XF129" s="3"/>
      <c r="XG129" s="3"/>
      <c r="XH129" s="3"/>
      <c r="XI129" s="3"/>
      <c r="XJ129" s="3"/>
      <c r="XK129" s="3"/>
      <c r="XL129" s="3"/>
      <c r="XM129" s="3"/>
      <c r="XN129" s="3"/>
      <c r="XO129" s="3"/>
      <c r="XP129" s="3"/>
      <c r="XQ129" s="3"/>
      <c r="XR129" s="3"/>
      <c r="XS129" s="3"/>
      <c r="XT129" s="3"/>
      <c r="XU129" s="3"/>
      <c r="XV129" s="3"/>
      <c r="XW129" s="3"/>
      <c r="XX129" s="3"/>
      <c r="XY129" s="3"/>
      <c r="XZ129" s="3"/>
      <c r="YA129" s="3"/>
      <c r="YB129" s="3"/>
      <c r="YC129" s="3"/>
      <c r="YD129" s="3"/>
      <c r="YE129" s="3"/>
      <c r="YF129" s="3"/>
      <c r="YG129" s="3"/>
      <c r="YH129" s="3"/>
      <c r="YI129" s="3"/>
      <c r="YJ129" s="3"/>
      <c r="YK129" s="3"/>
      <c r="YL129" s="3"/>
      <c r="YM129" s="3"/>
      <c r="YN129" s="3"/>
      <c r="YO129" s="3"/>
      <c r="YP129" s="3"/>
      <c r="YQ129" s="3"/>
      <c r="YR129" s="3"/>
      <c r="YS129" s="3"/>
      <c r="YT129" s="3"/>
      <c r="YU129" s="3"/>
      <c r="YV129" s="3"/>
      <c r="YW129" s="3"/>
      <c r="YX129" s="3"/>
      <c r="YY129" s="3"/>
      <c r="YZ129" s="3"/>
      <c r="ZA129" s="3"/>
      <c r="ZB129" s="3"/>
      <c r="ZC129" s="3"/>
      <c r="ZD129" s="3"/>
      <c r="ZE129" s="3"/>
      <c r="ZF129" s="3"/>
      <c r="ZG129" s="3"/>
      <c r="ZH129" s="3"/>
      <c r="ZI129" s="3"/>
      <c r="ZJ129" s="3"/>
      <c r="ZK129" s="3"/>
      <c r="ZL129" s="3"/>
      <c r="ZM129" s="3"/>
      <c r="ZN129" s="3"/>
      <c r="ZO129" s="3"/>
      <c r="ZP129" s="3"/>
      <c r="ZQ129" s="3"/>
      <c r="ZR129" s="3"/>
      <c r="ZS129" s="3"/>
      <c r="ZT129" s="3"/>
      <c r="ZU129" s="3"/>
      <c r="ZV129" s="3"/>
      <c r="ZW129" s="3"/>
      <c r="ZX129" s="3"/>
      <c r="ZY129" s="3"/>
      <c r="ZZ129" s="3"/>
      <c r="AAA129" s="3"/>
      <c r="AAB129" s="3"/>
      <c r="AAC129" s="3"/>
      <c r="AAD129" s="3"/>
      <c r="AAE129" s="3"/>
      <c r="AAF129" s="3"/>
      <c r="AAG129" s="3"/>
      <c r="AAH129" s="3"/>
      <c r="AAI129" s="3"/>
      <c r="AAJ129" s="3"/>
      <c r="AAK129" s="3"/>
      <c r="AAL129" s="3"/>
      <c r="AAM129" s="3"/>
      <c r="AAN129" s="3"/>
      <c r="AAO129" s="3"/>
      <c r="AAP129" s="3"/>
      <c r="AAQ129" s="3"/>
      <c r="AAR129" s="3"/>
      <c r="AAS129" s="3"/>
      <c r="AAT129" s="3"/>
      <c r="AAU129" s="3"/>
      <c r="AAV129" s="3"/>
      <c r="AAW129" s="3"/>
      <c r="AAX129" s="3"/>
      <c r="AAY129" s="3"/>
      <c r="AAZ129" s="3"/>
      <c r="ABA129" s="3"/>
      <c r="ABB129" s="3"/>
      <c r="ABC129" s="3"/>
      <c r="ABD129" s="3"/>
      <c r="ABE129" s="3"/>
      <c r="ABF129" s="3"/>
      <c r="ABG129" s="3"/>
      <c r="ABH129" s="3"/>
      <c r="ABI129" s="3"/>
      <c r="ABJ129" s="3"/>
      <c r="ABK129" s="3"/>
      <c r="ABL129" s="3"/>
      <c r="ABM129" s="3"/>
      <c r="ABN129" s="3"/>
      <c r="ABO129" s="3"/>
      <c r="ABP129" s="3"/>
      <c r="ABQ129" s="3"/>
      <c r="ABR129" s="3"/>
      <c r="ABS129" s="3"/>
      <c r="ABT129" s="3"/>
      <c r="ABU129" s="3"/>
      <c r="ABV129" s="3"/>
      <c r="ABW129" s="3"/>
      <c r="ABX129" s="3"/>
      <c r="ABY129" s="3"/>
      <c r="ABZ129" s="3"/>
      <c r="ACA129" s="3"/>
      <c r="ACB129" s="3"/>
      <c r="ACC129" s="3"/>
      <c r="ACD129" s="3"/>
      <c r="ACE129" s="3"/>
      <c r="ACF129" s="3"/>
      <c r="ACG129" s="3"/>
      <c r="ACH129" s="3"/>
      <c r="ACI129" s="3"/>
      <c r="ACJ129" s="3"/>
      <c r="ACK129" s="3"/>
      <c r="ACL129" s="3"/>
      <c r="ACM129" s="3"/>
      <c r="ACN129" s="3"/>
      <c r="ACO129" s="3"/>
      <c r="ACP129" s="3"/>
      <c r="ACQ129" s="3"/>
      <c r="ACR129" s="3"/>
      <c r="ACS129" s="3"/>
      <c r="ACT129" s="3"/>
      <c r="ACU129" s="3"/>
      <c r="ACV129" s="3"/>
      <c r="ACW129" s="3"/>
      <c r="ACX129" s="3"/>
      <c r="ACY129" s="3"/>
      <c r="ACZ129" s="3"/>
      <c r="ADA129" s="3"/>
      <c r="ADB129" s="3"/>
      <c r="ADC129" s="3"/>
      <c r="ADD129" s="3"/>
      <c r="ADE129" s="3"/>
      <c r="ADF129" s="3"/>
      <c r="ADG129" s="3"/>
      <c r="ADH129" s="3"/>
      <c r="ADI129" s="3"/>
      <c r="ADJ129" s="3"/>
      <c r="ADK129" s="3"/>
      <c r="ADL129" s="3"/>
      <c r="ADM129" s="3"/>
      <c r="ADN129" s="3"/>
      <c r="ADO129" s="3"/>
      <c r="ADP129" s="3"/>
      <c r="ADQ129" s="3"/>
      <c r="ADR129" s="3"/>
      <c r="ADS129" s="3"/>
      <c r="ADT129" s="3"/>
      <c r="ADU129" s="3"/>
      <c r="ADV129" s="3"/>
      <c r="ADW129" s="3"/>
      <c r="ADX129" s="3"/>
      <c r="ADY129" s="3"/>
      <c r="ADZ129" s="3"/>
      <c r="AEA129" s="3"/>
      <c r="AEB129" s="3"/>
      <c r="AEC129" s="3"/>
      <c r="AED129" s="3"/>
      <c r="AEE129" s="3"/>
      <c r="AEF129" s="3"/>
      <c r="AEG129" s="3"/>
      <c r="AEH129" s="3"/>
      <c r="AEI129" s="3"/>
      <c r="AEJ129" s="3"/>
      <c r="AEK129" s="3"/>
      <c r="AEL129" s="3"/>
      <c r="AEM129" s="3"/>
      <c r="AEN129" s="3"/>
      <c r="AEO129" s="3"/>
      <c r="AEP129" s="3"/>
      <c r="AEQ129" s="3"/>
      <c r="AER129" s="3"/>
      <c r="AES129" s="3"/>
      <c r="AET129" s="3"/>
      <c r="AEU129" s="3"/>
      <c r="AEV129" s="3"/>
      <c r="AEW129" s="3"/>
      <c r="AEX129" s="3"/>
      <c r="AEY129" s="3"/>
      <c r="AEZ129" s="3"/>
      <c r="AFA129" s="3"/>
      <c r="AFB129" s="3"/>
      <c r="AFC129" s="3"/>
      <c r="AFD129" s="3"/>
      <c r="AFE129" s="3"/>
      <c r="AFF129" s="3"/>
      <c r="AFG129" s="3"/>
      <c r="AFH129" s="3"/>
      <c r="AFI129" s="3"/>
      <c r="AFJ129" s="3"/>
      <c r="AFK129" s="3"/>
      <c r="AFL129" s="3"/>
      <c r="AFM129" s="3"/>
      <c r="AFN129" s="3"/>
      <c r="AFO129" s="3"/>
      <c r="AFP129" s="3"/>
      <c r="AFQ129" s="3"/>
      <c r="AFR129" s="3"/>
      <c r="AFS129" s="3"/>
      <c r="AFT129" s="3"/>
      <c r="AFU129" s="3"/>
      <c r="AFV129" s="3"/>
      <c r="AFW129" s="3"/>
      <c r="AFX129" s="3"/>
      <c r="AFY129" s="3"/>
      <c r="AFZ129" s="3"/>
      <c r="AGA129" s="3"/>
      <c r="AGB129" s="3"/>
      <c r="AGC129" s="3"/>
      <c r="AGD129" s="3"/>
      <c r="AGE129" s="3"/>
      <c r="AGF129" s="3"/>
      <c r="AGG129" s="3"/>
      <c r="AGH129" s="3"/>
      <c r="AGI129" s="3"/>
      <c r="AGJ129" s="3"/>
      <c r="AGK129" s="3"/>
      <c r="AGL129" s="3"/>
      <c r="AGM129" s="3"/>
      <c r="AGN129" s="3"/>
      <c r="AGO129" s="3"/>
      <c r="AGP129" s="3"/>
      <c r="AGQ129" s="3"/>
      <c r="AGR129" s="3"/>
      <c r="AGS129" s="3"/>
      <c r="AGT129" s="3"/>
      <c r="AGU129" s="3"/>
      <c r="AGV129" s="3"/>
      <c r="AGW129" s="3"/>
      <c r="AGX129" s="3"/>
      <c r="AGY129" s="3"/>
      <c r="AGZ129" s="3"/>
      <c r="AHA129" s="3"/>
      <c r="AHB129" s="3"/>
      <c r="AHC129" s="3"/>
      <c r="AHD129" s="3"/>
      <c r="AHE129" s="3"/>
      <c r="AHF129" s="3"/>
      <c r="AHG129" s="3"/>
      <c r="AHH129" s="3"/>
      <c r="AHI129" s="3"/>
      <c r="AHJ129" s="3"/>
      <c r="AHK129" s="3"/>
      <c r="AHL129" s="3"/>
      <c r="AHM129" s="3"/>
      <c r="AHN129" s="3"/>
      <c r="AHO129" s="3"/>
      <c r="AHP129" s="3"/>
      <c r="AHQ129" s="3"/>
      <c r="AHR129" s="3"/>
      <c r="AHS129" s="3"/>
      <c r="AHT129" s="3"/>
      <c r="AHU129" s="3"/>
      <c r="AHV129" s="3"/>
      <c r="AHW129" s="3"/>
      <c r="AHX129" s="3"/>
      <c r="AHY129" s="3"/>
      <c r="AHZ129" s="3"/>
      <c r="AIA129" s="3"/>
      <c r="AIB129" s="3"/>
      <c r="AIC129" s="3"/>
      <c r="AID129" s="3"/>
      <c r="AIE129" s="3"/>
      <c r="AIF129" s="3"/>
      <c r="AIG129" s="3"/>
      <c r="AIH129" s="3"/>
      <c r="AII129" s="3"/>
      <c r="AIJ129" s="3"/>
      <c r="AIK129" s="3"/>
      <c r="AIL129" s="3"/>
      <c r="AIM129" s="3"/>
      <c r="AIN129" s="3"/>
      <c r="AIO129" s="3"/>
      <c r="AIP129" s="3"/>
      <c r="AIQ129" s="3"/>
      <c r="AIR129" s="3"/>
      <c r="AIS129" s="3"/>
      <c r="AIT129" s="3"/>
      <c r="AIU129" s="3"/>
      <c r="AIV129" s="3"/>
      <c r="AIW129" s="3"/>
      <c r="AIX129" s="3"/>
      <c r="AIY129" s="3"/>
      <c r="AIZ129" s="3"/>
      <c r="AJA129" s="3"/>
      <c r="AJB129" s="3"/>
      <c r="AJC129" s="3"/>
      <c r="AJD129" s="3"/>
      <c r="AJE129" s="3"/>
      <c r="AJF129" s="3"/>
      <c r="AJG129" s="3"/>
      <c r="AJH129" s="3"/>
      <c r="AJI129" s="3"/>
      <c r="AJJ129" s="3"/>
      <c r="AJK129" s="3"/>
      <c r="AJL129" s="3"/>
      <c r="AJM129" s="3"/>
      <c r="AJN129" s="3"/>
      <c r="AJO129" s="3"/>
      <c r="AJP129" s="3"/>
      <c r="AJQ129" s="3"/>
      <c r="AJR129" s="3"/>
      <c r="AJS129" s="3"/>
      <c r="AJT129" s="3"/>
      <c r="AJU129" s="3"/>
      <c r="AJV129" s="3"/>
      <c r="AJW129" s="3"/>
      <c r="AJX129" s="3"/>
      <c r="AJY129" s="3"/>
      <c r="AJZ129" s="3"/>
      <c r="AKA129" s="3"/>
      <c r="AKB129" s="3"/>
      <c r="AKC129" s="3"/>
      <c r="AKD129" s="3"/>
      <c r="AKE129" s="3"/>
      <c r="AKF129" s="3"/>
      <c r="AKG129" s="3"/>
      <c r="AKH129" s="3"/>
      <c r="AKI129" s="3"/>
      <c r="AKJ129" s="3"/>
      <c r="AKK129" s="3"/>
      <c r="AKL129" s="3"/>
      <c r="AKM129" s="3"/>
      <c r="AKN129" s="3"/>
      <c r="AKO129" s="3"/>
      <c r="AKP129" s="3"/>
      <c r="AKQ129" s="3"/>
      <c r="AKR129" s="3"/>
      <c r="AKS129" s="3"/>
      <c r="AKT129" s="3"/>
      <c r="AKU129" s="3"/>
      <c r="AKV129" s="3"/>
      <c r="AKW129" s="3"/>
      <c r="AKX129" s="3"/>
      <c r="AKY129" s="3"/>
      <c r="AKZ129" s="3"/>
      <c r="ALA129" s="3"/>
      <c r="ALB129" s="3"/>
      <c r="ALC129" s="3"/>
      <c r="ALD129" s="3"/>
      <c r="ALE129" s="3"/>
      <c r="ALF129" s="3"/>
      <c r="ALG129" s="3"/>
      <c r="ALH129" s="3"/>
      <c r="ALI129" s="3"/>
      <c r="ALJ129" s="3"/>
      <c r="ALK129" s="3"/>
      <c r="ALL129" s="3"/>
      <c r="ALM129" s="3"/>
      <c r="ALN129" s="3"/>
      <c r="ALO129" s="3"/>
      <c r="ALP129" s="3"/>
      <c r="ALQ129" s="3"/>
      <c r="ALR129" s="3"/>
      <c r="ALS129" s="3"/>
      <c r="ALT129" s="3"/>
      <c r="ALU129" s="3"/>
      <c r="ALV129" s="3"/>
      <c r="ALW129" s="3"/>
      <c r="ALX129" s="3"/>
      <c r="ALY129" s="3"/>
      <c r="ALZ129" s="3"/>
      <c r="AMA129" s="3"/>
      <c r="AMB129" s="3"/>
      <c r="AMC129" s="3"/>
      <c r="AMD129" s="3"/>
      <c r="AME129" s="3"/>
      <c r="AMF129" s="3"/>
      <c r="AMG129" s="3"/>
      <c r="AMH129" s="3"/>
      <c r="AMI129" s="3"/>
      <c r="AMJ129" s="3"/>
      <c r="AMK129" s="3"/>
      <c r="AML129" s="3"/>
      <c r="AMM129" s="3"/>
      <c r="AMN129" s="3"/>
      <c r="AMO129" s="3"/>
      <c r="AMP129" s="3"/>
      <c r="AMQ129" s="3"/>
      <c r="AMR129" s="3"/>
      <c r="AMS129" s="3"/>
      <c r="AMT129" s="3"/>
      <c r="AMU129" s="3"/>
      <c r="AMV129" s="3"/>
      <c r="AMW129" s="3"/>
      <c r="AMX129" s="3"/>
      <c r="AMY129" s="3"/>
      <c r="AMZ129" s="3"/>
      <c r="ANA129" s="3"/>
      <c r="ANB129" s="3"/>
      <c r="ANC129" s="3"/>
      <c r="AND129" s="3"/>
      <c r="ANE129" s="3"/>
      <c r="ANF129" s="3"/>
      <c r="ANG129" s="3"/>
      <c r="ANH129" s="3"/>
      <c r="ANI129" s="3"/>
      <c r="ANJ129" s="3"/>
      <c r="ANK129" s="3"/>
      <c r="ANL129" s="3"/>
      <c r="ANM129" s="3"/>
      <c r="ANN129" s="3"/>
      <c r="ANO129" s="3"/>
      <c r="ANP129" s="3"/>
      <c r="ANQ129" s="3"/>
      <c r="ANR129" s="3"/>
      <c r="ANS129" s="3"/>
      <c r="ANT129" s="3"/>
      <c r="ANU129" s="3"/>
      <c r="ANV129" s="3"/>
      <c r="ANW129" s="3"/>
      <c r="ANX129" s="3"/>
      <c r="ANY129" s="3"/>
      <c r="ANZ129" s="3"/>
      <c r="AOA129" s="3"/>
      <c r="AOB129" s="3"/>
      <c r="AOC129" s="3"/>
      <c r="AOD129" s="3"/>
      <c r="AOE129" s="3"/>
      <c r="AOF129" s="3"/>
      <c r="AOG129" s="3"/>
      <c r="AOH129" s="3"/>
      <c r="AOI129" s="3"/>
      <c r="AOJ129" s="3"/>
      <c r="AOK129" s="3"/>
      <c r="AOL129" s="3"/>
      <c r="AOM129" s="3"/>
      <c r="AON129" s="3"/>
      <c r="AOO129" s="3"/>
      <c r="AOP129" s="3"/>
      <c r="AOQ129" s="3"/>
      <c r="AOR129" s="3"/>
      <c r="AOS129" s="3"/>
      <c r="AOT129" s="3"/>
      <c r="AOU129" s="3"/>
      <c r="AOV129" s="3"/>
      <c r="AOW129" s="3"/>
      <c r="AOX129" s="3"/>
      <c r="AOY129" s="3"/>
      <c r="AOZ129" s="3"/>
      <c r="APA129" s="3"/>
      <c r="APB129" s="3"/>
      <c r="APC129" s="3"/>
      <c r="APD129" s="3"/>
      <c r="APE129" s="3"/>
      <c r="APF129" s="3"/>
      <c r="APG129" s="3"/>
      <c r="APH129" s="3"/>
      <c r="API129" s="3"/>
      <c r="APJ129" s="3"/>
      <c r="APK129" s="3"/>
      <c r="APL129" s="3"/>
      <c r="APM129" s="3"/>
      <c r="APN129" s="3"/>
      <c r="APO129" s="3"/>
      <c r="APP129" s="3"/>
      <c r="APQ129" s="3"/>
      <c r="APR129" s="3"/>
      <c r="APS129" s="3"/>
      <c r="APT129" s="3"/>
      <c r="APU129" s="3"/>
      <c r="APV129" s="3"/>
      <c r="APW129" s="3"/>
      <c r="APX129" s="3"/>
      <c r="APY129" s="3"/>
      <c r="APZ129" s="3"/>
      <c r="AQA129" s="3"/>
      <c r="AQB129" s="3"/>
      <c r="AQC129" s="3"/>
      <c r="AQD129" s="3"/>
      <c r="AQE129" s="3"/>
      <c r="AQF129" s="3"/>
      <c r="AQG129" s="3"/>
      <c r="AQH129" s="3"/>
      <c r="AQI129" s="3"/>
      <c r="AQJ129" s="3"/>
      <c r="AQK129" s="3"/>
      <c r="AQL129" s="3"/>
      <c r="AQM129" s="3"/>
      <c r="AQN129" s="3"/>
      <c r="AQO129" s="3"/>
      <c r="AQP129" s="3"/>
      <c r="AQQ129" s="3"/>
      <c r="AQR129" s="3"/>
      <c r="AQS129" s="3"/>
      <c r="AQT129" s="3"/>
      <c r="AQU129" s="3"/>
      <c r="AQV129" s="3"/>
      <c r="AQW129" s="3"/>
      <c r="AQX129" s="3"/>
      <c r="AQY129" s="3"/>
      <c r="AQZ129" s="3"/>
      <c r="ARA129" s="3"/>
      <c r="ARB129" s="3"/>
      <c r="ARC129" s="3"/>
      <c r="ARD129" s="3"/>
      <c r="ARE129" s="3"/>
      <c r="ARF129" s="3"/>
      <c r="ARG129" s="3"/>
      <c r="ARH129" s="3"/>
      <c r="ARI129" s="3"/>
      <c r="ARJ129" s="3"/>
      <c r="ARK129" s="3"/>
      <c r="ARL129" s="3"/>
      <c r="ARM129" s="3"/>
      <c r="ARN129" s="3"/>
      <c r="ARO129" s="3"/>
      <c r="ARP129" s="3"/>
      <c r="ARQ129" s="3"/>
      <c r="ARR129" s="3"/>
      <c r="ARS129" s="3"/>
      <c r="ART129" s="3"/>
      <c r="ARU129" s="3"/>
      <c r="ARV129" s="3"/>
      <c r="ARW129" s="3"/>
      <c r="ARX129" s="3"/>
      <c r="ARY129" s="3"/>
      <c r="ARZ129" s="3"/>
      <c r="ASA129" s="3"/>
      <c r="ASB129" s="3"/>
      <c r="ASC129" s="3"/>
      <c r="ASD129" s="3"/>
      <c r="ASE129" s="3"/>
      <c r="ASF129" s="3"/>
      <c r="ASG129" s="3"/>
      <c r="ASH129" s="3"/>
      <c r="ASI129" s="3"/>
      <c r="ASJ129" s="3"/>
      <c r="ASK129" s="3"/>
      <c r="ASL129" s="3"/>
      <c r="ASM129" s="3"/>
      <c r="ASN129" s="3"/>
      <c r="ASO129" s="3"/>
      <c r="ASP129" s="3"/>
      <c r="ASQ129" s="3"/>
      <c r="ASR129" s="3"/>
      <c r="ASS129" s="3"/>
      <c r="AST129" s="3"/>
      <c r="ASU129" s="3"/>
      <c r="ASV129" s="3"/>
      <c r="ASW129" s="3"/>
      <c r="ASX129" s="3"/>
      <c r="ASY129" s="3"/>
      <c r="ASZ129" s="3"/>
      <c r="ATA129" s="3"/>
      <c r="ATB129" s="3"/>
      <c r="ATC129" s="3"/>
      <c r="ATD129" s="3"/>
      <c r="ATE129" s="3"/>
      <c r="ATF129" s="3"/>
      <c r="ATG129" s="3"/>
      <c r="ATH129" s="3"/>
      <c r="ATI129" s="3"/>
      <c r="ATJ129" s="3"/>
      <c r="ATK129" s="3"/>
      <c r="ATL129" s="3"/>
      <c r="ATM129" s="3"/>
      <c r="ATN129" s="3"/>
      <c r="ATO129" s="3"/>
      <c r="ATP129" s="3"/>
      <c r="ATQ129" s="3"/>
      <c r="ATR129" s="3"/>
      <c r="ATS129" s="3"/>
      <c r="ATT129" s="3"/>
      <c r="ATU129" s="3"/>
      <c r="ATV129" s="3"/>
      <c r="ATW129" s="3"/>
      <c r="ATX129" s="3"/>
      <c r="ATY129" s="3"/>
      <c r="ATZ129" s="3"/>
      <c r="AUA129" s="3"/>
      <c r="AUB129" s="3"/>
      <c r="AUC129" s="3"/>
      <c r="AUD129" s="3"/>
      <c r="AUE129" s="3"/>
      <c r="AUF129" s="3"/>
      <c r="AUG129" s="3"/>
      <c r="AUH129" s="3"/>
      <c r="AUI129" s="3"/>
      <c r="AUJ129" s="3"/>
      <c r="AUK129" s="3"/>
      <c r="AUL129" s="3"/>
      <c r="AUM129" s="3"/>
      <c r="AUN129" s="3"/>
      <c r="AUO129" s="3"/>
      <c r="AUP129" s="3"/>
      <c r="AUQ129" s="3"/>
      <c r="AUR129" s="3"/>
      <c r="AUS129" s="3"/>
      <c r="AUT129" s="3"/>
      <c r="AUU129" s="3"/>
      <c r="AUV129" s="3"/>
      <c r="AUW129" s="3"/>
      <c r="AUX129" s="3"/>
      <c r="AUY129" s="3"/>
      <c r="AUZ129" s="3"/>
      <c r="AVA129" s="3"/>
      <c r="AVB129" s="3"/>
      <c r="AVC129" s="3"/>
      <c r="AVD129" s="3"/>
      <c r="AVE129" s="3"/>
      <c r="AVF129" s="3"/>
      <c r="AVG129" s="3"/>
      <c r="AVH129" s="3"/>
      <c r="AVI129" s="3"/>
      <c r="AVJ129" s="3"/>
      <c r="AVK129" s="3"/>
      <c r="AVL129" s="3"/>
      <c r="AVM129" s="3"/>
      <c r="AVN129" s="3"/>
      <c r="AVO129" s="3"/>
      <c r="AVP129" s="3"/>
      <c r="AVQ129" s="3"/>
      <c r="AVR129" s="3"/>
      <c r="AVS129" s="3"/>
      <c r="AVT129" s="3"/>
      <c r="AVU129" s="3"/>
      <c r="AVV129" s="3"/>
      <c r="AVW129" s="3"/>
      <c r="AVX129" s="3"/>
      <c r="AVY129" s="3"/>
      <c r="AVZ129" s="3"/>
      <c r="AWA129" s="3"/>
      <c r="AWB129" s="3"/>
      <c r="AWC129" s="3"/>
      <c r="AWD129" s="3"/>
      <c r="AWE129" s="3"/>
      <c r="AWF129" s="3"/>
      <c r="AWG129" s="3"/>
      <c r="AWH129" s="3"/>
      <c r="AWI129" s="3"/>
      <c r="AWJ129" s="3"/>
      <c r="AWK129" s="3"/>
      <c r="AWL129" s="3"/>
      <c r="AWM129" s="3"/>
      <c r="AWN129" s="3"/>
      <c r="AWO129" s="3"/>
      <c r="AWP129" s="3"/>
      <c r="AWQ129" s="3"/>
      <c r="AWR129" s="3"/>
      <c r="AWS129" s="3"/>
      <c r="AWT129" s="3"/>
      <c r="AWU129" s="3"/>
      <c r="AWV129" s="3"/>
      <c r="AWW129" s="3"/>
      <c r="AWX129" s="3"/>
      <c r="AWY129" s="3"/>
      <c r="AWZ129" s="3"/>
      <c r="AXA129" s="3"/>
      <c r="AXB129" s="3"/>
      <c r="AXC129" s="3"/>
      <c r="AXD129" s="3"/>
      <c r="AXE129" s="3"/>
      <c r="AXF129" s="3"/>
      <c r="AXG129" s="3"/>
      <c r="AXH129" s="3"/>
      <c r="AXI129" s="3"/>
      <c r="AXJ129" s="3"/>
      <c r="AXK129" s="3"/>
      <c r="AXL129" s="3"/>
      <c r="AXM129" s="3"/>
      <c r="AXN129" s="3"/>
      <c r="AXO129" s="3"/>
      <c r="AXP129" s="3"/>
      <c r="AXQ129" s="3"/>
      <c r="AXR129" s="3"/>
      <c r="AXS129" s="3"/>
      <c r="AXT129" s="3"/>
      <c r="AXU129" s="3"/>
      <c r="AXV129" s="3"/>
      <c r="AXW129" s="3"/>
      <c r="AXX129" s="3"/>
      <c r="AXY129" s="3"/>
      <c r="AXZ129" s="3"/>
      <c r="AYA129" s="3"/>
      <c r="AYB129" s="3"/>
      <c r="AYC129" s="3"/>
      <c r="AYD129" s="3"/>
      <c r="AYE129" s="3"/>
      <c r="AYF129" s="3"/>
      <c r="AYG129" s="3"/>
      <c r="AYH129" s="3"/>
      <c r="AYI129" s="3"/>
      <c r="AYJ129" s="3"/>
      <c r="AYK129" s="3"/>
      <c r="AYL129" s="3"/>
      <c r="AYM129" s="3"/>
      <c r="AYN129" s="3"/>
      <c r="AYO129" s="3"/>
      <c r="AYP129" s="3"/>
      <c r="AYQ129" s="3"/>
      <c r="AYR129" s="3"/>
      <c r="AYS129" s="3"/>
      <c r="AYT129" s="3"/>
      <c r="AYU129" s="3"/>
      <c r="AYV129" s="3"/>
      <c r="AYW129" s="3"/>
      <c r="AYX129" s="3"/>
      <c r="AYY129" s="3"/>
      <c r="AYZ129" s="3"/>
      <c r="AZA129" s="3"/>
      <c r="AZB129" s="3"/>
      <c r="AZC129" s="3"/>
      <c r="AZD129" s="3"/>
      <c r="AZE129" s="3"/>
      <c r="AZF129" s="3"/>
      <c r="AZG129" s="3"/>
      <c r="AZH129" s="3"/>
      <c r="AZI129" s="3"/>
      <c r="AZJ129" s="3"/>
      <c r="AZK129" s="3"/>
      <c r="AZL129" s="3"/>
      <c r="AZM129" s="3"/>
      <c r="AZN129" s="3"/>
      <c r="AZO129" s="3"/>
      <c r="AZP129" s="3"/>
      <c r="AZQ129" s="3"/>
      <c r="AZR129" s="3"/>
      <c r="AZS129" s="3"/>
      <c r="AZT129" s="3"/>
      <c r="AZU129" s="3"/>
      <c r="AZV129" s="3"/>
      <c r="AZW129" s="3"/>
      <c r="AZX129" s="3"/>
      <c r="AZY129" s="3"/>
      <c r="AZZ129" s="3"/>
      <c r="BAA129" s="3"/>
      <c r="BAB129" s="3"/>
      <c r="BAC129" s="3"/>
      <c r="BAD129" s="3"/>
      <c r="BAE129" s="3"/>
      <c r="BAF129" s="3"/>
      <c r="BAG129" s="3"/>
      <c r="BAH129" s="3"/>
      <c r="BAI129" s="3"/>
      <c r="BAJ129" s="3"/>
      <c r="BAK129" s="3"/>
      <c r="BAL129" s="3"/>
      <c r="BAM129" s="3"/>
      <c r="BAN129" s="3"/>
      <c r="BAO129" s="3"/>
      <c r="BAP129" s="3"/>
      <c r="BAQ129" s="3"/>
      <c r="BAR129" s="3"/>
      <c r="BAS129" s="3"/>
      <c r="BAT129" s="3"/>
      <c r="BAU129" s="3"/>
      <c r="BAV129" s="3"/>
      <c r="BAW129" s="3"/>
      <c r="BAX129" s="3"/>
      <c r="BAY129" s="3"/>
      <c r="BAZ129" s="3"/>
      <c r="BBA129" s="3"/>
      <c r="BBB129" s="3"/>
      <c r="BBC129" s="3"/>
      <c r="BBD129" s="3"/>
      <c r="BBE129" s="3"/>
      <c r="BBF129" s="3"/>
      <c r="BBG129" s="3"/>
      <c r="BBH129" s="3"/>
      <c r="BBI129" s="3"/>
      <c r="BBJ129" s="3"/>
      <c r="BBK129" s="3"/>
      <c r="BBL129" s="3"/>
      <c r="BBM129" s="3"/>
      <c r="BBN129" s="3"/>
      <c r="BBO129" s="3"/>
      <c r="BBP129" s="3"/>
      <c r="BBQ129" s="3"/>
      <c r="BBR129" s="3"/>
      <c r="BBS129" s="3"/>
      <c r="BBT129" s="3"/>
      <c r="BBU129" s="3"/>
      <c r="BBV129" s="3"/>
      <c r="BBW129" s="3"/>
      <c r="BBX129" s="3"/>
      <c r="BBY129" s="3"/>
      <c r="BBZ129" s="3"/>
      <c r="BCA129" s="3"/>
      <c r="BCB129" s="3"/>
      <c r="BCC129" s="3"/>
      <c r="BCD129" s="3"/>
      <c r="BCE129" s="3"/>
      <c r="BCF129" s="3"/>
      <c r="BCG129" s="3"/>
      <c r="BCH129" s="3"/>
      <c r="BCI129" s="3"/>
      <c r="BCJ129" s="3"/>
      <c r="BCK129" s="3"/>
      <c r="BCL129" s="3"/>
      <c r="BCM129" s="3"/>
      <c r="BCN129" s="3"/>
      <c r="BCO129" s="3"/>
      <c r="BCP129" s="3"/>
      <c r="BCQ129" s="3"/>
      <c r="BCR129" s="3"/>
      <c r="BCS129" s="3"/>
      <c r="BCT129" s="3"/>
      <c r="BCU129" s="3"/>
      <c r="BCV129" s="3"/>
      <c r="BCW129" s="3"/>
      <c r="BCX129" s="3"/>
      <c r="BCY129" s="3"/>
      <c r="BCZ129" s="3"/>
      <c r="BDA129" s="3"/>
      <c r="BDB129" s="3"/>
      <c r="BDC129" s="3"/>
      <c r="BDD129" s="3"/>
      <c r="BDE129" s="3"/>
      <c r="BDF129" s="3"/>
      <c r="BDG129" s="3"/>
      <c r="BDH129" s="3"/>
      <c r="BDI129" s="3"/>
      <c r="BDJ129" s="3"/>
      <c r="BDK129" s="3"/>
      <c r="BDL129" s="3"/>
      <c r="BDM129" s="3"/>
      <c r="BDN129" s="3"/>
      <c r="BDO129" s="3"/>
      <c r="BDP129" s="3"/>
      <c r="BDQ129" s="3"/>
      <c r="BDR129" s="3"/>
      <c r="BDS129" s="3"/>
      <c r="BDT129" s="3"/>
      <c r="BDU129" s="3"/>
      <c r="BDV129" s="3"/>
      <c r="BDW129" s="3"/>
      <c r="BDX129" s="3"/>
      <c r="BDY129" s="3"/>
      <c r="BDZ129" s="3"/>
      <c r="BEA129" s="3"/>
      <c r="BEB129" s="3"/>
      <c r="BEC129" s="3"/>
      <c r="BED129" s="3"/>
      <c r="BEE129" s="3"/>
      <c r="BEF129" s="3"/>
      <c r="BEG129" s="3"/>
      <c r="BEH129" s="3"/>
      <c r="BEI129" s="3"/>
      <c r="BEJ129" s="3"/>
      <c r="BEK129" s="3"/>
      <c r="BEL129" s="3"/>
      <c r="BEM129" s="3"/>
      <c r="BEN129" s="3"/>
      <c r="BEO129" s="3"/>
      <c r="BEP129" s="3"/>
      <c r="BEQ129" s="3"/>
      <c r="BER129" s="3"/>
      <c r="BES129" s="3"/>
      <c r="BET129" s="3"/>
      <c r="BEU129" s="3"/>
      <c r="BEV129" s="3"/>
      <c r="BEW129" s="3"/>
      <c r="BEX129" s="3"/>
      <c r="BEY129" s="3"/>
      <c r="BEZ129" s="3"/>
      <c r="BFA129" s="3"/>
      <c r="BFB129" s="3"/>
      <c r="BFC129" s="3"/>
      <c r="BFD129" s="3"/>
      <c r="BFE129" s="3"/>
      <c r="BFF129" s="3"/>
      <c r="BFG129" s="3"/>
      <c r="BFH129" s="3"/>
      <c r="BFI129" s="3"/>
      <c r="BFJ129" s="3"/>
      <c r="BFK129" s="3"/>
      <c r="BFL129" s="3"/>
      <c r="BFM129" s="3"/>
      <c r="BFN129" s="3"/>
      <c r="BFO129" s="3"/>
      <c r="BFP129" s="3"/>
      <c r="BFQ129" s="3"/>
      <c r="BFR129" s="3"/>
      <c r="BFS129" s="3"/>
      <c r="BFT129" s="3"/>
      <c r="BFU129" s="3"/>
      <c r="BFV129" s="3"/>
      <c r="BFW129" s="3"/>
      <c r="BFX129" s="3"/>
      <c r="BFY129" s="3"/>
      <c r="BFZ129" s="3"/>
      <c r="BGA129" s="3"/>
      <c r="BGB129" s="3"/>
      <c r="BGC129" s="3"/>
      <c r="BGD129" s="3"/>
      <c r="BGE129" s="3"/>
      <c r="BGF129" s="3"/>
      <c r="BGG129" s="3"/>
      <c r="BGH129" s="3"/>
      <c r="BGI129" s="3"/>
      <c r="BGJ129" s="3"/>
      <c r="BGK129" s="3"/>
      <c r="BGL129" s="3"/>
      <c r="BGM129" s="3"/>
      <c r="BGN129" s="3"/>
      <c r="BGO129" s="3"/>
      <c r="BGP129" s="3"/>
      <c r="BGQ129" s="3"/>
      <c r="BGR129" s="3"/>
      <c r="BGS129" s="3"/>
      <c r="BGT129" s="3"/>
      <c r="BGU129" s="3"/>
      <c r="BGV129" s="3"/>
      <c r="BGW129" s="3"/>
      <c r="BGX129" s="3"/>
      <c r="BGY129" s="3"/>
      <c r="BGZ129" s="3"/>
      <c r="BHA129" s="3"/>
      <c r="BHB129" s="3"/>
      <c r="BHC129" s="3"/>
      <c r="BHD129" s="3"/>
      <c r="BHE129" s="3"/>
      <c r="BHF129" s="3"/>
      <c r="BHG129" s="3"/>
      <c r="BHH129" s="3"/>
      <c r="BHI129" s="3"/>
      <c r="BHJ129" s="3"/>
      <c r="BHK129" s="3"/>
      <c r="BHL129" s="3"/>
      <c r="BHM129" s="3"/>
      <c r="BHN129" s="3"/>
      <c r="BHO129" s="3"/>
      <c r="BHP129" s="3"/>
      <c r="BHQ129" s="3"/>
      <c r="BHR129" s="3"/>
      <c r="BHS129" s="3"/>
      <c r="BHT129" s="3"/>
      <c r="BHU129" s="3"/>
      <c r="BHV129" s="3"/>
      <c r="BHW129" s="3"/>
      <c r="BHX129" s="3"/>
      <c r="BHY129" s="3"/>
      <c r="BHZ129" s="3"/>
      <c r="BIA129" s="3"/>
      <c r="BIB129" s="3"/>
      <c r="BIC129" s="3"/>
      <c r="BID129" s="3"/>
      <c r="BIE129" s="3"/>
      <c r="BIF129" s="3"/>
      <c r="BIG129" s="3"/>
      <c r="BIH129" s="3"/>
      <c r="BII129" s="3"/>
      <c r="BIJ129" s="3"/>
      <c r="BIK129" s="3"/>
      <c r="BIL129" s="3"/>
      <c r="BIM129" s="3"/>
      <c r="BIN129" s="3"/>
      <c r="BIO129" s="3"/>
      <c r="BIP129" s="3"/>
      <c r="BIQ129" s="3"/>
      <c r="BIR129" s="3"/>
      <c r="BIS129" s="3"/>
      <c r="BIT129" s="3"/>
      <c r="BIU129" s="3"/>
      <c r="BIV129" s="3"/>
      <c r="BIW129" s="3"/>
      <c r="BIX129" s="3"/>
      <c r="BIY129" s="3"/>
      <c r="BIZ129" s="3"/>
      <c r="BJA129" s="3"/>
      <c r="BJB129" s="3"/>
      <c r="BJC129" s="3"/>
      <c r="BJD129" s="3"/>
      <c r="BJE129" s="3"/>
      <c r="BJF129" s="3"/>
      <c r="BJG129" s="3"/>
      <c r="BJH129" s="3"/>
      <c r="BJI129" s="3"/>
      <c r="BJJ129" s="3"/>
      <c r="BJK129" s="3"/>
      <c r="BJL129" s="3"/>
      <c r="BJM129" s="3"/>
      <c r="BJN129" s="3"/>
      <c r="BJO129" s="3"/>
      <c r="BJP129" s="3"/>
      <c r="BJQ129" s="3"/>
      <c r="BJR129" s="3"/>
      <c r="BJS129" s="3"/>
      <c r="BJT129" s="3"/>
      <c r="BJU129" s="3"/>
      <c r="BJV129" s="3"/>
      <c r="BJW129" s="3"/>
      <c r="BJX129" s="3"/>
      <c r="BJY129" s="3"/>
      <c r="BJZ129" s="3"/>
      <c r="BKA129" s="3"/>
      <c r="BKB129" s="3"/>
      <c r="BKC129" s="3"/>
      <c r="BKD129" s="3"/>
      <c r="BKE129" s="3"/>
      <c r="BKF129" s="3"/>
      <c r="BKG129" s="3"/>
      <c r="BKH129" s="3"/>
      <c r="BKI129" s="3"/>
      <c r="BKJ129" s="3"/>
      <c r="BKK129" s="3"/>
      <c r="BKL129" s="3"/>
      <c r="BKM129" s="3"/>
      <c r="BKN129" s="3"/>
      <c r="BKO129" s="3"/>
      <c r="BKP129" s="3"/>
      <c r="BKQ129" s="3"/>
      <c r="BKR129" s="3"/>
      <c r="BKS129" s="3"/>
      <c r="BKT129" s="3"/>
      <c r="BKU129" s="3"/>
      <c r="BKV129" s="3"/>
      <c r="BKW129" s="3"/>
      <c r="BKX129" s="3"/>
      <c r="BKY129" s="3"/>
      <c r="BKZ129" s="3"/>
      <c r="BLA129" s="3"/>
      <c r="BLB129" s="3"/>
      <c r="BLC129" s="3"/>
      <c r="BLD129" s="3"/>
      <c r="BLE129" s="3"/>
      <c r="BLF129" s="3"/>
      <c r="BLG129" s="3"/>
      <c r="BLH129" s="3"/>
      <c r="BLI129" s="3"/>
      <c r="BLJ129" s="3"/>
      <c r="BLK129" s="3"/>
      <c r="BLL129" s="3"/>
      <c r="BLM129" s="3"/>
      <c r="BLN129" s="3"/>
      <c r="BLO129" s="3"/>
      <c r="BLP129" s="3"/>
      <c r="BLQ129" s="3"/>
      <c r="BLR129" s="3"/>
      <c r="BLS129" s="3"/>
      <c r="BLT129" s="3"/>
      <c r="BLU129" s="3"/>
      <c r="BLV129" s="3"/>
      <c r="BLW129" s="3"/>
      <c r="BLX129" s="3"/>
      <c r="BLY129" s="3"/>
      <c r="BLZ129" s="3"/>
      <c r="BMA129" s="3"/>
      <c r="BMB129" s="3"/>
      <c r="BMC129" s="3"/>
      <c r="BMD129" s="3"/>
      <c r="BME129" s="3"/>
      <c r="BMF129" s="3"/>
      <c r="BMG129" s="3"/>
      <c r="BMH129" s="3"/>
      <c r="BMI129" s="3"/>
      <c r="BMJ129" s="3"/>
      <c r="BMK129" s="3"/>
      <c r="BML129" s="3"/>
      <c r="BMM129" s="3"/>
      <c r="BMN129" s="3"/>
      <c r="BMO129" s="3"/>
      <c r="BMP129" s="3"/>
      <c r="BMQ129" s="3"/>
      <c r="BMR129" s="3"/>
      <c r="BMS129" s="3"/>
      <c r="BMT129" s="3"/>
      <c r="BMU129" s="3"/>
      <c r="BMV129" s="3"/>
      <c r="BMW129" s="3"/>
      <c r="BMX129" s="3"/>
      <c r="BMY129" s="3"/>
      <c r="BMZ129" s="3"/>
      <c r="BNA129" s="3"/>
      <c r="BNB129" s="3"/>
      <c r="BNC129" s="3"/>
      <c r="BND129" s="3"/>
      <c r="BNE129" s="3"/>
      <c r="BNF129" s="3"/>
      <c r="BNG129" s="3"/>
      <c r="BNH129" s="3"/>
      <c r="BNI129" s="3"/>
      <c r="BNJ129" s="3"/>
      <c r="BNK129" s="3"/>
      <c r="BNL129" s="3"/>
      <c r="BNM129" s="3"/>
      <c r="BNN129" s="3"/>
      <c r="BNO129" s="3"/>
      <c r="BNP129" s="3"/>
      <c r="BNQ129" s="3"/>
      <c r="BNR129" s="3"/>
      <c r="BNS129" s="3"/>
      <c r="BNT129" s="3"/>
      <c r="BNU129" s="3"/>
      <c r="BNV129" s="3"/>
      <c r="BNW129" s="3"/>
      <c r="BNX129" s="3"/>
      <c r="BNY129" s="3"/>
      <c r="BNZ129" s="3"/>
      <c r="BOA129" s="3"/>
      <c r="BOB129" s="3"/>
      <c r="BOC129" s="3"/>
      <c r="BOD129" s="3"/>
      <c r="BOE129" s="3"/>
      <c r="BOF129" s="3"/>
      <c r="BOG129" s="3"/>
      <c r="BOH129" s="3"/>
      <c r="BOI129" s="3"/>
      <c r="BOJ129" s="3"/>
      <c r="BOK129" s="3"/>
      <c r="BOL129" s="3"/>
      <c r="BOM129" s="3"/>
      <c r="BON129" s="3"/>
      <c r="BOO129" s="3"/>
      <c r="BOP129" s="3"/>
      <c r="BOQ129" s="3"/>
      <c r="BOR129" s="3"/>
      <c r="BOS129" s="3"/>
      <c r="BOT129" s="3"/>
      <c r="BOU129" s="3"/>
      <c r="BOV129" s="3"/>
      <c r="BOW129" s="3"/>
      <c r="BOX129" s="3"/>
      <c r="BOY129" s="3"/>
      <c r="BOZ129" s="3"/>
      <c r="BPA129" s="3"/>
      <c r="BPB129" s="3"/>
      <c r="BPC129" s="3"/>
      <c r="BPD129" s="3"/>
      <c r="BPE129" s="3"/>
      <c r="BPF129" s="3"/>
      <c r="BPG129" s="3"/>
      <c r="BPH129" s="3"/>
      <c r="BPI129" s="3"/>
      <c r="BPJ129" s="3"/>
      <c r="BPK129" s="3"/>
      <c r="BPL129" s="3"/>
      <c r="BPM129" s="3"/>
      <c r="BPN129" s="3"/>
      <c r="BPO129" s="3"/>
      <c r="BPP129" s="3"/>
      <c r="BPQ129" s="3"/>
      <c r="BPR129" s="3"/>
      <c r="BPS129" s="3"/>
      <c r="BPT129" s="3"/>
      <c r="BPU129" s="3"/>
      <c r="BPV129" s="3"/>
      <c r="BPW129" s="3"/>
      <c r="BPX129" s="3"/>
      <c r="BPY129" s="3"/>
      <c r="BPZ129" s="3"/>
      <c r="BQA129" s="3"/>
      <c r="BQB129" s="3"/>
      <c r="BQC129" s="3"/>
      <c r="BQD129" s="3"/>
      <c r="BQE129" s="3"/>
      <c r="BQF129" s="3"/>
      <c r="BQG129" s="3"/>
      <c r="BQH129" s="3"/>
      <c r="BQI129" s="3"/>
      <c r="BQJ129" s="3"/>
      <c r="BQK129" s="3"/>
      <c r="BQL129" s="3"/>
      <c r="BQM129" s="3"/>
      <c r="BQN129" s="3"/>
      <c r="BQO129" s="3"/>
      <c r="BQP129" s="3"/>
      <c r="BQQ129" s="3"/>
      <c r="BQR129" s="3"/>
      <c r="BQS129" s="3"/>
      <c r="BQT129" s="3"/>
      <c r="BQU129" s="3"/>
      <c r="BQV129" s="3"/>
      <c r="BQW129" s="3"/>
      <c r="BQX129" s="3"/>
      <c r="BQY129" s="3"/>
      <c r="BQZ129" s="3"/>
      <c r="BRA129" s="3"/>
      <c r="BRB129" s="3"/>
      <c r="BRC129" s="3"/>
      <c r="BRD129" s="3"/>
      <c r="BRE129" s="3"/>
      <c r="BRF129" s="3"/>
      <c r="BRG129" s="3"/>
      <c r="BRH129" s="3"/>
      <c r="BRI129" s="3"/>
      <c r="BRJ129" s="3"/>
      <c r="BRK129" s="3"/>
      <c r="BRL129" s="3"/>
      <c r="BRM129" s="3"/>
      <c r="BRN129" s="3"/>
      <c r="BRO129" s="3"/>
      <c r="BRP129" s="3"/>
      <c r="BRQ129" s="3"/>
      <c r="BRR129" s="3"/>
      <c r="BRS129" s="3"/>
      <c r="BRT129" s="3"/>
      <c r="BRU129" s="3"/>
      <c r="BRV129" s="3"/>
      <c r="BRW129" s="3"/>
      <c r="BRX129" s="3"/>
      <c r="BRY129" s="3"/>
      <c r="BRZ129" s="3"/>
      <c r="BSA129" s="3"/>
      <c r="BSB129" s="3"/>
      <c r="BSC129" s="3"/>
      <c r="BSD129" s="3"/>
      <c r="BSE129" s="3"/>
      <c r="BSF129" s="3"/>
      <c r="BSG129" s="3"/>
      <c r="BSH129" s="3"/>
      <c r="BSI129" s="3"/>
      <c r="BSJ129" s="3"/>
      <c r="BSK129" s="3"/>
      <c r="BSL129" s="3"/>
      <c r="BSM129" s="3"/>
      <c r="BSN129" s="3"/>
      <c r="BSO129" s="3"/>
      <c r="BSP129" s="3"/>
      <c r="BSQ129" s="3"/>
      <c r="BSR129" s="3"/>
      <c r="BSS129" s="3"/>
      <c r="BST129" s="3"/>
      <c r="BSU129" s="3"/>
      <c r="BSV129" s="3"/>
      <c r="BSW129" s="3"/>
      <c r="BSX129" s="3"/>
      <c r="BSY129" s="3"/>
      <c r="BSZ129" s="3"/>
      <c r="BTA129" s="3"/>
      <c r="BTB129" s="3"/>
      <c r="BTC129" s="3"/>
      <c r="BTD129" s="3"/>
      <c r="BTE129" s="3"/>
      <c r="BTF129" s="3"/>
      <c r="BTG129" s="3"/>
      <c r="BTH129" s="3"/>
      <c r="BTI129" s="3"/>
      <c r="BTJ129" s="3"/>
      <c r="BTK129" s="3"/>
      <c r="BTL129" s="3"/>
      <c r="BTM129" s="3"/>
      <c r="BTN129" s="3"/>
      <c r="BTO129" s="3"/>
      <c r="BTP129" s="3"/>
      <c r="BTQ129" s="3"/>
      <c r="BTR129" s="3"/>
      <c r="BTS129" s="3"/>
      <c r="BTT129" s="3"/>
      <c r="BTU129" s="3"/>
      <c r="BTV129" s="3"/>
      <c r="BTW129" s="3"/>
      <c r="BTX129" s="3"/>
      <c r="BTY129" s="3"/>
      <c r="BTZ129" s="3"/>
      <c r="BUA129" s="3"/>
      <c r="BUB129" s="3"/>
      <c r="BUC129" s="3"/>
      <c r="BUD129" s="3"/>
      <c r="BUE129" s="3"/>
      <c r="BUF129" s="3"/>
      <c r="BUG129" s="3"/>
      <c r="BUH129" s="3"/>
      <c r="BUI129" s="3"/>
      <c r="BUJ129" s="3"/>
      <c r="BUK129" s="3"/>
      <c r="BUL129" s="3"/>
      <c r="BUM129" s="3"/>
      <c r="BUN129" s="3"/>
      <c r="BUO129" s="3"/>
      <c r="BUP129" s="3"/>
      <c r="BUQ129" s="3"/>
      <c r="BUR129" s="3"/>
      <c r="BUS129" s="3"/>
      <c r="BUT129" s="3"/>
      <c r="BUU129" s="3"/>
      <c r="BUV129" s="3"/>
      <c r="BUW129" s="3"/>
      <c r="BUX129" s="3"/>
      <c r="BUY129" s="3"/>
      <c r="BUZ129" s="3"/>
      <c r="BVA129" s="3"/>
      <c r="BVB129" s="3"/>
      <c r="BVC129" s="3"/>
      <c r="BVD129" s="3"/>
      <c r="BVE129" s="3"/>
      <c r="BVF129" s="3"/>
      <c r="BVG129" s="3"/>
      <c r="BVH129" s="3"/>
      <c r="BVI129" s="3"/>
      <c r="BVJ129" s="3"/>
      <c r="BVK129" s="3"/>
      <c r="BVL129" s="3"/>
      <c r="BVM129" s="3"/>
      <c r="BVN129" s="3"/>
      <c r="BVO129" s="3"/>
      <c r="BVP129" s="3"/>
      <c r="BVQ129" s="3"/>
      <c r="BVR129" s="3"/>
      <c r="BVS129" s="3"/>
      <c r="BVT129" s="3"/>
      <c r="BVU129" s="3"/>
      <c r="BVV129" s="3"/>
      <c r="BVW129" s="3"/>
      <c r="BVX129" s="3"/>
      <c r="BVY129" s="3"/>
      <c r="BVZ129" s="3"/>
      <c r="BWA129" s="3"/>
      <c r="BWB129" s="3"/>
      <c r="BWC129" s="3"/>
      <c r="BWD129" s="3"/>
      <c r="BWE129" s="3"/>
      <c r="BWF129" s="3"/>
      <c r="BWG129" s="3"/>
      <c r="BWH129" s="3"/>
      <c r="BWI129" s="3"/>
      <c r="BWJ129" s="3"/>
      <c r="BWK129" s="3"/>
      <c r="BWL129" s="3"/>
      <c r="BWM129" s="3"/>
      <c r="BWN129" s="3"/>
      <c r="BWO129" s="3"/>
      <c r="BWP129" s="3"/>
      <c r="BWQ129" s="3"/>
      <c r="BWR129" s="3"/>
      <c r="BWS129" s="3"/>
      <c r="BWT129" s="3"/>
      <c r="BWU129" s="3"/>
      <c r="BWV129" s="3"/>
      <c r="BWW129" s="3"/>
      <c r="BWX129" s="3"/>
      <c r="BWY129" s="3"/>
      <c r="BWZ129" s="3"/>
      <c r="BXA129" s="3"/>
      <c r="BXB129" s="3"/>
      <c r="BXC129" s="3"/>
      <c r="BXD129" s="3"/>
      <c r="BXE129" s="3"/>
      <c r="BXF129" s="3"/>
      <c r="BXG129" s="3"/>
      <c r="BXH129" s="3"/>
      <c r="BXI129" s="3"/>
      <c r="BXJ129" s="3"/>
      <c r="BXK129" s="3"/>
      <c r="BXL129" s="3"/>
      <c r="BXM129" s="3"/>
      <c r="BXN129" s="3"/>
      <c r="BXO129" s="3"/>
      <c r="BXP129" s="3"/>
      <c r="BXQ129" s="3"/>
      <c r="BXR129" s="3"/>
      <c r="BXS129" s="3"/>
      <c r="BXT129" s="3"/>
      <c r="BXU129" s="3"/>
      <c r="BXV129" s="3"/>
      <c r="BXW129" s="3"/>
      <c r="BXX129" s="3"/>
      <c r="BXY129" s="3"/>
      <c r="BXZ129" s="3"/>
      <c r="BYA129" s="3"/>
      <c r="BYB129" s="3"/>
      <c r="BYC129" s="3"/>
      <c r="BYD129" s="3"/>
      <c r="BYE129" s="3"/>
      <c r="BYF129" s="3"/>
      <c r="BYG129" s="3"/>
      <c r="BYH129" s="3"/>
      <c r="BYI129" s="3"/>
      <c r="BYJ129" s="3"/>
      <c r="BYK129" s="3"/>
      <c r="BYL129" s="3"/>
      <c r="BYM129" s="3"/>
      <c r="BYN129" s="3"/>
      <c r="BYO129" s="3"/>
      <c r="BYP129" s="3"/>
      <c r="BYQ129" s="3"/>
      <c r="BYR129" s="3"/>
      <c r="BYS129" s="3"/>
      <c r="BYT129" s="3"/>
      <c r="BYU129" s="3"/>
      <c r="BYV129" s="3"/>
      <c r="BYW129" s="3"/>
      <c r="BYX129" s="3"/>
      <c r="BYY129" s="3"/>
      <c r="BYZ129" s="3"/>
      <c r="BZA129" s="3"/>
      <c r="BZB129" s="3"/>
      <c r="BZC129" s="3"/>
      <c r="BZD129" s="3"/>
      <c r="BZE129" s="3"/>
      <c r="BZF129" s="3"/>
      <c r="BZG129" s="3"/>
      <c r="BZH129" s="3"/>
      <c r="BZI129" s="3"/>
      <c r="BZJ129" s="3"/>
      <c r="BZK129" s="3"/>
      <c r="BZL129" s="3"/>
      <c r="BZM129" s="3"/>
      <c r="BZN129" s="3"/>
      <c r="BZO129" s="3"/>
      <c r="BZP129" s="3"/>
      <c r="BZQ129" s="3"/>
      <c r="BZR129" s="3"/>
      <c r="BZS129" s="3"/>
      <c r="BZT129" s="3"/>
      <c r="BZU129" s="3"/>
      <c r="BZV129" s="3"/>
      <c r="BZW129" s="3"/>
      <c r="BZX129" s="3"/>
      <c r="BZY129" s="3"/>
      <c r="BZZ129" s="3"/>
      <c r="CAA129" s="3"/>
      <c r="CAB129" s="3"/>
      <c r="CAC129" s="3"/>
      <c r="CAD129" s="3"/>
      <c r="CAE129" s="3"/>
      <c r="CAF129" s="3"/>
      <c r="CAG129" s="3"/>
      <c r="CAH129" s="3"/>
      <c r="CAI129" s="3"/>
      <c r="CAJ129" s="3"/>
      <c r="CAK129" s="3"/>
      <c r="CAL129" s="3"/>
      <c r="CAM129" s="3"/>
      <c r="CAN129" s="3"/>
      <c r="CAO129" s="3"/>
      <c r="CAP129" s="3"/>
      <c r="CAQ129" s="3"/>
      <c r="CAR129" s="3"/>
      <c r="CAS129" s="3"/>
      <c r="CAT129" s="3"/>
      <c r="CAU129" s="3"/>
      <c r="CAV129" s="3"/>
      <c r="CAW129" s="3"/>
      <c r="CAX129" s="3"/>
      <c r="CAY129" s="3"/>
      <c r="CAZ129" s="3"/>
      <c r="CBA129" s="3"/>
      <c r="CBB129" s="3"/>
      <c r="CBC129" s="3"/>
      <c r="CBD129" s="3"/>
      <c r="CBE129" s="3"/>
      <c r="CBF129" s="3"/>
      <c r="CBG129" s="3"/>
      <c r="CBH129" s="3"/>
      <c r="CBI129" s="3"/>
      <c r="CBJ129" s="3"/>
      <c r="CBK129" s="3"/>
      <c r="CBL129" s="3"/>
      <c r="CBM129" s="3"/>
      <c r="CBN129" s="3"/>
      <c r="CBO129" s="3"/>
      <c r="CBP129" s="3"/>
      <c r="CBQ129" s="3"/>
      <c r="CBR129" s="3"/>
      <c r="CBS129" s="3"/>
      <c r="CBT129" s="3"/>
      <c r="CBU129" s="3"/>
      <c r="CBV129" s="3"/>
      <c r="CBW129" s="3"/>
      <c r="CBX129" s="3"/>
      <c r="CBY129" s="3"/>
      <c r="CBZ129" s="3"/>
      <c r="CCA129" s="3"/>
      <c r="CCB129" s="3"/>
      <c r="CCC129" s="3"/>
      <c r="CCD129" s="3"/>
      <c r="CCE129" s="3"/>
      <c r="CCF129" s="3"/>
      <c r="CCG129" s="3"/>
      <c r="CCH129" s="3"/>
      <c r="CCI129" s="3"/>
      <c r="CCJ129" s="3"/>
      <c r="CCK129" s="3"/>
      <c r="CCL129" s="3"/>
      <c r="CCM129" s="3"/>
      <c r="CCN129" s="3"/>
      <c r="CCO129" s="3"/>
      <c r="CCP129" s="3"/>
      <c r="CCQ129" s="3"/>
      <c r="CCR129" s="3"/>
      <c r="CCS129" s="3"/>
      <c r="CCT129" s="3"/>
      <c r="CCU129" s="3"/>
      <c r="CCV129" s="3"/>
      <c r="CCW129" s="3"/>
      <c r="CCX129" s="3"/>
      <c r="CCY129" s="3"/>
      <c r="CCZ129" s="3"/>
      <c r="CDA129" s="3"/>
      <c r="CDB129" s="3"/>
      <c r="CDC129" s="3"/>
      <c r="CDD129" s="3"/>
      <c r="CDE129" s="3"/>
      <c r="CDF129" s="3"/>
      <c r="CDG129" s="3"/>
      <c r="CDH129" s="3"/>
      <c r="CDI129" s="3"/>
      <c r="CDJ129" s="3"/>
      <c r="CDK129" s="3"/>
      <c r="CDL129" s="3"/>
      <c r="CDM129" s="3"/>
      <c r="CDN129" s="3"/>
      <c r="CDO129" s="3"/>
      <c r="CDP129" s="3"/>
      <c r="CDQ129" s="3"/>
      <c r="CDR129" s="3"/>
      <c r="CDS129" s="3"/>
      <c r="CDT129" s="3"/>
      <c r="CDU129" s="3"/>
      <c r="CDV129" s="3"/>
      <c r="CDW129" s="3"/>
      <c r="CDX129" s="3"/>
      <c r="CDY129" s="3"/>
      <c r="CDZ129" s="3"/>
      <c r="CEA129" s="3"/>
      <c r="CEB129" s="3"/>
      <c r="CEC129" s="3"/>
      <c r="CED129" s="3"/>
      <c r="CEE129" s="3"/>
      <c r="CEF129" s="3"/>
      <c r="CEG129" s="3"/>
      <c r="CEH129" s="3"/>
      <c r="CEI129" s="3"/>
      <c r="CEJ129" s="3"/>
      <c r="CEK129" s="3"/>
      <c r="CEL129" s="3"/>
      <c r="CEM129" s="3"/>
      <c r="CEN129" s="3"/>
      <c r="CEO129" s="3"/>
      <c r="CEP129" s="3"/>
      <c r="CEQ129" s="3"/>
      <c r="CER129" s="3"/>
      <c r="CES129" s="3"/>
      <c r="CET129" s="3"/>
      <c r="CEU129" s="3"/>
      <c r="CEV129" s="3"/>
      <c r="CEW129" s="3"/>
      <c r="CEX129" s="3"/>
      <c r="CEY129" s="3"/>
      <c r="CEZ129" s="3"/>
      <c r="CFA129" s="3"/>
      <c r="CFB129" s="3"/>
      <c r="CFC129" s="3"/>
      <c r="CFD129" s="3"/>
      <c r="CFE129" s="3"/>
      <c r="CFF129" s="3"/>
      <c r="CFG129" s="3"/>
      <c r="CFH129" s="3"/>
      <c r="CFI129" s="3"/>
      <c r="CFJ129" s="3"/>
      <c r="CFK129" s="3"/>
      <c r="CFL129" s="3"/>
      <c r="CFM129" s="3"/>
      <c r="CFN129" s="3"/>
      <c r="CFO129" s="3"/>
      <c r="CFP129" s="3"/>
      <c r="CFQ129" s="3"/>
      <c r="CFR129" s="3"/>
      <c r="CFS129" s="3"/>
      <c r="CFT129" s="3"/>
      <c r="CFU129" s="3"/>
      <c r="CFV129" s="3"/>
      <c r="CFW129" s="3"/>
      <c r="CFX129" s="3"/>
      <c r="CFY129" s="3"/>
      <c r="CFZ129" s="3"/>
      <c r="CGA129" s="3"/>
      <c r="CGB129" s="3"/>
      <c r="CGC129" s="3"/>
      <c r="CGD129" s="3"/>
      <c r="CGE129" s="3"/>
      <c r="CGF129" s="3"/>
      <c r="CGG129" s="3"/>
      <c r="CGH129" s="3"/>
      <c r="CGI129" s="3"/>
      <c r="CGJ129" s="3"/>
      <c r="CGK129" s="3"/>
      <c r="CGL129" s="3"/>
      <c r="CGM129" s="3"/>
      <c r="CGN129" s="3"/>
      <c r="CGO129" s="3"/>
      <c r="CGP129" s="3"/>
      <c r="CGQ129" s="3"/>
      <c r="CGR129" s="3"/>
      <c r="CGS129" s="3"/>
      <c r="CGT129" s="3"/>
      <c r="CGU129" s="3"/>
      <c r="CGV129" s="3"/>
      <c r="CGW129" s="3"/>
      <c r="CGX129" s="3"/>
      <c r="CGY129" s="3"/>
      <c r="CGZ129" s="3"/>
      <c r="CHA129" s="3"/>
      <c r="CHB129" s="3"/>
      <c r="CHC129" s="3"/>
      <c r="CHD129" s="3"/>
      <c r="CHE129" s="3"/>
      <c r="CHF129" s="3"/>
      <c r="CHG129" s="3"/>
      <c r="CHH129" s="3"/>
      <c r="CHI129" s="3"/>
      <c r="CHJ129" s="3"/>
      <c r="CHK129" s="3"/>
      <c r="CHL129" s="3"/>
      <c r="CHM129" s="3"/>
      <c r="CHN129" s="3"/>
      <c r="CHO129" s="3"/>
      <c r="CHP129" s="3"/>
      <c r="CHQ129" s="3"/>
      <c r="CHR129" s="3"/>
      <c r="CHS129" s="3"/>
      <c r="CHT129" s="3"/>
      <c r="CHU129" s="3"/>
      <c r="CHV129" s="3"/>
      <c r="CHW129" s="3"/>
      <c r="CHX129" s="3"/>
      <c r="CHY129" s="3"/>
      <c r="CHZ129" s="3"/>
      <c r="CIA129" s="3"/>
      <c r="CIB129" s="3"/>
      <c r="CIC129" s="3"/>
      <c r="CID129" s="3"/>
      <c r="CIE129" s="3"/>
      <c r="CIF129" s="3"/>
      <c r="CIG129" s="3"/>
      <c r="CIH129" s="3"/>
      <c r="CII129" s="3"/>
      <c r="CIJ129" s="3"/>
      <c r="CIK129" s="3"/>
      <c r="CIL129" s="3"/>
      <c r="CIM129" s="3"/>
      <c r="CIN129" s="3"/>
      <c r="CIO129" s="3"/>
      <c r="CIP129" s="3"/>
      <c r="CIQ129" s="3"/>
      <c r="CIR129" s="3"/>
      <c r="CIS129" s="3"/>
      <c r="CIT129" s="3"/>
      <c r="CIU129" s="3"/>
      <c r="CIV129" s="3"/>
      <c r="CIW129" s="3"/>
      <c r="CIX129" s="3"/>
      <c r="CIY129" s="3"/>
      <c r="CIZ129" s="3"/>
      <c r="CJA129" s="3"/>
      <c r="CJB129" s="3"/>
      <c r="CJC129" s="3"/>
      <c r="CJD129" s="3"/>
      <c r="CJE129" s="3"/>
      <c r="CJF129" s="3"/>
      <c r="CJG129" s="3"/>
      <c r="CJH129" s="3"/>
      <c r="CJI129" s="3"/>
      <c r="CJJ129" s="3"/>
      <c r="CJK129" s="3"/>
      <c r="CJL129" s="3"/>
      <c r="CJM129" s="3"/>
      <c r="CJN129" s="3"/>
      <c r="CJO129" s="3"/>
      <c r="CJP129" s="3"/>
      <c r="CJQ129" s="3"/>
      <c r="CJR129" s="3"/>
      <c r="CJS129" s="3"/>
      <c r="CJT129" s="3"/>
      <c r="CJU129" s="3"/>
      <c r="CJV129" s="3"/>
      <c r="CJW129" s="3"/>
      <c r="CJX129" s="3"/>
      <c r="CJY129" s="3"/>
      <c r="CJZ129" s="3"/>
      <c r="CKA129" s="3"/>
      <c r="CKB129" s="3"/>
      <c r="CKC129" s="3"/>
      <c r="CKD129" s="3"/>
      <c r="CKE129" s="3"/>
      <c r="CKF129" s="3"/>
      <c r="CKG129" s="3"/>
      <c r="CKH129" s="3"/>
      <c r="CKI129" s="3"/>
      <c r="CKJ129" s="3"/>
      <c r="CKK129" s="3"/>
      <c r="CKL129" s="3"/>
      <c r="CKM129" s="3"/>
      <c r="CKN129" s="3"/>
      <c r="CKO129" s="3"/>
      <c r="CKP129" s="3"/>
      <c r="CKQ129" s="3"/>
      <c r="CKR129" s="3"/>
      <c r="CKS129" s="3"/>
      <c r="CKT129" s="3"/>
      <c r="CKU129" s="3"/>
      <c r="CKV129" s="3"/>
      <c r="CKW129" s="3"/>
      <c r="CKX129" s="3"/>
      <c r="CKY129" s="3"/>
      <c r="CKZ129" s="3"/>
      <c r="CLA129" s="3"/>
      <c r="CLB129" s="3"/>
      <c r="CLC129" s="3"/>
      <c r="CLD129" s="3"/>
      <c r="CLE129" s="3"/>
      <c r="CLF129" s="3"/>
      <c r="CLG129" s="3"/>
      <c r="CLH129" s="3"/>
      <c r="CLI129" s="3"/>
      <c r="CLJ129" s="3"/>
      <c r="CLK129" s="3"/>
      <c r="CLL129" s="3"/>
      <c r="CLM129" s="3"/>
      <c r="CLN129" s="3"/>
      <c r="CLO129" s="3"/>
      <c r="CLP129" s="3"/>
      <c r="CLQ129" s="3"/>
      <c r="CLR129" s="3"/>
      <c r="CLS129" s="3"/>
      <c r="CLT129" s="3"/>
      <c r="CLU129" s="3"/>
      <c r="CLV129" s="3"/>
      <c r="CLW129" s="3"/>
      <c r="CLX129" s="3"/>
      <c r="CLY129" s="3"/>
      <c r="CLZ129" s="3"/>
      <c r="CMA129" s="3"/>
      <c r="CMB129" s="3"/>
      <c r="CMC129" s="3"/>
      <c r="CMD129" s="3"/>
      <c r="CME129" s="3"/>
      <c r="CMF129" s="3"/>
      <c r="CMG129" s="3"/>
      <c r="CMH129" s="3"/>
      <c r="CMI129" s="3"/>
      <c r="CMJ129" s="3"/>
      <c r="CMK129" s="3"/>
      <c r="CML129" s="3"/>
      <c r="CMM129" s="3"/>
      <c r="CMN129" s="3"/>
      <c r="CMO129" s="3"/>
      <c r="CMP129" s="3"/>
      <c r="CMQ129" s="3"/>
      <c r="CMR129" s="3"/>
      <c r="CMS129" s="3"/>
      <c r="CMT129" s="3"/>
      <c r="CMU129" s="3"/>
      <c r="CMV129" s="3"/>
      <c r="CMW129" s="3"/>
      <c r="CMX129" s="3"/>
      <c r="CMY129" s="3"/>
      <c r="CMZ129" s="3"/>
      <c r="CNA129" s="3"/>
      <c r="CNB129" s="3"/>
      <c r="CNC129" s="3"/>
      <c r="CND129" s="3"/>
      <c r="CNE129" s="3"/>
      <c r="CNF129" s="3"/>
      <c r="CNG129" s="3"/>
      <c r="CNH129" s="3"/>
      <c r="CNI129" s="3"/>
      <c r="CNJ129" s="3"/>
      <c r="CNK129" s="3"/>
      <c r="CNL129" s="3"/>
      <c r="CNM129" s="3"/>
      <c r="CNN129" s="3"/>
      <c r="CNO129" s="3"/>
      <c r="CNP129" s="3"/>
      <c r="CNQ129" s="3"/>
      <c r="CNR129" s="3"/>
      <c r="CNS129" s="3"/>
      <c r="CNT129" s="3"/>
      <c r="CNU129" s="3"/>
      <c r="CNV129" s="3"/>
      <c r="CNW129" s="3"/>
      <c r="CNX129" s="3"/>
      <c r="CNY129" s="3"/>
      <c r="CNZ129" s="3"/>
      <c r="COA129" s="3"/>
      <c r="COB129" s="3"/>
      <c r="COC129" s="3"/>
      <c r="COD129" s="3"/>
      <c r="COE129" s="3"/>
      <c r="COF129" s="3"/>
      <c r="COG129" s="3"/>
      <c r="COH129" s="3"/>
      <c r="COI129" s="3"/>
      <c r="COJ129" s="3"/>
      <c r="COK129" s="3"/>
      <c r="COL129" s="3"/>
      <c r="COM129" s="3"/>
      <c r="CON129" s="3"/>
      <c r="COO129" s="3"/>
      <c r="COP129" s="3"/>
      <c r="COQ129" s="3"/>
      <c r="COR129" s="3"/>
      <c r="COS129" s="3"/>
      <c r="COT129" s="3"/>
      <c r="COU129" s="3"/>
      <c r="COV129" s="3"/>
      <c r="COW129" s="3"/>
      <c r="COX129" s="3"/>
      <c r="COY129" s="3"/>
      <c r="COZ129" s="3"/>
      <c r="CPA129" s="3"/>
      <c r="CPB129" s="3"/>
      <c r="CPC129" s="3"/>
      <c r="CPD129" s="3"/>
      <c r="CPE129" s="3"/>
      <c r="CPF129" s="3"/>
      <c r="CPG129" s="3"/>
      <c r="CPH129" s="3"/>
      <c r="CPI129" s="3"/>
      <c r="CPJ129" s="3"/>
      <c r="CPK129" s="3"/>
      <c r="CPL129" s="3"/>
      <c r="CPM129" s="3"/>
      <c r="CPN129" s="3"/>
      <c r="CPO129" s="3"/>
      <c r="CPP129" s="3"/>
      <c r="CPQ129" s="3"/>
      <c r="CPR129" s="3"/>
      <c r="CPS129" s="3"/>
      <c r="CPT129" s="3"/>
      <c r="CPU129" s="3"/>
      <c r="CPV129" s="3"/>
      <c r="CPW129" s="3"/>
      <c r="CPX129" s="3"/>
      <c r="CPY129" s="3"/>
      <c r="CPZ129" s="3"/>
      <c r="CQA129" s="3"/>
      <c r="CQB129" s="3"/>
      <c r="CQC129" s="3"/>
      <c r="CQD129" s="3"/>
      <c r="CQE129" s="3"/>
      <c r="CQF129" s="3"/>
      <c r="CQG129" s="3"/>
      <c r="CQH129" s="3"/>
      <c r="CQI129" s="3"/>
      <c r="CQJ129" s="3"/>
      <c r="CQK129" s="3"/>
      <c r="CQL129" s="3"/>
      <c r="CQM129" s="3"/>
      <c r="CQN129" s="3"/>
      <c r="CQO129" s="3"/>
      <c r="CQP129" s="3"/>
      <c r="CQQ129" s="3"/>
      <c r="CQR129" s="3"/>
      <c r="CQS129" s="3"/>
      <c r="CQT129" s="3"/>
      <c r="CQU129" s="3"/>
      <c r="CQV129" s="3"/>
      <c r="CQW129" s="3"/>
      <c r="CQX129" s="3"/>
      <c r="CQY129" s="3"/>
      <c r="CQZ129" s="3"/>
      <c r="CRA129" s="3"/>
      <c r="CRB129" s="3"/>
      <c r="CRC129" s="3"/>
      <c r="CRD129" s="3"/>
      <c r="CRE129" s="3"/>
      <c r="CRF129" s="3"/>
      <c r="CRG129" s="3"/>
      <c r="CRH129" s="3"/>
      <c r="CRI129" s="3"/>
      <c r="CRJ129" s="3"/>
      <c r="CRK129" s="3"/>
      <c r="CRL129" s="3"/>
      <c r="CRM129" s="3"/>
      <c r="CRN129" s="3"/>
      <c r="CRO129" s="3"/>
      <c r="CRP129" s="3"/>
      <c r="CRQ129" s="3"/>
      <c r="CRR129" s="3"/>
      <c r="CRS129" s="3"/>
      <c r="CRT129" s="3"/>
      <c r="CRU129" s="3"/>
      <c r="CRV129" s="3"/>
      <c r="CRW129" s="3"/>
      <c r="CRX129" s="3"/>
      <c r="CRY129" s="3"/>
      <c r="CRZ129" s="3"/>
      <c r="CSA129" s="3"/>
      <c r="CSB129" s="3"/>
      <c r="CSC129" s="3"/>
      <c r="CSD129" s="3"/>
      <c r="CSE129" s="3"/>
      <c r="CSF129" s="3"/>
      <c r="CSG129" s="3"/>
      <c r="CSH129" s="3"/>
      <c r="CSI129" s="3"/>
      <c r="CSJ129" s="3"/>
      <c r="CSK129" s="3"/>
      <c r="CSL129" s="3"/>
      <c r="CSM129" s="3"/>
      <c r="CSN129" s="3"/>
      <c r="CSO129" s="3"/>
      <c r="CSP129" s="3"/>
      <c r="CSQ129" s="3"/>
      <c r="CSR129" s="3"/>
      <c r="CSS129" s="3"/>
      <c r="CST129" s="3"/>
      <c r="CSU129" s="3"/>
      <c r="CSV129" s="3"/>
      <c r="CSW129" s="3"/>
      <c r="CSX129" s="3"/>
      <c r="CSY129" s="3"/>
      <c r="CSZ129" s="3"/>
      <c r="CTA129" s="3"/>
      <c r="CTB129" s="3"/>
      <c r="CTC129" s="3"/>
      <c r="CTD129" s="3"/>
      <c r="CTE129" s="3"/>
      <c r="CTF129" s="3"/>
      <c r="CTG129" s="3"/>
      <c r="CTH129" s="3"/>
      <c r="CTI129" s="3"/>
      <c r="CTJ129" s="3"/>
      <c r="CTK129" s="3"/>
      <c r="CTL129" s="3"/>
      <c r="CTM129" s="3"/>
      <c r="CTN129" s="3"/>
      <c r="CTO129" s="3"/>
      <c r="CTP129" s="3"/>
      <c r="CTQ129" s="3"/>
      <c r="CTR129" s="3"/>
      <c r="CTS129" s="3"/>
      <c r="CTT129" s="3"/>
      <c r="CTU129" s="3"/>
      <c r="CTV129" s="3"/>
      <c r="CTW129" s="3"/>
      <c r="CTX129" s="3"/>
      <c r="CTY129" s="3"/>
      <c r="CTZ129" s="3"/>
      <c r="CUA129" s="3"/>
      <c r="CUB129" s="3"/>
      <c r="CUC129" s="3"/>
      <c r="CUD129" s="3"/>
      <c r="CUE129" s="3"/>
      <c r="CUF129" s="3"/>
      <c r="CUG129" s="3"/>
      <c r="CUH129" s="3"/>
      <c r="CUI129" s="3"/>
      <c r="CUJ129" s="3"/>
      <c r="CUK129" s="3"/>
      <c r="CUL129" s="3"/>
      <c r="CUM129" s="3"/>
      <c r="CUN129" s="3"/>
      <c r="CUO129" s="3"/>
      <c r="CUP129" s="3"/>
      <c r="CUQ129" s="3"/>
      <c r="CUR129" s="3"/>
      <c r="CUS129" s="3"/>
      <c r="CUT129" s="3"/>
      <c r="CUU129" s="3"/>
      <c r="CUV129" s="3"/>
      <c r="CUW129" s="3"/>
      <c r="CUX129" s="3"/>
      <c r="CUY129" s="3"/>
      <c r="CUZ129" s="3"/>
      <c r="CVA129" s="3"/>
      <c r="CVB129" s="3"/>
      <c r="CVC129" s="3"/>
      <c r="CVD129" s="3"/>
      <c r="CVE129" s="3"/>
      <c r="CVF129" s="3"/>
      <c r="CVG129" s="3"/>
      <c r="CVH129" s="3"/>
      <c r="CVI129" s="3"/>
      <c r="CVJ129" s="3"/>
      <c r="CVK129" s="3"/>
      <c r="CVL129" s="3"/>
      <c r="CVM129" s="3"/>
      <c r="CVN129" s="3"/>
      <c r="CVO129" s="3"/>
      <c r="CVP129" s="3"/>
      <c r="CVQ129" s="3"/>
      <c r="CVR129" s="3"/>
      <c r="CVS129" s="3"/>
      <c r="CVT129" s="3"/>
      <c r="CVU129" s="3"/>
      <c r="CVV129" s="3"/>
      <c r="CVW129" s="3"/>
      <c r="CVX129" s="3"/>
      <c r="CVY129" s="3"/>
      <c r="CVZ129" s="3"/>
      <c r="CWA129" s="3"/>
      <c r="CWB129" s="3"/>
      <c r="CWC129" s="3"/>
      <c r="CWD129" s="3"/>
      <c r="CWE129" s="3"/>
      <c r="CWF129" s="3"/>
      <c r="CWG129" s="3"/>
      <c r="CWH129" s="3"/>
      <c r="CWI129" s="3"/>
      <c r="CWJ129" s="3"/>
      <c r="CWK129" s="3"/>
      <c r="CWL129" s="3"/>
      <c r="CWM129" s="3"/>
      <c r="CWN129" s="3"/>
      <c r="CWO129" s="3"/>
      <c r="CWP129" s="3"/>
      <c r="CWQ129" s="3"/>
    </row>
    <row r="130" spans="1:2643" s="22" customFormat="1" ht="30" customHeight="1" x14ac:dyDescent="0.25">
      <c r="A130" s="414" t="s">
        <v>20</v>
      </c>
      <c r="B130" s="730"/>
      <c r="C130" s="730"/>
      <c r="D130" s="730"/>
      <c r="E130" s="730"/>
      <c r="F130" s="730"/>
      <c r="G130" s="730"/>
      <c r="H130" s="730"/>
      <c r="I130" s="730"/>
      <c r="J130" s="730"/>
      <c r="K130" s="730"/>
      <c r="L130" s="730"/>
      <c r="M130" s="730"/>
      <c r="N130" s="730"/>
      <c r="O130" s="730"/>
      <c r="P130" s="730"/>
      <c r="Q130" s="730"/>
      <c r="R130" s="730"/>
      <c r="S130" s="730"/>
      <c r="T130" s="587"/>
      <c r="U130" s="587"/>
      <c r="V130" s="615"/>
      <c r="W130" s="616"/>
      <c r="X130" s="624"/>
      <c r="Y130" s="616"/>
      <c r="Z130" s="587"/>
      <c r="AA130" s="587"/>
      <c r="AB130" s="615"/>
      <c r="AC130" s="587"/>
      <c r="AD130" s="587"/>
      <c r="AE130" s="623"/>
      <c r="AF130" s="617">
        <f>ROUND(AG129/17,0)</f>
        <v>30</v>
      </c>
      <c r="AG130" s="618"/>
      <c r="AH130" s="619"/>
      <c r="AI130" s="617">
        <f>ROUND(AJ129/16,0)</f>
        <v>31</v>
      </c>
      <c r="AJ130" s="618"/>
      <c r="AK130" s="708"/>
      <c r="AL130" s="716">
        <f>ROUND(AM129/17,0)</f>
        <v>30</v>
      </c>
      <c r="AM130" s="618"/>
      <c r="AN130" s="708"/>
      <c r="AO130" s="617">
        <f>ROUND(AP129/17,0)</f>
        <v>28</v>
      </c>
      <c r="AP130" s="618"/>
      <c r="AQ130" s="619"/>
      <c r="AR130" s="617">
        <f>ROUND(AS129/16,0)</f>
        <v>28</v>
      </c>
      <c r="AS130" s="618"/>
      <c r="AT130" s="708"/>
      <c r="AU130" s="716">
        <f>ROUND(AV129/16,0)</f>
        <v>28</v>
      </c>
      <c r="AV130" s="618"/>
      <c r="AW130" s="708"/>
      <c r="AX130" s="716">
        <f>ROUND(AY129/17,0)</f>
        <v>28</v>
      </c>
      <c r="AY130" s="618"/>
      <c r="AZ130" s="619"/>
      <c r="BA130" s="617"/>
      <c r="BB130" s="618"/>
      <c r="BC130" s="708"/>
      <c r="BD130" s="615"/>
      <c r="BE130" s="616"/>
      <c r="BF130" s="423"/>
      <c r="BG130" s="424"/>
      <c r="BH130" s="424"/>
      <c r="BI130" s="425"/>
      <c r="BJ130" s="3"/>
      <c r="BK130" s="3"/>
      <c r="BL130" s="3"/>
      <c r="BM130" s="3"/>
      <c r="BN130" s="3"/>
      <c r="BO130" s="23"/>
      <c r="BP130" s="23"/>
      <c r="BQ130" s="2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  <c r="IW130" s="3"/>
      <c r="IX130" s="3"/>
      <c r="IY130" s="3"/>
      <c r="IZ130" s="3"/>
      <c r="JA130" s="3"/>
      <c r="JB130" s="3"/>
      <c r="JC130" s="3"/>
      <c r="JD130" s="3"/>
      <c r="JE130" s="3"/>
      <c r="JF130" s="3"/>
      <c r="JG130" s="3"/>
      <c r="JH130" s="3"/>
      <c r="JI130" s="3"/>
      <c r="JJ130" s="3"/>
      <c r="JK130" s="3"/>
      <c r="JL130" s="3"/>
      <c r="JM130" s="3"/>
      <c r="JN130" s="3"/>
      <c r="JO130" s="3"/>
      <c r="JP130" s="3"/>
      <c r="JQ130" s="3"/>
      <c r="JR130" s="3"/>
      <c r="JS130" s="3"/>
      <c r="JT130" s="3"/>
      <c r="JU130" s="3"/>
      <c r="JV130" s="3"/>
      <c r="JW130" s="3"/>
      <c r="JX130" s="3"/>
      <c r="JY130" s="3"/>
      <c r="JZ130" s="3"/>
      <c r="KA130" s="3"/>
      <c r="KB130" s="3"/>
      <c r="KC130" s="3"/>
      <c r="KD130" s="3"/>
      <c r="KE130" s="3"/>
      <c r="KF130" s="3"/>
      <c r="KG130" s="3"/>
      <c r="KH130" s="3"/>
      <c r="KI130" s="3"/>
      <c r="KJ130" s="3"/>
      <c r="KK130" s="3"/>
      <c r="KL130" s="3"/>
      <c r="KM130" s="3"/>
      <c r="KN130" s="3"/>
      <c r="KO130" s="3"/>
      <c r="KP130" s="3"/>
      <c r="KQ130" s="3"/>
      <c r="KR130" s="3"/>
      <c r="KS130" s="3"/>
      <c r="KT130" s="3"/>
      <c r="KU130" s="3"/>
      <c r="KV130" s="3"/>
      <c r="KW130" s="3"/>
      <c r="KX130" s="3"/>
      <c r="KY130" s="3"/>
      <c r="KZ130" s="3"/>
      <c r="LA130" s="3"/>
      <c r="LB130" s="3"/>
      <c r="LC130" s="3"/>
      <c r="LD130" s="3"/>
      <c r="LE130" s="3"/>
      <c r="LF130" s="3"/>
      <c r="LG130" s="3"/>
      <c r="LH130" s="3"/>
      <c r="LI130" s="3"/>
      <c r="LJ130" s="3"/>
      <c r="LK130" s="3"/>
      <c r="LL130" s="3"/>
      <c r="LM130" s="3"/>
      <c r="LN130" s="3"/>
      <c r="LO130" s="3"/>
      <c r="LP130" s="3"/>
      <c r="LQ130" s="3"/>
      <c r="LR130" s="3"/>
      <c r="LS130" s="3"/>
      <c r="LT130" s="3"/>
      <c r="LU130" s="3"/>
      <c r="LV130" s="3"/>
      <c r="LW130" s="3"/>
      <c r="LX130" s="3"/>
      <c r="LY130" s="3"/>
      <c r="LZ130" s="3"/>
      <c r="MA130" s="3"/>
      <c r="MB130" s="3"/>
      <c r="MC130" s="3"/>
      <c r="MD130" s="3"/>
      <c r="ME130" s="3"/>
      <c r="MF130" s="3"/>
      <c r="MG130" s="3"/>
      <c r="MH130" s="3"/>
      <c r="MI130" s="3"/>
      <c r="MJ130" s="3"/>
      <c r="MK130" s="3"/>
      <c r="ML130" s="3"/>
      <c r="MM130" s="3"/>
      <c r="MN130" s="3"/>
      <c r="MO130" s="3"/>
      <c r="MP130" s="3"/>
      <c r="MQ130" s="3"/>
      <c r="MR130" s="3"/>
      <c r="MS130" s="3"/>
      <c r="MT130" s="3"/>
      <c r="MU130" s="3"/>
      <c r="MV130" s="3"/>
      <c r="MW130" s="3"/>
      <c r="MX130" s="3"/>
      <c r="MY130" s="3"/>
      <c r="MZ130" s="3"/>
      <c r="NA130" s="3"/>
      <c r="NB130" s="3"/>
      <c r="NC130" s="3"/>
      <c r="ND130" s="3"/>
      <c r="NE130" s="3"/>
      <c r="NF130" s="3"/>
      <c r="NG130" s="3"/>
      <c r="NH130" s="3"/>
      <c r="NI130" s="3"/>
      <c r="NJ130" s="3"/>
      <c r="NK130" s="3"/>
      <c r="NL130" s="3"/>
      <c r="NM130" s="3"/>
      <c r="NN130" s="3"/>
      <c r="NO130" s="3"/>
      <c r="NP130" s="3"/>
      <c r="NQ130" s="3"/>
      <c r="NR130" s="3"/>
      <c r="NS130" s="3"/>
      <c r="NT130" s="3"/>
      <c r="NU130" s="3"/>
      <c r="NV130" s="3"/>
      <c r="NW130" s="3"/>
      <c r="NX130" s="3"/>
      <c r="NY130" s="3"/>
      <c r="NZ130" s="3"/>
      <c r="OA130" s="3"/>
      <c r="OB130" s="3"/>
      <c r="OC130" s="3"/>
      <c r="OD130" s="3"/>
      <c r="OE130" s="3"/>
      <c r="OF130" s="3"/>
      <c r="OG130" s="3"/>
      <c r="OH130" s="3"/>
      <c r="OI130" s="3"/>
      <c r="OJ130" s="3"/>
      <c r="OK130" s="3"/>
      <c r="OL130" s="3"/>
      <c r="OM130" s="3"/>
      <c r="ON130" s="3"/>
      <c r="OO130" s="3"/>
      <c r="OP130" s="3"/>
      <c r="OQ130" s="3"/>
      <c r="OR130" s="3"/>
      <c r="OS130" s="3"/>
      <c r="OT130" s="3"/>
      <c r="OU130" s="3"/>
      <c r="OV130" s="3"/>
      <c r="OW130" s="3"/>
      <c r="OX130" s="3"/>
      <c r="OY130" s="3"/>
      <c r="OZ130" s="3"/>
      <c r="PA130" s="3"/>
      <c r="PB130" s="3"/>
      <c r="PC130" s="3"/>
      <c r="PD130" s="3"/>
      <c r="PE130" s="3"/>
      <c r="PF130" s="3"/>
      <c r="PG130" s="3"/>
      <c r="PH130" s="3"/>
      <c r="PI130" s="3"/>
      <c r="PJ130" s="3"/>
      <c r="PK130" s="3"/>
      <c r="PL130" s="3"/>
      <c r="PM130" s="3"/>
      <c r="PN130" s="3"/>
      <c r="PO130" s="3"/>
      <c r="PP130" s="3"/>
      <c r="PQ130" s="3"/>
      <c r="PR130" s="3"/>
      <c r="PS130" s="3"/>
      <c r="PT130" s="3"/>
      <c r="PU130" s="3"/>
      <c r="PV130" s="3"/>
      <c r="PW130" s="3"/>
      <c r="PX130" s="3"/>
      <c r="PY130" s="3"/>
      <c r="PZ130" s="3"/>
      <c r="QA130" s="3"/>
      <c r="QB130" s="3"/>
      <c r="QC130" s="3"/>
      <c r="QD130" s="3"/>
      <c r="QE130" s="3"/>
      <c r="QF130" s="3"/>
      <c r="QG130" s="3"/>
      <c r="QH130" s="3"/>
      <c r="QI130" s="3"/>
      <c r="QJ130" s="3"/>
      <c r="QK130" s="3"/>
      <c r="QL130" s="3"/>
      <c r="QM130" s="3"/>
      <c r="QN130" s="3"/>
      <c r="QO130" s="3"/>
      <c r="QP130" s="3"/>
      <c r="QQ130" s="3"/>
      <c r="QR130" s="3"/>
      <c r="QS130" s="3"/>
      <c r="QT130" s="3"/>
      <c r="QU130" s="3"/>
      <c r="QV130" s="3"/>
      <c r="QW130" s="3"/>
      <c r="QX130" s="3"/>
      <c r="QY130" s="3"/>
      <c r="QZ130" s="3"/>
      <c r="RA130" s="3"/>
      <c r="RB130" s="3"/>
      <c r="RC130" s="3"/>
      <c r="RD130" s="3"/>
      <c r="RE130" s="3"/>
      <c r="RF130" s="3"/>
      <c r="RG130" s="3"/>
      <c r="RH130" s="3"/>
      <c r="RI130" s="3"/>
      <c r="RJ130" s="3"/>
      <c r="RK130" s="3"/>
      <c r="RL130" s="3"/>
      <c r="RM130" s="3"/>
      <c r="RN130" s="3"/>
      <c r="RO130" s="3"/>
      <c r="RP130" s="3"/>
      <c r="RQ130" s="3"/>
      <c r="RR130" s="3"/>
      <c r="RS130" s="3"/>
      <c r="RT130" s="3"/>
      <c r="RU130" s="3"/>
      <c r="RV130" s="3"/>
      <c r="RW130" s="3"/>
      <c r="RX130" s="3"/>
      <c r="RY130" s="3"/>
      <c r="RZ130" s="3"/>
      <c r="SA130" s="3"/>
      <c r="SB130" s="3"/>
      <c r="SC130" s="3"/>
      <c r="SD130" s="3"/>
      <c r="SE130" s="3"/>
      <c r="SF130" s="3"/>
      <c r="SG130" s="3"/>
      <c r="SH130" s="3"/>
      <c r="SI130" s="3"/>
      <c r="SJ130" s="3"/>
      <c r="SK130" s="3"/>
      <c r="SL130" s="3"/>
      <c r="SM130" s="3"/>
      <c r="SN130" s="3"/>
      <c r="SO130" s="3"/>
      <c r="SP130" s="3"/>
      <c r="SQ130" s="3"/>
      <c r="SR130" s="3"/>
      <c r="SS130" s="3"/>
      <c r="ST130" s="3"/>
      <c r="SU130" s="3"/>
      <c r="SV130" s="3"/>
      <c r="SW130" s="3"/>
      <c r="SX130" s="3"/>
      <c r="SY130" s="3"/>
      <c r="SZ130" s="3"/>
      <c r="TA130" s="3"/>
      <c r="TB130" s="3"/>
      <c r="TC130" s="3"/>
      <c r="TD130" s="3"/>
      <c r="TE130" s="3"/>
      <c r="TF130" s="3"/>
      <c r="TG130" s="3"/>
      <c r="TH130" s="3"/>
      <c r="TI130" s="3"/>
      <c r="TJ130" s="3"/>
      <c r="TK130" s="3"/>
      <c r="TL130" s="3"/>
      <c r="TM130" s="3"/>
      <c r="TN130" s="3"/>
      <c r="TO130" s="3"/>
      <c r="TP130" s="3"/>
      <c r="TQ130" s="3"/>
      <c r="TR130" s="3"/>
      <c r="TS130" s="3"/>
      <c r="TT130" s="3"/>
      <c r="TU130" s="3"/>
      <c r="TV130" s="3"/>
      <c r="TW130" s="3"/>
      <c r="TX130" s="3"/>
      <c r="TY130" s="3"/>
      <c r="TZ130" s="3"/>
      <c r="UA130" s="3"/>
      <c r="UB130" s="3"/>
      <c r="UC130" s="3"/>
      <c r="UD130" s="3"/>
      <c r="UE130" s="3"/>
      <c r="UF130" s="3"/>
      <c r="UG130" s="3"/>
      <c r="UH130" s="3"/>
      <c r="UI130" s="3"/>
      <c r="UJ130" s="3"/>
      <c r="UK130" s="3"/>
      <c r="UL130" s="3"/>
      <c r="UM130" s="3"/>
      <c r="UN130" s="3"/>
      <c r="UO130" s="3"/>
      <c r="UP130" s="3"/>
      <c r="UQ130" s="3"/>
      <c r="UR130" s="3"/>
      <c r="US130" s="3"/>
      <c r="UT130" s="3"/>
      <c r="UU130" s="3"/>
      <c r="UV130" s="3"/>
      <c r="UW130" s="3"/>
      <c r="UX130" s="3"/>
      <c r="UY130" s="3"/>
      <c r="UZ130" s="3"/>
      <c r="VA130" s="3"/>
      <c r="VB130" s="3"/>
      <c r="VC130" s="3"/>
      <c r="VD130" s="3"/>
      <c r="VE130" s="3"/>
      <c r="VF130" s="3"/>
      <c r="VG130" s="3"/>
      <c r="VH130" s="3"/>
      <c r="VI130" s="3"/>
      <c r="VJ130" s="3"/>
      <c r="VK130" s="3"/>
      <c r="VL130" s="3"/>
      <c r="VM130" s="3"/>
      <c r="VN130" s="3"/>
      <c r="VO130" s="3"/>
      <c r="VP130" s="3"/>
      <c r="VQ130" s="3"/>
      <c r="VR130" s="3"/>
      <c r="VS130" s="3"/>
      <c r="VT130" s="3"/>
      <c r="VU130" s="3"/>
      <c r="VV130" s="3"/>
      <c r="VW130" s="3"/>
      <c r="VX130" s="3"/>
      <c r="VY130" s="3"/>
      <c r="VZ130" s="3"/>
      <c r="WA130" s="3"/>
      <c r="WB130" s="3"/>
      <c r="WC130" s="3"/>
      <c r="WD130" s="3"/>
      <c r="WE130" s="3"/>
      <c r="WF130" s="3"/>
      <c r="WG130" s="3"/>
      <c r="WH130" s="3"/>
      <c r="WI130" s="3"/>
      <c r="WJ130" s="3"/>
      <c r="WK130" s="3"/>
      <c r="WL130" s="3"/>
      <c r="WM130" s="3"/>
      <c r="WN130" s="3"/>
      <c r="WO130" s="3"/>
      <c r="WP130" s="3"/>
      <c r="WQ130" s="3"/>
      <c r="WR130" s="3"/>
      <c r="WS130" s="3"/>
      <c r="WT130" s="3"/>
      <c r="WU130" s="3"/>
      <c r="WV130" s="3"/>
      <c r="WW130" s="3"/>
      <c r="WX130" s="3"/>
      <c r="WY130" s="3"/>
      <c r="WZ130" s="3"/>
      <c r="XA130" s="3"/>
      <c r="XB130" s="3"/>
      <c r="XC130" s="3"/>
      <c r="XD130" s="3"/>
      <c r="XE130" s="3"/>
      <c r="XF130" s="3"/>
      <c r="XG130" s="3"/>
      <c r="XH130" s="3"/>
      <c r="XI130" s="3"/>
      <c r="XJ130" s="3"/>
      <c r="XK130" s="3"/>
      <c r="XL130" s="3"/>
      <c r="XM130" s="3"/>
      <c r="XN130" s="3"/>
      <c r="XO130" s="3"/>
      <c r="XP130" s="3"/>
      <c r="XQ130" s="3"/>
      <c r="XR130" s="3"/>
      <c r="XS130" s="3"/>
      <c r="XT130" s="3"/>
      <c r="XU130" s="3"/>
      <c r="XV130" s="3"/>
      <c r="XW130" s="3"/>
      <c r="XX130" s="3"/>
      <c r="XY130" s="3"/>
      <c r="XZ130" s="3"/>
      <c r="YA130" s="3"/>
      <c r="YB130" s="3"/>
      <c r="YC130" s="3"/>
      <c r="YD130" s="3"/>
      <c r="YE130" s="3"/>
      <c r="YF130" s="3"/>
      <c r="YG130" s="3"/>
      <c r="YH130" s="3"/>
      <c r="YI130" s="3"/>
      <c r="YJ130" s="3"/>
      <c r="YK130" s="3"/>
      <c r="YL130" s="3"/>
      <c r="YM130" s="3"/>
      <c r="YN130" s="3"/>
      <c r="YO130" s="3"/>
      <c r="YP130" s="3"/>
      <c r="YQ130" s="3"/>
      <c r="YR130" s="3"/>
      <c r="YS130" s="3"/>
      <c r="YT130" s="3"/>
      <c r="YU130" s="3"/>
      <c r="YV130" s="3"/>
      <c r="YW130" s="3"/>
      <c r="YX130" s="3"/>
      <c r="YY130" s="3"/>
      <c r="YZ130" s="3"/>
      <c r="ZA130" s="3"/>
      <c r="ZB130" s="3"/>
      <c r="ZC130" s="3"/>
      <c r="ZD130" s="3"/>
      <c r="ZE130" s="3"/>
      <c r="ZF130" s="3"/>
      <c r="ZG130" s="3"/>
      <c r="ZH130" s="3"/>
      <c r="ZI130" s="3"/>
      <c r="ZJ130" s="3"/>
      <c r="ZK130" s="3"/>
      <c r="ZL130" s="3"/>
      <c r="ZM130" s="3"/>
      <c r="ZN130" s="3"/>
      <c r="ZO130" s="3"/>
      <c r="ZP130" s="3"/>
      <c r="ZQ130" s="3"/>
      <c r="ZR130" s="3"/>
      <c r="ZS130" s="3"/>
      <c r="ZT130" s="3"/>
      <c r="ZU130" s="3"/>
      <c r="ZV130" s="3"/>
      <c r="ZW130" s="3"/>
      <c r="ZX130" s="3"/>
      <c r="ZY130" s="3"/>
      <c r="ZZ130" s="3"/>
      <c r="AAA130" s="3"/>
      <c r="AAB130" s="3"/>
      <c r="AAC130" s="3"/>
      <c r="AAD130" s="3"/>
      <c r="AAE130" s="3"/>
      <c r="AAF130" s="3"/>
      <c r="AAG130" s="3"/>
      <c r="AAH130" s="3"/>
      <c r="AAI130" s="3"/>
      <c r="AAJ130" s="3"/>
      <c r="AAK130" s="3"/>
      <c r="AAL130" s="3"/>
      <c r="AAM130" s="3"/>
      <c r="AAN130" s="3"/>
      <c r="AAO130" s="3"/>
      <c r="AAP130" s="3"/>
      <c r="AAQ130" s="3"/>
      <c r="AAR130" s="3"/>
      <c r="AAS130" s="3"/>
      <c r="AAT130" s="3"/>
      <c r="AAU130" s="3"/>
      <c r="AAV130" s="3"/>
      <c r="AAW130" s="3"/>
      <c r="AAX130" s="3"/>
      <c r="AAY130" s="3"/>
      <c r="AAZ130" s="3"/>
      <c r="ABA130" s="3"/>
      <c r="ABB130" s="3"/>
      <c r="ABC130" s="3"/>
      <c r="ABD130" s="3"/>
      <c r="ABE130" s="3"/>
      <c r="ABF130" s="3"/>
      <c r="ABG130" s="3"/>
      <c r="ABH130" s="3"/>
      <c r="ABI130" s="3"/>
      <c r="ABJ130" s="3"/>
      <c r="ABK130" s="3"/>
      <c r="ABL130" s="3"/>
      <c r="ABM130" s="3"/>
      <c r="ABN130" s="3"/>
      <c r="ABO130" s="3"/>
      <c r="ABP130" s="3"/>
      <c r="ABQ130" s="3"/>
      <c r="ABR130" s="3"/>
      <c r="ABS130" s="3"/>
      <c r="ABT130" s="3"/>
      <c r="ABU130" s="3"/>
      <c r="ABV130" s="3"/>
      <c r="ABW130" s="3"/>
      <c r="ABX130" s="3"/>
      <c r="ABY130" s="3"/>
      <c r="ABZ130" s="3"/>
      <c r="ACA130" s="3"/>
      <c r="ACB130" s="3"/>
      <c r="ACC130" s="3"/>
      <c r="ACD130" s="3"/>
      <c r="ACE130" s="3"/>
      <c r="ACF130" s="3"/>
      <c r="ACG130" s="3"/>
      <c r="ACH130" s="3"/>
      <c r="ACI130" s="3"/>
      <c r="ACJ130" s="3"/>
      <c r="ACK130" s="3"/>
      <c r="ACL130" s="3"/>
      <c r="ACM130" s="3"/>
      <c r="ACN130" s="3"/>
      <c r="ACO130" s="3"/>
      <c r="ACP130" s="3"/>
      <c r="ACQ130" s="3"/>
      <c r="ACR130" s="3"/>
      <c r="ACS130" s="3"/>
      <c r="ACT130" s="3"/>
      <c r="ACU130" s="3"/>
      <c r="ACV130" s="3"/>
      <c r="ACW130" s="3"/>
      <c r="ACX130" s="3"/>
      <c r="ACY130" s="3"/>
      <c r="ACZ130" s="3"/>
      <c r="ADA130" s="3"/>
      <c r="ADB130" s="3"/>
      <c r="ADC130" s="3"/>
      <c r="ADD130" s="3"/>
      <c r="ADE130" s="3"/>
      <c r="ADF130" s="3"/>
      <c r="ADG130" s="3"/>
      <c r="ADH130" s="3"/>
      <c r="ADI130" s="3"/>
      <c r="ADJ130" s="3"/>
      <c r="ADK130" s="3"/>
      <c r="ADL130" s="3"/>
      <c r="ADM130" s="3"/>
      <c r="ADN130" s="3"/>
      <c r="ADO130" s="3"/>
      <c r="ADP130" s="3"/>
      <c r="ADQ130" s="3"/>
      <c r="ADR130" s="3"/>
      <c r="ADS130" s="3"/>
      <c r="ADT130" s="3"/>
      <c r="ADU130" s="3"/>
      <c r="ADV130" s="3"/>
      <c r="ADW130" s="3"/>
      <c r="ADX130" s="3"/>
      <c r="ADY130" s="3"/>
      <c r="ADZ130" s="3"/>
      <c r="AEA130" s="3"/>
      <c r="AEB130" s="3"/>
      <c r="AEC130" s="3"/>
      <c r="AED130" s="3"/>
      <c r="AEE130" s="3"/>
      <c r="AEF130" s="3"/>
      <c r="AEG130" s="3"/>
      <c r="AEH130" s="3"/>
      <c r="AEI130" s="3"/>
      <c r="AEJ130" s="3"/>
      <c r="AEK130" s="3"/>
      <c r="AEL130" s="3"/>
      <c r="AEM130" s="3"/>
      <c r="AEN130" s="3"/>
      <c r="AEO130" s="3"/>
      <c r="AEP130" s="3"/>
      <c r="AEQ130" s="3"/>
      <c r="AER130" s="3"/>
      <c r="AES130" s="3"/>
      <c r="AET130" s="3"/>
      <c r="AEU130" s="3"/>
      <c r="AEV130" s="3"/>
      <c r="AEW130" s="3"/>
      <c r="AEX130" s="3"/>
      <c r="AEY130" s="3"/>
      <c r="AEZ130" s="3"/>
      <c r="AFA130" s="3"/>
      <c r="AFB130" s="3"/>
      <c r="AFC130" s="3"/>
      <c r="AFD130" s="3"/>
      <c r="AFE130" s="3"/>
      <c r="AFF130" s="3"/>
      <c r="AFG130" s="3"/>
      <c r="AFH130" s="3"/>
      <c r="AFI130" s="3"/>
      <c r="AFJ130" s="3"/>
      <c r="AFK130" s="3"/>
      <c r="AFL130" s="3"/>
      <c r="AFM130" s="3"/>
      <c r="AFN130" s="3"/>
      <c r="AFO130" s="3"/>
      <c r="AFP130" s="3"/>
      <c r="AFQ130" s="3"/>
      <c r="AFR130" s="3"/>
      <c r="AFS130" s="3"/>
      <c r="AFT130" s="3"/>
      <c r="AFU130" s="3"/>
      <c r="AFV130" s="3"/>
      <c r="AFW130" s="3"/>
      <c r="AFX130" s="3"/>
      <c r="AFY130" s="3"/>
      <c r="AFZ130" s="3"/>
      <c r="AGA130" s="3"/>
      <c r="AGB130" s="3"/>
      <c r="AGC130" s="3"/>
      <c r="AGD130" s="3"/>
      <c r="AGE130" s="3"/>
      <c r="AGF130" s="3"/>
      <c r="AGG130" s="3"/>
      <c r="AGH130" s="3"/>
      <c r="AGI130" s="3"/>
      <c r="AGJ130" s="3"/>
      <c r="AGK130" s="3"/>
      <c r="AGL130" s="3"/>
      <c r="AGM130" s="3"/>
      <c r="AGN130" s="3"/>
      <c r="AGO130" s="3"/>
      <c r="AGP130" s="3"/>
      <c r="AGQ130" s="3"/>
      <c r="AGR130" s="3"/>
      <c r="AGS130" s="3"/>
      <c r="AGT130" s="3"/>
      <c r="AGU130" s="3"/>
      <c r="AGV130" s="3"/>
      <c r="AGW130" s="3"/>
      <c r="AGX130" s="3"/>
      <c r="AGY130" s="3"/>
      <c r="AGZ130" s="3"/>
      <c r="AHA130" s="3"/>
      <c r="AHB130" s="3"/>
      <c r="AHC130" s="3"/>
      <c r="AHD130" s="3"/>
      <c r="AHE130" s="3"/>
      <c r="AHF130" s="3"/>
      <c r="AHG130" s="3"/>
      <c r="AHH130" s="3"/>
      <c r="AHI130" s="3"/>
      <c r="AHJ130" s="3"/>
      <c r="AHK130" s="3"/>
      <c r="AHL130" s="3"/>
      <c r="AHM130" s="3"/>
      <c r="AHN130" s="3"/>
      <c r="AHO130" s="3"/>
      <c r="AHP130" s="3"/>
      <c r="AHQ130" s="3"/>
      <c r="AHR130" s="3"/>
      <c r="AHS130" s="3"/>
      <c r="AHT130" s="3"/>
      <c r="AHU130" s="3"/>
      <c r="AHV130" s="3"/>
      <c r="AHW130" s="3"/>
      <c r="AHX130" s="3"/>
      <c r="AHY130" s="3"/>
      <c r="AHZ130" s="3"/>
      <c r="AIA130" s="3"/>
      <c r="AIB130" s="3"/>
      <c r="AIC130" s="3"/>
      <c r="AID130" s="3"/>
      <c r="AIE130" s="3"/>
      <c r="AIF130" s="3"/>
      <c r="AIG130" s="3"/>
      <c r="AIH130" s="3"/>
      <c r="AII130" s="3"/>
      <c r="AIJ130" s="3"/>
      <c r="AIK130" s="3"/>
      <c r="AIL130" s="3"/>
      <c r="AIM130" s="3"/>
      <c r="AIN130" s="3"/>
      <c r="AIO130" s="3"/>
      <c r="AIP130" s="3"/>
      <c r="AIQ130" s="3"/>
      <c r="AIR130" s="3"/>
      <c r="AIS130" s="3"/>
      <c r="AIT130" s="3"/>
      <c r="AIU130" s="3"/>
      <c r="AIV130" s="3"/>
      <c r="AIW130" s="3"/>
      <c r="AIX130" s="3"/>
      <c r="AIY130" s="3"/>
      <c r="AIZ130" s="3"/>
      <c r="AJA130" s="3"/>
      <c r="AJB130" s="3"/>
      <c r="AJC130" s="3"/>
      <c r="AJD130" s="3"/>
      <c r="AJE130" s="3"/>
      <c r="AJF130" s="3"/>
      <c r="AJG130" s="3"/>
      <c r="AJH130" s="3"/>
      <c r="AJI130" s="3"/>
      <c r="AJJ130" s="3"/>
      <c r="AJK130" s="3"/>
      <c r="AJL130" s="3"/>
      <c r="AJM130" s="3"/>
      <c r="AJN130" s="3"/>
      <c r="AJO130" s="3"/>
      <c r="AJP130" s="3"/>
      <c r="AJQ130" s="3"/>
      <c r="AJR130" s="3"/>
      <c r="AJS130" s="3"/>
      <c r="AJT130" s="3"/>
      <c r="AJU130" s="3"/>
      <c r="AJV130" s="3"/>
      <c r="AJW130" s="3"/>
      <c r="AJX130" s="3"/>
      <c r="AJY130" s="3"/>
      <c r="AJZ130" s="3"/>
      <c r="AKA130" s="3"/>
      <c r="AKB130" s="3"/>
      <c r="AKC130" s="3"/>
      <c r="AKD130" s="3"/>
      <c r="AKE130" s="3"/>
      <c r="AKF130" s="3"/>
      <c r="AKG130" s="3"/>
      <c r="AKH130" s="3"/>
      <c r="AKI130" s="3"/>
      <c r="AKJ130" s="3"/>
      <c r="AKK130" s="3"/>
      <c r="AKL130" s="3"/>
      <c r="AKM130" s="3"/>
      <c r="AKN130" s="3"/>
      <c r="AKO130" s="3"/>
      <c r="AKP130" s="3"/>
      <c r="AKQ130" s="3"/>
      <c r="AKR130" s="3"/>
      <c r="AKS130" s="3"/>
      <c r="AKT130" s="3"/>
      <c r="AKU130" s="3"/>
      <c r="AKV130" s="3"/>
      <c r="AKW130" s="3"/>
      <c r="AKX130" s="3"/>
      <c r="AKY130" s="3"/>
      <c r="AKZ130" s="3"/>
      <c r="ALA130" s="3"/>
      <c r="ALB130" s="3"/>
      <c r="ALC130" s="3"/>
      <c r="ALD130" s="3"/>
      <c r="ALE130" s="3"/>
      <c r="ALF130" s="3"/>
      <c r="ALG130" s="3"/>
      <c r="ALH130" s="3"/>
      <c r="ALI130" s="3"/>
      <c r="ALJ130" s="3"/>
      <c r="ALK130" s="3"/>
      <c r="ALL130" s="3"/>
      <c r="ALM130" s="3"/>
      <c r="ALN130" s="3"/>
      <c r="ALO130" s="3"/>
      <c r="ALP130" s="3"/>
      <c r="ALQ130" s="3"/>
      <c r="ALR130" s="3"/>
      <c r="ALS130" s="3"/>
      <c r="ALT130" s="3"/>
      <c r="ALU130" s="3"/>
      <c r="ALV130" s="3"/>
      <c r="ALW130" s="3"/>
      <c r="ALX130" s="3"/>
      <c r="ALY130" s="3"/>
      <c r="ALZ130" s="3"/>
      <c r="AMA130" s="3"/>
      <c r="AMB130" s="3"/>
      <c r="AMC130" s="3"/>
      <c r="AMD130" s="3"/>
      <c r="AME130" s="3"/>
      <c r="AMF130" s="3"/>
      <c r="AMG130" s="3"/>
      <c r="AMH130" s="3"/>
      <c r="AMI130" s="3"/>
      <c r="AMJ130" s="3"/>
      <c r="AMK130" s="3"/>
      <c r="AML130" s="3"/>
      <c r="AMM130" s="3"/>
      <c r="AMN130" s="3"/>
      <c r="AMO130" s="3"/>
      <c r="AMP130" s="3"/>
      <c r="AMQ130" s="3"/>
      <c r="AMR130" s="3"/>
      <c r="AMS130" s="3"/>
      <c r="AMT130" s="3"/>
      <c r="AMU130" s="3"/>
      <c r="AMV130" s="3"/>
      <c r="AMW130" s="3"/>
      <c r="AMX130" s="3"/>
      <c r="AMY130" s="3"/>
      <c r="AMZ130" s="3"/>
      <c r="ANA130" s="3"/>
      <c r="ANB130" s="3"/>
      <c r="ANC130" s="3"/>
      <c r="AND130" s="3"/>
      <c r="ANE130" s="3"/>
      <c r="ANF130" s="3"/>
      <c r="ANG130" s="3"/>
      <c r="ANH130" s="3"/>
      <c r="ANI130" s="3"/>
      <c r="ANJ130" s="3"/>
      <c r="ANK130" s="3"/>
      <c r="ANL130" s="3"/>
      <c r="ANM130" s="3"/>
      <c r="ANN130" s="3"/>
      <c r="ANO130" s="3"/>
      <c r="ANP130" s="3"/>
      <c r="ANQ130" s="3"/>
      <c r="ANR130" s="3"/>
      <c r="ANS130" s="3"/>
      <c r="ANT130" s="3"/>
      <c r="ANU130" s="3"/>
      <c r="ANV130" s="3"/>
      <c r="ANW130" s="3"/>
      <c r="ANX130" s="3"/>
      <c r="ANY130" s="3"/>
      <c r="ANZ130" s="3"/>
      <c r="AOA130" s="3"/>
      <c r="AOB130" s="3"/>
      <c r="AOC130" s="3"/>
      <c r="AOD130" s="3"/>
      <c r="AOE130" s="3"/>
      <c r="AOF130" s="3"/>
      <c r="AOG130" s="3"/>
      <c r="AOH130" s="3"/>
      <c r="AOI130" s="3"/>
      <c r="AOJ130" s="3"/>
      <c r="AOK130" s="3"/>
      <c r="AOL130" s="3"/>
      <c r="AOM130" s="3"/>
      <c r="AON130" s="3"/>
      <c r="AOO130" s="3"/>
      <c r="AOP130" s="3"/>
      <c r="AOQ130" s="3"/>
      <c r="AOR130" s="3"/>
      <c r="AOS130" s="3"/>
      <c r="AOT130" s="3"/>
      <c r="AOU130" s="3"/>
      <c r="AOV130" s="3"/>
      <c r="AOW130" s="3"/>
      <c r="AOX130" s="3"/>
      <c r="AOY130" s="3"/>
      <c r="AOZ130" s="3"/>
      <c r="APA130" s="3"/>
      <c r="APB130" s="3"/>
      <c r="APC130" s="3"/>
      <c r="APD130" s="3"/>
      <c r="APE130" s="3"/>
      <c r="APF130" s="3"/>
      <c r="APG130" s="3"/>
      <c r="APH130" s="3"/>
      <c r="API130" s="3"/>
      <c r="APJ130" s="3"/>
      <c r="APK130" s="3"/>
      <c r="APL130" s="3"/>
      <c r="APM130" s="3"/>
      <c r="APN130" s="3"/>
      <c r="APO130" s="3"/>
      <c r="APP130" s="3"/>
      <c r="APQ130" s="3"/>
      <c r="APR130" s="3"/>
      <c r="APS130" s="3"/>
      <c r="APT130" s="3"/>
      <c r="APU130" s="3"/>
      <c r="APV130" s="3"/>
      <c r="APW130" s="3"/>
      <c r="APX130" s="3"/>
      <c r="APY130" s="3"/>
      <c r="APZ130" s="3"/>
      <c r="AQA130" s="3"/>
      <c r="AQB130" s="3"/>
      <c r="AQC130" s="3"/>
      <c r="AQD130" s="3"/>
      <c r="AQE130" s="3"/>
      <c r="AQF130" s="3"/>
      <c r="AQG130" s="3"/>
      <c r="AQH130" s="3"/>
      <c r="AQI130" s="3"/>
      <c r="AQJ130" s="3"/>
      <c r="AQK130" s="3"/>
      <c r="AQL130" s="3"/>
      <c r="AQM130" s="3"/>
      <c r="AQN130" s="3"/>
      <c r="AQO130" s="3"/>
      <c r="AQP130" s="3"/>
      <c r="AQQ130" s="3"/>
      <c r="AQR130" s="3"/>
      <c r="AQS130" s="3"/>
      <c r="AQT130" s="3"/>
      <c r="AQU130" s="3"/>
      <c r="AQV130" s="3"/>
      <c r="AQW130" s="3"/>
      <c r="AQX130" s="3"/>
      <c r="AQY130" s="3"/>
      <c r="AQZ130" s="3"/>
      <c r="ARA130" s="3"/>
      <c r="ARB130" s="3"/>
      <c r="ARC130" s="3"/>
      <c r="ARD130" s="3"/>
      <c r="ARE130" s="3"/>
      <c r="ARF130" s="3"/>
      <c r="ARG130" s="3"/>
      <c r="ARH130" s="3"/>
      <c r="ARI130" s="3"/>
      <c r="ARJ130" s="3"/>
      <c r="ARK130" s="3"/>
      <c r="ARL130" s="3"/>
      <c r="ARM130" s="3"/>
      <c r="ARN130" s="3"/>
      <c r="ARO130" s="3"/>
      <c r="ARP130" s="3"/>
      <c r="ARQ130" s="3"/>
      <c r="ARR130" s="3"/>
      <c r="ARS130" s="3"/>
      <c r="ART130" s="3"/>
      <c r="ARU130" s="3"/>
      <c r="ARV130" s="3"/>
      <c r="ARW130" s="3"/>
      <c r="ARX130" s="3"/>
      <c r="ARY130" s="3"/>
      <c r="ARZ130" s="3"/>
      <c r="ASA130" s="3"/>
      <c r="ASB130" s="3"/>
      <c r="ASC130" s="3"/>
      <c r="ASD130" s="3"/>
      <c r="ASE130" s="3"/>
      <c r="ASF130" s="3"/>
      <c r="ASG130" s="3"/>
      <c r="ASH130" s="3"/>
      <c r="ASI130" s="3"/>
      <c r="ASJ130" s="3"/>
      <c r="ASK130" s="3"/>
      <c r="ASL130" s="3"/>
      <c r="ASM130" s="3"/>
      <c r="ASN130" s="3"/>
      <c r="ASO130" s="3"/>
      <c r="ASP130" s="3"/>
      <c r="ASQ130" s="3"/>
      <c r="ASR130" s="3"/>
      <c r="ASS130" s="3"/>
      <c r="AST130" s="3"/>
      <c r="ASU130" s="3"/>
      <c r="ASV130" s="3"/>
      <c r="ASW130" s="3"/>
      <c r="ASX130" s="3"/>
      <c r="ASY130" s="3"/>
      <c r="ASZ130" s="3"/>
      <c r="ATA130" s="3"/>
      <c r="ATB130" s="3"/>
      <c r="ATC130" s="3"/>
      <c r="ATD130" s="3"/>
      <c r="ATE130" s="3"/>
      <c r="ATF130" s="3"/>
      <c r="ATG130" s="3"/>
      <c r="ATH130" s="3"/>
      <c r="ATI130" s="3"/>
      <c r="ATJ130" s="3"/>
      <c r="ATK130" s="3"/>
      <c r="ATL130" s="3"/>
      <c r="ATM130" s="3"/>
      <c r="ATN130" s="3"/>
      <c r="ATO130" s="3"/>
      <c r="ATP130" s="3"/>
      <c r="ATQ130" s="3"/>
      <c r="ATR130" s="3"/>
      <c r="ATS130" s="3"/>
      <c r="ATT130" s="3"/>
      <c r="ATU130" s="3"/>
      <c r="ATV130" s="3"/>
      <c r="ATW130" s="3"/>
      <c r="ATX130" s="3"/>
      <c r="ATY130" s="3"/>
      <c r="ATZ130" s="3"/>
      <c r="AUA130" s="3"/>
      <c r="AUB130" s="3"/>
      <c r="AUC130" s="3"/>
      <c r="AUD130" s="3"/>
      <c r="AUE130" s="3"/>
      <c r="AUF130" s="3"/>
      <c r="AUG130" s="3"/>
      <c r="AUH130" s="3"/>
      <c r="AUI130" s="3"/>
      <c r="AUJ130" s="3"/>
      <c r="AUK130" s="3"/>
      <c r="AUL130" s="3"/>
      <c r="AUM130" s="3"/>
      <c r="AUN130" s="3"/>
      <c r="AUO130" s="3"/>
      <c r="AUP130" s="3"/>
      <c r="AUQ130" s="3"/>
      <c r="AUR130" s="3"/>
      <c r="AUS130" s="3"/>
      <c r="AUT130" s="3"/>
      <c r="AUU130" s="3"/>
      <c r="AUV130" s="3"/>
      <c r="AUW130" s="3"/>
      <c r="AUX130" s="3"/>
      <c r="AUY130" s="3"/>
      <c r="AUZ130" s="3"/>
      <c r="AVA130" s="3"/>
      <c r="AVB130" s="3"/>
      <c r="AVC130" s="3"/>
      <c r="AVD130" s="3"/>
      <c r="AVE130" s="3"/>
      <c r="AVF130" s="3"/>
      <c r="AVG130" s="3"/>
      <c r="AVH130" s="3"/>
      <c r="AVI130" s="3"/>
      <c r="AVJ130" s="3"/>
      <c r="AVK130" s="3"/>
      <c r="AVL130" s="3"/>
      <c r="AVM130" s="3"/>
      <c r="AVN130" s="3"/>
      <c r="AVO130" s="3"/>
      <c r="AVP130" s="3"/>
      <c r="AVQ130" s="3"/>
      <c r="AVR130" s="3"/>
      <c r="AVS130" s="3"/>
      <c r="AVT130" s="3"/>
      <c r="AVU130" s="3"/>
      <c r="AVV130" s="3"/>
      <c r="AVW130" s="3"/>
      <c r="AVX130" s="3"/>
      <c r="AVY130" s="3"/>
      <c r="AVZ130" s="3"/>
      <c r="AWA130" s="3"/>
      <c r="AWB130" s="3"/>
      <c r="AWC130" s="3"/>
      <c r="AWD130" s="3"/>
      <c r="AWE130" s="3"/>
      <c r="AWF130" s="3"/>
      <c r="AWG130" s="3"/>
      <c r="AWH130" s="3"/>
      <c r="AWI130" s="3"/>
      <c r="AWJ130" s="3"/>
      <c r="AWK130" s="3"/>
      <c r="AWL130" s="3"/>
      <c r="AWM130" s="3"/>
      <c r="AWN130" s="3"/>
      <c r="AWO130" s="3"/>
      <c r="AWP130" s="3"/>
      <c r="AWQ130" s="3"/>
      <c r="AWR130" s="3"/>
      <c r="AWS130" s="3"/>
      <c r="AWT130" s="3"/>
      <c r="AWU130" s="3"/>
      <c r="AWV130" s="3"/>
      <c r="AWW130" s="3"/>
      <c r="AWX130" s="3"/>
      <c r="AWY130" s="3"/>
      <c r="AWZ130" s="3"/>
      <c r="AXA130" s="3"/>
      <c r="AXB130" s="3"/>
      <c r="AXC130" s="3"/>
      <c r="AXD130" s="3"/>
      <c r="AXE130" s="3"/>
      <c r="AXF130" s="3"/>
      <c r="AXG130" s="3"/>
      <c r="AXH130" s="3"/>
      <c r="AXI130" s="3"/>
      <c r="AXJ130" s="3"/>
      <c r="AXK130" s="3"/>
      <c r="AXL130" s="3"/>
      <c r="AXM130" s="3"/>
      <c r="AXN130" s="3"/>
      <c r="AXO130" s="3"/>
      <c r="AXP130" s="3"/>
      <c r="AXQ130" s="3"/>
      <c r="AXR130" s="3"/>
      <c r="AXS130" s="3"/>
      <c r="AXT130" s="3"/>
      <c r="AXU130" s="3"/>
      <c r="AXV130" s="3"/>
      <c r="AXW130" s="3"/>
      <c r="AXX130" s="3"/>
      <c r="AXY130" s="3"/>
      <c r="AXZ130" s="3"/>
      <c r="AYA130" s="3"/>
      <c r="AYB130" s="3"/>
      <c r="AYC130" s="3"/>
      <c r="AYD130" s="3"/>
      <c r="AYE130" s="3"/>
      <c r="AYF130" s="3"/>
      <c r="AYG130" s="3"/>
      <c r="AYH130" s="3"/>
      <c r="AYI130" s="3"/>
      <c r="AYJ130" s="3"/>
      <c r="AYK130" s="3"/>
      <c r="AYL130" s="3"/>
      <c r="AYM130" s="3"/>
      <c r="AYN130" s="3"/>
      <c r="AYO130" s="3"/>
      <c r="AYP130" s="3"/>
      <c r="AYQ130" s="3"/>
      <c r="AYR130" s="3"/>
      <c r="AYS130" s="3"/>
      <c r="AYT130" s="3"/>
      <c r="AYU130" s="3"/>
      <c r="AYV130" s="3"/>
      <c r="AYW130" s="3"/>
      <c r="AYX130" s="3"/>
      <c r="AYY130" s="3"/>
      <c r="AYZ130" s="3"/>
      <c r="AZA130" s="3"/>
      <c r="AZB130" s="3"/>
      <c r="AZC130" s="3"/>
      <c r="AZD130" s="3"/>
      <c r="AZE130" s="3"/>
      <c r="AZF130" s="3"/>
      <c r="AZG130" s="3"/>
      <c r="AZH130" s="3"/>
      <c r="AZI130" s="3"/>
      <c r="AZJ130" s="3"/>
      <c r="AZK130" s="3"/>
      <c r="AZL130" s="3"/>
      <c r="AZM130" s="3"/>
      <c r="AZN130" s="3"/>
      <c r="AZO130" s="3"/>
      <c r="AZP130" s="3"/>
      <c r="AZQ130" s="3"/>
      <c r="AZR130" s="3"/>
      <c r="AZS130" s="3"/>
      <c r="AZT130" s="3"/>
      <c r="AZU130" s="3"/>
      <c r="AZV130" s="3"/>
      <c r="AZW130" s="3"/>
      <c r="AZX130" s="3"/>
      <c r="AZY130" s="3"/>
      <c r="AZZ130" s="3"/>
      <c r="BAA130" s="3"/>
      <c r="BAB130" s="3"/>
      <c r="BAC130" s="3"/>
      <c r="BAD130" s="3"/>
      <c r="BAE130" s="3"/>
      <c r="BAF130" s="3"/>
      <c r="BAG130" s="3"/>
      <c r="BAH130" s="3"/>
      <c r="BAI130" s="3"/>
      <c r="BAJ130" s="3"/>
      <c r="BAK130" s="3"/>
      <c r="BAL130" s="3"/>
      <c r="BAM130" s="3"/>
      <c r="BAN130" s="3"/>
      <c r="BAO130" s="3"/>
      <c r="BAP130" s="3"/>
      <c r="BAQ130" s="3"/>
      <c r="BAR130" s="3"/>
      <c r="BAS130" s="3"/>
      <c r="BAT130" s="3"/>
      <c r="BAU130" s="3"/>
      <c r="BAV130" s="3"/>
      <c r="BAW130" s="3"/>
      <c r="BAX130" s="3"/>
      <c r="BAY130" s="3"/>
      <c r="BAZ130" s="3"/>
      <c r="BBA130" s="3"/>
      <c r="BBB130" s="3"/>
      <c r="BBC130" s="3"/>
      <c r="BBD130" s="3"/>
      <c r="BBE130" s="3"/>
      <c r="BBF130" s="3"/>
      <c r="BBG130" s="3"/>
      <c r="BBH130" s="3"/>
      <c r="BBI130" s="3"/>
      <c r="BBJ130" s="3"/>
      <c r="BBK130" s="3"/>
      <c r="BBL130" s="3"/>
      <c r="BBM130" s="3"/>
      <c r="BBN130" s="3"/>
      <c r="BBO130" s="3"/>
      <c r="BBP130" s="3"/>
      <c r="BBQ130" s="3"/>
      <c r="BBR130" s="3"/>
      <c r="BBS130" s="3"/>
      <c r="BBT130" s="3"/>
      <c r="BBU130" s="3"/>
      <c r="BBV130" s="3"/>
      <c r="BBW130" s="3"/>
      <c r="BBX130" s="3"/>
      <c r="BBY130" s="3"/>
      <c r="BBZ130" s="3"/>
      <c r="BCA130" s="3"/>
      <c r="BCB130" s="3"/>
      <c r="BCC130" s="3"/>
      <c r="BCD130" s="3"/>
      <c r="BCE130" s="3"/>
      <c r="BCF130" s="3"/>
      <c r="BCG130" s="3"/>
      <c r="BCH130" s="3"/>
      <c r="BCI130" s="3"/>
      <c r="BCJ130" s="3"/>
      <c r="BCK130" s="3"/>
      <c r="BCL130" s="3"/>
      <c r="BCM130" s="3"/>
      <c r="BCN130" s="3"/>
      <c r="BCO130" s="3"/>
      <c r="BCP130" s="3"/>
      <c r="BCQ130" s="3"/>
      <c r="BCR130" s="3"/>
      <c r="BCS130" s="3"/>
      <c r="BCT130" s="3"/>
      <c r="BCU130" s="3"/>
      <c r="BCV130" s="3"/>
      <c r="BCW130" s="3"/>
      <c r="BCX130" s="3"/>
      <c r="BCY130" s="3"/>
      <c r="BCZ130" s="3"/>
      <c r="BDA130" s="3"/>
      <c r="BDB130" s="3"/>
      <c r="BDC130" s="3"/>
      <c r="BDD130" s="3"/>
      <c r="BDE130" s="3"/>
      <c r="BDF130" s="3"/>
      <c r="BDG130" s="3"/>
      <c r="BDH130" s="3"/>
      <c r="BDI130" s="3"/>
      <c r="BDJ130" s="3"/>
      <c r="BDK130" s="3"/>
      <c r="BDL130" s="3"/>
      <c r="BDM130" s="3"/>
      <c r="BDN130" s="3"/>
      <c r="BDO130" s="3"/>
      <c r="BDP130" s="3"/>
      <c r="BDQ130" s="3"/>
      <c r="BDR130" s="3"/>
      <c r="BDS130" s="3"/>
      <c r="BDT130" s="3"/>
      <c r="BDU130" s="3"/>
      <c r="BDV130" s="3"/>
      <c r="BDW130" s="3"/>
      <c r="BDX130" s="3"/>
      <c r="BDY130" s="3"/>
      <c r="BDZ130" s="3"/>
      <c r="BEA130" s="3"/>
      <c r="BEB130" s="3"/>
      <c r="BEC130" s="3"/>
      <c r="BED130" s="3"/>
      <c r="BEE130" s="3"/>
      <c r="BEF130" s="3"/>
      <c r="BEG130" s="3"/>
      <c r="BEH130" s="3"/>
      <c r="BEI130" s="3"/>
      <c r="BEJ130" s="3"/>
      <c r="BEK130" s="3"/>
      <c r="BEL130" s="3"/>
      <c r="BEM130" s="3"/>
      <c r="BEN130" s="3"/>
      <c r="BEO130" s="3"/>
      <c r="BEP130" s="3"/>
      <c r="BEQ130" s="3"/>
      <c r="BER130" s="3"/>
      <c r="BES130" s="3"/>
      <c r="BET130" s="3"/>
      <c r="BEU130" s="3"/>
      <c r="BEV130" s="3"/>
      <c r="BEW130" s="3"/>
      <c r="BEX130" s="3"/>
      <c r="BEY130" s="3"/>
      <c r="BEZ130" s="3"/>
      <c r="BFA130" s="3"/>
      <c r="BFB130" s="3"/>
      <c r="BFC130" s="3"/>
      <c r="BFD130" s="3"/>
      <c r="BFE130" s="3"/>
      <c r="BFF130" s="3"/>
      <c r="BFG130" s="3"/>
      <c r="BFH130" s="3"/>
      <c r="BFI130" s="3"/>
      <c r="BFJ130" s="3"/>
      <c r="BFK130" s="3"/>
      <c r="BFL130" s="3"/>
      <c r="BFM130" s="3"/>
      <c r="BFN130" s="3"/>
      <c r="BFO130" s="3"/>
      <c r="BFP130" s="3"/>
      <c r="BFQ130" s="3"/>
      <c r="BFR130" s="3"/>
      <c r="BFS130" s="3"/>
      <c r="BFT130" s="3"/>
      <c r="BFU130" s="3"/>
      <c r="BFV130" s="3"/>
      <c r="BFW130" s="3"/>
      <c r="BFX130" s="3"/>
      <c r="BFY130" s="3"/>
      <c r="BFZ130" s="3"/>
      <c r="BGA130" s="3"/>
      <c r="BGB130" s="3"/>
      <c r="BGC130" s="3"/>
      <c r="BGD130" s="3"/>
      <c r="BGE130" s="3"/>
      <c r="BGF130" s="3"/>
      <c r="BGG130" s="3"/>
      <c r="BGH130" s="3"/>
      <c r="BGI130" s="3"/>
      <c r="BGJ130" s="3"/>
      <c r="BGK130" s="3"/>
      <c r="BGL130" s="3"/>
      <c r="BGM130" s="3"/>
      <c r="BGN130" s="3"/>
      <c r="BGO130" s="3"/>
      <c r="BGP130" s="3"/>
      <c r="BGQ130" s="3"/>
      <c r="BGR130" s="3"/>
      <c r="BGS130" s="3"/>
      <c r="BGT130" s="3"/>
      <c r="BGU130" s="3"/>
      <c r="BGV130" s="3"/>
      <c r="BGW130" s="3"/>
      <c r="BGX130" s="3"/>
      <c r="BGY130" s="3"/>
      <c r="BGZ130" s="3"/>
      <c r="BHA130" s="3"/>
      <c r="BHB130" s="3"/>
      <c r="BHC130" s="3"/>
      <c r="BHD130" s="3"/>
      <c r="BHE130" s="3"/>
      <c r="BHF130" s="3"/>
      <c r="BHG130" s="3"/>
      <c r="BHH130" s="3"/>
      <c r="BHI130" s="3"/>
      <c r="BHJ130" s="3"/>
      <c r="BHK130" s="3"/>
      <c r="BHL130" s="3"/>
      <c r="BHM130" s="3"/>
      <c r="BHN130" s="3"/>
      <c r="BHO130" s="3"/>
      <c r="BHP130" s="3"/>
      <c r="BHQ130" s="3"/>
      <c r="BHR130" s="3"/>
      <c r="BHS130" s="3"/>
      <c r="BHT130" s="3"/>
      <c r="BHU130" s="3"/>
      <c r="BHV130" s="3"/>
      <c r="BHW130" s="3"/>
      <c r="BHX130" s="3"/>
      <c r="BHY130" s="3"/>
      <c r="BHZ130" s="3"/>
      <c r="BIA130" s="3"/>
      <c r="BIB130" s="3"/>
      <c r="BIC130" s="3"/>
      <c r="BID130" s="3"/>
      <c r="BIE130" s="3"/>
      <c r="BIF130" s="3"/>
      <c r="BIG130" s="3"/>
      <c r="BIH130" s="3"/>
      <c r="BII130" s="3"/>
      <c r="BIJ130" s="3"/>
      <c r="BIK130" s="3"/>
      <c r="BIL130" s="3"/>
      <c r="BIM130" s="3"/>
      <c r="BIN130" s="3"/>
      <c r="BIO130" s="3"/>
      <c r="BIP130" s="3"/>
      <c r="BIQ130" s="3"/>
      <c r="BIR130" s="3"/>
      <c r="BIS130" s="3"/>
      <c r="BIT130" s="3"/>
      <c r="BIU130" s="3"/>
      <c r="BIV130" s="3"/>
      <c r="BIW130" s="3"/>
      <c r="BIX130" s="3"/>
      <c r="BIY130" s="3"/>
      <c r="BIZ130" s="3"/>
      <c r="BJA130" s="3"/>
      <c r="BJB130" s="3"/>
      <c r="BJC130" s="3"/>
      <c r="BJD130" s="3"/>
      <c r="BJE130" s="3"/>
      <c r="BJF130" s="3"/>
      <c r="BJG130" s="3"/>
      <c r="BJH130" s="3"/>
      <c r="BJI130" s="3"/>
      <c r="BJJ130" s="3"/>
      <c r="BJK130" s="3"/>
      <c r="BJL130" s="3"/>
      <c r="BJM130" s="3"/>
      <c r="BJN130" s="3"/>
      <c r="BJO130" s="3"/>
      <c r="BJP130" s="3"/>
      <c r="BJQ130" s="3"/>
      <c r="BJR130" s="3"/>
      <c r="BJS130" s="3"/>
      <c r="BJT130" s="3"/>
      <c r="BJU130" s="3"/>
      <c r="BJV130" s="3"/>
      <c r="BJW130" s="3"/>
      <c r="BJX130" s="3"/>
      <c r="BJY130" s="3"/>
      <c r="BJZ130" s="3"/>
      <c r="BKA130" s="3"/>
      <c r="BKB130" s="3"/>
      <c r="BKC130" s="3"/>
      <c r="BKD130" s="3"/>
      <c r="BKE130" s="3"/>
      <c r="BKF130" s="3"/>
      <c r="BKG130" s="3"/>
      <c r="BKH130" s="3"/>
      <c r="BKI130" s="3"/>
      <c r="BKJ130" s="3"/>
      <c r="BKK130" s="3"/>
      <c r="BKL130" s="3"/>
      <c r="BKM130" s="3"/>
      <c r="BKN130" s="3"/>
      <c r="BKO130" s="3"/>
      <c r="BKP130" s="3"/>
      <c r="BKQ130" s="3"/>
      <c r="BKR130" s="3"/>
      <c r="BKS130" s="3"/>
      <c r="BKT130" s="3"/>
      <c r="BKU130" s="3"/>
      <c r="BKV130" s="3"/>
      <c r="BKW130" s="3"/>
      <c r="BKX130" s="3"/>
      <c r="BKY130" s="3"/>
      <c r="BKZ130" s="3"/>
      <c r="BLA130" s="3"/>
      <c r="BLB130" s="3"/>
      <c r="BLC130" s="3"/>
      <c r="BLD130" s="3"/>
      <c r="BLE130" s="3"/>
      <c r="BLF130" s="3"/>
      <c r="BLG130" s="3"/>
      <c r="BLH130" s="3"/>
      <c r="BLI130" s="3"/>
      <c r="BLJ130" s="3"/>
      <c r="BLK130" s="3"/>
      <c r="BLL130" s="3"/>
      <c r="BLM130" s="3"/>
      <c r="BLN130" s="3"/>
      <c r="BLO130" s="3"/>
      <c r="BLP130" s="3"/>
      <c r="BLQ130" s="3"/>
      <c r="BLR130" s="3"/>
      <c r="BLS130" s="3"/>
      <c r="BLT130" s="3"/>
      <c r="BLU130" s="3"/>
      <c r="BLV130" s="3"/>
      <c r="BLW130" s="3"/>
      <c r="BLX130" s="3"/>
      <c r="BLY130" s="3"/>
      <c r="BLZ130" s="3"/>
      <c r="BMA130" s="3"/>
      <c r="BMB130" s="3"/>
      <c r="BMC130" s="3"/>
      <c r="BMD130" s="3"/>
      <c r="BME130" s="3"/>
      <c r="BMF130" s="3"/>
      <c r="BMG130" s="3"/>
      <c r="BMH130" s="3"/>
      <c r="BMI130" s="3"/>
      <c r="BMJ130" s="3"/>
      <c r="BMK130" s="3"/>
      <c r="BML130" s="3"/>
      <c r="BMM130" s="3"/>
      <c r="BMN130" s="3"/>
      <c r="BMO130" s="3"/>
      <c r="BMP130" s="3"/>
      <c r="BMQ130" s="3"/>
      <c r="BMR130" s="3"/>
      <c r="BMS130" s="3"/>
      <c r="BMT130" s="3"/>
      <c r="BMU130" s="3"/>
      <c r="BMV130" s="3"/>
      <c r="BMW130" s="3"/>
      <c r="BMX130" s="3"/>
      <c r="BMY130" s="3"/>
      <c r="BMZ130" s="3"/>
      <c r="BNA130" s="3"/>
      <c r="BNB130" s="3"/>
      <c r="BNC130" s="3"/>
      <c r="BND130" s="3"/>
      <c r="BNE130" s="3"/>
      <c r="BNF130" s="3"/>
      <c r="BNG130" s="3"/>
      <c r="BNH130" s="3"/>
      <c r="BNI130" s="3"/>
      <c r="BNJ130" s="3"/>
      <c r="BNK130" s="3"/>
      <c r="BNL130" s="3"/>
      <c r="BNM130" s="3"/>
      <c r="BNN130" s="3"/>
      <c r="BNO130" s="3"/>
      <c r="BNP130" s="3"/>
      <c r="BNQ130" s="3"/>
      <c r="BNR130" s="3"/>
      <c r="BNS130" s="3"/>
      <c r="BNT130" s="3"/>
      <c r="BNU130" s="3"/>
      <c r="BNV130" s="3"/>
      <c r="BNW130" s="3"/>
      <c r="BNX130" s="3"/>
      <c r="BNY130" s="3"/>
      <c r="BNZ130" s="3"/>
      <c r="BOA130" s="3"/>
      <c r="BOB130" s="3"/>
      <c r="BOC130" s="3"/>
      <c r="BOD130" s="3"/>
      <c r="BOE130" s="3"/>
      <c r="BOF130" s="3"/>
      <c r="BOG130" s="3"/>
      <c r="BOH130" s="3"/>
      <c r="BOI130" s="3"/>
      <c r="BOJ130" s="3"/>
      <c r="BOK130" s="3"/>
      <c r="BOL130" s="3"/>
      <c r="BOM130" s="3"/>
      <c r="BON130" s="3"/>
      <c r="BOO130" s="3"/>
      <c r="BOP130" s="3"/>
      <c r="BOQ130" s="3"/>
      <c r="BOR130" s="3"/>
      <c r="BOS130" s="3"/>
      <c r="BOT130" s="3"/>
      <c r="BOU130" s="3"/>
      <c r="BOV130" s="3"/>
      <c r="BOW130" s="3"/>
      <c r="BOX130" s="3"/>
      <c r="BOY130" s="3"/>
      <c r="BOZ130" s="3"/>
      <c r="BPA130" s="3"/>
      <c r="BPB130" s="3"/>
      <c r="BPC130" s="3"/>
      <c r="BPD130" s="3"/>
      <c r="BPE130" s="3"/>
      <c r="BPF130" s="3"/>
      <c r="BPG130" s="3"/>
      <c r="BPH130" s="3"/>
      <c r="BPI130" s="3"/>
      <c r="BPJ130" s="3"/>
      <c r="BPK130" s="3"/>
      <c r="BPL130" s="3"/>
      <c r="BPM130" s="3"/>
      <c r="BPN130" s="3"/>
      <c r="BPO130" s="3"/>
      <c r="BPP130" s="3"/>
      <c r="BPQ130" s="3"/>
      <c r="BPR130" s="3"/>
      <c r="BPS130" s="3"/>
      <c r="BPT130" s="3"/>
      <c r="BPU130" s="3"/>
      <c r="BPV130" s="3"/>
      <c r="BPW130" s="3"/>
      <c r="BPX130" s="3"/>
      <c r="BPY130" s="3"/>
      <c r="BPZ130" s="3"/>
      <c r="BQA130" s="3"/>
      <c r="BQB130" s="3"/>
      <c r="BQC130" s="3"/>
      <c r="BQD130" s="3"/>
      <c r="BQE130" s="3"/>
      <c r="BQF130" s="3"/>
      <c r="BQG130" s="3"/>
      <c r="BQH130" s="3"/>
      <c r="BQI130" s="3"/>
      <c r="BQJ130" s="3"/>
      <c r="BQK130" s="3"/>
      <c r="BQL130" s="3"/>
      <c r="BQM130" s="3"/>
      <c r="BQN130" s="3"/>
      <c r="BQO130" s="3"/>
      <c r="BQP130" s="3"/>
      <c r="BQQ130" s="3"/>
      <c r="BQR130" s="3"/>
      <c r="BQS130" s="3"/>
      <c r="BQT130" s="3"/>
      <c r="BQU130" s="3"/>
      <c r="BQV130" s="3"/>
      <c r="BQW130" s="3"/>
      <c r="BQX130" s="3"/>
      <c r="BQY130" s="3"/>
      <c r="BQZ130" s="3"/>
      <c r="BRA130" s="3"/>
      <c r="BRB130" s="3"/>
      <c r="BRC130" s="3"/>
      <c r="BRD130" s="3"/>
      <c r="BRE130" s="3"/>
      <c r="BRF130" s="3"/>
      <c r="BRG130" s="3"/>
      <c r="BRH130" s="3"/>
      <c r="BRI130" s="3"/>
      <c r="BRJ130" s="3"/>
      <c r="BRK130" s="3"/>
      <c r="BRL130" s="3"/>
      <c r="BRM130" s="3"/>
      <c r="BRN130" s="3"/>
      <c r="BRO130" s="3"/>
      <c r="BRP130" s="3"/>
      <c r="BRQ130" s="3"/>
      <c r="BRR130" s="3"/>
      <c r="BRS130" s="3"/>
      <c r="BRT130" s="3"/>
      <c r="BRU130" s="3"/>
      <c r="BRV130" s="3"/>
      <c r="BRW130" s="3"/>
      <c r="BRX130" s="3"/>
      <c r="BRY130" s="3"/>
      <c r="BRZ130" s="3"/>
      <c r="BSA130" s="3"/>
      <c r="BSB130" s="3"/>
      <c r="BSC130" s="3"/>
      <c r="BSD130" s="3"/>
      <c r="BSE130" s="3"/>
      <c r="BSF130" s="3"/>
      <c r="BSG130" s="3"/>
      <c r="BSH130" s="3"/>
      <c r="BSI130" s="3"/>
      <c r="BSJ130" s="3"/>
      <c r="BSK130" s="3"/>
      <c r="BSL130" s="3"/>
      <c r="BSM130" s="3"/>
      <c r="BSN130" s="3"/>
      <c r="BSO130" s="3"/>
      <c r="BSP130" s="3"/>
      <c r="BSQ130" s="3"/>
      <c r="BSR130" s="3"/>
      <c r="BSS130" s="3"/>
      <c r="BST130" s="3"/>
      <c r="BSU130" s="3"/>
      <c r="BSV130" s="3"/>
      <c r="BSW130" s="3"/>
      <c r="BSX130" s="3"/>
      <c r="BSY130" s="3"/>
      <c r="BSZ130" s="3"/>
      <c r="BTA130" s="3"/>
      <c r="BTB130" s="3"/>
      <c r="BTC130" s="3"/>
      <c r="BTD130" s="3"/>
      <c r="BTE130" s="3"/>
      <c r="BTF130" s="3"/>
      <c r="BTG130" s="3"/>
      <c r="BTH130" s="3"/>
      <c r="BTI130" s="3"/>
      <c r="BTJ130" s="3"/>
      <c r="BTK130" s="3"/>
      <c r="BTL130" s="3"/>
      <c r="BTM130" s="3"/>
      <c r="BTN130" s="3"/>
      <c r="BTO130" s="3"/>
      <c r="BTP130" s="3"/>
      <c r="BTQ130" s="3"/>
      <c r="BTR130" s="3"/>
      <c r="BTS130" s="3"/>
      <c r="BTT130" s="3"/>
      <c r="BTU130" s="3"/>
      <c r="BTV130" s="3"/>
      <c r="BTW130" s="3"/>
      <c r="BTX130" s="3"/>
      <c r="BTY130" s="3"/>
      <c r="BTZ130" s="3"/>
      <c r="BUA130" s="3"/>
      <c r="BUB130" s="3"/>
      <c r="BUC130" s="3"/>
      <c r="BUD130" s="3"/>
      <c r="BUE130" s="3"/>
      <c r="BUF130" s="3"/>
      <c r="BUG130" s="3"/>
      <c r="BUH130" s="3"/>
      <c r="BUI130" s="3"/>
      <c r="BUJ130" s="3"/>
      <c r="BUK130" s="3"/>
      <c r="BUL130" s="3"/>
      <c r="BUM130" s="3"/>
      <c r="BUN130" s="3"/>
      <c r="BUO130" s="3"/>
      <c r="BUP130" s="3"/>
      <c r="BUQ130" s="3"/>
      <c r="BUR130" s="3"/>
      <c r="BUS130" s="3"/>
      <c r="BUT130" s="3"/>
      <c r="BUU130" s="3"/>
      <c r="BUV130" s="3"/>
      <c r="BUW130" s="3"/>
      <c r="BUX130" s="3"/>
      <c r="BUY130" s="3"/>
      <c r="BUZ130" s="3"/>
      <c r="BVA130" s="3"/>
      <c r="BVB130" s="3"/>
      <c r="BVC130" s="3"/>
      <c r="BVD130" s="3"/>
      <c r="BVE130" s="3"/>
      <c r="BVF130" s="3"/>
      <c r="BVG130" s="3"/>
      <c r="BVH130" s="3"/>
      <c r="BVI130" s="3"/>
      <c r="BVJ130" s="3"/>
      <c r="BVK130" s="3"/>
      <c r="BVL130" s="3"/>
      <c r="BVM130" s="3"/>
      <c r="BVN130" s="3"/>
      <c r="BVO130" s="3"/>
      <c r="BVP130" s="3"/>
      <c r="BVQ130" s="3"/>
      <c r="BVR130" s="3"/>
      <c r="BVS130" s="3"/>
      <c r="BVT130" s="3"/>
      <c r="BVU130" s="3"/>
      <c r="BVV130" s="3"/>
      <c r="BVW130" s="3"/>
      <c r="BVX130" s="3"/>
      <c r="BVY130" s="3"/>
      <c r="BVZ130" s="3"/>
      <c r="BWA130" s="3"/>
      <c r="BWB130" s="3"/>
      <c r="BWC130" s="3"/>
      <c r="BWD130" s="3"/>
      <c r="BWE130" s="3"/>
      <c r="BWF130" s="3"/>
      <c r="BWG130" s="3"/>
      <c r="BWH130" s="3"/>
      <c r="BWI130" s="3"/>
      <c r="BWJ130" s="3"/>
      <c r="BWK130" s="3"/>
      <c r="BWL130" s="3"/>
      <c r="BWM130" s="3"/>
      <c r="BWN130" s="3"/>
      <c r="BWO130" s="3"/>
      <c r="BWP130" s="3"/>
      <c r="BWQ130" s="3"/>
      <c r="BWR130" s="3"/>
      <c r="BWS130" s="3"/>
      <c r="BWT130" s="3"/>
      <c r="BWU130" s="3"/>
      <c r="BWV130" s="3"/>
      <c r="BWW130" s="3"/>
      <c r="BWX130" s="3"/>
      <c r="BWY130" s="3"/>
      <c r="BWZ130" s="3"/>
      <c r="BXA130" s="3"/>
      <c r="BXB130" s="3"/>
      <c r="BXC130" s="3"/>
      <c r="BXD130" s="3"/>
      <c r="BXE130" s="3"/>
      <c r="BXF130" s="3"/>
      <c r="BXG130" s="3"/>
      <c r="BXH130" s="3"/>
      <c r="BXI130" s="3"/>
      <c r="BXJ130" s="3"/>
      <c r="BXK130" s="3"/>
      <c r="BXL130" s="3"/>
      <c r="BXM130" s="3"/>
      <c r="BXN130" s="3"/>
      <c r="BXO130" s="3"/>
      <c r="BXP130" s="3"/>
      <c r="BXQ130" s="3"/>
      <c r="BXR130" s="3"/>
      <c r="BXS130" s="3"/>
      <c r="BXT130" s="3"/>
      <c r="BXU130" s="3"/>
      <c r="BXV130" s="3"/>
      <c r="BXW130" s="3"/>
      <c r="BXX130" s="3"/>
      <c r="BXY130" s="3"/>
      <c r="BXZ130" s="3"/>
      <c r="BYA130" s="3"/>
      <c r="BYB130" s="3"/>
      <c r="BYC130" s="3"/>
      <c r="BYD130" s="3"/>
      <c r="BYE130" s="3"/>
      <c r="BYF130" s="3"/>
      <c r="BYG130" s="3"/>
      <c r="BYH130" s="3"/>
      <c r="BYI130" s="3"/>
      <c r="BYJ130" s="3"/>
      <c r="BYK130" s="3"/>
      <c r="BYL130" s="3"/>
      <c r="BYM130" s="3"/>
      <c r="BYN130" s="3"/>
      <c r="BYO130" s="3"/>
      <c r="BYP130" s="3"/>
      <c r="BYQ130" s="3"/>
      <c r="BYR130" s="3"/>
      <c r="BYS130" s="3"/>
      <c r="BYT130" s="3"/>
      <c r="BYU130" s="3"/>
      <c r="BYV130" s="3"/>
      <c r="BYW130" s="3"/>
      <c r="BYX130" s="3"/>
      <c r="BYY130" s="3"/>
      <c r="BYZ130" s="3"/>
      <c r="BZA130" s="3"/>
      <c r="BZB130" s="3"/>
      <c r="BZC130" s="3"/>
      <c r="BZD130" s="3"/>
      <c r="BZE130" s="3"/>
      <c r="BZF130" s="3"/>
      <c r="BZG130" s="3"/>
      <c r="BZH130" s="3"/>
      <c r="BZI130" s="3"/>
      <c r="BZJ130" s="3"/>
      <c r="BZK130" s="3"/>
      <c r="BZL130" s="3"/>
      <c r="BZM130" s="3"/>
      <c r="BZN130" s="3"/>
      <c r="BZO130" s="3"/>
      <c r="BZP130" s="3"/>
      <c r="BZQ130" s="3"/>
      <c r="BZR130" s="3"/>
      <c r="BZS130" s="3"/>
      <c r="BZT130" s="3"/>
      <c r="BZU130" s="3"/>
      <c r="BZV130" s="3"/>
      <c r="BZW130" s="3"/>
      <c r="BZX130" s="3"/>
      <c r="BZY130" s="3"/>
      <c r="BZZ130" s="3"/>
      <c r="CAA130" s="3"/>
      <c r="CAB130" s="3"/>
      <c r="CAC130" s="3"/>
      <c r="CAD130" s="3"/>
      <c r="CAE130" s="3"/>
      <c r="CAF130" s="3"/>
      <c r="CAG130" s="3"/>
      <c r="CAH130" s="3"/>
      <c r="CAI130" s="3"/>
      <c r="CAJ130" s="3"/>
      <c r="CAK130" s="3"/>
      <c r="CAL130" s="3"/>
      <c r="CAM130" s="3"/>
      <c r="CAN130" s="3"/>
      <c r="CAO130" s="3"/>
      <c r="CAP130" s="3"/>
      <c r="CAQ130" s="3"/>
      <c r="CAR130" s="3"/>
      <c r="CAS130" s="3"/>
      <c r="CAT130" s="3"/>
      <c r="CAU130" s="3"/>
      <c r="CAV130" s="3"/>
      <c r="CAW130" s="3"/>
      <c r="CAX130" s="3"/>
      <c r="CAY130" s="3"/>
      <c r="CAZ130" s="3"/>
      <c r="CBA130" s="3"/>
      <c r="CBB130" s="3"/>
      <c r="CBC130" s="3"/>
      <c r="CBD130" s="3"/>
      <c r="CBE130" s="3"/>
      <c r="CBF130" s="3"/>
      <c r="CBG130" s="3"/>
      <c r="CBH130" s="3"/>
      <c r="CBI130" s="3"/>
      <c r="CBJ130" s="3"/>
      <c r="CBK130" s="3"/>
      <c r="CBL130" s="3"/>
      <c r="CBM130" s="3"/>
      <c r="CBN130" s="3"/>
      <c r="CBO130" s="3"/>
      <c r="CBP130" s="3"/>
      <c r="CBQ130" s="3"/>
      <c r="CBR130" s="3"/>
      <c r="CBS130" s="3"/>
      <c r="CBT130" s="3"/>
      <c r="CBU130" s="3"/>
      <c r="CBV130" s="3"/>
      <c r="CBW130" s="3"/>
      <c r="CBX130" s="3"/>
      <c r="CBY130" s="3"/>
      <c r="CBZ130" s="3"/>
      <c r="CCA130" s="3"/>
      <c r="CCB130" s="3"/>
      <c r="CCC130" s="3"/>
      <c r="CCD130" s="3"/>
      <c r="CCE130" s="3"/>
      <c r="CCF130" s="3"/>
      <c r="CCG130" s="3"/>
      <c r="CCH130" s="3"/>
      <c r="CCI130" s="3"/>
      <c r="CCJ130" s="3"/>
      <c r="CCK130" s="3"/>
      <c r="CCL130" s="3"/>
      <c r="CCM130" s="3"/>
      <c r="CCN130" s="3"/>
      <c r="CCO130" s="3"/>
      <c r="CCP130" s="3"/>
      <c r="CCQ130" s="3"/>
      <c r="CCR130" s="3"/>
      <c r="CCS130" s="3"/>
      <c r="CCT130" s="3"/>
      <c r="CCU130" s="3"/>
      <c r="CCV130" s="3"/>
      <c r="CCW130" s="3"/>
      <c r="CCX130" s="3"/>
      <c r="CCY130" s="3"/>
      <c r="CCZ130" s="3"/>
      <c r="CDA130" s="3"/>
      <c r="CDB130" s="3"/>
      <c r="CDC130" s="3"/>
      <c r="CDD130" s="3"/>
      <c r="CDE130" s="3"/>
      <c r="CDF130" s="3"/>
      <c r="CDG130" s="3"/>
      <c r="CDH130" s="3"/>
      <c r="CDI130" s="3"/>
      <c r="CDJ130" s="3"/>
      <c r="CDK130" s="3"/>
      <c r="CDL130" s="3"/>
      <c r="CDM130" s="3"/>
      <c r="CDN130" s="3"/>
      <c r="CDO130" s="3"/>
      <c r="CDP130" s="3"/>
      <c r="CDQ130" s="3"/>
      <c r="CDR130" s="3"/>
      <c r="CDS130" s="3"/>
      <c r="CDT130" s="3"/>
      <c r="CDU130" s="3"/>
      <c r="CDV130" s="3"/>
      <c r="CDW130" s="3"/>
      <c r="CDX130" s="3"/>
      <c r="CDY130" s="3"/>
      <c r="CDZ130" s="3"/>
      <c r="CEA130" s="3"/>
      <c r="CEB130" s="3"/>
      <c r="CEC130" s="3"/>
      <c r="CED130" s="3"/>
      <c r="CEE130" s="3"/>
      <c r="CEF130" s="3"/>
      <c r="CEG130" s="3"/>
      <c r="CEH130" s="3"/>
      <c r="CEI130" s="3"/>
      <c r="CEJ130" s="3"/>
      <c r="CEK130" s="3"/>
      <c r="CEL130" s="3"/>
      <c r="CEM130" s="3"/>
      <c r="CEN130" s="3"/>
      <c r="CEO130" s="3"/>
      <c r="CEP130" s="3"/>
      <c r="CEQ130" s="3"/>
      <c r="CER130" s="3"/>
      <c r="CES130" s="3"/>
      <c r="CET130" s="3"/>
      <c r="CEU130" s="3"/>
      <c r="CEV130" s="3"/>
      <c r="CEW130" s="3"/>
      <c r="CEX130" s="3"/>
      <c r="CEY130" s="3"/>
      <c r="CEZ130" s="3"/>
      <c r="CFA130" s="3"/>
      <c r="CFB130" s="3"/>
      <c r="CFC130" s="3"/>
      <c r="CFD130" s="3"/>
      <c r="CFE130" s="3"/>
      <c r="CFF130" s="3"/>
      <c r="CFG130" s="3"/>
      <c r="CFH130" s="3"/>
      <c r="CFI130" s="3"/>
      <c r="CFJ130" s="3"/>
      <c r="CFK130" s="3"/>
      <c r="CFL130" s="3"/>
      <c r="CFM130" s="3"/>
      <c r="CFN130" s="3"/>
      <c r="CFO130" s="3"/>
      <c r="CFP130" s="3"/>
      <c r="CFQ130" s="3"/>
      <c r="CFR130" s="3"/>
      <c r="CFS130" s="3"/>
      <c r="CFT130" s="3"/>
      <c r="CFU130" s="3"/>
      <c r="CFV130" s="3"/>
      <c r="CFW130" s="3"/>
      <c r="CFX130" s="3"/>
      <c r="CFY130" s="3"/>
      <c r="CFZ130" s="3"/>
      <c r="CGA130" s="3"/>
      <c r="CGB130" s="3"/>
      <c r="CGC130" s="3"/>
      <c r="CGD130" s="3"/>
      <c r="CGE130" s="3"/>
      <c r="CGF130" s="3"/>
      <c r="CGG130" s="3"/>
      <c r="CGH130" s="3"/>
      <c r="CGI130" s="3"/>
      <c r="CGJ130" s="3"/>
      <c r="CGK130" s="3"/>
      <c r="CGL130" s="3"/>
      <c r="CGM130" s="3"/>
      <c r="CGN130" s="3"/>
      <c r="CGO130" s="3"/>
      <c r="CGP130" s="3"/>
      <c r="CGQ130" s="3"/>
      <c r="CGR130" s="3"/>
      <c r="CGS130" s="3"/>
      <c r="CGT130" s="3"/>
      <c r="CGU130" s="3"/>
      <c r="CGV130" s="3"/>
      <c r="CGW130" s="3"/>
      <c r="CGX130" s="3"/>
      <c r="CGY130" s="3"/>
      <c r="CGZ130" s="3"/>
      <c r="CHA130" s="3"/>
      <c r="CHB130" s="3"/>
      <c r="CHC130" s="3"/>
      <c r="CHD130" s="3"/>
      <c r="CHE130" s="3"/>
      <c r="CHF130" s="3"/>
      <c r="CHG130" s="3"/>
      <c r="CHH130" s="3"/>
      <c r="CHI130" s="3"/>
      <c r="CHJ130" s="3"/>
      <c r="CHK130" s="3"/>
      <c r="CHL130" s="3"/>
      <c r="CHM130" s="3"/>
      <c r="CHN130" s="3"/>
      <c r="CHO130" s="3"/>
      <c r="CHP130" s="3"/>
      <c r="CHQ130" s="3"/>
      <c r="CHR130" s="3"/>
      <c r="CHS130" s="3"/>
      <c r="CHT130" s="3"/>
      <c r="CHU130" s="3"/>
      <c r="CHV130" s="3"/>
      <c r="CHW130" s="3"/>
      <c r="CHX130" s="3"/>
      <c r="CHY130" s="3"/>
      <c r="CHZ130" s="3"/>
      <c r="CIA130" s="3"/>
      <c r="CIB130" s="3"/>
      <c r="CIC130" s="3"/>
      <c r="CID130" s="3"/>
      <c r="CIE130" s="3"/>
      <c r="CIF130" s="3"/>
      <c r="CIG130" s="3"/>
      <c r="CIH130" s="3"/>
      <c r="CII130" s="3"/>
      <c r="CIJ130" s="3"/>
      <c r="CIK130" s="3"/>
      <c r="CIL130" s="3"/>
      <c r="CIM130" s="3"/>
      <c r="CIN130" s="3"/>
      <c r="CIO130" s="3"/>
      <c r="CIP130" s="3"/>
      <c r="CIQ130" s="3"/>
      <c r="CIR130" s="3"/>
      <c r="CIS130" s="3"/>
      <c r="CIT130" s="3"/>
      <c r="CIU130" s="3"/>
      <c r="CIV130" s="3"/>
      <c r="CIW130" s="3"/>
      <c r="CIX130" s="3"/>
      <c r="CIY130" s="3"/>
      <c r="CIZ130" s="3"/>
      <c r="CJA130" s="3"/>
      <c r="CJB130" s="3"/>
      <c r="CJC130" s="3"/>
      <c r="CJD130" s="3"/>
      <c r="CJE130" s="3"/>
      <c r="CJF130" s="3"/>
      <c r="CJG130" s="3"/>
      <c r="CJH130" s="3"/>
      <c r="CJI130" s="3"/>
      <c r="CJJ130" s="3"/>
      <c r="CJK130" s="3"/>
      <c r="CJL130" s="3"/>
      <c r="CJM130" s="3"/>
      <c r="CJN130" s="3"/>
      <c r="CJO130" s="3"/>
      <c r="CJP130" s="3"/>
      <c r="CJQ130" s="3"/>
      <c r="CJR130" s="3"/>
      <c r="CJS130" s="3"/>
      <c r="CJT130" s="3"/>
      <c r="CJU130" s="3"/>
      <c r="CJV130" s="3"/>
      <c r="CJW130" s="3"/>
      <c r="CJX130" s="3"/>
      <c r="CJY130" s="3"/>
      <c r="CJZ130" s="3"/>
      <c r="CKA130" s="3"/>
      <c r="CKB130" s="3"/>
      <c r="CKC130" s="3"/>
      <c r="CKD130" s="3"/>
      <c r="CKE130" s="3"/>
      <c r="CKF130" s="3"/>
      <c r="CKG130" s="3"/>
      <c r="CKH130" s="3"/>
      <c r="CKI130" s="3"/>
      <c r="CKJ130" s="3"/>
      <c r="CKK130" s="3"/>
      <c r="CKL130" s="3"/>
      <c r="CKM130" s="3"/>
      <c r="CKN130" s="3"/>
      <c r="CKO130" s="3"/>
      <c r="CKP130" s="3"/>
      <c r="CKQ130" s="3"/>
      <c r="CKR130" s="3"/>
      <c r="CKS130" s="3"/>
      <c r="CKT130" s="3"/>
      <c r="CKU130" s="3"/>
      <c r="CKV130" s="3"/>
      <c r="CKW130" s="3"/>
      <c r="CKX130" s="3"/>
      <c r="CKY130" s="3"/>
      <c r="CKZ130" s="3"/>
      <c r="CLA130" s="3"/>
      <c r="CLB130" s="3"/>
      <c r="CLC130" s="3"/>
      <c r="CLD130" s="3"/>
      <c r="CLE130" s="3"/>
      <c r="CLF130" s="3"/>
      <c r="CLG130" s="3"/>
      <c r="CLH130" s="3"/>
      <c r="CLI130" s="3"/>
      <c r="CLJ130" s="3"/>
      <c r="CLK130" s="3"/>
      <c r="CLL130" s="3"/>
      <c r="CLM130" s="3"/>
      <c r="CLN130" s="3"/>
      <c r="CLO130" s="3"/>
      <c r="CLP130" s="3"/>
      <c r="CLQ130" s="3"/>
      <c r="CLR130" s="3"/>
      <c r="CLS130" s="3"/>
      <c r="CLT130" s="3"/>
      <c r="CLU130" s="3"/>
      <c r="CLV130" s="3"/>
      <c r="CLW130" s="3"/>
      <c r="CLX130" s="3"/>
      <c r="CLY130" s="3"/>
      <c r="CLZ130" s="3"/>
      <c r="CMA130" s="3"/>
      <c r="CMB130" s="3"/>
      <c r="CMC130" s="3"/>
      <c r="CMD130" s="3"/>
      <c r="CME130" s="3"/>
      <c r="CMF130" s="3"/>
      <c r="CMG130" s="3"/>
      <c r="CMH130" s="3"/>
      <c r="CMI130" s="3"/>
      <c r="CMJ130" s="3"/>
      <c r="CMK130" s="3"/>
      <c r="CML130" s="3"/>
      <c r="CMM130" s="3"/>
      <c r="CMN130" s="3"/>
      <c r="CMO130" s="3"/>
      <c r="CMP130" s="3"/>
      <c r="CMQ130" s="3"/>
      <c r="CMR130" s="3"/>
      <c r="CMS130" s="3"/>
      <c r="CMT130" s="3"/>
      <c r="CMU130" s="3"/>
      <c r="CMV130" s="3"/>
      <c r="CMW130" s="3"/>
      <c r="CMX130" s="3"/>
      <c r="CMY130" s="3"/>
      <c r="CMZ130" s="3"/>
      <c r="CNA130" s="3"/>
      <c r="CNB130" s="3"/>
      <c r="CNC130" s="3"/>
      <c r="CND130" s="3"/>
      <c r="CNE130" s="3"/>
      <c r="CNF130" s="3"/>
      <c r="CNG130" s="3"/>
      <c r="CNH130" s="3"/>
      <c r="CNI130" s="3"/>
      <c r="CNJ130" s="3"/>
      <c r="CNK130" s="3"/>
      <c r="CNL130" s="3"/>
      <c r="CNM130" s="3"/>
      <c r="CNN130" s="3"/>
      <c r="CNO130" s="3"/>
      <c r="CNP130" s="3"/>
      <c r="CNQ130" s="3"/>
      <c r="CNR130" s="3"/>
      <c r="CNS130" s="3"/>
      <c r="CNT130" s="3"/>
      <c r="CNU130" s="3"/>
      <c r="CNV130" s="3"/>
      <c r="CNW130" s="3"/>
      <c r="CNX130" s="3"/>
      <c r="CNY130" s="3"/>
      <c r="CNZ130" s="3"/>
      <c r="COA130" s="3"/>
      <c r="COB130" s="3"/>
      <c r="COC130" s="3"/>
      <c r="COD130" s="3"/>
      <c r="COE130" s="3"/>
      <c r="COF130" s="3"/>
      <c r="COG130" s="3"/>
      <c r="COH130" s="3"/>
      <c r="COI130" s="3"/>
      <c r="COJ130" s="3"/>
      <c r="COK130" s="3"/>
      <c r="COL130" s="3"/>
      <c r="COM130" s="3"/>
      <c r="CON130" s="3"/>
      <c r="COO130" s="3"/>
      <c r="COP130" s="3"/>
      <c r="COQ130" s="3"/>
      <c r="COR130" s="3"/>
      <c r="COS130" s="3"/>
      <c r="COT130" s="3"/>
      <c r="COU130" s="3"/>
      <c r="COV130" s="3"/>
      <c r="COW130" s="3"/>
      <c r="COX130" s="3"/>
      <c r="COY130" s="3"/>
      <c r="COZ130" s="3"/>
      <c r="CPA130" s="3"/>
      <c r="CPB130" s="3"/>
      <c r="CPC130" s="3"/>
      <c r="CPD130" s="3"/>
      <c r="CPE130" s="3"/>
      <c r="CPF130" s="3"/>
      <c r="CPG130" s="3"/>
      <c r="CPH130" s="3"/>
      <c r="CPI130" s="3"/>
      <c r="CPJ130" s="3"/>
      <c r="CPK130" s="3"/>
      <c r="CPL130" s="3"/>
      <c r="CPM130" s="3"/>
      <c r="CPN130" s="3"/>
      <c r="CPO130" s="3"/>
      <c r="CPP130" s="3"/>
      <c r="CPQ130" s="3"/>
      <c r="CPR130" s="3"/>
      <c r="CPS130" s="3"/>
      <c r="CPT130" s="3"/>
      <c r="CPU130" s="3"/>
      <c r="CPV130" s="3"/>
      <c r="CPW130" s="3"/>
      <c r="CPX130" s="3"/>
      <c r="CPY130" s="3"/>
      <c r="CPZ130" s="3"/>
      <c r="CQA130" s="3"/>
      <c r="CQB130" s="3"/>
      <c r="CQC130" s="3"/>
      <c r="CQD130" s="3"/>
      <c r="CQE130" s="3"/>
      <c r="CQF130" s="3"/>
      <c r="CQG130" s="3"/>
      <c r="CQH130" s="3"/>
      <c r="CQI130" s="3"/>
      <c r="CQJ130" s="3"/>
      <c r="CQK130" s="3"/>
      <c r="CQL130" s="3"/>
      <c r="CQM130" s="3"/>
      <c r="CQN130" s="3"/>
      <c r="CQO130" s="3"/>
      <c r="CQP130" s="3"/>
      <c r="CQQ130" s="3"/>
      <c r="CQR130" s="3"/>
      <c r="CQS130" s="3"/>
      <c r="CQT130" s="3"/>
      <c r="CQU130" s="3"/>
      <c r="CQV130" s="3"/>
      <c r="CQW130" s="3"/>
      <c r="CQX130" s="3"/>
      <c r="CQY130" s="3"/>
      <c r="CQZ130" s="3"/>
      <c r="CRA130" s="3"/>
      <c r="CRB130" s="3"/>
      <c r="CRC130" s="3"/>
      <c r="CRD130" s="3"/>
      <c r="CRE130" s="3"/>
      <c r="CRF130" s="3"/>
      <c r="CRG130" s="3"/>
      <c r="CRH130" s="3"/>
      <c r="CRI130" s="3"/>
      <c r="CRJ130" s="3"/>
      <c r="CRK130" s="3"/>
      <c r="CRL130" s="3"/>
      <c r="CRM130" s="3"/>
      <c r="CRN130" s="3"/>
      <c r="CRO130" s="3"/>
      <c r="CRP130" s="3"/>
      <c r="CRQ130" s="3"/>
      <c r="CRR130" s="3"/>
      <c r="CRS130" s="3"/>
      <c r="CRT130" s="3"/>
      <c r="CRU130" s="3"/>
      <c r="CRV130" s="3"/>
      <c r="CRW130" s="3"/>
      <c r="CRX130" s="3"/>
      <c r="CRY130" s="3"/>
      <c r="CRZ130" s="3"/>
      <c r="CSA130" s="3"/>
      <c r="CSB130" s="3"/>
      <c r="CSC130" s="3"/>
      <c r="CSD130" s="3"/>
      <c r="CSE130" s="3"/>
      <c r="CSF130" s="3"/>
      <c r="CSG130" s="3"/>
      <c r="CSH130" s="3"/>
      <c r="CSI130" s="3"/>
      <c r="CSJ130" s="3"/>
      <c r="CSK130" s="3"/>
      <c r="CSL130" s="3"/>
      <c r="CSM130" s="3"/>
      <c r="CSN130" s="3"/>
      <c r="CSO130" s="3"/>
      <c r="CSP130" s="3"/>
      <c r="CSQ130" s="3"/>
      <c r="CSR130" s="3"/>
      <c r="CSS130" s="3"/>
      <c r="CST130" s="3"/>
      <c r="CSU130" s="3"/>
      <c r="CSV130" s="3"/>
      <c r="CSW130" s="3"/>
      <c r="CSX130" s="3"/>
      <c r="CSY130" s="3"/>
      <c r="CSZ130" s="3"/>
      <c r="CTA130" s="3"/>
      <c r="CTB130" s="3"/>
      <c r="CTC130" s="3"/>
      <c r="CTD130" s="3"/>
      <c r="CTE130" s="3"/>
      <c r="CTF130" s="3"/>
      <c r="CTG130" s="3"/>
      <c r="CTH130" s="3"/>
      <c r="CTI130" s="3"/>
      <c r="CTJ130" s="3"/>
      <c r="CTK130" s="3"/>
      <c r="CTL130" s="3"/>
      <c r="CTM130" s="3"/>
      <c r="CTN130" s="3"/>
      <c r="CTO130" s="3"/>
      <c r="CTP130" s="3"/>
      <c r="CTQ130" s="3"/>
      <c r="CTR130" s="3"/>
      <c r="CTS130" s="3"/>
      <c r="CTT130" s="3"/>
      <c r="CTU130" s="3"/>
      <c r="CTV130" s="3"/>
      <c r="CTW130" s="3"/>
      <c r="CTX130" s="3"/>
      <c r="CTY130" s="3"/>
      <c r="CTZ130" s="3"/>
      <c r="CUA130" s="3"/>
      <c r="CUB130" s="3"/>
      <c r="CUC130" s="3"/>
      <c r="CUD130" s="3"/>
      <c r="CUE130" s="3"/>
      <c r="CUF130" s="3"/>
      <c r="CUG130" s="3"/>
      <c r="CUH130" s="3"/>
      <c r="CUI130" s="3"/>
      <c r="CUJ130" s="3"/>
      <c r="CUK130" s="3"/>
      <c r="CUL130" s="3"/>
      <c r="CUM130" s="3"/>
      <c r="CUN130" s="3"/>
      <c r="CUO130" s="3"/>
      <c r="CUP130" s="3"/>
      <c r="CUQ130" s="3"/>
      <c r="CUR130" s="3"/>
      <c r="CUS130" s="3"/>
      <c r="CUT130" s="3"/>
      <c r="CUU130" s="3"/>
      <c r="CUV130" s="3"/>
      <c r="CUW130" s="3"/>
      <c r="CUX130" s="3"/>
      <c r="CUY130" s="3"/>
      <c r="CUZ130" s="3"/>
      <c r="CVA130" s="3"/>
      <c r="CVB130" s="3"/>
      <c r="CVC130" s="3"/>
      <c r="CVD130" s="3"/>
      <c r="CVE130" s="3"/>
      <c r="CVF130" s="3"/>
      <c r="CVG130" s="3"/>
      <c r="CVH130" s="3"/>
      <c r="CVI130" s="3"/>
      <c r="CVJ130" s="3"/>
      <c r="CVK130" s="3"/>
      <c r="CVL130" s="3"/>
      <c r="CVM130" s="3"/>
      <c r="CVN130" s="3"/>
      <c r="CVO130" s="3"/>
      <c r="CVP130" s="3"/>
      <c r="CVQ130" s="3"/>
      <c r="CVR130" s="3"/>
      <c r="CVS130" s="3"/>
      <c r="CVT130" s="3"/>
      <c r="CVU130" s="3"/>
      <c r="CVV130" s="3"/>
      <c r="CVW130" s="3"/>
      <c r="CVX130" s="3"/>
      <c r="CVY130" s="3"/>
      <c r="CVZ130" s="3"/>
      <c r="CWA130" s="3"/>
      <c r="CWB130" s="3"/>
      <c r="CWC130" s="3"/>
      <c r="CWD130" s="3"/>
      <c r="CWE130" s="3"/>
      <c r="CWF130" s="3"/>
      <c r="CWG130" s="3"/>
      <c r="CWH130" s="3"/>
      <c r="CWI130" s="3"/>
      <c r="CWJ130" s="3"/>
      <c r="CWK130" s="3"/>
      <c r="CWL130" s="3"/>
      <c r="CWM130" s="3"/>
      <c r="CWN130" s="3"/>
      <c r="CWO130" s="3"/>
      <c r="CWP130" s="3"/>
      <c r="CWQ130" s="3"/>
    </row>
    <row r="131" spans="1:2643" ht="30" customHeight="1" x14ac:dyDescent="0.25">
      <c r="A131" s="414" t="s">
        <v>21</v>
      </c>
      <c r="B131" s="730"/>
      <c r="C131" s="730"/>
      <c r="D131" s="730"/>
      <c r="E131" s="730"/>
      <c r="F131" s="730"/>
      <c r="G131" s="730"/>
      <c r="H131" s="730"/>
      <c r="I131" s="730"/>
      <c r="J131" s="730"/>
      <c r="K131" s="730"/>
      <c r="L131" s="730"/>
      <c r="M131" s="730"/>
      <c r="N131" s="730"/>
      <c r="O131" s="730"/>
      <c r="P131" s="730"/>
      <c r="Q131" s="730"/>
      <c r="R131" s="730"/>
      <c r="S131" s="730"/>
      <c r="T131" s="587">
        <f>SUM(AF131:AZ131)</f>
        <v>2</v>
      </c>
      <c r="U131" s="587"/>
      <c r="V131" s="615"/>
      <c r="W131" s="616"/>
      <c r="X131" s="624"/>
      <c r="Y131" s="616"/>
      <c r="Z131" s="587"/>
      <c r="AA131" s="587"/>
      <c r="AB131" s="615"/>
      <c r="AC131" s="587"/>
      <c r="AD131" s="587"/>
      <c r="AE131" s="623"/>
      <c r="AF131" s="617"/>
      <c r="AG131" s="618"/>
      <c r="AH131" s="619"/>
      <c r="AI131" s="617"/>
      <c r="AJ131" s="618"/>
      <c r="AK131" s="708"/>
      <c r="AL131" s="716"/>
      <c r="AM131" s="618"/>
      <c r="AN131" s="708"/>
      <c r="AO131" s="617">
        <v>1</v>
      </c>
      <c r="AP131" s="618"/>
      <c r="AQ131" s="619"/>
      <c r="AR131" s="617"/>
      <c r="AS131" s="618"/>
      <c r="AT131" s="708"/>
      <c r="AU131" s="716">
        <v>1</v>
      </c>
      <c r="AV131" s="618"/>
      <c r="AW131" s="708"/>
      <c r="AX131" s="716"/>
      <c r="AY131" s="618"/>
      <c r="AZ131" s="619"/>
      <c r="BA131" s="617"/>
      <c r="BB131" s="618"/>
      <c r="BC131" s="708"/>
      <c r="BD131" s="615"/>
      <c r="BE131" s="616"/>
      <c r="BF131" s="423"/>
      <c r="BG131" s="424"/>
      <c r="BH131" s="424"/>
      <c r="BI131" s="425"/>
    </row>
    <row r="132" spans="1:2643" ht="30" customHeight="1" x14ac:dyDescent="0.25">
      <c r="A132" s="414" t="s">
        <v>2</v>
      </c>
      <c r="B132" s="730"/>
      <c r="C132" s="730"/>
      <c r="D132" s="730"/>
      <c r="E132" s="730"/>
      <c r="F132" s="730"/>
      <c r="G132" s="730"/>
      <c r="H132" s="730"/>
      <c r="I132" s="730"/>
      <c r="J132" s="730"/>
      <c r="K132" s="730"/>
      <c r="L132" s="730"/>
      <c r="M132" s="730"/>
      <c r="N132" s="730"/>
      <c r="O132" s="730"/>
      <c r="P132" s="730"/>
      <c r="Q132" s="730"/>
      <c r="R132" s="730"/>
      <c r="S132" s="730"/>
      <c r="T132" s="587">
        <f>SUM(AF132:AZ132)</f>
        <v>3</v>
      </c>
      <c r="U132" s="587"/>
      <c r="V132" s="615"/>
      <c r="W132" s="616"/>
      <c r="X132" s="624"/>
      <c r="Y132" s="616"/>
      <c r="Z132" s="587"/>
      <c r="AA132" s="587"/>
      <c r="AB132" s="615"/>
      <c r="AC132" s="587"/>
      <c r="AD132" s="587"/>
      <c r="AE132" s="623"/>
      <c r="AF132" s="624"/>
      <c r="AG132" s="587"/>
      <c r="AH132" s="616"/>
      <c r="AI132" s="624"/>
      <c r="AJ132" s="587"/>
      <c r="AK132" s="623"/>
      <c r="AL132" s="615">
        <v>1</v>
      </c>
      <c r="AM132" s="587"/>
      <c r="AN132" s="623"/>
      <c r="AO132" s="624"/>
      <c r="AP132" s="587"/>
      <c r="AQ132" s="616"/>
      <c r="AR132" s="624">
        <v>1</v>
      </c>
      <c r="AS132" s="587"/>
      <c r="AT132" s="623"/>
      <c r="AU132" s="615"/>
      <c r="AV132" s="587"/>
      <c r="AW132" s="623"/>
      <c r="AX132" s="615">
        <v>1</v>
      </c>
      <c r="AY132" s="587"/>
      <c r="AZ132" s="616"/>
      <c r="BA132" s="624"/>
      <c r="BB132" s="587"/>
      <c r="BC132" s="623"/>
      <c r="BD132" s="615"/>
      <c r="BE132" s="616"/>
      <c r="BF132" s="423"/>
      <c r="BG132" s="424"/>
      <c r="BH132" s="424"/>
      <c r="BI132" s="425"/>
    </row>
    <row r="133" spans="1:2643" ht="30" customHeight="1" x14ac:dyDescent="0.25">
      <c r="A133" s="414" t="s">
        <v>22</v>
      </c>
      <c r="B133" s="730"/>
      <c r="C133" s="730"/>
      <c r="D133" s="730"/>
      <c r="E133" s="730"/>
      <c r="F133" s="730"/>
      <c r="G133" s="730"/>
      <c r="H133" s="730"/>
      <c r="I133" s="730"/>
      <c r="J133" s="730"/>
      <c r="K133" s="730"/>
      <c r="L133" s="730"/>
      <c r="M133" s="730"/>
      <c r="N133" s="730"/>
      <c r="O133" s="730"/>
      <c r="P133" s="730"/>
      <c r="Q133" s="730"/>
      <c r="R133" s="730"/>
      <c r="S133" s="730"/>
      <c r="T133" s="587">
        <f>SUM(AF133:AZ133)</f>
        <v>28</v>
      </c>
      <c r="U133" s="587"/>
      <c r="V133" s="615"/>
      <c r="W133" s="616"/>
      <c r="X133" s="624"/>
      <c r="Y133" s="616"/>
      <c r="Z133" s="587"/>
      <c r="AA133" s="587"/>
      <c r="AB133" s="615"/>
      <c r="AC133" s="587"/>
      <c r="AD133" s="587"/>
      <c r="AE133" s="623"/>
      <c r="AF133" s="624">
        <v>4</v>
      </c>
      <c r="AG133" s="587"/>
      <c r="AH133" s="616"/>
      <c r="AI133" s="624">
        <v>4</v>
      </c>
      <c r="AJ133" s="587"/>
      <c r="AK133" s="623"/>
      <c r="AL133" s="615">
        <v>5</v>
      </c>
      <c r="AM133" s="587"/>
      <c r="AN133" s="623"/>
      <c r="AO133" s="624">
        <v>4</v>
      </c>
      <c r="AP133" s="587"/>
      <c r="AQ133" s="616"/>
      <c r="AR133" s="624">
        <f>COUNTIF(P32:Q123,5)+1</f>
        <v>4</v>
      </c>
      <c r="AS133" s="587"/>
      <c r="AT133" s="623"/>
      <c r="AU133" s="615">
        <f>COUNTIF(P32:Q123,6)</f>
        <v>3</v>
      </c>
      <c r="AV133" s="587"/>
      <c r="AW133" s="623"/>
      <c r="AX133" s="615">
        <f>COUNTIF(P32:Q123,7)</f>
        <v>4</v>
      </c>
      <c r="AY133" s="587"/>
      <c r="AZ133" s="616"/>
      <c r="BA133" s="624"/>
      <c r="BB133" s="587"/>
      <c r="BC133" s="623"/>
      <c r="BD133" s="615"/>
      <c r="BE133" s="616"/>
      <c r="BF133" s="423"/>
      <c r="BG133" s="424"/>
      <c r="BH133" s="424"/>
      <c r="BI133" s="425"/>
    </row>
    <row r="134" spans="1:2643" ht="30" customHeight="1" thickBot="1" x14ac:dyDescent="0.3">
      <c r="A134" s="845" t="s">
        <v>23</v>
      </c>
      <c r="B134" s="846"/>
      <c r="C134" s="846"/>
      <c r="D134" s="846"/>
      <c r="E134" s="846"/>
      <c r="F134" s="846"/>
      <c r="G134" s="846"/>
      <c r="H134" s="846"/>
      <c r="I134" s="846"/>
      <c r="J134" s="846"/>
      <c r="K134" s="846"/>
      <c r="L134" s="846"/>
      <c r="M134" s="846"/>
      <c r="N134" s="846"/>
      <c r="O134" s="846"/>
      <c r="P134" s="846"/>
      <c r="Q134" s="846"/>
      <c r="R134" s="846"/>
      <c r="S134" s="846"/>
      <c r="T134" s="621">
        <f>SUM(AF134:AZ134)</f>
        <v>28</v>
      </c>
      <c r="U134" s="621"/>
      <c r="V134" s="620"/>
      <c r="W134" s="622"/>
      <c r="X134" s="632"/>
      <c r="Y134" s="622"/>
      <c r="Z134" s="621"/>
      <c r="AA134" s="621"/>
      <c r="AB134" s="620"/>
      <c r="AC134" s="621"/>
      <c r="AD134" s="621"/>
      <c r="AE134" s="711"/>
      <c r="AF134" s="632">
        <v>6</v>
      </c>
      <c r="AG134" s="621"/>
      <c r="AH134" s="622"/>
      <c r="AI134" s="632">
        <v>4</v>
      </c>
      <c r="AJ134" s="621"/>
      <c r="AK134" s="711"/>
      <c r="AL134" s="620">
        <f>COUNTIF(R32:S123,3)</f>
        <v>3</v>
      </c>
      <c r="AM134" s="621"/>
      <c r="AN134" s="711"/>
      <c r="AO134" s="632">
        <f>COUNTIF(R32:S123,4)</f>
        <v>5</v>
      </c>
      <c r="AP134" s="621"/>
      <c r="AQ134" s="622"/>
      <c r="AR134" s="632">
        <f>COUNTIF(R32:S123,5)</f>
        <v>3</v>
      </c>
      <c r="AS134" s="621"/>
      <c r="AT134" s="711"/>
      <c r="AU134" s="620">
        <f>COUNTIF(R32:S123,6)</f>
        <v>3</v>
      </c>
      <c r="AV134" s="621"/>
      <c r="AW134" s="711"/>
      <c r="AX134" s="620">
        <f>COUNTIF(R32:S123,7)</f>
        <v>4</v>
      </c>
      <c r="AY134" s="621"/>
      <c r="AZ134" s="622"/>
      <c r="BA134" s="632"/>
      <c r="BB134" s="621"/>
      <c r="BC134" s="711"/>
      <c r="BD134" s="620"/>
      <c r="BE134" s="622"/>
      <c r="BF134" s="444"/>
      <c r="BG134" s="445"/>
      <c r="BH134" s="445"/>
      <c r="BI134" s="446"/>
    </row>
    <row r="135" spans="1:2643" ht="30" customHeight="1" thickBot="1" x14ac:dyDescent="0.4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5"/>
      <c r="S135" s="65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6"/>
      <c r="BG135" s="66"/>
      <c r="BH135" s="66"/>
      <c r="BI135" s="66"/>
    </row>
    <row r="136" spans="1:2643" ht="51.6" customHeight="1" thickBot="1" x14ac:dyDescent="0.3">
      <c r="A136" s="794" t="s">
        <v>72</v>
      </c>
      <c r="B136" s="795"/>
      <c r="C136" s="795"/>
      <c r="D136" s="795"/>
      <c r="E136" s="795"/>
      <c r="F136" s="795"/>
      <c r="G136" s="795"/>
      <c r="H136" s="795"/>
      <c r="I136" s="795"/>
      <c r="J136" s="795"/>
      <c r="K136" s="795"/>
      <c r="L136" s="795"/>
      <c r="M136" s="795"/>
      <c r="N136" s="795"/>
      <c r="O136" s="795"/>
      <c r="P136" s="796"/>
      <c r="Q136" s="794" t="s">
        <v>104</v>
      </c>
      <c r="R136" s="795"/>
      <c r="S136" s="795"/>
      <c r="T136" s="795"/>
      <c r="U136" s="795"/>
      <c r="V136" s="795"/>
      <c r="W136" s="795"/>
      <c r="X136" s="795"/>
      <c r="Y136" s="795"/>
      <c r="Z136" s="795"/>
      <c r="AA136" s="795"/>
      <c r="AB136" s="795"/>
      <c r="AC136" s="795"/>
      <c r="AD136" s="795"/>
      <c r="AE136" s="796"/>
      <c r="AF136" s="777" t="s">
        <v>71</v>
      </c>
      <c r="AG136" s="775"/>
      <c r="AH136" s="775"/>
      <c r="AI136" s="775"/>
      <c r="AJ136" s="775"/>
      <c r="AK136" s="775"/>
      <c r="AL136" s="775"/>
      <c r="AM136" s="775"/>
      <c r="AN136" s="775"/>
      <c r="AO136" s="775"/>
      <c r="AP136" s="775"/>
      <c r="AQ136" s="775"/>
      <c r="AR136" s="775"/>
      <c r="AS136" s="775"/>
      <c r="AT136" s="776"/>
      <c r="AU136" s="775" t="s">
        <v>70</v>
      </c>
      <c r="AV136" s="775"/>
      <c r="AW136" s="775"/>
      <c r="AX136" s="775"/>
      <c r="AY136" s="775"/>
      <c r="AZ136" s="775"/>
      <c r="BA136" s="775"/>
      <c r="BB136" s="775"/>
      <c r="BC136" s="775"/>
      <c r="BD136" s="775"/>
      <c r="BE136" s="775"/>
      <c r="BF136" s="775"/>
      <c r="BG136" s="775"/>
      <c r="BH136" s="775"/>
      <c r="BI136" s="776"/>
    </row>
    <row r="137" spans="1:2643" ht="61.95" customHeight="1" thickBot="1" x14ac:dyDescent="0.3">
      <c r="A137" s="611" t="s">
        <v>31</v>
      </c>
      <c r="B137" s="612"/>
      <c r="C137" s="612"/>
      <c r="D137" s="612"/>
      <c r="E137" s="612"/>
      <c r="F137" s="612"/>
      <c r="G137" s="522"/>
      <c r="H137" s="523" t="s">
        <v>30</v>
      </c>
      <c r="I137" s="523"/>
      <c r="J137" s="523"/>
      <c r="K137" s="523" t="s">
        <v>32</v>
      </c>
      <c r="L137" s="523"/>
      <c r="M137" s="523"/>
      <c r="N137" s="779" t="s">
        <v>314</v>
      </c>
      <c r="O137" s="523"/>
      <c r="P137" s="543"/>
      <c r="Q137" s="780" t="s">
        <v>31</v>
      </c>
      <c r="R137" s="781"/>
      <c r="S137" s="781"/>
      <c r="T137" s="781"/>
      <c r="U137" s="781"/>
      <c r="V137" s="665"/>
      <c r="W137" s="523" t="s">
        <v>30</v>
      </c>
      <c r="X137" s="523"/>
      <c r="Y137" s="523"/>
      <c r="Z137" s="523" t="s">
        <v>32</v>
      </c>
      <c r="AA137" s="523"/>
      <c r="AB137" s="523"/>
      <c r="AC137" s="779" t="s">
        <v>314</v>
      </c>
      <c r="AD137" s="523"/>
      <c r="AE137" s="543"/>
      <c r="AF137" s="611" t="s">
        <v>30</v>
      </c>
      <c r="AG137" s="612"/>
      <c r="AH137" s="612"/>
      <c r="AI137" s="612"/>
      <c r="AJ137" s="522"/>
      <c r="AK137" s="638" t="s">
        <v>32</v>
      </c>
      <c r="AL137" s="612"/>
      <c r="AM137" s="612"/>
      <c r="AN137" s="612"/>
      <c r="AO137" s="522"/>
      <c r="AP137" s="798" t="s">
        <v>105</v>
      </c>
      <c r="AQ137" s="612"/>
      <c r="AR137" s="612"/>
      <c r="AS137" s="612"/>
      <c r="AT137" s="799"/>
      <c r="AU137" s="784" t="s">
        <v>438</v>
      </c>
      <c r="AV137" s="785"/>
      <c r="AW137" s="785"/>
      <c r="AX137" s="785"/>
      <c r="AY137" s="785"/>
      <c r="AZ137" s="785"/>
      <c r="BA137" s="785"/>
      <c r="BB137" s="785"/>
      <c r="BC137" s="785"/>
      <c r="BD137" s="785"/>
      <c r="BE137" s="785"/>
      <c r="BF137" s="785"/>
      <c r="BG137" s="785"/>
      <c r="BH137" s="785"/>
      <c r="BI137" s="786"/>
    </row>
    <row r="138" spans="1:2643" ht="30" customHeight="1" x14ac:dyDescent="0.25">
      <c r="A138" s="829" t="s">
        <v>401</v>
      </c>
      <c r="B138" s="830"/>
      <c r="C138" s="830"/>
      <c r="D138" s="830"/>
      <c r="E138" s="830"/>
      <c r="F138" s="830"/>
      <c r="G138" s="831"/>
      <c r="H138" s="832">
        <v>2</v>
      </c>
      <c r="I138" s="830"/>
      <c r="J138" s="831"/>
      <c r="K138" s="832">
        <v>2</v>
      </c>
      <c r="L138" s="830"/>
      <c r="M138" s="831"/>
      <c r="N138" s="847">
        <f>K138*1.5</f>
        <v>3</v>
      </c>
      <c r="O138" s="848"/>
      <c r="P138" s="849"/>
      <c r="Q138" s="822" t="s">
        <v>189</v>
      </c>
      <c r="R138" s="822"/>
      <c r="S138" s="822"/>
      <c r="T138" s="822"/>
      <c r="U138" s="822"/>
      <c r="V138" s="823"/>
      <c r="W138" s="601">
        <v>6</v>
      </c>
      <c r="X138" s="534"/>
      <c r="Y138" s="824"/>
      <c r="Z138" s="601">
        <v>4</v>
      </c>
      <c r="AA138" s="534"/>
      <c r="AB138" s="824"/>
      <c r="AC138" s="727">
        <f>Z138*1.5</f>
        <v>6</v>
      </c>
      <c r="AD138" s="728"/>
      <c r="AE138" s="729"/>
      <c r="AF138" s="604">
        <v>8</v>
      </c>
      <c r="AG138" s="605"/>
      <c r="AH138" s="605"/>
      <c r="AI138" s="605"/>
      <c r="AJ138" s="606"/>
      <c r="AK138" s="609">
        <v>12</v>
      </c>
      <c r="AL138" s="605"/>
      <c r="AM138" s="605"/>
      <c r="AN138" s="605"/>
      <c r="AO138" s="606"/>
      <c r="AP138" s="719">
        <f>AK138*1.5</f>
        <v>18</v>
      </c>
      <c r="AQ138" s="720"/>
      <c r="AR138" s="720"/>
      <c r="AS138" s="720"/>
      <c r="AT138" s="721"/>
      <c r="AU138" s="787"/>
      <c r="AV138" s="788"/>
      <c r="AW138" s="788"/>
      <c r="AX138" s="788"/>
      <c r="AY138" s="788"/>
      <c r="AZ138" s="788"/>
      <c r="BA138" s="788"/>
      <c r="BB138" s="788"/>
      <c r="BC138" s="788"/>
      <c r="BD138" s="788"/>
      <c r="BE138" s="788"/>
      <c r="BF138" s="788"/>
      <c r="BG138" s="788"/>
      <c r="BH138" s="788"/>
      <c r="BI138" s="789"/>
    </row>
    <row r="139" spans="1:2643" ht="30" customHeight="1" thickBot="1" x14ac:dyDescent="0.3">
      <c r="A139" s="607"/>
      <c r="B139" s="608"/>
      <c r="C139" s="608"/>
      <c r="D139" s="608"/>
      <c r="E139" s="608"/>
      <c r="F139" s="608"/>
      <c r="G139" s="544"/>
      <c r="H139" s="610"/>
      <c r="I139" s="608"/>
      <c r="J139" s="544"/>
      <c r="K139" s="610"/>
      <c r="L139" s="608"/>
      <c r="M139" s="544"/>
      <c r="N139" s="625"/>
      <c r="O139" s="626"/>
      <c r="P139" s="627"/>
      <c r="Q139" s="725" t="s">
        <v>190</v>
      </c>
      <c r="R139" s="725"/>
      <c r="S139" s="725"/>
      <c r="T139" s="725"/>
      <c r="U139" s="725"/>
      <c r="V139" s="726"/>
      <c r="W139" s="591">
        <v>8</v>
      </c>
      <c r="X139" s="647"/>
      <c r="Y139" s="558"/>
      <c r="Z139" s="591">
        <v>6</v>
      </c>
      <c r="AA139" s="647"/>
      <c r="AB139" s="558"/>
      <c r="AC139" s="625">
        <v>9</v>
      </c>
      <c r="AD139" s="626"/>
      <c r="AE139" s="627"/>
      <c r="AF139" s="607"/>
      <c r="AG139" s="608"/>
      <c r="AH139" s="608"/>
      <c r="AI139" s="608"/>
      <c r="AJ139" s="544"/>
      <c r="AK139" s="610"/>
      <c r="AL139" s="608"/>
      <c r="AM139" s="608"/>
      <c r="AN139" s="608"/>
      <c r="AO139" s="544"/>
      <c r="AP139" s="625"/>
      <c r="AQ139" s="626"/>
      <c r="AR139" s="626"/>
      <c r="AS139" s="626"/>
      <c r="AT139" s="627"/>
      <c r="AU139" s="790"/>
      <c r="AV139" s="791"/>
      <c r="AW139" s="791"/>
      <c r="AX139" s="791"/>
      <c r="AY139" s="791"/>
      <c r="AZ139" s="791"/>
      <c r="BA139" s="791"/>
      <c r="BB139" s="791"/>
      <c r="BC139" s="791"/>
      <c r="BD139" s="791"/>
      <c r="BE139" s="791"/>
      <c r="BF139" s="791"/>
      <c r="BG139" s="791"/>
      <c r="BH139" s="791"/>
      <c r="BI139" s="792"/>
    </row>
    <row r="140" spans="1:2643" ht="12.75" customHeight="1" x14ac:dyDescent="0.6">
      <c r="A140" s="67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124"/>
      <c r="AA140" s="124"/>
      <c r="AB140" s="124"/>
      <c r="AC140" s="124"/>
      <c r="AD140" s="124"/>
      <c r="AE140" s="124"/>
      <c r="AF140" s="124"/>
      <c r="AG140" s="124"/>
      <c r="AH140" s="124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  <c r="BD140" s="67"/>
      <c r="BE140" s="67"/>
      <c r="BF140" s="68"/>
      <c r="BG140" s="68"/>
      <c r="BH140" s="68"/>
      <c r="BI140" s="68"/>
    </row>
    <row r="141" spans="1:2643" ht="30" customHeight="1" x14ac:dyDescent="0.6">
      <c r="A141" s="67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124"/>
      <c r="AA141" s="125" t="s">
        <v>119</v>
      </c>
      <c r="AB141" s="124"/>
      <c r="AC141" s="124"/>
      <c r="AD141" s="124"/>
      <c r="AE141" s="124"/>
      <c r="AF141" s="124"/>
      <c r="AG141" s="124"/>
      <c r="AH141" s="124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  <c r="BE141" s="67"/>
      <c r="BF141" s="68"/>
      <c r="BG141" s="68"/>
      <c r="BH141" s="68"/>
      <c r="BI141" s="68"/>
    </row>
    <row r="142" spans="1:2643" ht="12.6" customHeight="1" thickBot="1" x14ac:dyDescent="0.4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5"/>
      <c r="S142" s="65"/>
      <c r="T142" s="6"/>
      <c r="U142" s="70"/>
      <c r="V142" s="70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6"/>
      <c r="BG142" s="66"/>
      <c r="BH142" s="66"/>
      <c r="BI142" s="66"/>
    </row>
    <row r="143" spans="1:2643" s="28" customFormat="1" ht="129" customHeight="1" thickBot="1" x14ac:dyDescent="0.5">
      <c r="A143" s="633" t="s">
        <v>109</v>
      </c>
      <c r="B143" s="634"/>
      <c r="C143" s="634"/>
      <c r="D143" s="635"/>
      <c r="E143" s="465" t="s">
        <v>110</v>
      </c>
      <c r="F143" s="573"/>
      <c r="G143" s="573"/>
      <c r="H143" s="573"/>
      <c r="I143" s="573"/>
      <c r="J143" s="573"/>
      <c r="K143" s="573"/>
      <c r="L143" s="573"/>
      <c r="M143" s="573"/>
      <c r="N143" s="573"/>
      <c r="O143" s="573"/>
      <c r="P143" s="573"/>
      <c r="Q143" s="573"/>
      <c r="R143" s="573"/>
      <c r="S143" s="573"/>
      <c r="T143" s="573"/>
      <c r="U143" s="573"/>
      <c r="V143" s="573"/>
      <c r="W143" s="573"/>
      <c r="X143" s="573"/>
      <c r="Y143" s="573"/>
      <c r="Z143" s="573"/>
      <c r="AA143" s="573"/>
      <c r="AB143" s="573"/>
      <c r="AC143" s="573"/>
      <c r="AD143" s="573"/>
      <c r="AE143" s="573"/>
      <c r="AF143" s="573"/>
      <c r="AG143" s="573"/>
      <c r="AH143" s="573"/>
      <c r="AI143" s="573"/>
      <c r="AJ143" s="573"/>
      <c r="AK143" s="573"/>
      <c r="AL143" s="573"/>
      <c r="AM143" s="573"/>
      <c r="AN143" s="573"/>
      <c r="AO143" s="573"/>
      <c r="AP143" s="573"/>
      <c r="AQ143" s="573"/>
      <c r="AR143" s="573"/>
      <c r="AS143" s="573"/>
      <c r="AT143" s="573"/>
      <c r="AU143" s="573"/>
      <c r="AV143" s="573"/>
      <c r="AW143" s="573"/>
      <c r="AX143" s="573"/>
      <c r="AY143" s="573"/>
      <c r="AZ143" s="573"/>
      <c r="BA143" s="573"/>
      <c r="BB143" s="573"/>
      <c r="BC143" s="573"/>
      <c r="BD143" s="573"/>
      <c r="BE143" s="466"/>
      <c r="BF143" s="633" t="s">
        <v>147</v>
      </c>
      <c r="BG143" s="634"/>
      <c r="BH143" s="634"/>
      <c r="BI143" s="635"/>
      <c r="BO143" s="29"/>
      <c r="BP143" s="29"/>
      <c r="BQ143" s="29"/>
    </row>
    <row r="144" spans="1:2643" s="28" customFormat="1" ht="69" customHeight="1" x14ac:dyDescent="0.45">
      <c r="A144" s="450" t="s">
        <v>120</v>
      </c>
      <c r="B144" s="451"/>
      <c r="C144" s="451"/>
      <c r="D144" s="452"/>
      <c r="E144" s="843" t="s">
        <v>332</v>
      </c>
      <c r="F144" s="843"/>
      <c r="G144" s="843"/>
      <c r="H144" s="843"/>
      <c r="I144" s="843"/>
      <c r="J144" s="843"/>
      <c r="K144" s="843"/>
      <c r="L144" s="843"/>
      <c r="M144" s="843"/>
      <c r="N144" s="843"/>
      <c r="O144" s="843"/>
      <c r="P144" s="843"/>
      <c r="Q144" s="843"/>
      <c r="R144" s="843"/>
      <c r="S144" s="843"/>
      <c r="T144" s="843"/>
      <c r="U144" s="843"/>
      <c r="V144" s="843"/>
      <c r="W144" s="843"/>
      <c r="X144" s="843"/>
      <c r="Y144" s="843"/>
      <c r="Z144" s="843"/>
      <c r="AA144" s="843"/>
      <c r="AB144" s="843"/>
      <c r="AC144" s="843"/>
      <c r="AD144" s="843"/>
      <c r="AE144" s="843"/>
      <c r="AF144" s="843"/>
      <c r="AG144" s="843"/>
      <c r="AH144" s="843"/>
      <c r="AI144" s="843"/>
      <c r="AJ144" s="843"/>
      <c r="AK144" s="843"/>
      <c r="AL144" s="843"/>
      <c r="AM144" s="843"/>
      <c r="AN144" s="843"/>
      <c r="AO144" s="843"/>
      <c r="AP144" s="843"/>
      <c r="AQ144" s="843"/>
      <c r="AR144" s="843"/>
      <c r="AS144" s="843"/>
      <c r="AT144" s="843"/>
      <c r="AU144" s="843"/>
      <c r="AV144" s="843"/>
      <c r="AW144" s="843"/>
      <c r="AX144" s="843"/>
      <c r="AY144" s="843"/>
      <c r="AZ144" s="843"/>
      <c r="BA144" s="843"/>
      <c r="BB144" s="843"/>
      <c r="BC144" s="843"/>
      <c r="BD144" s="843"/>
      <c r="BE144" s="843"/>
      <c r="BF144" s="550" t="s">
        <v>437</v>
      </c>
      <c r="BG144" s="566"/>
      <c r="BH144" s="566"/>
      <c r="BI144" s="567"/>
      <c r="BJ144" s="164"/>
      <c r="BP144" s="29"/>
      <c r="BQ144" s="29"/>
      <c r="BR144" s="29"/>
    </row>
    <row r="145" spans="1:70" s="28" customFormat="1" ht="60" customHeight="1" x14ac:dyDescent="0.45">
      <c r="A145" s="423" t="s">
        <v>121</v>
      </c>
      <c r="B145" s="424"/>
      <c r="C145" s="424"/>
      <c r="D145" s="425"/>
      <c r="E145" s="712" t="s">
        <v>331</v>
      </c>
      <c r="F145" s="712"/>
      <c r="G145" s="712"/>
      <c r="H145" s="712"/>
      <c r="I145" s="712"/>
      <c r="J145" s="712"/>
      <c r="K145" s="712"/>
      <c r="L145" s="712"/>
      <c r="M145" s="712"/>
      <c r="N145" s="712"/>
      <c r="O145" s="712"/>
      <c r="P145" s="712"/>
      <c r="Q145" s="712"/>
      <c r="R145" s="712"/>
      <c r="S145" s="712"/>
      <c r="T145" s="712"/>
      <c r="U145" s="712"/>
      <c r="V145" s="712"/>
      <c r="W145" s="712"/>
      <c r="X145" s="712"/>
      <c r="Y145" s="712"/>
      <c r="Z145" s="712"/>
      <c r="AA145" s="712"/>
      <c r="AB145" s="712"/>
      <c r="AC145" s="712"/>
      <c r="AD145" s="712"/>
      <c r="AE145" s="712"/>
      <c r="AF145" s="712"/>
      <c r="AG145" s="712"/>
      <c r="AH145" s="712"/>
      <c r="AI145" s="712"/>
      <c r="AJ145" s="712"/>
      <c r="AK145" s="712"/>
      <c r="AL145" s="712"/>
      <c r="AM145" s="712"/>
      <c r="AN145" s="712"/>
      <c r="AO145" s="712"/>
      <c r="AP145" s="712"/>
      <c r="AQ145" s="712"/>
      <c r="AR145" s="712"/>
      <c r="AS145" s="712"/>
      <c r="AT145" s="712"/>
      <c r="AU145" s="712"/>
      <c r="AV145" s="712"/>
      <c r="AW145" s="712"/>
      <c r="AX145" s="712"/>
      <c r="AY145" s="712"/>
      <c r="AZ145" s="712"/>
      <c r="BA145" s="712"/>
      <c r="BB145" s="712"/>
      <c r="BC145" s="712"/>
      <c r="BD145" s="712"/>
      <c r="BE145" s="712"/>
      <c r="BF145" s="428" t="s">
        <v>205</v>
      </c>
      <c r="BG145" s="429"/>
      <c r="BH145" s="429"/>
      <c r="BI145" s="430"/>
      <c r="BJ145" s="164"/>
      <c r="BP145" s="29"/>
      <c r="BQ145" s="29"/>
      <c r="BR145" s="29"/>
    </row>
    <row r="146" spans="1:70" ht="51.75" customHeight="1" thickBot="1" x14ac:dyDescent="0.3">
      <c r="A146" s="444" t="s">
        <v>128</v>
      </c>
      <c r="B146" s="445"/>
      <c r="C146" s="445"/>
      <c r="D146" s="446"/>
      <c r="E146" s="643" t="s">
        <v>349</v>
      </c>
      <c r="F146" s="644"/>
      <c r="G146" s="644"/>
      <c r="H146" s="644"/>
      <c r="I146" s="644"/>
      <c r="J146" s="644"/>
      <c r="K146" s="644"/>
      <c r="L146" s="644"/>
      <c r="M146" s="644"/>
      <c r="N146" s="644"/>
      <c r="O146" s="644"/>
      <c r="P146" s="644"/>
      <c r="Q146" s="644"/>
      <c r="R146" s="644"/>
      <c r="S146" s="644"/>
      <c r="T146" s="644"/>
      <c r="U146" s="644"/>
      <c r="V146" s="644"/>
      <c r="W146" s="644"/>
      <c r="X146" s="644"/>
      <c r="Y146" s="644"/>
      <c r="Z146" s="644"/>
      <c r="AA146" s="644"/>
      <c r="AB146" s="644"/>
      <c r="AC146" s="644"/>
      <c r="AD146" s="644"/>
      <c r="AE146" s="644"/>
      <c r="AF146" s="644"/>
      <c r="AG146" s="644"/>
      <c r="AH146" s="644"/>
      <c r="AI146" s="644"/>
      <c r="AJ146" s="644"/>
      <c r="AK146" s="644"/>
      <c r="AL146" s="644"/>
      <c r="AM146" s="644"/>
      <c r="AN146" s="644"/>
      <c r="AO146" s="644"/>
      <c r="AP146" s="644"/>
      <c r="AQ146" s="644"/>
      <c r="AR146" s="644"/>
      <c r="AS146" s="644"/>
      <c r="AT146" s="644"/>
      <c r="AU146" s="644"/>
      <c r="AV146" s="644"/>
      <c r="AW146" s="644"/>
      <c r="AX146" s="644"/>
      <c r="AY146" s="644"/>
      <c r="AZ146" s="644"/>
      <c r="BA146" s="644"/>
      <c r="BB146" s="644"/>
      <c r="BC146" s="644"/>
      <c r="BD146" s="644"/>
      <c r="BE146" s="645"/>
      <c r="BF146" s="524" t="s">
        <v>409</v>
      </c>
      <c r="BG146" s="525"/>
      <c r="BH146" s="525"/>
      <c r="BI146" s="526"/>
      <c r="BJ146" s="62"/>
      <c r="BO146" s="3"/>
      <c r="BR146" s="23"/>
    </row>
    <row r="147" spans="1:70" s="33" customFormat="1" ht="51.75" customHeight="1" x14ac:dyDescent="0.55000000000000004">
      <c r="A147" s="239" t="s">
        <v>124</v>
      </c>
      <c r="B147" s="215"/>
      <c r="C147" s="215"/>
      <c r="D147" s="215"/>
      <c r="E147" s="215"/>
      <c r="F147" s="215"/>
      <c r="G147" s="215"/>
      <c r="H147" s="215"/>
      <c r="I147" s="215"/>
      <c r="J147" s="215"/>
      <c r="K147" s="215"/>
      <c r="L147" s="215"/>
      <c r="M147" s="215"/>
      <c r="N147" s="215"/>
      <c r="O147" s="215"/>
      <c r="P147" s="215"/>
      <c r="Q147" s="215"/>
      <c r="R147" s="32"/>
      <c r="S147" s="32"/>
      <c r="T147" s="215"/>
      <c r="U147" s="215"/>
      <c r="V147" s="215"/>
      <c r="W147" s="215"/>
      <c r="X147" s="215"/>
      <c r="Y147" s="215"/>
      <c r="Z147" s="215"/>
      <c r="AA147" s="215"/>
      <c r="AB147" s="215"/>
      <c r="AC147" s="215"/>
      <c r="AD147" s="215"/>
      <c r="AE147" s="213"/>
      <c r="AG147" s="215"/>
      <c r="AH147" s="215"/>
      <c r="AI147" s="744" t="s">
        <v>124</v>
      </c>
      <c r="AJ147" s="744"/>
      <c r="AK147" s="744"/>
      <c r="AL147" s="744"/>
      <c r="AM147" s="744"/>
      <c r="AN147" s="744"/>
      <c r="AO147" s="744"/>
      <c r="AP147" s="744"/>
      <c r="AQ147" s="744"/>
      <c r="AR147" s="215"/>
      <c r="AS147" s="215"/>
      <c r="AT147" s="215"/>
      <c r="AU147" s="215"/>
      <c r="AV147" s="215"/>
      <c r="AW147" s="215"/>
      <c r="AX147" s="215"/>
      <c r="AY147" s="215"/>
      <c r="AZ147" s="215"/>
      <c r="BA147" s="215"/>
      <c r="BB147" s="215"/>
      <c r="BC147" s="215"/>
      <c r="BD147" s="215"/>
      <c r="BE147" s="215"/>
      <c r="BF147" s="215"/>
      <c r="BG147" s="215"/>
      <c r="BH147" s="215"/>
      <c r="BI147" s="34"/>
      <c r="BJ147" s="35"/>
      <c r="BK147" s="35"/>
      <c r="BL147" s="35"/>
      <c r="BM147" s="35"/>
    </row>
    <row r="148" spans="1:70" s="33" customFormat="1" ht="17.25" customHeight="1" x14ac:dyDescent="0.55000000000000004">
      <c r="A148" s="738" t="s">
        <v>168</v>
      </c>
      <c r="B148" s="738"/>
      <c r="C148" s="738"/>
      <c r="D148" s="738"/>
      <c r="E148" s="738"/>
      <c r="F148" s="738"/>
      <c r="G148" s="738"/>
      <c r="H148" s="738"/>
      <c r="I148" s="738"/>
      <c r="J148" s="738"/>
      <c r="K148" s="738"/>
      <c r="L148" s="738"/>
      <c r="M148" s="738"/>
      <c r="N148" s="738"/>
      <c r="O148" s="738"/>
      <c r="P148" s="738"/>
      <c r="Q148" s="738"/>
      <c r="R148" s="738"/>
      <c r="S148" s="738"/>
      <c r="T148" s="738"/>
      <c r="U148" s="738"/>
      <c r="V148" s="738"/>
      <c r="W148" s="738"/>
      <c r="X148" s="738"/>
      <c r="Y148" s="36"/>
      <c r="Z148" s="36"/>
      <c r="AA148" s="36"/>
      <c r="AB148" s="36"/>
      <c r="AC148" s="36"/>
      <c r="AD148" s="215"/>
      <c r="AE148" s="213"/>
      <c r="AF148" s="215"/>
      <c r="AG148" s="215"/>
      <c r="AH148" s="215"/>
      <c r="AI148" s="740" t="s">
        <v>452</v>
      </c>
      <c r="AJ148" s="740"/>
      <c r="AK148" s="740"/>
      <c r="AL148" s="740"/>
      <c r="AM148" s="740"/>
      <c r="AN148" s="740"/>
      <c r="AO148" s="740"/>
      <c r="AP148" s="740"/>
      <c r="AQ148" s="740"/>
      <c r="AR148" s="740"/>
      <c r="AS148" s="740"/>
      <c r="AT148" s="740"/>
      <c r="AU148" s="740"/>
      <c r="AV148" s="740"/>
      <c r="AW148" s="740"/>
      <c r="AX148" s="740"/>
      <c r="AY148" s="740"/>
      <c r="AZ148" s="740"/>
      <c r="BA148" s="740"/>
      <c r="BB148" s="740"/>
      <c r="BC148" s="740"/>
      <c r="BD148" s="740"/>
      <c r="BE148" s="740"/>
      <c r="BF148" s="740"/>
      <c r="BG148" s="740"/>
      <c r="BH148" s="740"/>
      <c r="BI148" s="34"/>
      <c r="BJ148" s="35"/>
      <c r="BK148" s="35"/>
      <c r="BL148" s="35"/>
      <c r="BM148" s="35"/>
    </row>
    <row r="149" spans="1:70" s="33" customFormat="1" ht="51.75" customHeight="1" x14ac:dyDescent="0.55000000000000004">
      <c r="A149" s="738"/>
      <c r="B149" s="738"/>
      <c r="C149" s="738"/>
      <c r="D149" s="738"/>
      <c r="E149" s="738"/>
      <c r="F149" s="738"/>
      <c r="G149" s="738"/>
      <c r="H149" s="738"/>
      <c r="I149" s="738"/>
      <c r="J149" s="738"/>
      <c r="K149" s="738"/>
      <c r="L149" s="738"/>
      <c r="M149" s="738"/>
      <c r="N149" s="738"/>
      <c r="O149" s="738"/>
      <c r="P149" s="738"/>
      <c r="Q149" s="738"/>
      <c r="R149" s="738"/>
      <c r="S149" s="738"/>
      <c r="T149" s="738"/>
      <c r="U149" s="738"/>
      <c r="V149" s="738"/>
      <c r="W149" s="738"/>
      <c r="X149" s="738"/>
      <c r="Y149" s="36"/>
      <c r="Z149" s="36"/>
      <c r="AA149" s="36"/>
      <c r="AB149" s="36"/>
      <c r="AC149" s="36"/>
      <c r="AD149" s="215"/>
      <c r="AE149" s="213"/>
      <c r="AF149" s="215"/>
      <c r="AG149" s="215"/>
      <c r="AH149" s="215"/>
      <c r="AI149" s="740"/>
      <c r="AJ149" s="740"/>
      <c r="AK149" s="740"/>
      <c r="AL149" s="740"/>
      <c r="AM149" s="740"/>
      <c r="AN149" s="740"/>
      <c r="AO149" s="740"/>
      <c r="AP149" s="740"/>
      <c r="AQ149" s="740"/>
      <c r="AR149" s="740"/>
      <c r="AS149" s="740"/>
      <c r="AT149" s="740"/>
      <c r="AU149" s="740"/>
      <c r="AV149" s="740"/>
      <c r="AW149" s="740"/>
      <c r="AX149" s="740"/>
      <c r="AY149" s="740"/>
      <c r="AZ149" s="740"/>
      <c r="BA149" s="740"/>
      <c r="BB149" s="740"/>
      <c r="BC149" s="740"/>
      <c r="BD149" s="740"/>
      <c r="BE149" s="740"/>
      <c r="BF149" s="740"/>
      <c r="BG149" s="740"/>
      <c r="BH149" s="740"/>
      <c r="BI149" s="34"/>
      <c r="BJ149" s="35"/>
      <c r="BK149" s="35"/>
      <c r="BL149" s="35"/>
      <c r="BM149" s="35"/>
    </row>
    <row r="150" spans="1:70" s="31" customFormat="1" ht="43.5" customHeight="1" x14ac:dyDescent="0.6">
      <c r="A150" s="739"/>
      <c r="B150" s="739"/>
      <c r="C150" s="739"/>
      <c r="D150" s="739"/>
      <c r="E150" s="739"/>
      <c r="F150" s="739"/>
      <c r="G150" s="739"/>
      <c r="H150" s="755" t="s">
        <v>170</v>
      </c>
      <c r="I150" s="755"/>
      <c r="J150" s="755"/>
      <c r="K150" s="755"/>
      <c r="L150" s="755"/>
      <c r="M150" s="755"/>
      <c r="N150" s="755"/>
      <c r="O150" s="755"/>
      <c r="P150" s="755"/>
      <c r="Q150" s="755"/>
      <c r="R150" s="83"/>
      <c r="S150" s="83"/>
      <c r="T150" s="83"/>
      <c r="U150" s="83"/>
      <c r="V150" s="230"/>
      <c r="W150" s="230"/>
      <c r="X150" s="230"/>
      <c r="Y150" s="230"/>
      <c r="Z150" s="230"/>
      <c r="AA150" s="230"/>
      <c r="AB150" s="230"/>
      <c r="AC150" s="230"/>
      <c r="AD150" s="230"/>
      <c r="AE150" s="49"/>
      <c r="AF150" s="230"/>
      <c r="AG150" s="230"/>
      <c r="AH150" s="230"/>
      <c r="AI150" s="240"/>
      <c r="AJ150" s="241"/>
      <c r="AK150" s="241"/>
      <c r="AL150" s="241"/>
      <c r="AM150" s="241"/>
      <c r="AN150" s="241"/>
      <c r="AO150" s="241"/>
      <c r="AP150" s="741" t="s">
        <v>173</v>
      </c>
      <c r="AQ150" s="741"/>
      <c r="AR150" s="741"/>
      <c r="AS150" s="741"/>
      <c r="AT150" s="741"/>
      <c r="AU150" s="741"/>
      <c r="AV150" s="741"/>
      <c r="AW150" s="741"/>
      <c r="AX150" s="83"/>
      <c r="AY150" s="83"/>
      <c r="AZ150" s="83"/>
      <c r="BA150" s="83"/>
      <c r="BB150" s="83"/>
      <c r="BC150" s="83"/>
      <c r="BD150" s="83"/>
      <c r="BE150" s="83"/>
      <c r="BF150" s="83"/>
      <c r="BG150" s="83"/>
      <c r="BH150" s="230"/>
      <c r="BI150" s="50"/>
      <c r="BJ150" s="30"/>
      <c r="BK150" s="30"/>
      <c r="BL150" s="30"/>
      <c r="BM150" s="30"/>
    </row>
    <row r="151" spans="1:70" s="33" customFormat="1" ht="48.75" customHeight="1" x14ac:dyDescent="0.55000000000000004">
      <c r="A151" s="797"/>
      <c r="B151" s="797"/>
      <c r="C151" s="797"/>
      <c r="D151" s="797"/>
      <c r="E151" s="797"/>
      <c r="F151" s="797"/>
      <c r="G151" s="797"/>
      <c r="H151" s="743">
        <v>2021</v>
      </c>
      <c r="I151" s="743"/>
      <c r="J151" s="743"/>
      <c r="O151" s="215"/>
      <c r="P151" s="215"/>
      <c r="Q151" s="215"/>
      <c r="R151" s="215"/>
      <c r="S151" s="215"/>
      <c r="T151" s="215"/>
      <c r="U151" s="215"/>
      <c r="V151" s="215"/>
      <c r="W151" s="215"/>
      <c r="X151" s="215"/>
      <c r="Y151" s="215"/>
      <c r="Z151" s="215"/>
      <c r="AA151" s="215"/>
      <c r="AB151" s="215"/>
      <c r="AC151" s="215"/>
      <c r="AD151" s="215"/>
      <c r="AE151" s="213"/>
      <c r="AF151" s="215"/>
      <c r="AG151" s="215"/>
      <c r="AH151" s="215"/>
      <c r="AI151" s="742" t="s">
        <v>169</v>
      </c>
      <c r="AJ151" s="742"/>
      <c r="AK151" s="742"/>
      <c r="AL151" s="742"/>
      <c r="AM151" s="742"/>
      <c r="AN151" s="742"/>
      <c r="AO151" s="742"/>
      <c r="AP151" s="743">
        <v>2021</v>
      </c>
      <c r="AQ151" s="743"/>
      <c r="AR151" s="743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215"/>
      <c r="BH151" s="215"/>
      <c r="BI151" s="34"/>
      <c r="BJ151" s="35"/>
      <c r="BK151" s="35"/>
      <c r="BL151" s="35"/>
      <c r="BM151" s="35"/>
    </row>
    <row r="152" spans="1:70" s="33" customFormat="1" ht="48.75" customHeight="1" x14ac:dyDescent="0.55000000000000004">
      <c r="A152" s="213"/>
      <c r="B152" s="213"/>
      <c r="C152" s="213"/>
      <c r="D152" s="213"/>
      <c r="E152" s="213"/>
      <c r="F152" s="213"/>
      <c r="G152" s="213"/>
      <c r="H152" s="211"/>
      <c r="I152" s="211"/>
      <c r="J152" s="211"/>
      <c r="O152" s="215"/>
      <c r="P152" s="215"/>
      <c r="Q152" s="215"/>
      <c r="R152" s="215"/>
      <c r="S152" s="215"/>
      <c r="T152" s="215"/>
      <c r="U152" s="215"/>
      <c r="V152" s="215"/>
      <c r="W152" s="215"/>
      <c r="X152" s="215"/>
      <c r="Y152" s="215"/>
      <c r="Z152" s="215"/>
      <c r="AA152" s="215"/>
      <c r="AB152" s="215"/>
      <c r="AC152" s="215"/>
      <c r="AD152" s="215"/>
      <c r="AE152" s="213"/>
      <c r="AF152" s="215"/>
      <c r="AG152" s="215"/>
      <c r="AH152" s="215"/>
      <c r="AI152" s="242"/>
      <c r="AJ152" s="242"/>
      <c r="AK152" s="242"/>
      <c r="AL152" s="242"/>
      <c r="AM152" s="242"/>
      <c r="AN152" s="242"/>
      <c r="AO152" s="242"/>
      <c r="AP152" s="211"/>
      <c r="AQ152" s="211"/>
      <c r="AR152" s="211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215"/>
      <c r="BH152" s="215"/>
      <c r="BI152" s="34"/>
      <c r="BJ152" s="35"/>
      <c r="BK152" s="35"/>
      <c r="BL152" s="35"/>
      <c r="BM152" s="35"/>
    </row>
    <row r="153" spans="1:70" s="33" customFormat="1" ht="44.25" customHeight="1" x14ac:dyDescent="0.55000000000000004">
      <c r="A153" s="213"/>
      <c r="B153" s="213"/>
      <c r="C153" s="213"/>
      <c r="D153" s="213"/>
      <c r="E153" s="213"/>
      <c r="F153" s="213"/>
      <c r="G153" s="213"/>
      <c r="H153" s="211"/>
      <c r="I153" s="211"/>
      <c r="J153" s="211"/>
      <c r="O153" s="215"/>
      <c r="P153" s="215"/>
      <c r="Q153" s="215"/>
      <c r="R153" s="215"/>
      <c r="S153" s="215"/>
      <c r="T153" s="215"/>
      <c r="U153" s="215"/>
      <c r="V153" s="215"/>
      <c r="W153" s="215"/>
      <c r="X153" s="215"/>
      <c r="Y153" s="215"/>
      <c r="Z153" s="215"/>
      <c r="AA153" s="215"/>
      <c r="AB153" s="215"/>
      <c r="AC153" s="215"/>
      <c r="AD153" s="215"/>
      <c r="AE153" s="213"/>
      <c r="AF153" s="215"/>
      <c r="AG153" s="215"/>
      <c r="AH153" s="215"/>
      <c r="AI153" s="242"/>
      <c r="AJ153" s="242"/>
      <c r="AK153" s="242"/>
      <c r="AL153" s="242"/>
      <c r="AM153" s="242"/>
      <c r="AN153" s="242"/>
      <c r="AO153" s="242"/>
      <c r="AP153" s="211"/>
      <c r="AQ153" s="211"/>
      <c r="AR153" s="211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215"/>
      <c r="BH153" s="215"/>
      <c r="BI153" s="34"/>
      <c r="BJ153" s="35"/>
      <c r="BK153" s="35"/>
      <c r="BL153" s="35"/>
      <c r="BM153" s="35"/>
    </row>
    <row r="154" spans="1:70" s="31" customFormat="1" ht="48.75" customHeight="1" x14ac:dyDescent="0.6">
      <c r="A154" s="243" t="s">
        <v>402</v>
      </c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R154" s="244"/>
      <c r="S154" s="244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77"/>
      <c r="AJ154" s="77"/>
      <c r="AK154" s="77"/>
      <c r="AL154" s="77"/>
      <c r="BD154" s="245"/>
      <c r="BE154" s="245"/>
      <c r="BF154" s="245"/>
      <c r="BG154" s="245"/>
      <c r="BH154" s="245"/>
      <c r="BI154" s="50"/>
      <c r="BJ154" s="30"/>
      <c r="BK154" s="30"/>
      <c r="BL154" s="30"/>
      <c r="BM154" s="30"/>
    </row>
    <row r="155" spans="1:70" s="31" customFormat="1" ht="48.75" customHeight="1" x14ac:dyDescent="0.6">
      <c r="A155" s="77" t="s">
        <v>470</v>
      </c>
      <c r="R155" s="244"/>
      <c r="S155" s="244"/>
      <c r="BD155" s="245"/>
      <c r="BE155" s="245"/>
      <c r="BF155" s="245"/>
      <c r="BG155" s="245"/>
      <c r="BH155" s="245"/>
      <c r="BI155" s="50"/>
      <c r="BJ155" s="30"/>
      <c r="BK155" s="30"/>
      <c r="BL155" s="30"/>
      <c r="BM155" s="30"/>
    </row>
    <row r="156" spans="1:70" s="31" customFormat="1" ht="48.75" customHeight="1" thickBot="1" x14ac:dyDescent="0.65">
      <c r="A156" s="77"/>
      <c r="R156" s="244"/>
      <c r="S156" s="244"/>
      <c r="BD156" s="245"/>
      <c r="BE156" s="245"/>
      <c r="BF156" s="245"/>
      <c r="BG156" s="245"/>
      <c r="BH156" s="245"/>
      <c r="BI156" s="50"/>
      <c r="BJ156" s="30"/>
      <c r="BK156" s="30"/>
      <c r="BL156" s="30"/>
      <c r="BM156" s="30"/>
    </row>
    <row r="157" spans="1:70" s="28" customFormat="1" ht="129" customHeight="1" thickBot="1" x14ac:dyDescent="0.5">
      <c r="A157" s="633" t="s">
        <v>109</v>
      </c>
      <c r="B157" s="634"/>
      <c r="C157" s="634"/>
      <c r="D157" s="635"/>
      <c r="E157" s="465" t="s">
        <v>110</v>
      </c>
      <c r="F157" s="573"/>
      <c r="G157" s="573"/>
      <c r="H157" s="573"/>
      <c r="I157" s="573"/>
      <c r="J157" s="573"/>
      <c r="K157" s="573"/>
      <c r="L157" s="573"/>
      <c r="M157" s="573"/>
      <c r="N157" s="573"/>
      <c r="O157" s="573"/>
      <c r="P157" s="573"/>
      <c r="Q157" s="573"/>
      <c r="R157" s="573"/>
      <c r="S157" s="573"/>
      <c r="T157" s="573"/>
      <c r="U157" s="573"/>
      <c r="V157" s="573"/>
      <c r="W157" s="573"/>
      <c r="X157" s="573"/>
      <c r="Y157" s="573"/>
      <c r="Z157" s="573"/>
      <c r="AA157" s="573"/>
      <c r="AB157" s="573"/>
      <c r="AC157" s="573"/>
      <c r="AD157" s="573"/>
      <c r="AE157" s="573"/>
      <c r="AF157" s="573"/>
      <c r="AG157" s="573"/>
      <c r="AH157" s="573"/>
      <c r="AI157" s="573"/>
      <c r="AJ157" s="573"/>
      <c r="AK157" s="573"/>
      <c r="AL157" s="573"/>
      <c r="AM157" s="573"/>
      <c r="AN157" s="573"/>
      <c r="AO157" s="573"/>
      <c r="AP157" s="573"/>
      <c r="AQ157" s="573"/>
      <c r="AR157" s="573"/>
      <c r="AS157" s="573"/>
      <c r="AT157" s="573"/>
      <c r="AU157" s="573"/>
      <c r="AV157" s="573"/>
      <c r="AW157" s="573"/>
      <c r="AX157" s="573"/>
      <c r="AY157" s="573"/>
      <c r="AZ157" s="573"/>
      <c r="BA157" s="573"/>
      <c r="BB157" s="573"/>
      <c r="BC157" s="573"/>
      <c r="BD157" s="573"/>
      <c r="BE157" s="466"/>
      <c r="BF157" s="633" t="s">
        <v>147</v>
      </c>
      <c r="BG157" s="634"/>
      <c r="BH157" s="634"/>
      <c r="BI157" s="635"/>
      <c r="BO157" s="29"/>
      <c r="BP157" s="29"/>
      <c r="BQ157" s="29"/>
    </row>
    <row r="158" spans="1:70" ht="96" customHeight="1" x14ac:dyDescent="0.25">
      <c r="A158" s="450" t="s">
        <v>129</v>
      </c>
      <c r="B158" s="451"/>
      <c r="C158" s="451"/>
      <c r="D158" s="452"/>
      <c r="E158" s="426" t="s">
        <v>329</v>
      </c>
      <c r="F158" s="415"/>
      <c r="G158" s="415"/>
      <c r="H158" s="415"/>
      <c r="I158" s="415"/>
      <c r="J158" s="415"/>
      <c r="K158" s="415"/>
      <c r="L158" s="415"/>
      <c r="M158" s="415"/>
      <c r="N158" s="415"/>
      <c r="O158" s="415"/>
      <c r="P158" s="415"/>
      <c r="Q158" s="415"/>
      <c r="R158" s="415"/>
      <c r="S158" s="415"/>
      <c r="T158" s="415"/>
      <c r="U158" s="415"/>
      <c r="V158" s="415"/>
      <c r="W158" s="415"/>
      <c r="X158" s="415"/>
      <c r="Y158" s="415"/>
      <c r="Z158" s="415"/>
      <c r="AA158" s="415"/>
      <c r="AB158" s="415"/>
      <c r="AC158" s="415"/>
      <c r="AD158" s="415"/>
      <c r="AE158" s="415"/>
      <c r="AF158" s="415"/>
      <c r="AG158" s="415"/>
      <c r="AH158" s="415"/>
      <c r="AI158" s="415"/>
      <c r="AJ158" s="415"/>
      <c r="AK158" s="415"/>
      <c r="AL158" s="415"/>
      <c r="AM158" s="415"/>
      <c r="AN158" s="415"/>
      <c r="AO158" s="415"/>
      <c r="AP158" s="415"/>
      <c r="AQ158" s="415"/>
      <c r="AR158" s="415"/>
      <c r="AS158" s="415"/>
      <c r="AT158" s="415"/>
      <c r="AU158" s="415"/>
      <c r="AV158" s="415"/>
      <c r="AW158" s="415"/>
      <c r="AX158" s="415"/>
      <c r="AY158" s="415"/>
      <c r="AZ158" s="415"/>
      <c r="BA158" s="415"/>
      <c r="BB158" s="415"/>
      <c r="BC158" s="415"/>
      <c r="BD158" s="415"/>
      <c r="BE158" s="427"/>
      <c r="BF158" s="813" t="s">
        <v>439</v>
      </c>
      <c r="BG158" s="814"/>
      <c r="BH158" s="814"/>
      <c r="BI158" s="815"/>
      <c r="BJ158" s="62"/>
      <c r="BO158" s="3"/>
      <c r="BP158" s="3"/>
      <c r="BQ158" s="3"/>
    </row>
    <row r="159" spans="1:70" ht="80.25" customHeight="1" x14ac:dyDescent="0.25">
      <c r="A159" s="423" t="s">
        <v>136</v>
      </c>
      <c r="B159" s="424"/>
      <c r="C159" s="424"/>
      <c r="D159" s="425"/>
      <c r="E159" s="426" t="s">
        <v>334</v>
      </c>
      <c r="F159" s="415"/>
      <c r="G159" s="415"/>
      <c r="H159" s="415"/>
      <c r="I159" s="415"/>
      <c r="J159" s="415"/>
      <c r="K159" s="415"/>
      <c r="L159" s="415"/>
      <c r="M159" s="415"/>
      <c r="N159" s="415"/>
      <c r="O159" s="415"/>
      <c r="P159" s="415"/>
      <c r="Q159" s="415"/>
      <c r="R159" s="415"/>
      <c r="S159" s="415"/>
      <c r="T159" s="415"/>
      <c r="U159" s="415"/>
      <c r="V159" s="415"/>
      <c r="W159" s="415"/>
      <c r="X159" s="415"/>
      <c r="Y159" s="415"/>
      <c r="Z159" s="415"/>
      <c r="AA159" s="415"/>
      <c r="AB159" s="415"/>
      <c r="AC159" s="415"/>
      <c r="AD159" s="415"/>
      <c r="AE159" s="415"/>
      <c r="AF159" s="415"/>
      <c r="AG159" s="415"/>
      <c r="AH159" s="415"/>
      <c r="AI159" s="415"/>
      <c r="AJ159" s="415"/>
      <c r="AK159" s="415"/>
      <c r="AL159" s="415"/>
      <c r="AM159" s="415"/>
      <c r="AN159" s="415"/>
      <c r="AO159" s="415"/>
      <c r="AP159" s="415"/>
      <c r="AQ159" s="415"/>
      <c r="AR159" s="415"/>
      <c r="AS159" s="415"/>
      <c r="AT159" s="415"/>
      <c r="AU159" s="415"/>
      <c r="AV159" s="415"/>
      <c r="AW159" s="415"/>
      <c r="AX159" s="415"/>
      <c r="AY159" s="415"/>
      <c r="AZ159" s="415"/>
      <c r="BA159" s="415"/>
      <c r="BB159" s="415"/>
      <c r="BC159" s="415"/>
      <c r="BD159" s="415"/>
      <c r="BE159" s="427"/>
      <c r="BF159" s="428" t="s">
        <v>437</v>
      </c>
      <c r="BG159" s="429"/>
      <c r="BH159" s="429"/>
      <c r="BI159" s="430"/>
      <c r="BJ159" s="62"/>
      <c r="BO159" s="3"/>
      <c r="BP159" s="3"/>
      <c r="BQ159" s="3"/>
    </row>
    <row r="160" spans="1:70" ht="68.25" customHeight="1" x14ac:dyDescent="0.25">
      <c r="A160" s="423" t="s">
        <v>137</v>
      </c>
      <c r="B160" s="424"/>
      <c r="C160" s="424"/>
      <c r="D160" s="425"/>
      <c r="E160" s="426" t="s">
        <v>335</v>
      </c>
      <c r="F160" s="415"/>
      <c r="G160" s="415"/>
      <c r="H160" s="415"/>
      <c r="I160" s="415"/>
      <c r="J160" s="415"/>
      <c r="K160" s="415"/>
      <c r="L160" s="415"/>
      <c r="M160" s="415"/>
      <c r="N160" s="415"/>
      <c r="O160" s="415"/>
      <c r="P160" s="415"/>
      <c r="Q160" s="415"/>
      <c r="R160" s="415"/>
      <c r="S160" s="415"/>
      <c r="T160" s="415"/>
      <c r="U160" s="415"/>
      <c r="V160" s="415"/>
      <c r="W160" s="415"/>
      <c r="X160" s="415"/>
      <c r="Y160" s="415"/>
      <c r="Z160" s="415"/>
      <c r="AA160" s="415"/>
      <c r="AB160" s="415"/>
      <c r="AC160" s="415"/>
      <c r="AD160" s="415"/>
      <c r="AE160" s="415"/>
      <c r="AF160" s="415"/>
      <c r="AG160" s="415"/>
      <c r="AH160" s="415"/>
      <c r="AI160" s="415"/>
      <c r="AJ160" s="415"/>
      <c r="AK160" s="415"/>
      <c r="AL160" s="415"/>
      <c r="AM160" s="415"/>
      <c r="AN160" s="415"/>
      <c r="AO160" s="415"/>
      <c r="AP160" s="415"/>
      <c r="AQ160" s="415"/>
      <c r="AR160" s="415"/>
      <c r="AS160" s="415"/>
      <c r="AT160" s="415"/>
      <c r="AU160" s="415"/>
      <c r="AV160" s="415"/>
      <c r="AW160" s="415"/>
      <c r="AX160" s="415"/>
      <c r="AY160" s="415"/>
      <c r="AZ160" s="415"/>
      <c r="BA160" s="415"/>
      <c r="BB160" s="415"/>
      <c r="BC160" s="415"/>
      <c r="BD160" s="415"/>
      <c r="BE160" s="427"/>
      <c r="BF160" s="514" t="s">
        <v>437</v>
      </c>
      <c r="BG160" s="701"/>
      <c r="BH160" s="701"/>
      <c r="BI160" s="702"/>
      <c r="BJ160" s="62"/>
      <c r="BO160" s="3"/>
      <c r="BP160" s="3"/>
      <c r="BQ160" s="3"/>
    </row>
    <row r="161" spans="1:69" ht="70.5" customHeight="1" x14ac:dyDescent="0.25">
      <c r="A161" s="423" t="s">
        <v>252</v>
      </c>
      <c r="B161" s="424"/>
      <c r="C161" s="424"/>
      <c r="D161" s="425"/>
      <c r="E161" s="840" t="s">
        <v>425</v>
      </c>
      <c r="F161" s="841"/>
      <c r="G161" s="841"/>
      <c r="H161" s="841"/>
      <c r="I161" s="841"/>
      <c r="J161" s="841"/>
      <c r="K161" s="841"/>
      <c r="L161" s="841"/>
      <c r="M161" s="841"/>
      <c r="N161" s="841"/>
      <c r="O161" s="841"/>
      <c r="P161" s="841"/>
      <c r="Q161" s="841"/>
      <c r="R161" s="841"/>
      <c r="S161" s="841"/>
      <c r="T161" s="841"/>
      <c r="U161" s="841"/>
      <c r="V161" s="841"/>
      <c r="W161" s="841"/>
      <c r="X161" s="841"/>
      <c r="Y161" s="841"/>
      <c r="Z161" s="841"/>
      <c r="AA161" s="841"/>
      <c r="AB161" s="841"/>
      <c r="AC161" s="841"/>
      <c r="AD161" s="841"/>
      <c r="AE161" s="841"/>
      <c r="AF161" s="841"/>
      <c r="AG161" s="841"/>
      <c r="AH161" s="841"/>
      <c r="AI161" s="841"/>
      <c r="AJ161" s="841"/>
      <c r="AK161" s="841"/>
      <c r="AL161" s="841"/>
      <c r="AM161" s="841"/>
      <c r="AN161" s="841"/>
      <c r="AO161" s="841"/>
      <c r="AP161" s="841"/>
      <c r="AQ161" s="841"/>
      <c r="AR161" s="841"/>
      <c r="AS161" s="841"/>
      <c r="AT161" s="841"/>
      <c r="AU161" s="841"/>
      <c r="AV161" s="841"/>
      <c r="AW161" s="841"/>
      <c r="AX161" s="841"/>
      <c r="AY161" s="841"/>
      <c r="AZ161" s="841"/>
      <c r="BA161" s="841"/>
      <c r="BB161" s="841"/>
      <c r="BC161" s="841"/>
      <c r="BD161" s="841"/>
      <c r="BE161" s="842"/>
      <c r="BF161" s="428" t="s">
        <v>363</v>
      </c>
      <c r="BG161" s="437"/>
      <c r="BH161" s="437"/>
      <c r="BI161" s="438"/>
      <c r="BJ161" s="62"/>
      <c r="BO161" s="3"/>
      <c r="BP161" s="3"/>
      <c r="BQ161" s="3"/>
    </row>
    <row r="162" spans="1:69" ht="73.5" customHeight="1" x14ac:dyDescent="0.25">
      <c r="A162" s="423" t="s">
        <v>259</v>
      </c>
      <c r="B162" s="424"/>
      <c r="C162" s="424"/>
      <c r="D162" s="425"/>
      <c r="E162" s="840" t="s">
        <v>426</v>
      </c>
      <c r="F162" s="841"/>
      <c r="G162" s="841"/>
      <c r="H162" s="841"/>
      <c r="I162" s="841"/>
      <c r="J162" s="841"/>
      <c r="K162" s="841"/>
      <c r="L162" s="841"/>
      <c r="M162" s="841"/>
      <c r="N162" s="841"/>
      <c r="O162" s="841"/>
      <c r="P162" s="841"/>
      <c r="Q162" s="841"/>
      <c r="R162" s="841"/>
      <c r="S162" s="841"/>
      <c r="T162" s="841"/>
      <c r="U162" s="841"/>
      <c r="V162" s="841"/>
      <c r="W162" s="841"/>
      <c r="X162" s="841"/>
      <c r="Y162" s="841"/>
      <c r="Z162" s="841"/>
      <c r="AA162" s="841"/>
      <c r="AB162" s="841"/>
      <c r="AC162" s="841"/>
      <c r="AD162" s="841"/>
      <c r="AE162" s="841"/>
      <c r="AF162" s="841"/>
      <c r="AG162" s="841"/>
      <c r="AH162" s="841"/>
      <c r="AI162" s="841"/>
      <c r="AJ162" s="841"/>
      <c r="AK162" s="841"/>
      <c r="AL162" s="841"/>
      <c r="AM162" s="841"/>
      <c r="AN162" s="841"/>
      <c r="AO162" s="841"/>
      <c r="AP162" s="841"/>
      <c r="AQ162" s="841"/>
      <c r="AR162" s="841"/>
      <c r="AS162" s="841"/>
      <c r="AT162" s="841"/>
      <c r="AU162" s="841"/>
      <c r="AV162" s="841"/>
      <c r="AW162" s="841"/>
      <c r="AX162" s="841"/>
      <c r="AY162" s="841"/>
      <c r="AZ162" s="841"/>
      <c r="BA162" s="841"/>
      <c r="BB162" s="841"/>
      <c r="BC162" s="841"/>
      <c r="BD162" s="841"/>
      <c r="BE162" s="842"/>
      <c r="BF162" s="428" t="s">
        <v>148</v>
      </c>
      <c r="BG162" s="437"/>
      <c r="BH162" s="437"/>
      <c r="BI162" s="438"/>
      <c r="BJ162" s="165"/>
      <c r="BO162" s="3"/>
      <c r="BP162" s="3"/>
      <c r="BQ162" s="3"/>
    </row>
    <row r="163" spans="1:69" ht="43.5" customHeight="1" x14ac:dyDescent="0.25">
      <c r="A163" s="423" t="s">
        <v>260</v>
      </c>
      <c r="B163" s="424"/>
      <c r="C163" s="424"/>
      <c r="D163" s="425"/>
      <c r="E163" s="426" t="s">
        <v>330</v>
      </c>
      <c r="F163" s="415"/>
      <c r="G163" s="415"/>
      <c r="H163" s="415"/>
      <c r="I163" s="415"/>
      <c r="J163" s="415"/>
      <c r="K163" s="415"/>
      <c r="L163" s="415"/>
      <c r="M163" s="415"/>
      <c r="N163" s="415"/>
      <c r="O163" s="415"/>
      <c r="P163" s="415"/>
      <c r="Q163" s="415"/>
      <c r="R163" s="415"/>
      <c r="S163" s="415"/>
      <c r="T163" s="415"/>
      <c r="U163" s="415"/>
      <c r="V163" s="415"/>
      <c r="W163" s="415"/>
      <c r="X163" s="415"/>
      <c r="Y163" s="415"/>
      <c r="Z163" s="415"/>
      <c r="AA163" s="415"/>
      <c r="AB163" s="415"/>
      <c r="AC163" s="415"/>
      <c r="AD163" s="415"/>
      <c r="AE163" s="415"/>
      <c r="AF163" s="415"/>
      <c r="AG163" s="415"/>
      <c r="AH163" s="415"/>
      <c r="AI163" s="415"/>
      <c r="AJ163" s="415"/>
      <c r="AK163" s="415"/>
      <c r="AL163" s="415"/>
      <c r="AM163" s="415"/>
      <c r="AN163" s="415"/>
      <c r="AO163" s="415"/>
      <c r="AP163" s="415"/>
      <c r="AQ163" s="415"/>
      <c r="AR163" s="415"/>
      <c r="AS163" s="415"/>
      <c r="AT163" s="415"/>
      <c r="AU163" s="415"/>
      <c r="AV163" s="415"/>
      <c r="AW163" s="415"/>
      <c r="AX163" s="415"/>
      <c r="AY163" s="415"/>
      <c r="AZ163" s="415"/>
      <c r="BA163" s="415"/>
      <c r="BB163" s="415"/>
      <c r="BC163" s="415"/>
      <c r="BD163" s="415"/>
      <c r="BE163" s="427"/>
      <c r="BF163" s="428" t="s">
        <v>364</v>
      </c>
      <c r="BG163" s="437"/>
      <c r="BH163" s="437"/>
      <c r="BI163" s="438"/>
      <c r="BJ163" s="165"/>
      <c r="BO163" s="3"/>
      <c r="BP163" s="3"/>
      <c r="BQ163" s="3"/>
    </row>
    <row r="164" spans="1:69" ht="51" customHeight="1" x14ac:dyDescent="0.25">
      <c r="A164" s="423" t="s">
        <v>261</v>
      </c>
      <c r="B164" s="424"/>
      <c r="C164" s="424"/>
      <c r="D164" s="425"/>
      <c r="E164" s="426" t="s">
        <v>446</v>
      </c>
      <c r="F164" s="415"/>
      <c r="G164" s="415"/>
      <c r="H164" s="415"/>
      <c r="I164" s="415"/>
      <c r="J164" s="415"/>
      <c r="K164" s="415"/>
      <c r="L164" s="415"/>
      <c r="M164" s="415"/>
      <c r="N164" s="415"/>
      <c r="O164" s="415"/>
      <c r="P164" s="415"/>
      <c r="Q164" s="415"/>
      <c r="R164" s="415"/>
      <c r="S164" s="415"/>
      <c r="T164" s="415"/>
      <c r="U164" s="415"/>
      <c r="V164" s="415"/>
      <c r="W164" s="415"/>
      <c r="X164" s="415"/>
      <c r="Y164" s="415"/>
      <c r="Z164" s="415"/>
      <c r="AA164" s="415"/>
      <c r="AB164" s="415"/>
      <c r="AC164" s="415"/>
      <c r="AD164" s="415"/>
      <c r="AE164" s="415"/>
      <c r="AF164" s="415"/>
      <c r="AG164" s="415"/>
      <c r="AH164" s="415"/>
      <c r="AI164" s="415"/>
      <c r="AJ164" s="415"/>
      <c r="AK164" s="415"/>
      <c r="AL164" s="415"/>
      <c r="AM164" s="415"/>
      <c r="AN164" s="415"/>
      <c r="AO164" s="415"/>
      <c r="AP164" s="415"/>
      <c r="AQ164" s="415"/>
      <c r="AR164" s="415"/>
      <c r="AS164" s="415"/>
      <c r="AT164" s="415"/>
      <c r="AU164" s="415"/>
      <c r="AV164" s="415"/>
      <c r="AW164" s="415"/>
      <c r="AX164" s="415"/>
      <c r="AY164" s="415"/>
      <c r="AZ164" s="415"/>
      <c r="BA164" s="415"/>
      <c r="BB164" s="415"/>
      <c r="BC164" s="415"/>
      <c r="BD164" s="415"/>
      <c r="BE164" s="427"/>
      <c r="BF164" s="428" t="s">
        <v>194</v>
      </c>
      <c r="BG164" s="437"/>
      <c r="BH164" s="437"/>
      <c r="BI164" s="438"/>
      <c r="BJ164" s="165"/>
      <c r="BO164" s="3"/>
      <c r="BP164" s="3"/>
      <c r="BQ164" s="3"/>
    </row>
    <row r="165" spans="1:69" ht="40.5" customHeight="1" x14ac:dyDescent="0.25">
      <c r="A165" s="423" t="s">
        <v>262</v>
      </c>
      <c r="B165" s="424"/>
      <c r="C165" s="424"/>
      <c r="D165" s="425"/>
      <c r="E165" s="840" t="s">
        <v>427</v>
      </c>
      <c r="F165" s="841"/>
      <c r="G165" s="841"/>
      <c r="H165" s="841"/>
      <c r="I165" s="841"/>
      <c r="J165" s="841"/>
      <c r="K165" s="841"/>
      <c r="L165" s="841"/>
      <c r="M165" s="841"/>
      <c r="N165" s="841"/>
      <c r="O165" s="841"/>
      <c r="P165" s="841"/>
      <c r="Q165" s="841"/>
      <c r="R165" s="841"/>
      <c r="S165" s="841"/>
      <c r="T165" s="841"/>
      <c r="U165" s="841"/>
      <c r="V165" s="841"/>
      <c r="W165" s="841"/>
      <c r="X165" s="841"/>
      <c r="Y165" s="841"/>
      <c r="Z165" s="841"/>
      <c r="AA165" s="841"/>
      <c r="AB165" s="841"/>
      <c r="AC165" s="841"/>
      <c r="AD165" s="841"/>
      <c r="AE165" s="841"/>
      <c r="AF165" s="841"/>
      <c r="AG165" s="841"/>
      <c r="AH165" s="841"/>
      <c r="AI165" s="841"/>
      <c r="AJ165" s="841"/>
      <c r="AK165" s="841"/>
      <c r="AL165" s="841"/>
      <c r="AM165" s="841"/>
      <c r="AN165" s="841"/>
      <c r="AO165" s="841"/>
      <c r="AP165" s="841"/>
      <c r="AQ165" s="841"/>
      <c r="AR165" s="841"/>
      <c r="AS165" s="841"/>
      <c r="AT165" s="841"/>
      <c r="AU165" s="841"/>
      <c r="AV165" s="841"/>
      <c r="AW165" s="841"/>
      <c r="AX165" s="841"/>
      <c r="AY165" s="841"/>
      <c r="AZ165" s="841"/>
      <c r="BA165" s="841"/>
      <c r="BB165" s="841"/>
      <c r="BC165" s="841"/>
      <c r="BD165" s="841"/>
      <c r="BE165" s="842"/>
      <c r="BF165" s="428" t="s">
        <v>116</v>
      </c>
      <c r="BG165" s="437"/>
      <c r="BH165" s="437"/>
      <c r="BI165" s="438"/>
      <c r="BJ165" s="62"/>
      <c r="BO165" s="3"/>
      <c r="BP165" s="3"/>
      <c r="BQ165" s="3"/>
    </row>
    <row r="166" spans="1:69" ht="67.5" customHeight="1" x14ac:dyDescent="0.25">
      <c r="A166" s="423" t="s">
        <v>263</v>
      </c>
      <c r="B166" s="424"/>
      <c r="C166" s="424"/>
      <c r="D166" s="425"/>
      <c r="E166" s="426" t="s">
        <v>428</v>
      </c>
      <c r="F166" s="415"/>
      <c r="G166" s="415"/>
      <c r="H166" s="415"/>
      <c r="I166" s="415"/>
      <c r="J166" s="415"/>
      <c r="K166" s="415"/>
      <c r="L166" s="415"/>
      <c r="M166" s="415"/>
      <c r="N166" s="415"/>
      <c r="O166" s="415"/>
      <c r="P166" s="415"/>
      <c r="Q166" s="415"/>
      <c r="R166" s="415"/>
      <c r="S166" s="415"/>
      <c r="T166" s="415"/>
      <c r="U166" s="415"/>
      <c r="V166" s="415"/>
      <c r="W166" s="415"/>
      <c r="X166" s="415"/>
      <c r="Y166" s="415"/>
      <c r="Z166" s="415"/>
      <c r="AA166" s="415"/>
      <c r="AB166" s="415"/>
      <c r="AC166" s="415"/>
      <c r="AD166" s="415"/>
      <c r="AE166" s="415"/>
      <c r="AF166" s="415"/>
      <c r="AG166" s="415"/>
      <c r="AH166" s="415"/>
      <c r="AI166" s="415"/>
      <c r="AJ166" s="415"/>
      <c r="AK166" s="415"/>
      <c r="AL166" s="415"/>
      <c r="AM166" s="415"/>
      <c r="AN166" s="415"/>
      <c r="AO166" s="415"/>
      <c r="AP166" s="415"/>
      <c r="AQ166" s="415"/>
      <c r="AR166" s="415"/>
      <c r="AS166" s="415"/>
      <c r="AT166" s="415"/>
      <c r="AU166" s="415"/>
      <c r="AV166" s="415"/>
      <c r="AW166" s="415"/>
      <c r="AX166" s="415"/>
      <c r="AY166" s="415"/>
      <c r="AZ166" s="415"/>
      <c r="BA166" s="415"/>
      <c r="BB166" s="415"/>
      <c r="BC166" s="415"/>
      <c r="BD166" s="415"/>
      <c r="BE166" s="427"/>
      <c r="BF166" s="428" t="s">
        <v>414</v>
      </c>
      <c r="BG166" s="437"/>
      <c r="BH166" s="437"/>
      <c r="BI166" s="438"/>
      <c r="BJ166" s="62"/>
      <c r="BO166" s="3"/>
      <c r="BP166" s="3"/>
      <c r="BQ166" s="3"/>
    </row>
    <row r="167" spans="1:69" ht="42" customHeight="1" x14ac:dyDescent="0.25">
      <c r="A167" s="423" t="s">
        <v>264</v>
      </c>
      <c r="B167" s="424"/>
      <c r="C167" s="424"/>
      <c r="D167" s="425"/>
      <c r="E167" s="426" t="s">
        <v>365</v>
      </c>
      <c r="F167" s="415"/>
      <c r="G167" s="415"/>
      <c r="H167" s="415"/>
      <c r="I167" s="415"/>
      <c r="J167" s="415"/>
      <c r="K167" s="415"/>
      <c r="L167" s="415"/>
      <c r="M167" s="415"/>
      <c r="N167" s="415"/>
      <c r="O167" s="415"/>
      <c r="P167" s="415"/>
      <c r="Q167" s="415"/>
      <c r="R167" s="415"/>
      <c r="S167" s="415"/>
      <c r="T167" s="415"/>
      <c r="U167" s="415"/>
      <c r="V167" s="415"/>
      <c r="W167" s="415"/>
      <c r="X167" s="415"/>
      <c r="Y167" s="415"/>
      <c r="Z167" s="415"/>
      <c r="AA167" s="415"/>
      <c r="AB167" s="415"/>
      <c r="AC167" s="415"/>
      <c r="AD167" s="415"/>
      <c r="AE167" s="415"/>
      <c r="AF167" s="415"/>
      <c r="AG167" s="415"/>
      <c r="AH167" s="415"/>
      <c r="AI167" s="415"/>
      <c r="AJ167" s="415"/>
      <c r="AK167" s="415"/>
      <c r="AL167" s="415"/>
      <c r="AM167" s="415"/>
      <c r="AN167" s="415"/>
      <c r="AO167" s="415"/>
      <c r="AP167" s="415"/>
      <c r="AQ167" s="415"/>
      <c r="AR167" s="415"/>
      <c r="AS167" s="415"/>
      <c r="AT167" s="415"/>
      <c r="AU167" s="415"/>
      <c r="AV167" s="415"/>
      <c r="AW167" s="415"/>
      <c r="AX167" s="415"/>
      <c r="AY167" s="415"/>
      <c r="AZ167" s="415"/>
      <c r="BA167" s="415"/>
      <c r="BB167" s="415"/>
      <c r="BC167" s="415"/>
      <c r="BD167" s="415"/>
      <c r="BE167" s="427"/>
      <c r="BF167" s="428" t="s">
        <v>117</v>
      </c>
      <c r="BG167" s="429"/>
      <c r="BH167" s="429"/>
      <c r="BI167" s="430"/>
      <c r="BJ167" s="62"/>
      <c r="BO167" s="3"/>
      <c r="BP167" s="3"/>
      <c r="BQ167" s="3"/>
    </row>
    <row r="168" spans="1:69" ht="39" customHeight="1" x14ac:dyDescent="0.25">
      <c r="A168" s="423" t="s">
        <v>265</v>
      </c>
      <c r="B168" s="424"/>
      <c r="C168" s="424"/>
      <c r="D168" s="425"/>
      <c r="E168" s="426" t="s">
        <v>429</v>
      </c>
      <c r="F168" s="415"/>
      <c r="G168" s="415"/>
      <c r="H168" s="415"/>
      <c r="I168" s="415"/>
      <c r="J168" s="415"/>
      <c r="K168" s="415"/>
      <c r="L168" s="415"/>
      <c r="M168" s="415"/>
      <c r="N168" s="415"/>
      <c r="O168" s="415"/>
      <c r="P168" s="415"/>
      <c r="Q168" s="415"/>
      <c r="R168" s="415"/>
      <c r="S168" s="415"/>
      <c r="T168" s="415"/>
      <c r="U168" s="415"/>
      <c r="V168" s="415"/>
      <c r="W168" s="415"/>
      <c r="X168" s="415"/>
      <c r="Y168" s="415"/>
      <c r="Z168" s="415"/>
      <c r="AA168" s="415"/>
      <c r="AB168" s="415"/>
      <c r="AC168" s="415"/>
      <c r="AD168" s="415"/>
      <c r="AE168" s="415"/>
      <c r="AF168" s="415"/>
      <c r="AG168" s="415"/>
      <c r="AH168" s="415"/>
      <c r="AI168" s="415"/>
      <c r="AJ168" s="415"/>
      <c r="AK168" s="415"/>
      <c r="AL168" s="415"/>
      <c r="AM168" s="415"/>
      <c r="AN168" s="415"/>
      <c r="AO168" s="415"/>
      <c r="AP168" s="415"/>
      <c r="AQ168" s="415"/>
      <c r="AR168" s="415"/>
      <c r="AS168" s="415"/>
      <c r="AT168" s="415"/>
      <c r="AU168" s="415"/>
      <c r="AV168" s="415"/>
      <c r="AW168" s="415"/>
      <c r="AX168" s="415"/>
      <c r="AY168" s="415"/>
      <c r="AZ168" s="415"/>
      <c r="BA168" s="415"/>
      <c r="BB168" s="415"/>
      <c r="BC168" s="415"/>
      <c r="BD168" s="415"/>
      <c r="BE168" s="427"/>
      <c r="BF168" s="428" t="s">
        <v>146</v>
      </c>
      <c r="BG168" s="437"/>
      <c r="BH168" s="437"/>
      <c r="BI168" s="438"/>
      <c r="BJ168" s="62"/>
      <c r="BO168" s="3"/>
      <c r="BP168" s="3"/>
      <c r="BQ168" s="3"/>
    </row>
    <row r="169" spans="1:69" ht="43.5" customHeight="1" x14ac:dyDescent="0.25">
      <c r="A169" s="423" t="s">
        <v>266</v>
      </c>
      <c r="B169" s="424"/>
      <c r="C169" s="424"/>
      <c r="D169" s="425"/>
      <c r="E169" s="426" t="s">
        <v>366</v>
      </c>
      <c r="F169" s="415"/>
      <c r="G169" s="415"/>
      <c r="H169" s="415"/>
      <c r="I169" s="415"/>
      <c r="J169" s="415"/>
      <c r="K169" s="415"/>
      <c r="L169" s="415"/>
      <c r="M169" s="415"/>
      <c r="N169" s="415"/>
      <c r="O169" s="415"/>
      <c r="P169" s="415"/>
      <c r="Q169" s="415"/>
      <c r="R169" s="415"/>
      <c r="S169" s="415"/>
      <c r="T169" s="415"/>
      <c r="U169" s="415"/>
      <c r="V169" s="415"/>
      <c r="W169" s="415"/>
      <c r="X169" s="415"/>
      <c r="Y169" s="415"/>
      <c r="Z169" s="415"/>
      <c r="AA169" s="415"/>
      <c r="AB169" s="415"/>
      <c r="AC169" s="415"/>
      <c r="AD169" s="415"/>
      <c r="AE169" s="415"/>
      <c r="AF169" s="415"/>
      <c r="AG169" s="415"/>
      <c r="AH169" s="415"/>
      <c r="AI169" s="415"/>
      <c r="AJ169" s="415"/>
      <c r="AK169" s="415"/>
      <c r="AL169" s="415"/>
      <c r="AM169" s="415"/>
      <c r="AN169" s="415"/>
      <c r="AO169" s="415"/>
      <c r="AP169" s="415"/>
      <c r="AQ169" s="415"/>
      <c r="AR169" s="415"/>
      <c r="AS169" s="415"/>
      <c r="AT169" s="415"/>
      <c r="AU169" s="415"/>
      <c r="AV169" s="415"/>
      <c r="AW169" s="415"/>
      <c r="AX169" s="415"/>
      <c r="AY169" s="415"/>
      <c r="AZ169" s="415"/>
      <c r="BA169" s="415"/>
      <c r="BB169" s="415"/>
      <c r="BC169" s="415"/>
      <c r="BD169" s="415"/>
      <c r="BE169" s="427"/>
      <c r="BF169" s="428" t="s">
        <v>146</v>
      </c>
      <c r="BG169" s="429"/>
      <c r="BH169" s="429"/>
      <c r="BI169" s="430"/>
      <c r="BJ169" s="62"/>
      <c r="BO169" s="3"/>
      <c r="BP169" s="3"/>
      <c r="BQ169" s="3"/>
    </row>
    <row r="170" spans="1:69" ht="49.5" customHeight="1" x14ac:dyDescent="0.25">
      <c r="A170" s="447" t="s">
        <v>333</v>
      </c>
      <c r="B170" s="448"/>
      <c r="C170" s="448"/>
      <c r="D170" s="449"/>
      <c r="E170" s="540" t="s">
        <v>367</v>
      </c>
      <c r="F170" s="541"/>
      <c r="G170" s="541"/>
      <c r="H170" s="541"/>
      <c r="I170" s="541"/>
      <c r="J170" s="541"/>
      <c r="K170" s="541"/>
      <c r="L170" s="541"/>
      <c r="M170" s="541"/>
      <c r="N170" s="541"/>
      <c r="O170" s="541"/>
      <c r="P170" s="541"/>
      <c r="Q170" s="541"/>
      <c r="R170" s="541"/>
      <c r="S170" s="541"/>
      <c r="T170" s="541"/>
      <c r="U170" s="541"/>
      <c r="V170" s="541"/>
      <c r="W170" s="541"/>
      <c r="X170" s="541"/>
      <c r="Y170" s="541"/>
      <c r="Z170" s="541"/>
      <c r="AA170" s="541"/>
      <c r="AB170" s="541"/>
      <c r="AC170" s="541"/>
      <c r="AD170" s="541"/>
      <c r="AE170" s="541"/>
      <c r="AF170" s="541"/>
      <c r="AG170" s="541"/>
      <c r="AH170" s="541"/>
      <c r="AI170" s="541"/>
      <c r="AJ170" s="541"/>
      <c r="AK170" s="541"/>
      <c r="AL170" s="541"/>
      <c r="AM170" s="541"/>
      <c r="AN170" s="541"/>
      <c r="AO170" s="541"/>
      <c r="AP170" s="541"/>
      <c r="AQ170" s="541"/>
      <c r="AR170" s="541"/>
      <c r="AS170" s="541"/>
      <c r="AT170" s="541"/>
      <c r="AU170" s="541"/>
      <c r="AV170" s="541"/>
      <c r="AW170" s="541"/>
      <c r="AX170" s="541"/>
      <c r="AY170" s="541"/>
      <c r="AZ170" s="541"/>
      <c r="BA170" s="541"/>
      <c r="BB170" s="541"/>
      <c r="BC170" s="541"/>
      <c r="BD170" s="541"/>
      <c r="BE170" s="542"/>
      <c r="BF170" s="530" t="s">
        <v>73</v>
      </c>
      <c r="BG170" s="487"/>
      <c r="BH170" s="487"/>
      <c r="BI170" s="488"/>
      <c r="BJ170" s="62"/>
      <c r="BO170" s="3"/>
      <c r="BP170" s="3"/>
      <c r="BQ170" s="3"/>
    </row>
    <row r="171" spans="1:69" s="274" customFormat="1" ht="42" customHeight="1" thickBot="1" x14ac:dyDescent="0.5">
      <c r="A171" s="859" t="s">
        <v>413</v>
      </c>
      <c r="B171" s="860"/>
      <c r="C171" s="860"/>
      <c r="D171" s="861"/>
      <c r="E171" s="434" t="s">
        <v>445</v>
      </c>
      <c r="F171" s="435"/>
      <c r="G171" s="435"/>
      <c r="H171" s="435"/>
      <c r="I171" s="435"/>
      <c r="J171" s="435"/>
      <c r="K171" s="435"/>
      <c r="L171" s="435"/>
      <c r="M171" s="435"/>
      <c r="N171" s="435"/>
      <c r="O171" s="435"/>
      <c r="P171" s="435"/>
      <c r="Q171" s="435"/>
      <c r="R171" s="435"/>
      <c r="S171" s="435"/>
      <c r="T171" s="435"/>
      <c r="U171" s="435"/>
      <c r="V171" s="435"/>
      <c r="W171" s="435"/>
      <c r="X171" s="435"/>
      <c r="Y171" s="435"/>
      <c r="Z171" s="435"/>
      <c r="AA171" s="435"/>
      <c r="AB171" s="435"/>
      <c r="AC171" s="435"/>
      <c r="AD171" s="435"/>
      <c r="AE171" s="435"/>
      <c r="AF171" s="435"/>
      <c r="AG171" s="435"/>
      <c r="AH171" s="435"/>
      <c r="AI171" s="435"/>
      <c r="AJ171" s="435"/>
      <c r="AK171" s="435"/>
      <c r="AL171" s="435"/>
      <c r="AM171" s="435"/>
      <c r="AN171" s="435"/>
      <c r="AO171" s="435"/>
      <c r="AP171" s="435"/>
      <c r="AQ171" s="435"/>
      <c r="AR171" s="435"/>
      <c r="AS171" s="435"/>
      <c r="AT171" s="435"/>
      <c r="AU171" s="435"/>
      <c r="AV171" s="435"/>
      <c r="AW171" s="435"/>
      <c r="AX171" s="435"/>
      <c r="AY171" s="435"/>
      <c r="AZ171" s="435"/>
      <c r="BA171" s="435"/>
      <c r="BB171" s="435"/>
      <c r="BC171" s="435"/>
      <c r="BD171" s="435"/>
      <c r="BE171" s="436"/>
      <c r="BF171" s="862" t="s">
        <v>294</v>
      </c>
      <c r="BG171" s="860"/>
      <c r="BH171" s="860"/>
      <c r="BI171" s="861"/>
      <c r="BJ171" s="273"/>
    </row>
    <row r="172" spans="1:69" ht="54" customHeight="1" x14ac:dyDescent="0.25">
      <c r="A172" s="450" t="s">
        <v>122</v>
      </c>
      <c r="B172" s="451"/>
      <c r="C172" s="451"/>
      <c r="D172" s="452"/>
      <c r="E172" s="837" t="s">
        <v>442</v>
      </c>
      <c r="F172" s="838"/>
      <c r="G172" s="838"/>
      <c r="H172" s="838"/>
      <c r="I172" s="838"/>
      <c r="J172" s="838"/>
      <c r="K172" s="838"/>
      <c r="L172" s="838"/>
      <c r="M172" s="838"/>
      <c r="N172" s="838"/>
      <c r="O172" s="838"/>
      <c r="P172" s="838"/>
      <c r="Q172" s="838"/>
      <c r="R172" s="838"/>
      <c r="S172" s="838"/>
      <c r="T172" s="838"/>
      <c r="U172" s="838"/>
      <c r="V172" s="838"/>
      <c r="W172" s="838"/>
      <c r="X172" s="838"/>
      <c r="Y172" s="838"/>
      <c r="Z172" s="838"/>
      <c r="AA172" s="838"/>
      <c r="AB172" s="838"/>
      <c r="AC172" s="838"/>
      <c r="AD172" s="838"/>
      <c r="AE172" s="838"/>
      <c r="AF172" s="838"/>
      <c r="AG172" s="838"/>
      <c r="AH172" s="838"/>
      <c r="AI172" s="838"/>
      <c r="AJ172" s="838"/>
      <c r="AK172" s="838"/>
      <c r="AL172" s="838"/>
      <c r="AM172" s="838"/>
      <c r="AN172" s="838"/>
      <c r="AO172" s="838"/>
      <c r="AP172" s="838"/>
      <c r="AQ172" s="838"/>
      <c r="AR172" s="838"/>
      <c r="AS172" s="838"/>
      <c r="AT172" s="838"/>
      <c r="AU172" s="838"/>
      <c r="AV172" s="838"/>
      <c r="AW172" s="838"/>
      <c r="AX172" s="838"/>
      <c r="AY172" s="838"/>
      <c r="AZ172" s="838"/>
      <c r="BA172" s="838"/>
      <c r="BB172" s="838"/>
      <c r="BC172" s="838"/>
      <c r="BD172" s="838"/>
      <c r="BE172" s="839"/>
      <c r="BF172" s="550" t="s">
        <v>281</v>
      </c>
      <c r="BG172" s="566"/>
      <c r="BH172" s="566"/>
      <c r="BI172" s="567"/>
      <c r="BO172" s="3"/>
      <c r="BP172" s="3"/>
      <c r="BQ172" s="3"/>
    </row>
    <row r="173" spans="1:69" ht="46.5" customHeight="1" x14ac:dyDescent="0.25">
      <c r="A173" s="423" t="s">
        <v>123</v>
      </c>
      <c r="B173" s="424"/>
      <c r="C173" s="424"/>
      <c r="D173" s="425"/>
      <c r="E173" s="453" t="s">
        <v>443</v>
      </c>
      <c r="F173" s="454"/>
      <c r="G173" s="454"/>
      <c r="H173" s="454"/>
      <c r="I173" s="454"/>
      <c r="J173" s="454"/>
      <c r="K173" s="454"/>
      <c r="L173" s="454"/>
      <c r="M173" s="454"/>
      <c r="N173" s="454"/>
      <c r="O173" s="454"/>
      <c r="P173" s="454"/>
      <c r="Q173" s="454"/>
      <c r="R173" s="454"/>
      <c r="S173" s="454"/>
      <c r="T173" s="454"/>
      <c r="U173" s="454"/>
      <c r="V173" s="454"/>
      <c r="W173" s="454"/>
      <c r="X173" s="454"/>
      <c r="Y173" s="454"/>
      <c r="Z173" s="454"/>
      <c r="AA173" s="454"/>
      <c r="AB173" s="454"/>
      <c r="AC173" s="454"/>
      <c r="AD173" s="454"/>
      <c r="AE173" s="454"/>
      <c r="AF173" s="454"/>
      <c r="AG173" s="454"/>
      <c r="AH173" s="454"/>
      <c r="AI173" s="454"/>
      <c r="AJ173" s="454"/>
      <c r="AK173" s="454"/>
      <c r="AL173" s="454"/>
      <c r="AM173" s="454"/>
      <c r="AN173" s="454"/>
      <c r="AO173" s="454"/>
      <c r="AP173" s="454"/>
      <c r="AQ173" s="454"/>
      <c r="AR173" s="454"/>
      <c r="AS173" s="454"/>
      <c r="AT173" s="454"/>
      <c r="AU173" s="454"/>
      <c r="AV173" s="454"/>
      <c r="AW173" s="454"/>
      <c r="AX173" s="454"/>
      <c r="AY173" s="454"/>
      <c r="AZ173" s="454"/>
      <c r="BA173" s="454"/>
      <c r="BB173" s="454"/>
      <c r="BC173" s="454"/>
      <c r="BD173" s="454"/>
      <c r="BE173" s="455"/>
      <c r="BF173" s="428" t="s">
        <v>283</v>
      </c>
      <c r="BG173" s="429"/>
      <c r="BH173" s="429"/>
      <c r="BI173" s="430"/>
      <c r="BO173" s="3"/>
      <c r="BP173" s="3"/>
      <c r="BQ173" s="3"/>
    </row>
    <row r="174" spans="1:69" ht="43.5" customHeight="1" x14ac:dyDescent="0.25">
      <c r="A174" s="423" t="s">
        <v>131</v>
      </c>
      <c r="B174" s="424"/>
      <c r="C174" s="424"/>
      <c r="D174" s="425"/>
      <c r="E174" s="426" t="s">
        <v>430</v>
      </c>
      <c r="F174" s="415"/>
      <c r="G174" s="415"/>
      <c r="H174" s="415"/>
      <c r="I174" s="415"/>
      <c r="J174" s="415"/>
      <c r="K174" s="415"/>
      <c r="L174" s="415"/>
      <c r="M174" s="415"/>
      <c r="N174" s="415"/>
      <c r="O174" s="415"/>
      <c r="P174" s="415"/>
      <c r="Q174" s="415"/>
      <c r="R174" s="415"/>
      <c r="S174" s="415"/>
      <c r="T174" s="415"/>
      <c r="U174" s="415"/>
      <c r="V174" s="415"/>
      <c r="W174" s="415"/>
      <c r="X174" s="415"/>
      <c r="Y174" s="415"/>
      <c r="Z174" s="415"/>
      <c r="AA174" s="415"/>
      <c r="AB174" s="415"/>
      <c r="AC174" s="415"/>
      <c r="AD174" s="415"/>
      <c r="AE174" s="415"/>
      <c r="AF174" s="415"/>
      <c r="AG174" s="415"/>
      <c r="AH174" s="415"/>
      <c r="AI174" s="415"/>
      <c r="AJ174" s="415"/>
      <c r="AK174" s="415"/>
      <c r="AL174" s="415"/>
      <c r="AM174" s="415"/>
      <c r="AN174" s="415"/>
      <c r="AO174" s="415"/>
      <c r="AP174" s="415"/>
      <c r="AQ174" s="415"/>
      <c r="AR174" s="415"/>
      <c r="AS174" s="415"/>
      <c r="AT174" s="415"/>
      <c r="AU174" s="415"/>
      <c r="AV174" s="415"/>
      <c r="AW174" s="415"/>
      <c r="AX174" s="415"/>
      <c r="AY174" s="415"/>
      <c r="AZ174" s="415"/>
      <c r="BA174" s="415"/>
      <c r="BB174" s="415"/>
      <c r="BC174" s="415"/>
      <c r="BD174" s="415"/>
      <c r="BE174" s="427"/>
      <c r="BF174" s="428" t="s">
        <v>127</v>
      </c>
      <c r="BG174" s="437"/>
      <c r="BH174" s="437"/>
      <c r="BI174" s="438"/>
      <c r="BO174" s="3"/>
      <c r="BP174" s="3"/>
      <c r="BQ174" s="3"/>
    </row>
    <row r="175" spans="1:69" ht="48" customHeight="1" x14ac:dyDescent="0.25">
      <c r="A175" s="423" t="s">
        <v>132</v>
      </c>
      <c r="B175" s="424"/>
      <c r="C175" s="424"/>
      <c r="D175" s="425"/>
      <c r="E175" s="426" t="s">
        <v>368</v>
      </c>
      <c r="F175" s="415"/>
      <c r="G175" s="415"/>
      <c r="H175" s="415"/>
      <c r="I175" s="415"/>
      <c r="J175" s="415"/>
      <c r="K175" s="415"/>
      <c r="L175" s="415"/>
      <c r="M175" s="415"/>
      <c r="N175" s="415"/>
      <c r="O175" s="415"/>
      <c r="P175" s="415"/>
      <c r="Q175" s="415"/>
      <c r="R175" s="415"/>
      <c r="S175" s="415"/>
      <c r="T175" s="415"/>
      <c r="U175" s="415"/>
      <c r="V175" s="415"/>
      <c r="W175" s="415"/>
      <c r="X175" s="415"/>
      <c r="Y175" s="415"/>
      <c r="Z175" s="415"/>
      <c r="AA175" s="415"/>
      <c r="AB175" s="415"/>
      <c r="AC175" s="415"/>
      <c r="AD175" s="415"/>
      <c r="AE175" s="415"/>
      <c r="AF175" s="415"/>
      <c r="AG175" s="415"/>
      <c r="AH175" s="415"/>
      <c r="AI175" s="415"/>
      <c r="AJ175" s="415"/>
      <c r="AK175" s="415"/>
      <c r="AL175" s="415"/>
      <c r="AM175" s="415"/>
      <c r="AN175" s="415"/>
      <c r="AO175" s="415"/>
      <c r="AP175" s="415"/>
      <c r="AQ175" s="415"/>
      <c r="AR175" s="415"/>
      <c r="AS175" s="415"/>
      <c r="AT175" s="415"/>
      <c r="AU175" s="415"/>
      <c r="AV175" s="415"/>
      <c r="AW175" s="415"/>
      <c r="AX175" s="415"/>
      <c r="AY175" s="415"/>
      <c r="AZ175" s="415"/>
      <c r="BA175" s="415"/>
      <c r="BB175" s="415"/>
      <c r="BC175" s="415"/>
      <c r="BD175" s="415"/>
      <c r="BE175" s="427"/>
      <c r="BF175" s="428" t="s">
        <v>133</v>
      </c>
      <c r="BG175" s="429"/>
      <c r="BH175" s="429"/>
      <c r="BI175" s="430"/>
      <c r="BO175" s="3"/>
      <c r="BP175" s="3"/>
      <c r="BQ175" s="3"/>
    </row>
    <row r="176" spans="1:69" ht="54" customHeight="1" x14ac:dyDescent="0.25">
      <c r="A176" s="423" t="s">
        <v>134</v>
      </c>
      <c r="B176" s="424"/>
      <c r="C176" s="424"/>
      <c r="D176" s="425"/>
      <c r="E176" s="836" t="s">
        <v>373</v>
      </c>
      <c r="F176" s="836"/>
      <c r="G176" s="836"/>
      <c r="H176" s="836"/>
      <c r="I176" s="836"/>
      <c r="J176" s="836"/>
      <c r="K176" s="836"/>
      <c r="L176" s="836"/>
      <c r="M176" s="836"/>
      <c r="N176" s="836"/>
      <c r="O176" s="836"/>
      <c r="P176" s="836"/>
      <c r="Q176" s="836"/>
      <c r="R176" s="836"/>
      <c r="S176" s="836"/>
      <c r="T176" s="836"/>
      <c r="U176" s="836"/>
      <c r="V176" s="836"/>
      <c r="W176" s="836"/>
      <c r="X176" s="836"/>
      <c r="Y176" s="836"/>
      <c r="Z176" s="836"/>
      <c r="AA176" s="836"/>
      <c r="AB176" s="836"/>
      <c r="AC176" s="836"/>
      <c r="AD176" s="836"/>
      <c r="AE176" s="836"/>
      <c r="AF176" s="836"/>
      <c r="AG176" s="836"/>
      <c r="AH176" s="836"/>
      <c r="AI176" s="836"/>
      <c r="AJ176" s="836"/>
      <c r="AK176" s="836"/>
      <c r="AL176" s="836"/>
      <c r="AM176" s="836"/>
      <c r="AN176" s="836"/>
      <c r="AO176" s="836"/>
      <c r="AP176" s="836"/>
      <c r="AQ176" s="836"/>
      <c r="AR176" s="836"/>
      <c r="AS176" s="836"/>
      <c r="AT176" s="836"/>
      <c r="AU176" s="836"/>
      <c r="AV176" s="836"/>
      <c r="AW176" s="836"/>
      <c r="AX176" s="836"/>
      <c r="AY176" s="836"/>
      <c r="AZ176" s="836"/>
      <c r="BA176" s="836"/>
      <c r="BB176" s="836"/>
      <c r="BC176" s="836"/>
      <c r="BD176" s="836"/>
      <c r="BE176" s="836"/>
      <c r="BF176" s="428" t="s">
        <v>152</v>
      </c>
      <c r="BG176" s="437"/>
      <c r="BH176" s="437"/>
      <c r="BI176" s="438"/>
      <c r="BO176" s="3"/>
      <c r="BP176" s="3"/>
      <c r="BQ176" s="3"/>
    </row>
    <row r="177" spans="1:69" ht="42" customHeight="1" x14ac:dyDescent="0.25">
      <c r="A177" s="423" t="s">
        <v>135</v>
      </c>
      <c r="B177" s="424"/>
      <c r="C177" s="424"/>
      <c r="D177" s="425"/>
      <c r="E177" s="426" t="s">
        <v>369</v>
      </c>
      <c r="F177" s="415"/>
      <c r="G177" s="415"/>
      <c r="H177" s="415"/>
      <c r="I177" s="415"/>
      <c r="J177" s="415"/>
      <c r="K177" s="415"/>
      <c r="L177" s="415"/>
      <c r="M177" s="415"/>
      <c r="N177" s="415"/>
      <c r="O177" s="415"/>
      <c r="P177" s="415"/>
      <c r="Q177" s="415"/>
      <c r="R177" s="415"/>
      <c r="S177" s="415"/>
      <c r="T177" s="415"/>
      <c r="U177" s="415"/>
      <c r="V177" s="415"/>
      <c r="W177" s="415"/>
      <c r="X177" s="415"/>
      <c r="Y177" s="415"/>
      <c r="Z177" s="415"/>
      <c r="AA177" s="415"/>
      <c r="AB177" s="415"/>
      <c r="AC177" s="415"/>
      <c r="AD177" s="415"/>
      <c r="AE177" s="415"/>
      <c r="AF177" s="415"/>
      <c r="AG177" s="415"/>
      <c r="AH177" s="415"/>
      <c r="AI177" s="415"/>
      <c r="AJ177" s="415"/>
      <c r="AK177" s="415"/>
      <c r="AL177" s="415"/>
      <c r="AM177" s="415"/>
      <c r="AN177" s="415"/>
      <c r="AO177" s="415"/>
      <c r="AP177" s="415"/>
      <c r="AQ177" s="415"/>
      <c r="AR177" s="415"/>
      <c r="AS177" s="415"/>
      <c r="AT177" s="415"/>
      <c r="AU177" s="415"/>
      <c r="AV177" s="415"/>
      <c r="AW177" s="415"/>
      <c r="AX177" s="415"/>
      <c r="AY177" s="415"/>
      <c r="AZ177" s="415"/>
      <c r="BA177" s="415"/>
      <c r="BB177" s="415"/>
      <c r="BC177" s="415"/>
      <c r="BD177" s="415"/>
      <c r="BE177" s="427"/>
      <c r="BF177" s="428" t="s">
        <v>205</v>
      </c>
      <c r="BG177" s="429"/>
      <c r="BH177" s="429"/>
      <c r="BI177" s="430"/>
      <c r="BO177" s="3"/>
      <c r="BP177" s="3"/>
      <c r="BQ177" s="3"/>
    </row>
    <row r="178" spans="1:69" ht="60.75" customHeight="1" x14ac:dyDescent="0.25">
      <c r="A178" s="423" t="s">
        <v>253</v>
      </c>
      <c r="B178" s="424"/>
      <c r="C178" s="424"/>
      <c r="D178" s="425"/>
      <c r="E178" s="850" t="s">
        <v>431</v>
      </c>
      <c r="F178" s="851"/>
      <c r="G178" s="851"/>
      <c r="H178" s="851"/>
      <c r="I178" s="851"/>
      <c r="J178" s="851"/>
      <c r="K178" s="851"/>
      <c r="L178" s="851"/>
      <c r="M178" s="851"/>
      <c r="N178" s="851"/>
      <c r="O178" s="851"/>
      <c r="P178" s="851"/>
      <c r="Q178" s="851"/>
      <c r="R178" s="851"/>
      <c r="S178" s="851"/>
      <c r="T178" s="851"/>
      <c r="U178" s="851"/>
      <c r="V178" s="851"/>
      <c r="W178" s="851"/>
      <c r="X178" s="851"/>
      <c r="Y178" s="851"/>
      <c r="Z178" s="851"/>
      <c r="AA178" s="851"/>
      <c r="AB178" s="851"/>
      <c r="AC178" s="851"/>
      <c r="AD178" s="851"/>
      <c r="AE178" s="851"/>
      <c r="AF178" s="851"/>
      <c r="AG178" s="851"/>
      <c r="AH178" s="851"/>
      <c r="AI178" s="851"/>
      <c r="AJ178" s="851"/>
      <c r="AK178" s="851"/>
      <c r="AL178" s="851"/>
      <c r="AM178" s="851"/>
      <c r="AN178" s="851"/>
      <c r="AO178" s="851"/>
      <c r="AP178" s="851"/>
      <c r="AQ178" s="851"/>
      <c r="AR178" s="851"/>
      <c r="AS178" s="851"/>
      <c r="AT178" s="851"/>
      <c r="AU178" s="851"/>
      <c r="AV178" s="851"/>
      <c r="AW178" s="851"/>
      <c r="AX178" s="851"/>
      <c r="AY178" s="851"/>
      <c r="AZ178" s="851"/>
      <c r="BA178" s="851"/>
      <c r="BB178" s="851"/>
      <c r="BC178" s="851"/>
      <c r="BD178" s="851"/>
      <c r="BE178" s="852"/>
      <c r="BF178" s="428" t="s">
        <v>176</v>
      </c>
      <c r="BG178" s="429"/>
      <c r="BH178" s="429"/>
      <c r="BI178" s="430"/>
      <c r="BO178" s="3"/>
      <c r="BP178" s="3"/>
      <c r="BQ178" s="3"/>
    </row>
    <row r="179" spans="1:69" s="33" customFormat="1" ht="82.5" customHeight="1" x14ac:dyDescent="0.5">
      <c r="A179" s="423" t="s">
        <v>254</v>
      </c>
      <c r="B179" s="424"/>
      <c r="C179" s="424"/>
      <c r="D179" s="425"/>
      <c r="E179" s="853" t="s">
        <v>447</v>
      </c>
      <c r="F179" s="854"/>
      <c r="G179" s="854"/>
      <c r="H179" s="854"/>
      <c r="I179" s="854"/>
      <c r="J179" s="854"/>
      <c r="K179" s="854"/>
      <c r="L179" s="854"/>
      <c r="M179" s="854"/>
      <c r="N179" s="854"/>
      <c r="O179" s="854"/>
      <c r="P179" s="854"/>
      <c r="Q179" s="854"/>
      <c r="R179" s="854"/>
      <c r="S179" s="854"/>
      <c r="T179" s="854"/>
      <c r="U179" s="854"/>
      <c r="V179" s="854"/>
      <c r="W179" s="854"/>
      <c r="X179" s="854"/>
      <c r="Y179" s="854"/>
      <c r="Z179" s="854"/>
      <c r="AA179" s="854"/>
      <c r="AB179" s="854"/>
      <c r="AC179" s="854"/>
      <c r="AD179" s="854"/>
      <c r="AE179" s="854"/>
      <c r="AF179" s="854"/>
      <c r="AG179" s="854"/>
      <c r="AH179" s="854"/>
      <c r="AI179" s="854"/>
      <c r="AJ179" s="854"/>
      <c r="AK179" s="854"/>
      <c r="AL179" s="854"/>
      <c r="AM179" s="854"/>
      <c r="AN179" s="854"/>
      <c r="AO179" s="854"/>
      <c r="AP179" s="854"/>
      <c r="AQ179" s="854"/>
      <c r="AR179" s="854"/>
      <c r="AS179" s="854"/>
      <c r="AT179" s="854"/>
      <c r="AU179" s="854"/>
      <c r="AV179" s="854"/>
      <c r="AW179" s="854"/>
      <c r="AX179" s="854"/>
      <c r="AY179" s="854"/>
      <c r="AZ179" s="854"/>
      <c r="BA179" s="854"/>
      <c r="BB179" s="854"/>
      <c r="BC179" s="854"/>
      <c r="BD179" s="854"/>
      <c r="BE179" s="855"/>
      <c r="BF179" s="428" t="s">
        <v>179</v>
      </c>
      <c r="BG179" s="429"/>
      <c r="BH179" s="429"/>
      <c r="BI179" s="430"/>
      <c r="BJ179" s="166"/>
      <c r="BK179" s="54"/>
      <c r="BL179" s="35"/>
      <c r="BM179" s="35"/>
    </row>
    <row r="180" spans="1:69" s="33" customFormat="1" ht="66" customHeight="1" x14ac:dyDescent="0.5">
      <c r="A180" s="423" t="s">
        <v>255</v>
      </c>
      <c r="B180" s="424"/>
      <c r="C180" s="424"/>
      <c r="D180" s="425"/>
      <c r="E180" s="856" t="s">
        <v>458</v>
      </c>
      <c r="F180" s="857"/>
      <c r="G180" s="857"/>
      <c r="H180" s="857"/>
      <c r="I180" s="857"/>
      <c r="J180" s="857"/>
      <c r="K180" s="857"/>
      <c r="L180" s="857"/>
      <c r="M180" s="857"/>
      <c r="N180" s="857"/>
      <c r="O180" s="857"/>
      <c r="P180" s="857"/>
      <c r="Q180" s="857"/>
      <c r="R180" s="857"/>
      <c r="S180" s="857"/>
      <c r="T180" s="857"/>
      <c r="U180" s="857"/>
      <c r="V180" s="857"/>
      <c r="W180" s="857"/>
      <c r="X180" s="857"/>
      <c r="Y180" s="857"/>
      <c r="Z180" s="857"/>
      <c r="AA180" s="857"/>
      <c r="AB180" s="857"/>
      <c r="AC180" s="857"/>
      <c r="AD180" s="857"/>
      <c r="AE180" s="857"/>
      <c r="AF180" s="857"/>
      <c r="AG180" s="857"/>
      <c r="AH180" s="857"/>
      <c r="AI180" s="857"/>
      <c r="AJ180" s="857"/>
      <c r="AK180" s="857"/>
      <c r="AL180" s="857"/>
      <c r="AM180" s="857"/>
      <c r="AN180" s="857"/>
      <c r="AO180" s="857"/>
      <c r="AP180" s="857"/>
      <c r="AQ180" s="857"/>
      <c r="AR180" s="857"/>
      <c r="AS180" s="857"/>
      <c r="AT180" s="857"/>
      <c r="AU180" s="857"/>
      <c r="AV180" s="857"/>
      <c r="AW180" s="857"/>
      <c r="AX180" s="857"/>
      <c r="AY180" s="857"/>
      <c r="AZ180" s="857"/>
      <c r="BA180" s="857"/>
      <c r="BB180" s="857"/>
      <c r="BC180" s="857"/>
      <c r="BD180" s="857"/>
      <c r="BE180" s="858"/>
      <c r="BF180" s="428" t="s">
        <v>181</v>
      </c>
      <c r="BG180" s="429"/>
      <c r="BH180" s="429"/>
      <c r="BI180" s="430"/>
      <c r="BJ180" s="166"/>
      <c r="BK180" s="54"/>
      <c r="BL180" s="35"/>
      <c r="BM180" s="35"/>
    </row>
    <row r="181" spans="1:69" ht="48" customHeight="1" x14ac:dyDescent="0.25">
      <c r="A181" s="423" t="s">
        <v>256</v>
      </c>
      <c r="B181" s="424"/>
      <c r="C181" s="424"/>
      <c r="D181" s="425"/>
      <c r="E181" s="434" t="s">
        <v>375</v>
      </c>
      <c r="F181" s="435"/>
      <c r="G181" s="435"/>
      <c r="H181" s="435"/>
      <c r="I181" s="435"/>
      <c r="J181" s="435"/>
      <c r="K181" s="435"/>
      <c r="L181" s="435"/>
      <c r="M181" s="435"/>
      <c r="N181" s="435"/>
      <c r="O181" s="435"/>
      <c r="P181" s="435"/>
      <c r="Q181" s="435"/>
      <c r="R181" s="435"/>
      <c r="S181" s="435"/>
      <c r="T181" s="435"/>
      <c r="U181" s="435"/>
      <c r="V181" s="435"/>
      <c r="W181" s="435"/>
      <c r="X181" s="435"/>
      <c r="Y181" s="435"/>
      <c r="Z181" s="435"/>
      <c r="AA181" s="435"/>
      <c r="AB181" s="435"/>
      <c r="AC181" s="435"/>
      <c r="AD181" s="435"/>
      <c r="AE181" s="435"/>
      <c r="AF181" s="435"/>
      <c r="AG181" s="435"/>
      <c r="AH181" s="435"/>
      <c r="AI181" s="435"/>
      <c r="AJ181" s="435"/>
      <c r="AK181" s="435"/>
      <c r="AL181" s="435"/>
      <c r="AM181" s="435"/>
      <c r="AN181" s="435"/>
      <c r="AO181" s="435"/>
      <c r="AP181" s="435"/>
      <c r="AQ181" s="435"/>
      <c r="AR181" s="435"/>
      <c r="AS181" s="435"/>
      <c r="AT181" s="435"/>
      <c r="AU181" s="435"/>
      <c r="AV181" s="435"/>
      <c r="AW181" s="435"/>
      <c r="AX181" s="435"/>
      <c r="AY181" s="435"/>
      <c r="AZ181" s="435"/>
      <c r="BA181" s="435"/>
      <c r="BB181" s="435"/>
      <c r="BC181" s="435"/>
      <c r="BD181" s="435"/>
      <c r="BE181" s="436"/>
      <c r="BF181" s="428" t="s">
        <v>405</v>
      </c>
      <c r="BG181" s="437"/>
      <c r="BH181" s="437"/>
      <c r="BI181" s="438"/>
      <c r="BO181" s="3"/>
      <c r="BP181" s="3"/>
      <c r="BQ181" s="3"/>
    </row>
    <row r="182" spans="1:69" ht="50.25" customHeight="1" x14ac:dyDescent="0.25">
      <c r="A182" s="423" t="s">
        <v>257</v>
      </c>
      <c r="B182" s="424"/>
      <c r="C182" s="424"/>
      <c r="D182" s="425"/>
      <c r="E182" s="434" t="s">
        <v>457</v>
      </c>
      <c r="F182" s="435"/>
      <c r="G182" s="435"/>
      <c r="H182" s="435"/>
      <c r="I182" s="435"/>
      <c r="J182" s="435"/>
      <c r="K182" s="435"/>
      <c r="L182" s="435"/>
      <c r="M182" s="435"/>
      <c r="N182" s="435"/>
      <c r="O182" s="435"/>
      <c r="P182" s="435"/>
      <c r="Q182" s="435"/>
      <c r="R182" s="435"/>
      <c r="S182" s="435"/>
      <c r="T182" s="435"/>
      <c r="U182" s="435"/>
      <c r="V182" s="435"/>
      <c r="W182" s="435"/>
      <c r="X182" s="435"/>
      <c r="Y182" s="435"/>
      <c r="Z182" s="435"/>
      <c r="AA182" s="435"/>
      <c r="AB182" s="435"/>
      <c r="AC182" s="435"/>
      <c r="AD182" s="435"/>
      <c r="AE182" s="435"/>
      <c r="AF182" s="435"/>
      <c r="AG182" s="435"/>
      <c r="AH182" s="435"/>
      <c r="AI182" s="435"/>
      <c r="AJ182" s="435"/>
      <c r="AK182" s="435"/>
      <c r="AL182" s="435"/>
      <c r="AM182" s="435"/>
      <c r="AN182" s="435"/>
      <c r="AO182" s="435"/>
      <c r="AP182" s="435"/>
      <c r="AQ182" s="435"/>
      <c r="AR182" s="435"/>
      <c r="AS182" s="435"/>
      <c r="AT182" s="435"/>
      <c r="AU182" s="435"/>
      <c r="AV182" s="435"/>
      <c r="AW182" s="435"/>
      <c r="AX182" s="435"/>
      <c r="AY182" s="435"/>
      <c r="AZ182" s="435"/>
      <c r="BA182" s="435"/>
      <c r="BB182" s="435"/>
      <c r="BC182" s="435"/>
      <c r="BD182" s="435"/>
      <c r="BE182" s="436"/>
      <c r="BF182" s="428" t="s">
        <v>406</v>
      </c>
      <c r="BG182" s="437"/>
      <c r="BH182" s="437"/>
      <c r="BI182" s="438"/>
      <c r="BO182" s="3"/>
      <c r="BP182" s="3"/>
      <c r="BQ182" s="3"/>
    </row>
    <row r="183" spans="1:69" ht="50.25" customHeight="1" x14ac:dyDescent="0.25">
      <c r="A183" s="423" t="s">
        <v>258</v>
      </c>
      <c r="B183" s="424"/>
      <c r="C183" s="424"/>
      <c r="D183" s="425"/>
      <c r="E183" s="434" t="s">
        <v>432</v>
      </c>
      <c r="F183" s="435"/>
      <c r="G183" s="435"/>
      <c r="H183" s="435"/>
      <c r="I183" s="435"/>
      <c r="J183" s="435"/>
      <c r="K183" s="435"/>
      <c r="L183" s="435"/>
      <c r="M183" s="435"/>
      <c r="N183" s="435"/>
      <c r="O183" s="435"/>
      <c r="P183" s="435"/>
      <c r="Q183" s="435"/>
      <c r="R183" s="435"/>
      <c r="S183" s="435"/>
      <c r="T183" s="435"/>
      <c r="U183" s="435"/>
      <c r="V183" s="435"/>
      <c r="W183" s="435"/>
      <c r="X183" s="435"/>
      <c r="Y183" s="435"/>
      <c r="Z183" s="435"/>
      <c r="AA183" s="435"/>
      <c r="AB183" s="435"/>
      <c r="AC183" s="435"/>
      <c r="AD183" s="435"/>
      <c r="AE183" s="435"/>
      <c r="AF183" s="435"/>
      <c r="AG183" s="435"/>
      <c r="AH183" s="435"/>
      <c r="AI183" s="435"/>
      <c r="AJ183" s="435"/>
      <c r="AK183" s="435"/>
      <c r="AL183" s="435"/>
      <c r="AM183" s="435"/>
      <c r="AN183" s="435"/>
      <c r="AO183" s="435"/>
      <c r="AP183" s="435"/>
      <c r="AQ183" s="435"/>
      <c r="AR183" s="435"/>
      <c r="AS183" s="435"/>
      <c r="AT183" s="435"/>
      <c r="AU183" s="435"/>
      <c r="AV183" s="435"/>
      <c r="AW183" s="435"/>
      <c r="AX183" s="435"/>
      <c r="AY183" s="435"/>
      <c r="AZ183" s="435"/>
      <c r="BA183" s="435"/>
      <c r="BB183" s="435"/>
      <c r="BC183" s="435"/>
      <c r="BD183" s="435"/>
      <c r="BE183" s="436"/>
      <c r="BF183" s="428" t="s">
        <v>407</v>
      </c>
      <c r="BG183" s="437"/>
      <c r="BH183" s="437"/>
      <c r="BI183" s="438"/>
      <c r="BO183" s="3"/>
      <c r="BP183" s="3"/>
      <c r="BQ183" s="3"/>
    </row>
    <row r="184" spans="1:69" ht="46.5" customHeight="1" x14ac:dyDescent="0.25">
      <c r="A184" s="423" t="s">
        <v>297</v>
      </c>
      <c r="B184" s="424"/>
      <c r="C184" s="424"/>
      <c r="D184" s="425"/>
      <c r="E184" s="434" t="s">
        <v>339</v>
      </c>
      <c r="F184" s="435"/>
      <c r="G184" s="435"/>
      <c r="H184" s="435"/>
      <c r="I184" s="435"/>
      <c r="J184" s="435"/>
      <c r="K184" s="435"/>
      <c r="L184" s="435"/>
      <c r="M184" s="435"/>
      <c r="N184" s="435"/>
      <c r="O184" s="435"/>
      <c r="P184" s="435"/>
      <c r="Q184" s="435"/>
      <c r="R184" s="435"/>
      <c r="S184" s="435"/>
      <c r="T184" s="435"/>
      <c r="U184" s="435"/>
      <c r="V184" s="435"/>
      <c r="W184" s="435"/>
      <c r="X184" s="435"/>
      <c r="Y184" s="435"/>
      <c r="Z184" s="435"/>
      <c r="AA184" s="435"/>
      <c r="AB184" s="435"/>
      <c r="AC184" s="435"/>
      <c r="AD184" s="435"/>
      <c r="AE184" s="435"/>
      <c r="AF184" s="435"/>
      <c r="AG184" s="435"/>
      <c r="AH184" s="435"/>
      <c r="AI184" s="435"/>
      <c r="AJ184" s="435"/>
      <c r="AK184" s="435"/>
      <c r="AL184" s="435"/>
      <c r="AM184" s="435"/>
      <c r="AN184" s="435"/>
      <c r="AO184" s="435"/>
      <c r="AP184" s="435"/>
      <c r="AQ184" s="435"/>
      <c r="AR184" s="435"/>
      <c r="AS184" s="435"/>
      <c r="AT184" s="435"/>
      <c r="AU184" s="435"/>
      <c r="AV184" s="435"/>
      <c r="AW184" s="435"/>
      <c r="AX184" s="435"/>
      <c r="AY184" s="435"/>
      <c r="AZ184" s="435"/>
      <c r="BA184" s="435"/>
      <c r="BB184" s="435"/>
      <c r="BC184" s="435"/>
      <c r="BD184" s="435"/>
      <c r="BE184" s="436"/>
      <c r="BF184" s="428" t="s">
        <v>408</v>
      </c>
      <c r="BG184" s="437"/>
      <c r="BH184" s="437"/>
      <c r="BI184" s="438"/>
      <c r="BO184" s="3"/>
      <c r="BP184" s="3"/>
      <c r="BQ184" s="3"/>
    </row>
    <row r="185" spans="1:69" ht="44.25" customHeight="1" x14ac:dyDescent="0.25">
      <c r="A185" s="423" t="s">
        <v>377</v>
      </c>
      <c r="B185" s="424"/>
      <c r="C185" s="424"/>
      <c r="D185" s="425"/>
      <c r="E185" s="434" t="s">
        <v>462</v>
      </c>
      <c r="F185" s="435"/>
      <c r="G185" s="435"/>
      <c r="H185" s="435"/>
      <c r="I185" s="435"/>
      <c r="J185" s="435"/>
      <c r="K185" s="435"/>
      <c r="L185" s="435"/>
      <c r="M185" s="435"/>
      <c r="N185" s="435"/>
      <c r="O185" s="435"/>
      <c r="P185" s="435"/>
      <c r="Q185" s="435"/>
      <c r="R185" s="435"/>
      <c r="S185" s="435"/>
      <c r="T185" s="435"/>
      <c r="U185" s="435"/>
      <c r="V185" s="435"/>
      <c r="W185" s="435"/>
      <c r="X185" s="435"/>
      <c r="Y185" s="435"/>
      <c r="Z185" s="435"/>
      <c r="AA185" s="435"/>
      <c r="AB185" s="435"/>
      <c r="AC185" s="435"/>
      <c r="AD185" s="435"/>
      <c r="AE185" s="435"/>
      <c r="AF185" s="435"/>
      <c r="AG185" s="435"/>
      <c r="AH185" s="435"/>
      <c r="AI185" s="435"/>
      <c r="AJ185" s="435"/>
      <c r="AK185" s="435"/>
      <c r="AL185" s="435"/>
      <c r="AM185" s="435"/>
      <c r="AN185" s="435"/>
      <c r="AO185" s="435"/>
      <c r="AP185" s="435"/>
      <c r="AQ185" s="435"/>
      <c r="AR185" s="435"/>
      <c r="AS185" s="435"/>
      <c r="AT185" s="435"/>
      <c r="AU185" s="435"/>
      <c r="AV185" s="435"/>
      <c r="AW185" s="435"/>
      <c r="AX185" s="435"/>
      <c r="AY185" s="435"/>
      <c r="AZ185" s="435"/>
      <c r="BA185" s="435"/>
      <c r="BB185" s="435"/>
      <c r="BC185" s="435"/>
      <c r="BD185" s="435"/>
      <c r="BE185" s="436"/>
      <c r="BF185" s="428" t="s">
        <v>208</v>
      </c>
      <c r="BG185" s="437"/>
      <c r="BH185" s="437"/>
      <c r="BI185" s="438"/>
      <c r="BO185" s="3"/>
      <c r="BP185" s="3"/>
      <c r="BQ185" s="3"/>
    </row>
    <row r="186" spans="1:69" ht="44.25" customHeight="1" x14ac:dyDescent="0.25">
      <c r="A186" s="423" t="s">
        <v>378</v>
      </c>
      <c r="B186" s="424"/>
      <c r="C186" s="424"/>
      <c r="D186" s="425"/>
      <c r="E186" s="434" t="s">
        <v>340</v>
      </c>
      <c r="F186" s="435"/>
      <c r="G186" s="435"/>
      <c r="H186" s="435"/>
      <c r="I186" s="435"/>
      <c r="J186" s="435"/>
      <c r="K186" s="435"/>
      <c r="L186" s="435"/>
      <c r="M186" s="435"/>
      <c r="N186" s="435"/>
      <c r="O186" s="435"/>
      <c r="P186" s="435"/>
      <c r="Q186" s="435"/>
      <c r="R186" s="435"/>
      <c r="S186" s="435"/>
      <c r="T186" s="435"/>
      <c r="U186" s="435"/>
      <c r="V186" s="435"/>
      <c r="W186" s="435"/>
      <c r="X186" s="435"/>
      <c r="Y186" s="435"/>
      <c r="Z186" s="435"/>
      <c r="AA186" s="435"/>
      <c r="AB186" s="435"/>
      <c r="AC186" s="435"/>
      <c r="AD186" s="435"/>
      <c r="AE186" s="435"/>
      <c r="AF186" s="435"/>
      <c r="AG186" s="435"/>
      <c r="AH186" s="435"/>
      <c r="AI186" s="435"/>
      <c r="AJ186" s="435"/>
      <c r="AK186" s="435"/>
      <c r="AL186" s="435"/>
      <c r="AM186" s="435"/>
      <c r="AN186" s="435"/>
      <c r="AO186" s="435"/>
      <c r="AP186" s="435"/>
      <c r="AQ186" s="435"/>
      <c r="AR186" s="435"/>
      <c r="AS186" s="435"/>
      <c r="AT186" s="435"/>
      <c r="AU186" s="435"/>
      <c r="AV186" s="435"/>
      <c r="AW186" s="435"/>
      <c r="AX186" s="435"/>
      <c r="AY186" s="435"/>
      <c r="AZ186" s="435"/>
      <c r="BA186" s="435"/>
      <c r="BB186" s="435"/>
      <c r="BC186" s="435"/>
      <c r="BD186" s="435"/>
      <c r="BE186" s="436"/>
      <c r="BF186" s="428" t="s">
        <v>207</v>
      </c>
      <c r="BG186" s="437"/>
      <c r="BH186" s="437"/>
      <c r="BI186" s="438"/>
      <c r="BO186" s="3"/>
      <c r="BP186" s="3"/>
      <c r="BQ186" s="3"/>
    </row>
    <row r="187" spans="1:69" ht="44.25" customHeight="1" x14ac:dyDescent="0.25">
      <c r="A187" s="423" t="s">
        <v>379</v>
      </c>
      <c r="B187" s="424"/>
      <c r="C187" s="424"/>
      <c r="D187" s="425"/>
      <c r="E187" s="434" t="s">
        <v>410</v>
      </c>
      <c r="F187" s="435"/>
      <c r="G187" s="435"/>
      <c r="H187" s="435"/>
      <c r="I187" s="435"/>
      <c r="J187" s="435"/>
      <c r="K187" s="435"/>
      <c r="L187" s="435"/>
      <c r="M187" s="435"/>
      <c r="N187" s="435"/>
      <c r="O187" s="435"/>
      <c r="P187" s="435"/>
      <c r="Q187" s="435"/>
      <c r="R187" s="435"/>
      <c r="S187" s="435"/>
      <c r="T187" s="435"/>
      <c r="U187" s="435"/>
      <c r="V187" s="435"/>
      <c r="W187" s="435"/>
      <c r="X187" s="435"/>
      <c r="Y187" s="435"/>
      <c r="Z187" s="435"/>
      <c r="AA187" s="435"/>
      <c r="AB187" s="435"/>
      <c r="AC187" s="435"/>
      <c r="AD187" s="435"/>
      <c r="AE187" s="435"/>
      <c r="AF187" s="435"/>
      <c r="AG187" s="435"/>
      <c r="AH187" s="435"/>
      <c r="AI187" s="435"/>
      <c r="AJ187" s="435"/>
      <c r="AK187" s="435"/>
      <c r="AL187" s="435"/>
      <c r="AM187" s="435"/>
      <c r="AN187" s="435"/>
      <c r="AO187" s="435"/>
      <c r="AP187" s="435"/>
      <c r="AQ187" s="435"/>
      <c r="AR187" s="435"/>
      <c r="AS187" s="435"/>
      <c r="AT187" s="435"/>
      <c r="AU187" s="435"/>
      <c r="AV187" s="435"/>
      <c r="AW187" s="435"/>
      <c r="AX187" s="435"/>
      <c r="AY187" s="435"/>
      <c r="AZ187" s="435"/>
      <c r="BA187" s="435"/>
      <c r="BB187" s="435"/>
      <c r="BC187" s="435"/>
      <c r="BD187" s="435"/>
      <c r="BE187" s="436"/>
      <c r="BF187" s="428" t="s">
        <v>376</v>
      </c>
      <c r="BG187" s="437"/>
      <c r="BH187" s="437"/>
      <c r="BI187" s="438"/>
      <c r="BO187" s="3"/>
      <c r="BP187" s="3"/>
      <c r="BQ187" s="3"/>
    </row>
    <row r="188" spans="1:69" ht="53.25" customHeight="1" x14ac:dyDescent="0.25">
      <c r="A188" s="447" t="s">
        <v>380</v>
      </c>
      <c r="B188" s="448"/>
      <c r="C188" s="448"/>
      <c r="D188" s="449"/>
      <c r="E188" s="713" t="s">
        <v>342</v>
      </c>
      <c r="F188" s="714"/>
      <c r="G188" s="714"/>
      <c r="H188" s="714"/>
      <c r="I188" s="714"/>
      <c r="J188" s="714"/>
      <c r="K188" s="714"/>
      <c r="L188" s="714"/>
      <c r="M188" s="714"/>
      <c r="N188" s="714"/>
      <c r="O188" s="714"/>
      <c r="P188" s="714"/>
      <c r="Q188" s="714"/>
      <c r="R188" s="714"/>
      <c r="S188" s="714"/>
      <c r="T188" s="714"/>
      <c r="U188" s="714"/>
      <c r="V188" s="714"/>
      <c r="W188" s="714"/>
      <c r="X188" s="714"/>
      <c r="Y188" s="714"/>
      <c r="Z188" s="714"/>
      <c r="AA188" s="714"/>
      <c r="AB188" s="714"/>
      <c r="AC188" s="714"/>
      <c r="AD188" s="714"/>
      <c r="AE188" s="714"/>
      <c r="AF188" s="714"/>
      <c r="AG188" s="714"/>
      <c r="AH188" s="714"/>
      <c r="AI188" s="714"/>
      <c r="AJ188" s="714"/>
      <c r="AK188" s="714"/>
      <c r="AL188" s="714"/>
      <c r="AM188" s="714"/>
      <c r="AN188" s="714"/>
      <c r="AO188" s="714"/>
      <c r="AP188" s="714"/>
      <c r="AQ188" s="714"/>
      <c r="AR188" s="714"/>
      <c r="AS188" s="714"/>
      <c r="AT188" s="714"/>
      <c r="AU188" s="714"/>
      <c r="AV188" s="714"/>
      <c r="AW188" s="714"/>
      <c r="AX188" s="714"/>
      <c r="AY188" s="714"/>
      <c r="AZ188" s="714"/>
      <c r="BA188" s="714"/>
      <c r="BB188" s="714"/>
      <c r="BC188" s="714"/>
      <c r="BD188" s="714"/>
      <c r="BE188" s="715"/>
      <c r="BF188" s="530" t="s">
        <v>212</v>
      </c>
      <c r="BG188" s="487"/>
      <c r="BH188" s="487"/>
      <c r="BI188" s="488"/>
      <c r="BO188" s="3"/>
      <c r="BP188" s="3"/>
      <c r="BQ188" s="3"/>
    </row>
    <row r="189" spans="1:69" s="167" customFormat="1" ht="44.25" customHeight="1" x14ac:dyDescent="0.25">
      <c r="A189" s="423" t="s">
        <v>381</v>
      </c>
      <c r="B189" s="424"/>
      <c r="C189" s="424"/>
      <c r="D189" s="425"/>
      <c r="E189" s="434" t="s">
        <v>465</v>
      </c>
      <c r="F189" s="435"/>
      <c r="G189" s="435"/>
      <c r="H189" s="435"/>
      <c r="I189" s="435"/>
      <c r="J189" s="435"/>
      <c r="K189" s="435"/>
      <c r="L189" s="435"/>
      <c r="M189" s="435"/>
      <c r="N189" s="435"/>
      <c r="O189" s="435"/>
      <c r="P189" s="435"/>
      <c r="Q189" s="435"/>
      <c r="R189" s="435"/>
      <c r="S189" s="435"/>
      <c r="T189" s="435"/>
      <c r="U189" s="435"/>
      <c r="V189" s="435"/>
      <c r="W189" s="435"/>
      <c r="X189" s="435"/>
      <c r="Y189" s="435"/>
      <c r="Z189" s="435"/>
      <c r="AA189" s="435"/>
      <c r="AB189" s="435"/>
      <c r="AC189" s="435"/>
      <c r="AD189" s="435"/>
      <c r="AE189" s="435"/>
      <c r="AF189" s="435"/>
      <c r="AG189" s="435"/>
      <c r="AH189" s="435"/>
      <c r="AI189" s="435"/>
      <c r="AJ189" s="435"/>
      <c r="AK189" s="435"/>
      <c r="AL189" s="435"/>
      <c r="AM189" s="435"/>
      <c r="AN189" s="435"/>
      <c r="AO189" s="435"/>
      <c r="AP189" s="435"/>
      <c r="AQ189" s="435"/>
      <c r="AR189" s="435"/>
      <c r="AS189" s="435"/>
      <c r="AT189" s="435"/>
      <c r="AU189" s="435"/>
      <c r="AV189" s="435"/>
      <c r="AW189" s="435"/>
      <c r="AX189" s="435"/>
      <c r="AY189" s="435"/>
      <c r="AZ189" s="435"/>
      <c r="BA189" s="435"/>
      <c r="BB189" s="435"/>
      <c r="BC189" s="435"/>
      <c r="BD189" s="435"/>
      <c r="BE189" s="436"/>
      <c r="BF189" s="428" t="s">
        <v>213</v>
      </c>
      <c r="BG189" s="437"/>
      <c r="BH189" s="437"/>
      <c r="BI189" s="438"/>
    </row>
    <row r="190" spans="1:69" ht="46.5" customHeight="1" thickBot="1" x14ac:dyDescent="0.3">
      <c r="A190" s="423" t="s">
        <v>382</v>
      </c>
      <c r="B190" s="424"/>
      <c r="C190" s="424"/>
      <c r="D190" s="425"/>
      <c r="E190" s="434" t="s">
        <v>341</v>
      </c>
      <c r="F190" s="435"/>
      <c r="G190" s="435"/>
      <c r="H190" s="435"/>
      <c r="I190" s="435"/>
      <c r="J190" s="435"/>
      <c r="K190" s="435"/>
      <c r="L190" s="435"/>
      <c r="M190" s="435"/>
      <c r="N190" s="435"/>
      <c r="O190" s="435"/>
      <c r="P190" s="435"/>
      <c r="Q190" s="435"/>
      <c r="R190" s="435"/>
      <c r="S190" s="435"/>
      <c r="T190" s="435"/>
      <c r="U190" s="435"/>
      <c r="V190" s="435"/>
      <c r="W190" s="435"/>
      <c r="X190" s="435"/>
      <c r="Y190" s="435"/>
      <c r="Z190" s="435"/>
      <c r="AA190" s="435"/>
      <c r="AB190" s="435"/>
      <c r="AC190" s="435"/>
      <c r="AD190" s="435"/>
      <c r="AE190" s="435"/>
      <c r="AF190" s="435"/>
      <c r="AG190" s="435"/>
      <c r="AH190" s="435"/>
      <c r="AI190" s="435"/>
      <c r="AJ190" s="435"/>
      <c r="AK190" s="435"/>
      <c r="AL190" s="435"/>
      <c r="AM190" s="435"/>
      <c r="AN190" s="435"/>
      <c r="AO190" s="435"/>
      <c r="AP190" s="435"/>
      <c r="AQ190" s="435"/>
      <c r="AR190" s="435"/>
      <c r="AS190" s="435"/>
      <c r="AT190" s="435"/>
      <c r="AU190" s="435"/>
      <c r="AV190" s="435"/>
      <c r="AW190" s="435"/>
      <c r="AX190" s="435"/>
      <c r="AY190" s="435"/>
      <c r="AZ190" s="435"/>
      <c r="BA190" s="435"/>
      <c r="BB190" s="435"/>
      <c r="BC190" s="435"/>
      <c r="BD190" s="435"/>
      <c r="BE190" s="436"/>
      <c r="BF190" s="428" t="s">
        <v>214</v>
      </c>
      <c r="BG190" s="437"/>
      <c r="BH190" s="437"/>
      <c r="BI190" s="438"/>
      <c r="BO190" s="3"/>
      <c r="BP190" s="3"/>
      <c r="BQ190" s="3"/>
    </row>
    <row r="191" spans="1:69" s="28" customFormat="1" ht="104.25" customHeight="1" thickBot="1" x14ac:dyDescent="0.5">
      <c r="A191" s="633" t="s">
        <v>109</v>
      </c>
      <c r="B191" s="634"/>
      <c r="C191" s="634"/>
      <c r="D191" s="635"/>
      <c r="E191" s="465" t="s">
        <v>110</v>
      </c>
      <c r="F191" s="573"/>
      <c r="G191" s="573"/>
      <c r="H191" s="573"/>
      <c r="I191" s="573"/>
      <c r="J191" s="573"/>
      <c r="K191" s="573"/>
      <c r="L191" s="573"/>
      <c r="M191" s="573"/>
      <c r="N191" s="573"/>
      <c r="O191" s="573"/>
      <c r="P191" s="573"/>
      <c r="Q191" s="573"/>
      <c r="R191" s="573"/>
      <c r="S191" s="573"/>
      <c r="T191" s="573"/>
      <c r="U191" s="573"/>
      <c r="V191" s="573"/>
      <c r="W191" s="573"/>
      <c r="X191" s="573"/>
      <c r="Y191" s="573"/>
      <c r="Z191" s="573"/>
      <c r="AA191" s="573"/>
      <c r="AB191" s="573"/>
      <c r="AC191" s="573"/>
      <c r="AD191" s="573"/>
      <c r="AE191" s="573"/>
      <c r="AF191" s="573"/>
      <c r="AG191" s="573"/>
      <c r="AH191" s="573"/>
      <c r="AI191" s="573"/>
      <c r="AJ191" s="573"/>
      <c r="AK191" s="573"/>
      <c r="AL191" s="573"/>
      <c r="AM191" s="573"/>
      <c r="AN191" s="573"/>
      <c r="AO191" s="573"/>
      <c r="AP191" s="573"/>
      <c r="AQ191" s="573"/>
      <c r="AR191" s="573"/>
      <c r="AS191" s="573"/>
      <c r="AT191" s="573"/>
      <c r="AU191" s="573"/>
      <c r="AV191" s="573"/>
      <c r="AW191" s="573"/>
      <c r="AX191" s="573"/>
      <c r="AY191" s="573"/>
      <c r="AZ191" s="573"/>
      <c r="BA191" s="573"/>
      <c r="BB191" s="573"/>
      <c r="BC191" s="573"/>
      <c r="BD191" s="573"/>
      <c r="BE191" s="466"/>
      <c r="BF191" s="633" t="s">
        <v>147</v>
      </c>
      <c r="BG191" s="634"/>
      <c r="BH191" s="634"/>
      <c r="BI191" s="635"/>
      <c r="BO191" s="29"/>
      <c r="BP191" s="29"/>
      <c r="BQ191" s="29"/>
    </row>
    <row r="192" spans="1:69" ht="57.75" customHeight="1" thickBot="1" x14ac:dyDescent="0.3">
      <c r="A192" s="444" t="s">
        <v>383</v>
      </c>
      <c r="B192" s="445"/>
      <c r="C192" s="445"/>
      <c r="D192" s="446"/>
      <c r="E192" s="434" t="s">
        <v>453</v>
      </c>
      <c r="F192" s="435"/>
      <c r="G192" s="435"/>
      <c r="H192" s="435"/>
      <c r="I192" s="435"/>
      <c r="J192" s="435"/>
      <c r="K192" s="435"/>
      <c r="L192" s="435"/>
      <c r="M192" s="435"/>
      <c r="N192" s="435"/>
      <c r="O192" s="435"/>
      <c r="P192" s="435"/>
      <c r="Q192" s="435"/>
      <c r="R192" s="435"/>
      <c r="S192" s="435"/>
      <c r="T192" s="435"/>
      <c r="U192" s="435"/>
      <c r="V192" s="435"/>
      <c r="W192" s="435"/>
      <c r="X192" s="435"/>
      <c r="Y192" s="435"/>
      <c r="Z192" s="435"/>
      <c r="AA192" s="435"/>
      <c r="AB192" s="435"/>
      <c r="AC192" s="435"/>
      <c r="AD192" s="435"/>
      <c r="AE192" s="435"/>
      <c r="AF192" s="435"/>
      <c r="AG192" s="435"/>
      <c r="AH192" s="435"/>
      <c r="AI192" s="435"/>
      <c r="AJ192" s="435"/>
      <c r="AK192" s="435"/>
      <c r="AL192" s="435"/>
      <c r="AM192" s="435"/>
      <c r="AN192" s="435"/>
      <c r="AO192" s="435"/>
      <c r="AP192" s="435"/>
      <c r="AQ192" s="435"/>
      <c r="AR192" s="435"/>
      <c r="AS192" s="435"/>
      <c r="AT192" s="435"/>
      <c r="AU192" s="435"/>
      <c r="AV192" s="435"/>
      <c r="AW192" s="435"/>
      <c r="AX192" s="435"/>
      <c r="AY192" s="435"/>
      <c r="AZ192" s="435"/>
      <c r="BA192" s="435"/>
      <c r="BB192" s="435"/>
      <c r="BC192" s="435"/>
      <c r="BD192" s="435"/>
      <c r="BE192" s="436"/>
      <c r="BF192" s="524" t="s">
        <v>411</v>
      </c>
      <c r="BG192" s="525"/>
      <c r="BH192" s="525"/>
      <c r="BI192" s="526"/>
      <c r="BO192" s="3"/>
      <c r="BP192" s="3"/>
      <c r="BQ192" s="3"/>
    </row>
    <row r="193" spans="1:69" ht="45" customHeight="1" x14ac:dyDescent="0.25">
      <c r="A193" s="450" t="s">
        <v>138</v>
      </c>
      <c r="B193" s="451"/>
      <c r="C193" s="451"/>
      <c r="D193" s="452"/>
      <c r="E193" s="800" t="s">
        <v>448</v>
      </c>
      <c r="F193" s="801"/>
      <c r="G193" s="801"/>
      <c r="H193" s="801"/>
      <c r="I193" s="801"/>
      <c r="J193" s="801"/>
      <c r="K193" s="801"/>
      <c r="L193" s="801"/>
      <c r="M193" s="801"/>
      <c r="N193" s="801"/>
      <c r="O193" s="801"/>
      <c r="P193" s="801"/>
      <c r="Q193" s="801"/>
      <c r="R193" s="801"/>
      <c r="S193" s="801"/>
      <c r="T193" s="801"/>
      <c r="U193" s="801"/>
      <c r="V193" s="801"/>
      <c r="W193" s="801"/>
      <c r="X193" s="801"/>
      <c r="Y193" s="801"/>
      <c r="Z193" s="801"/>
      <c r="AA193" s="801"/>
      <c r="AB193" s="801"/>
      <c r="AC193" s="801"/>
      <c r="AD193" s="801"/>
      <c r="AE193" s="801"/>
      <c r="AF193" s="801"/>
      <c r="AG193" s="801"/>
      <c r="AH193" s="801"/>
      <c r="AI193" s="801"/>
      <c r="AJ193" s="801"/>
      <c r="AK193" s="801"/>
      <c r="AL193" s="801"/>
      <c r="AM193" s="801"/>
      <c r="AN193" s="801"/>
      <c r="AO193" s="801"/>
      <c r="AP193" s="801"/>
      <c r="AQ193" s="801"/>
      <c r="AR193" s="801"/>
      <c r="AS193" s="801"/>
      <c r="AT193" s="801"/>
      <c r="AU193" s="801"/>
      <c r="AV193" s="801"/>
      <c r="AW193" s="801"/>
      <c r="AX193" s="801"/>
      <c r="AY193" s="801"/>
      <c r="AZ193" s="801"/>
      <c r="BA193" s="801"/>
      <c r="BB193" s="801"/>
      <c r="BC193" s="801"/>
      <c r="BD193" s="801"/>
      <c r="BE193" s="802"/>
      <c r="BF193" s="550" t="s">
        <v>294</v>
      </c>
      <c r="BG193" s="551"/>
      <c r="BH193" s="551"/>
      <c r="BI193" s="552"/>
      <c r="BO193" s="3"/>
      <c r="BP193" s="3"/>
      <c r="BQ193" s="3"/>
    </row>
    <row r="194" spans="1:69" ht="41.25" customHeight="1" x14ac:dyDescent="0.25">
      <c r="A194" s="423" t="s">
        <v>139</v>
      </c>
      <c r="B194" s="424"/>
      <c r="C194" s="424"/>
      <c r="D194" s="425"/>
      <c r="E194" s="527" t="s">
        <v>455</v>
      </c>
      <c r="F194" s="528"/>
      <c r="G194" s="528"/>
      <c r="H194" s="528"/>
      <c r="I194" s="528"/>
      <c r="J194" s="528"/>
      <c r="K194" s="528"/>
      <c r="L194" s="528"/>
      <c r="M194" s="528"/>
      <c r="N194" s="528"/>
      <c r="O194" s="528"/>
      <c r="P194" s="528"/>
      <c r="Q194" s="528"/>
      <c r="R194" s="528"/>
      <c r="S194" s="528"/>
      <c r="T194" s="528"/>
      <c r="U194" s="528"/>
      <c r="V194" s="528"/>
      <c r="W194" s="528"/>
      <c r="X194" s="528"/>
      <c r="Y194" s="528"/>
      <c r="Z194" s="528"/>
      <c r="AA194" s="528"/>
      <c r="AB194" s="528"/>
      <c r="AC194" s="528"/>
      <c r="AD194" s="528"/>
      <c r="AE194" s="528"/>
      <c r="AF194" s="528"/>
      <c r="AG194" s="528"/>
      <c r="AH194" s="528"/>
      <c r="AI194" s="528"/>
      <c r="AJ194" s="528"/>
      <c r="AK194" s="528"/>
      <c r="AL194" s="528"/>
      <c r="AM194" s="528"/>
      <c r="AN194" s="528"/>
      <c r="AO194" s="528"/>
      <c r="AP194" s="528"/>
      <c r="AQ194" s="528"/>
      <c r="AR194" s="528"/>
      <c r="AS194" s="528"/>
      <c r="AT194" s="528"/>
      <c r="AU194" s="528"/>
      <c r="AV194" s="528"/>
      <c r="AW194" s="528"/>
      <c r="AX194" s="528"/>
      <c r="AY194" s="528"/>
      <c r="AZ194" s="528"/>
      <c r="BA194" s="528"/>
      <c r="BB194" s="528"/>
      <c r="BC194" s="528"/>
      <c r="BD194" s="528"/>
      <c r="BE194" s="529"/>
      <c r="BF194" s="530" t="s">
        <v>291</v>
      </c>
      <c r="BG194" s="531"/>
      <c r="BH194" s="531"/>
      <c r="BI194" s="532"/>
      <c r="BO194" s="3"/>
      <c r="BP194" s="3"/>
      <c r="BQ194" s="3"/>
    </row>
    <row r="195" spans="1:69" s="168" customFormat="1" ht="49.5" customHeight="1" x14ac:dyDescent="0.25">
      <c r="A195" s="420" t="s">
        <v>140</v>
      </c>
      <c r="B195" s="421"/>
      <c r="C195" s="421"/>
      <c r="D195" s="422"/>
      <c r="E195" s="414" t="s">
        <v>337</v>
      </c>
      <c r="F195" s="415"/>
      <c r="G195" s="415"/>
      <c r="H195" s="415"/>
      <c r="I195" s="415"/>
      <c r="J195" s="415"/>
      <c r="K195" s="415"/>
      <c r="L195" s="415"/>
      <c r="M195" s="415"/>
      <c r="N195" s="415"/>
      <c r="O195" s="415"/>
      <c r="P195" s="415"/>
      <c r="Q195" s="415"/>
      <c r="R195" s="415"/>
      <c r="S195" s="415"/>
      <c r="T195" s="415"/>
      <c r="U195" s="415"/>
      <c r="V195" s="415"/>
      <c r="W195" s="415"/>
      <c r="X195" s="415"/>
      <c r="Y195" s="415"/>
      <c r="Z195" s="415"/>
      <c r="AA195" s="415"/>
      <c r="AB195" s="415"/>
      <c r="AC195" s="415"/>
      <c r="AD195" s="415"/>
      <c r="AE195" s="415"/>
      <c r="AF195" s="415"/>
      <c r="AG195" s="415"/>
      <c r="AH195" s="415"/>
      <c r="AI195" s="415"/>
      <c r="AJ195" s="415"/>
      <c r="AK195" s="415"/>
      <c r="AL195" s="415"/>
      <c r="AM195" s="415"/>
      <c r="AN195" s="415"/>
      <c r="AO195" s="415"/>
      <c r="AP195" s="415"/>
      <c r="AQ195" s="415"/>
      <c r="AR195" s="415"/>
      <c r="AS195" s="415"/>
      <c r="AT195" s="415"/>
      <c r="AU195" s="415"/>
      <c r="AV195" s="415"/>
      <c r="AW195" s="415"/>
      <c r="AX195" s="415"/>
      <c r="AY195" s="415"/>
      <c r="AZ195" s="415"/>
      <c r="BA195" s="415"/>
      <c r="BB195" s="415"/>
      <c r="BC195" s="415"/>
      <c r="BD195" s="415"/>
      <c r="BE195" s="427"/>
      <c r="BF195" s="417" t="s">
        <v>186</v>
      </c>
      <c r="BG195" s="418"/>
      <c r="BH195" s="418"/>
      <c r="BI195" s="419"/>
    </row>
    <row r="196" spans="1:69" ht="45.75" customHeight="1" x14ac:dyDescent="0.25">
      <c r="A196" s="533" t="s">
        <v>142</v>
      </c>
      <c r="B196" s="534"/>
      <c r="C196" s="534"/>
      <c r="D196" s="535"/>
      <c r="E196" s="469" t="s">
        <v>336</v>
      </c>
      <c r="F196" s="470"/>
      <c r="G196" s="470"/>
      <c r="H196" s="470"/>
      <c r="I196" s="470"/>
      <c r="J196" s="470"/>
      <c r="K196" s="470"/>
      <c r="L196" s="470"/>
      <c r="M196" s="470"/>
      <c r="N196" s="470"/>
      <c r="O196" s="470"/>
      <c r="P196" s="470"/>
      <c r="Q196" s="470"/>
      <c r="R196" s="470"/>
      <c r="S196" s="470"/>
      <c r="T196" s="470"/>
      <c r="U196" s="470"/>
      <c r="V196" s="470"/>
      <c r="W196" s="470"/>
      <c r="X196" s="470"/>
      <c r="Y196" s="470"/>
      <c r="Z196" s="470"/>
      <c r="AA196" s="470"/>
      <c r="AB196" s="470"/>
      <c r="AC196" s="470"/>
      <c r="AD196" s="470"/>
      <c r="AE196" s="470"/>
      <c r="AF196" s="470"/>
      <c r="AG196" s="470"/>
      <c r="AH196" s="470"/>
      <c r="AI196" s="470"/>
      <c r="AJ196" s="470"/>
      <c r="AK196" s="470"/>
      <c r="AL196" s="470"/>
      <c r="AM196" s="470"/>
      <c r="AN196" s="470"/>
      <c r="AO196" s="470"/>
      <c r="AP196" s="470"/>
      <c r="AQ196" s="470"/>
      <c r="AR196" s="470"/>
      <c r="AS196" s="470"/>
      <c r="AT196" s="470"/>
      <c r="AU196" s="470"/>
      <c r="AV196" s="470"/>
      <c r="AW196" s="470"/>
      <c r="AX196" s="470"/>
      <c r="AY196" s="470"/>
      <c r="AZ196" s="470"/>
      <c r="BA196" s="470"/>
      <c r="BB196" s="470"/>
      <c r="BC196" s="470"/>
      <c r="BD196" s="470"/>
      <c r="BE196" s="471"/>
      <c r="BF196" s="553" t="s">
        <v>185</v>
      </c>
      <c r="BG196" s="554"/>
      <c r="BH196" s="554"/>
      <c r="BI196" s="555"/>
      <c r="BO196" s="3"/>
      <c r="BP196" s="3"/>
      <c r="BQ196" s="3"/>
    </row>
    <row r="197" spans="1:69" ht="42.75" customHeight="1" x14ac:dyDescent="0.25">
      <c r="A197" s="420" t="s">
        <v>143</v>
      </c>
      <c r="B197" s="421"/>
      <c r="C197" s="421"/>
      <c r="D197" s="422"/>
      <c r="E197" s="414" t="s">
        <v>338</v>
      </c>
      <c r="F197" s="415"/>
      <c r="G197" s="415"/>
      <c r="H197" s="415"/>
      <c r="I197" s="415"/>
      <c r="J197" s="415"/>
      <c r="K197" s="415"/>
      <c r="L197" s="415"/>
      <c r="M197" s="415"/>
      <c r="N197" s="415"/>
      <c r="O197" s="415"/>
      <c r="P197" s="415"/>
      <c r="Q197" s="415"/>
      <c r="R197" s="415"/>
      <c r="S197" s="415"/>
      <c r="T197" s="415"/>
      <c r="U197" s="415"/>
      <c r="V197" s="415"/>
      <c r="W197" s="415"/>
      <c r="X197" s="415"/>
      <c r="Y197" s="415"/>
      <c r="Z197" s="415"/>
      <c r="AA197" s="415"/>
      <c r="AB197" s="415"/>
      <c r="AC197" s="415"/>
      <c r="AD197" s="415"/>
      <c r="AE197" s="415"/>
      <c r="AF197" s="415"/>
      <c r="AG197" s="415"/>
      <c r="AH197" s="415"/>
      <c r="AI197" s="415"/>
      <c r="AJ197" s="415"/>
      <c r="AK197" s="415"/>
      <c r="AL197" s="415"/>
      <c r="AM197" s="415"/>
      <c r="AN197" s="415"/>
      <c r="AO197" s="415"/>
      <c r="AP197" s="415"/>
      <c r="AQ197" s="415"/>
      <c r="AR197" s="415"/>
      <c r="AS197" s="415"/>
      <c r="AT197" s="415"/>
      <c r="AU197" s="415"/>
      <c r="AV197" s="415"/>
      <c r="AW197" s="415"/>
      <c r="AX197" s="415"/>
      <c r="AY197" s="415"/>
      <c r="AZ197" s="415"/>
      <c r="BA197" s="415"/>
      <c r="BB197" s="415"/>
      <c r="BC197" s="415"/>
      <c r="BD197" s="415"/>
      <c r="BE197" s="416"/>
      <c r="BF197" s="417" t="s">
        <v>187</v>
      </c>
      <c r="BG197" s="418"/>
      <c r="BH197" s="418"/>
      <c r="BI197" s="419"/>
      <c r="BO197" s="3"/>
      <c r="BP197" s="3"/>
      <c r="BQ197" s="3"/>
    </row>
    <row r="198" spans="1:69" ht="48.75" customHeight="1" x14ac:dyDescent="0.25">
      <c r="A198" s="420" t="s">
        <v>144</v>
      </c>
      <c r="B198" s="421"/>
      <c r="C198" s="421"/>
      <c r="D198" s="422"/>
      <c r="E198" s="414" t="s">
        <v>433</v>
      </c>
      <c r="F198" s="415"/>
      <c r="G198" s="415"/>
      <c r="H198" s="415"/>
      <c r="I198" s="415"/>
      <c r="J198" s="415"/>
      <c r="K198" s="415"/>
      <c r="L198" s="415"/>
      <c r="M198" s="415"/>
      <c r="N198" s="415"/>
      <c r="O198" s="415"/>
      <c r="P198" s="415"/>
      <c r="Q198" s="415"/>
      <c r="R198" s="415"/>
      <c r="S198" s="415"/>
      <c r="T198" s="415"/>
      <c r="U198" s="415"/>
      <c r="V198" s="415"/>
      <c r="W198" s="415"/>
      <c r="X198" s="415"/>
      <c r="Y198" s="415"/>
      <c r="Z198" s="415"/>
      <c r="AA198" s="415"/>
      <c r="AB198" s="415"/>
      <c r="AC198" s="415"/>
      <c r="AD198" s="415"/>
      <c r="AE198" s="415"/>
      <c r="AF198" s="415"/>
      <c r="AG198" s="415"/>
      <c r="AH198" s="415"/>
      <c r="AI198" s="415"/>
      <c r="AJ198" s="415"/>
      <c r="AK198" s="415"/>
      <c r="AL198" s="415"/>
      <c r="AM198" s="415"/>
      <c r="AN198" s="415"/>
      <c r="AO198" s="415"/>
      <c r="AP198" s="415"/>
      <c r="AQ198" s="415"/>
      <c r="AR198" s="415"/>
      <c r="AS198" s="415"/>
      <c r="AT198" s="415"/>
      <c r="AU198" s="415"/>
      <c r="AV198" s="415"/>
      <c r="AW198" s="415"/>
      <c r="AX198" s="415"/>
      <c r="AY198" s="415"/>
      <c r="AZ198" s="415"/>
      <c r="BA198" s="415"/>
      <c r="BB198" s="415"/>
      <c r="BC198" s="415"/>
      <c r="BD198" s="415"/>
      <c r="BE198" s="416"/>
      <c r="BF198" s="417" t="s">
        <v>188</v>
      </c>
      <c r="BG198" s="418"/>
      <c r="BH198" s="418"/>
      <c r="BI198" s="419"/>
      <c r="BO198" s="3"/>
      <c r="BP198" s="3"/>
      <c r="BQ198" s="3"/>
    </row>
    <row r="199" spans="1:69" ht="39.75" customHeight="1" x14ac:dyDescent="0.25">
      <c r="A199" s="639" t="s">
        <v>267</v>
      </c>
      <c r="B199" s="640"/>
      <c r="C199" s="640"/>
      <c r="D199" s="641"/>
      <c r="E199" s="733" t="s">
        <v>459</v>
      </c>
      <c r="F199" s="734"/>
      <c r="G199" s="734"/>
      <c r="H199" s="734"/>
      <c r="I199" s="734"/>
      <c r="J199" s="734"/>
      <c r="K199" s="734"/>
      <c r="L199" s="734"/>
      <c r="M199" s="734"/>
      <c r="N199" s="734"/>
      <c r="O199" s="734"/>
      <c r="P199" s="734"/>
      <c r="Q199" s="734"/>
      <c r="R199" s="734"/>
      <c r="S199" s="734"/>
      <c r="T199" s="734"/>
      <c r="U199" s="734"/>
      <c r="V199" s="734"/>
      <c r="W199" s="734"/>
      <c r="X199" s="734"/>
      <c r="Y199" s="734"/>
      <c r="Z199" s="734"/>
      <c r="AA199" s="734"/>
      <c r="AB199" s="734"/>
      <c r="AC199" s="734"/>
      <c r="AD199" s="734"/>
      <c r="AE199" s="734"/>
      <c r="AF199" s="734"/>
      <c r="AG199" s="734"/>
      <c r="AH199" s="734"/>
      <c r="AI199" s="734"/>
      <c r="AJ199" s="734"/>
      <c r="AK199" s="734"/>
      <c r="AL199" s="734"/>
      <c r="AM199" s="734"/>
      <c r="AN199" s="734"/>
      <c r="AO199" s="734"/>
      <c r="AP199" s="734"/>
      <c r="AQ199" s="734"/>
      <c r="AR199" s="734"/>
      <c r="AS199" s="734"/>
      <c r="AT199" s="734"/>
      <c r="AU199" s="734"/>
      <c r="AV199" s="734"/>
      <c r="AW199" s="734"/>
      <c r="AX199" s="734"/>
      <c r="AY199" s="734"/>
      <c r="AZ199" s="734"/>
      <c r="BA199" s="734"/>
      <c r="BB199" s="734"/>
      <c r="BC199" s="734"/>
      <c r="BD199" s="734"/>
      <c r="BE199" s="735"/>
      <c r="BF199" s="722" t="s">
        <v>285</v>
      </c>
      <c r="BG199" s="723"/>
      <c r="BH199" s="723"/>
      <c r="BI199" s="724"/>
      <c r="BO199" s="3"/>
      <c r="BP199" s="3"/>
      <c r="BQ199" s="3"/>
    </row>
    <row r="200" spans="1:69" s="167" customFormat="1" ht="42.75" customHeight="1" x14ac:dyDescent="0.25">
      <c r="A200" s="447" t="s">
        <v>268</v>
      </c>
      <c r="B200" s="448"/>
      <c r="C200" s="448"/>
      <c r="D200" s="449"/>
      <c r="E200" s="540" t="s">
        <v>463</v>
      </c>
      <c r="F200" s="541"/>
      <c r="G200" s="541"/>
      <c r="H200" s="541"/>
      <c r="I200" s="541"/>
      <c r="J200" s="541"/>
      <c r="K200" s="541"/>
      <c r="L200" s="541"/>
      <c r="M200" s="541"/>
      <c r="N200" s="541"/>
      <c r="O200" s="541"/>
      <c r="P200" s="541"/>
      <c r="Q200" s="541"/>
      <c r="R200" s="541"/>
      <c r="S200" s="541"/>
      <c r="T200" s="541"/>
      <c r="U200" s="541"/>
      <c r="V200" s="541"/>
      <c r="W200" s="541"/>
      <c r="X200" s="541"/>
      <c r="Y200" s="541"/>
      <c r="Z200" s="541"/>
      <c r="AA200" s="541"/>
      <c r="AB200" s="541"/>
      <c r="AC200" s="541"/>
      <c r="AD200" s="541"/>
      <c r="AE200" s="541"/>
      <c r="AF200" s="541"/>
      <c r="AG200" s="541"/>
      <c r="AH200" s="541"/>
      <c r="AI200" s="541"/>
      <c r="AJ200" s="541"/>
      <c r="AK200" s="541"/>
      <c r="AL200" s="541"/>
      <c r="AM200" s="541"/>
      <c r="AN200" s="541"/>
      <c r="AO200" s="541"/>
      <c r="AP200" s="541"/>
      <c r="AQ200" s="541"/>
      <c r="AR200" s="541"/>
      <c r="AS200" s="541"/>
      <c r="AT200" s="541"/>
      <c r="AU200" s="541"/>
      <c r="AV200" s="541"/>
      <c r="AW200" s="541"/>
      <c r="AX200" s="541"/>
      <c r="AY200" s="541"/>
      <c r="AZ200" s="541"/>
      <c r="BA200" s="541"/>
      <c r="BB200" s="541"/>
      <c r="BC200" s="541"/>
      <c r="BD200" s="541"/>
      <c r="BE200" s="542"/>
      <c r="BF200" s="530" t="s">
        <v>286</v>
      </c>
      <c r="BG200" s="531"/>
      <c r="BH200" s="531"/>
      <c r="BI200" s="532"/>
    </row>
    <row r="201" spans="1:69" s="169" customFormat="1" ht="48" customHeight="1" x14ac:dyDescent="0.25">
      <c r="A201" s="423" t="s">
        <v>269</v>
      </c>
      <c r="B201" s="424"/>
      <c r="C201" s="424"/>
      <c r="D201" s="425"/>
      <c r="E201" s="453" t="s">
        <v>417</v>
      </c>
      <c r="F201" s="454"/>
      <c r="G201" s="454"/>
      <c r="H201" s="454"/>
      <c r="I201" s="454"/>
      <c r="J201" s="454"/>
      <c r="K201" s="454"/>
      <c r="L201" s="454"/>
      <c r="M201" s="454"/>
      <c r="N201" s="454"/>
      <c r="O201" s="454"/>
      <c r="P201" s="454"/>
      <c r="Q201" s="454"/>
      <c r="R201" s="454"/>
      <c r="S201" s="454"/>
      <c r="T201" s="454"/>
      <c r="U201" s="454"/>
      <c r="V201" s="454"/>
      <c r="W201" s="454"/>
      <c r="X201" s="454"/>
      <c r="Y201" s="454"/>
      <c r="Z201" s="454"/>
      <c r="AA201" s="454"/>
      <c r="AB201" s="454"/>
      <c r="AC201" s="454"/>
      <c r="AD201" s="454"/>
      <c r="AE201" s="454"/>
      <c r="AF201" s="454"/>
      <c r="AG201" s="454"/>
      <c r="AH201" s="454"/>
      <c r="AI201" s="454"/>
      <c r="AJ201" s="454"/>
      <c r="AK201" s="454"/>
      <c r="AL201" s="454"/>
      <c r="AM201" s="454"/>
      <c r="AN201" s="454"/>
      <c r="AO201" s="454"/>
      <c r="AP201" s="454"/>
      <c r="AQ201" s="454"/>
      <c r="AR201" s="454"/>
      <c r="AS201" s="454"/>
      <c r="AT201" s="454"/>
      <c r="AU201" s="454"/>
      <c r="AV201" s="454"/>
      <c r="AW201" s="454"/>
      <c r="AX201" s="454"/>
      <c r="AY201" s="454"/>
      <c r="AZ201" s="454"/>
      <c r="BA201" s="454"/>
      <c r="BB201" s="454"/>
      <c r="BC201" s="454"/>
      <c r="BD201" s="454"/>
      <c r="BE201" s="455"/>
      <c r="BF201" s="428" t="s">
        <v>224</v>
      </c>
      <c r="BG201" s="437"/>
      <c r="BH201" s="437"/>
      <c r="BI201" s="438"/>
    </row>
    <row r="202" spans="1:69" ht="40.5" customHeight="1" x14ac:dyDescent="0.25">
      <c r="A202" s="431" t="s">
        <v>270</v>
      </c>
      <c r="B202" s="432"/>
      <c r="C202" s="432"/>
      <c r="D202" s="433"/>
      <c r="E202" s="469" t="s">
        <v>434</v>
      </c>
      <c r="F202" s="470"/>
      <c r="G202" s="470"/>
      <c r="H202" s="470"/>
      <c r="I202" s="470"/>
      <c r="J202" s="470"/>
      <c r="K202" s="470"/>
      <c r="L202" s="470"/>
      <c r="M202" s="470"/>
      <c r="N202" s="470"/>
      <c r="O202" s="470"/>
      <c r="P202" s="470"/>
      <c r="Q202" s="470"/>
      <c r="R202" s="470"/>
      <c r="S202" s="470"/>
      <c r="T202" s="470"/>
      <c r="U202" s="470"/>
      <c r="V202" s="470"/>
      <c r="W202" s="470"/>
      <c r="X202" s="470"/>
      <c r="Y202" s="470"/>
      <c r="Z202" s="470"/>
      <c r="AA202" s="470"/>
      <c r="AB202" s="470"/>
      <c r="AC202" s="470"/>
      <c r="AD202" s="470"/>
      <c r="AE202" s="470"/>
      <c r="AF202" s="470"/>
      <c r="AG202" s="470"/>
      <c r="AH202" s="470"/>
      <c r="AI202" s="470"/>
      <c r="AJ202" s="470"/>
      <c r="AK202" s="470"/>
      <c r="AL202" s="470"/>
      <c r="AM202" s="470"/>
      <c r="AN202" s="470"/>
      <c r="AO202" s="470"/>
      <c r="AP202" s="470"/>
      <c r="AQ202" s="470"/>
      <c r="AR202" s="470"/>
      <c r="AS202" s="470"/>
      <c r="AT202" s="470"/>
      <c r="AU202" s="470"/>
      <c r="AV202" s="470"/>
      <c r="AW202" s="470"/>
      <c r="AX202" s="470"/>
      <c r="AY202" s="470"/>
      <c r="AZ202" s="470"/>
      <c r="BA202" s="470"/>
      <c r="BB202" s="470"/>
      <c r="BC202" s="470"/>
      <c r="BD202" s="470"/>
      <c r="BE202" s="471"/>
      <c r="BF202" s="514" t="s">
        <v>224</v>
      </c>
      <c r="BG202" s="515"/>
      <c r="BH202" s="515"/>
      <c r="BI202" s="516"/>
      <c r="BO202" s="3"/>
      <c r="BP202" s="3"/>
      <c r="BQ202" s="3"/>
    </row>
    <row r="203" spans="1:69" ht="51.6" customHeight="1" x14ac:dyDescent="0.25">
      <c r="A203" s="431" t="s">
        <v>271</v>
      </c>
      <c r="B203" s="432"/>
      <c r="C203" s="432"/>
      <c r="D203" s="433"/>
      <c r="E203" s="511" t="s">
        <v>389</v>
      </c>
      <c r="F203" s="512"/>
      <c r="G203" s="512"/>
      <c r="H203" s="512"/>
      <c r="I203" s="512"/>
      <c r="J203" s="512"/>
      <c r="K203" s="512"/>
      <c r="L203" s="512"/>
      <c r="M203" s="512"/>
      <c r="N203" s="512"/>
      <c r="O203" s="512"/>
      <c r="P203" s="512"/>
      <c r="Q203" s="512"/>
      <c r="R203" s="512"/>
      <c r="S203" s="512"/>
      <c r="T203" s="512"/>
      <c r="U203" s="512"/>
      <c r="V203" s="512"/>
      <c r="W203" s="512"/>
      <c r="X203" s="512"/>
      <c r="Y203" s="512"/>
      <c r="Z203" s="512"/>
      <c r="AA203" s="512"/>
      <c r="AB203" s="512"/>
      <c r="AC203" s="512"/>
      <c r="AD203" s="512"/>
      <c r="AE203" s="512"/>
      <c r="AF203" s="512"/>
      <c r="AG203" s="512"/>
      <c r="AH203" s="512"/>
      <c r="AI203" s="512"/>
      <c r="AJ203" s="512"/>
      <c r="AK203" s="512"/>
      <c r="AL203" s="512"/>
      <c r="AM203" s="512"/>
      <c r="AN203" s="512"/>
      <c r="AO203" s="512"/>
      <c r="AP203" s="512"/>
      <c r="AQ203" s="512"/>
      <c r="AR203" s="512"/>
      <c r="AS203" s="512"/>
      <c r="AT203" s="512"/>
      <c r="AU203" s="512"/>
      <c r="AV203" s="512"/>
      <c r="AW203" s="512"/>
      <c r="AX203" s="512"/>
      <c r="AY203" s="512"/>
      <c r="AZ203" s="512"/>
      <c r="BA203" s="512"/>
      <c r="BB203" s="512"/>
      <c r="BC203" s="512"/>
      <c r="BD203" s="512"/>
      <c r="BE203" s="513"/>
      <c r="BF203" s="514" t="s">
        <v>287</v>
      </c>
      <c r="BG203" s="515"/>
      <c r="BH203" s="515"/>
      <c r="BI203" s="516"/>
      <c r="BO203" s="3"/>
      <c r="BP203" s="3"/>
      <c r="BQ203" s="3"/>
    </row>
    <row r="204" spans="1:69" ht="42.75" customHeight="1" x14ac:dyDescent="0.25">
      <c r="A204" s="423" t="s">
        <v>272</v>
      </c>
      <c r="B204" s="424"/>
      <c r="C204" s="424"/>
      <c r="D204" s="425"/>
      <c r="E204" s="426" t="s">
        <v>343</v>
      </c>
      <c r="F204" s="415"/>
      <c r="G204" s="415"/>
      <c r="H204" s="415"/>
      <c r="I204" s="415"/>
      <c r="J204" s="415"/>
      <c r="K204" s="415"/>
      <c r="L204" s="415"/>
      <c r="M204" s="415"/>
      <c r="N204" s="415"/>
      <c r="O204" s="415"/>
      <c r="P204" s="415"/>
      <c r="Q204" s="415"/>
      <c r="R204" s="415"/>
      <c r="S204" s="415"/>
      <c r="T204" s="415"/>
      <c r="U204" s="415"/>
      <c r="V204" s="415"/>
      <c r="W204" s="415"/>
      <c r="X204" s="415"/>
      <c r="Y204" s="415"/>
      <c r="Z204" s="415"/>
      <c r="AA204" s="415"/>
      <c r="AB204" s="415"/>
      <c r="AC204" s="415"/>
      <c r="AD204" s="415"/>
      <c r="AE204" s="415"/>
      <c r="AF204" s="415"/>
      <c r="AG204" s="415"/>
      <c r="AH204" s="415"/>
      <c r="AI204" s="415"/>
      <c r="AJ204" s="415"/>
      <c r="AK204" s="415"/>
      <c r="AL204" s="415"/>
      <c r="AM204" s="415"/>
      <c r="AN204" s="415"/>
      <c r="AO204" s="415"/>
      <c r="AP204" s="415"/>
      <c r="AQ204" s="415"/>
      <c r="AR204" s="415"/>
      <c r="AS204" s="415"/>
      <c r="AT204" s="415"/>
      <c r="AU204" s="415"/>
      <c r="AV204" s="415"/>
      <c r="AW204" s="415"/>
      <c r="AX204" s="415"/>
      <c r="AY204" s="415"/>
      <c r="AZ204" s="415"/>
      <c r="BA204" s="415"/>
      <c r="BB204" s="415"/>
      <c r="BC204" s="415"/>
      <c r="BD204" s="415"/>
      <c r="BE204" s="427"/>
      <c r="BF204" s="428" t="s">
        <v>288</v>
      </c>
      <c r="BG204" s="429"/>
      <c r="BH204" s="429"/>
      <c r="BI204" s="430"/>
      <c r="BO204" s="3"/>
      <c r="BP204" s="3"/>
      <c r="BQ204" s="3"/>
    </row>
    <row r="205" spans="1:69" ht="44.25" customHeight="1" x14ac:dyDescent="0.25">
      <c r="A205" s="423" t="s">
        <v>273</v>
      </c>
      <c r="B205" s="424"/>
      <c r="C205" s="424"/>
      <c r="D205" s="425"/>
      <c r="E205" s="426" t="s">
        <v>327</v>
      </c>
      <c r="F205" s="415"/>
      <c r="G205" s="415"/>
      <c r="H205" s="415"/>
      <c r="I205" s="415"/>
      <c r="J205" s="415"/>
      <c r="K205" s="415"/>
      <c r="L205" s="415"/>
      <c r="M205" s="415"/>
      <c r="N205" s="415"/>
      <c r="O205" s="415"/>
      <c r="P205" s="415"/>
      <c r="Q205" s="415"/>
      <c r="R205" s="415"/>
      <c r="S205" s="415"/>
      <c r="T205" s="415"/>
      <c r="U205" s="415"/>
      <c r="V205" s="415"/>
      <c r="W205" s="415"/>
      <c r="X205" s="415"/>
      <c r="Y205" s="415"/>
      <c r="Z205" s="415"/>
      <c r="AA205" s="415"/>
      <c r="AB205" s="415"/>
      <c r="AC205" s="415"/>
      <c r="AD205" s="415"/>
      <c r="AE205" s="415"/>
      <c r="AF205" s="415"/>
      <c r="AG205" s="415"/>
      <c r="AH205" s="415"/>
      <c r="AI205" s="415"/>
      <c r="AJ205" s="415"/>
      <c r="AK205" s="415"/>
      <c r="AL205" s="415"/>
      <c r="AM205" s="415"/>
      <c r="AN205" s="415"/>
      <c r="AO205" s="415"/>
      <c r="AP205" s="415"/>
      <c r="AQ205" s="415"/>
      <c r="AR205" s="415"/>
      <c r="AS205" s="415"/>
      <c r="AT205" s="415"/>
      <c r="AU205" s="415"/>
      <c r="AV205" s="415"/>
      <c r="AW205" s="415"/>
      <c r="AX205" s="415"/>
      <c r="AY205" s="415"/>
      <c r="AZ205" s="415"/>
      <c r="BA205" s="415"/>
      <c r="BB205" s="415"/>
      <c r="BC205" s="415"/>
      <c r="BD205" s="415"/>
      <c r="BE205" s="427"/>
      <c r="BF205" s="428" t="s">
        <v>289</v>
      </c>
      <c r="BG205" s="437"/>
      <c r="BH205" s="437"/>
      <c r="BI205" s="438"/>
      <c r="BO205" s="3"/>
      <c r="BP205" s="3"/>
      <c r="BQ205" s="3"/>
    </row>
    <row r="206" spans="1:69" ht="45" customHeight="1" x14ac:dyDescent="0.25">
      <c r="A206" s="423" t="s">
        <v>274</v>
      </c>
      <c r="B206" s="424"/>
      <c r="C206" s="424"/>
      <c r="D206" s="425"/>
      <c r="E206" s="426" t="s">
        <v>460</v>
      </c>
      <c r="F206" s="415"/>
      <c r="G206" s="415"/>
      <c r="H206" s="415"/>
      <c r="I206" s="415"/>
      <c r="J206" s="415"/>
      <c r="K206" s="415"/>
      <c r="L206" s="415"/>
      <c r="M206" s="415"/>
      <c r="N206" s="415"/>
      <c r="O206" s="415"/>
      <c r="P206" s="415"/>
      <c r="Q206" s="415"/>
      <c r="R206" s="415"/>
      <c r="S206" s="415"/>
      <c r="T206" s="415"/>
      <c r="U206" s="415"/>
      <c r="V206" s="415"/>
      <c r="W206" s="415"/>
      <c r="X206" s="415"/>
      <c r="Y206" s="415"/>
      <c r="Z206" s="415"/>
      <c r="AA206" s="415"/>
      <c r="AB206" s="415"/>
      <c r="AC206" s="415"/>
      <c r="AD206" s="415"/>
      <c r="AE206" s="415"/>
      <c r="AF206" s="415"/>
      <c r="AG206" s="415"/>
      <c r="AH206" s="415"/>
      <c r="AI206" s="415"/>
      <c r="AJ206" s="415"/>
      <c r="AK206" s="415"/>
      <c r="AL206" s="415"/>
      <c r="AM206" s="415"/>
      <c r="AN206" s="415"/>
      <c r="AO206" s="415"/>
      <c r="AP206" s="415"/>
      <c r="AQ206" s="415"/>
      <c r="AR206" s="415"/>
      <c r="AS206" s="415"/>
      <c r="AT206" s="415"/>
      <c r="AU206" s="415"/>
      <c r="AV206" s="415"/>
      <c r="AW206" s="415"/>
      <c r="AX206" s="415"/>
      <c r="AY206" s="415"/>
      <c r="AZ206" s="415"/>
      <c r="BA206" s="415"/>
      <c r="BB206" s="415"/>
      <c r="BC206" s="415"/>
      <c r="BD206" s="415"/>
      <c r="BE206" s="427"/>
      <c r="BF206" s="428" t="s">
        <v>231</v>
      </c>
      <c r="BG206" s="429"/>
      <c r="BH206" s="429"/>
      <c r="BI206" s="430"/>
      <c r="BO206" s="3"/>
      <c r="BP206" s="3"/>
      <c r="BQ206" s="3"/>
    </row>
    <row r="207" spans="1:69" ht="42.75" customHeight="1" x14ac:dyDescent="0.25">
      <c r="A207" s="423" t="s">
        <v>275</v>
      </c>
      <c r="B207" s="424"/>
      <c r="C207" s="424"/>
      <c r="D207" s="425"/>
      <c r="E207" s="426" t="s">
        <v>344</v>
      </c>
      <c r="F207" s="415"/>
      <c r="G207" s="415"/>
      <c r="H207" s="415"/>
      <c r="I207" s="415"/>
      <c r="J207" s="415"/>
      <c r="K207" s="415"/>
      <c r="L207" s="415"/>
      <c r="M207" s="415"/>
      <c r="N207" s="415"/>
      <c r="O207" s="415"/>
      <c r="P207" s="415"/>
      <c r="Q207" s="415"/>
      <c r="R207" s="415"/>
      <c r="S207" s="415"/>
      <c r="T207" s="415"/>
      <c r="U207" s="415"/>
      <c r="V207" s="415"/>
      <c r="W207" s="415"/>
      <c r="X207" s="415"/>
      <c r="Y207" s="415"/>
      <c r="Z207" s="415"/>
      <c r="AA207" s="415"/>
      <c r="AB207" s="415"/>
      <c r="AC207" s="415"/>
      <c r="AD207" s="415"/>
      <c r="AE207" s="415"/>
      <c r="AF207" s="415"/>
      <c r="AG207" s="415"/>
      <c r="AH207" s="415"/>
      <c r="AI207" s="415"/>
      <c r="AJ207" s="415"/>
      <c r="AK207" s="415"/>
      <c r="AL207" s="415"/>
      <c r="AM207" s="415"/>
      <c r="AN207" s="415"/>
      <c r="AO207" s="415"/>
      <c r="AP207" s="415"/>
      <c r="AQ207" s="415"/>
      <c r="AR207" s="415"/>
      <c r="AS207" s="415"/>
      <c r="AT207" s="415"/>
      <c r="AU207" s="415"/>
      <c r="AV207" s="415"/>
      <c r="AW207" s="415"/>
      <c r="AX207" s="415"/>
      <c r="AY207" s="415"/>
      <c r="AZ207" s="415"/>
      <c r="BA207" s="415"/>
      <c r="BB207" s="415"/>
      <c r="BC207" s="415"/>
      <c r="BD207" s="415"/>
      <c r="BE207" s="427"/>
      <c r="BF207" s="428" t="s">
        <v>232</v>
      </c>
      <c r="BG207" s="429"/>
      <c r="BH207" s="429"/>
      <c r="BI207" s="430"/>
      <c r="BO207" s="3"/>
      <c r="BP207" s="3"/>
      <c r="BQ207" s="3"/>
    </row>
    <row r="208" spans="1:69" ht="44.25" customHeight="1" x14ac:dyDescent="0.25">
      <c r="A208" s="420" t="s">
        <v>276</v>
      </c>
      <c r="B208" s="421"/>
      <c r="C208" s="421"/>
      <c r="D208" s="422"/>
      <c r="E208" s="453" t="s">
        <v>386</v>
      </c>
      <c r="F208" s="454"/>
      <c r="G208" s="454"/>
      <c r="H208" s="454"/>
      <c r="I208" s="454"/>
      <c r="J208" s="454"/>
      <c r="K208" s="454"/>
      <c r="L208" s="454"/>
      <c r="M208" s="454"/>
      <c r="N208" s="454"/>
      <c r="O208" s="454"/>
      <c r="P208" s="454"/>
      <c r="Q208" s="454"/>
      <c r="R208" s="454"/>
      <c r="S208" s="454"/>
      <c r="T208" s="454"/>
      <c r="U208" s="454"/>
      <c r="V208" s="454"/>
      <c r="W208" s="454"/>
      <c r="X208" s="454"/>
      <c r="Y208" s="454"/>
      <c r="Z208" s="454"/>
      <c r="AA208" s="454"/>
      <c r="AB208" s="454"/>
      <c r="AC208" s="454"/>
      <c r="AD208" s="454"/>
      <c r="AE208" s="454"/>
      <c r="AF208" s="454"/>
      <c r="AG208" s="454"/>
      <c r="AH208" s="454"/>
      <c r="AI208" s="454"/>
      <c r="AJ208" s="454"/>
      <c r="AK208" s="454"/>
      <c r="AL208" s="454"/>
      <c r="AM208" s="454"/>
      <c r="AN208" s="454"/>
      <c r="AO208" s="454"/>
      <c r="AP208" s="454"/>
      <c r="AQ208" s="454"/>
      <c r="AR208" s="454"/>
      <c r="AS208" s="454"/>
      <c r="AT208" s="454"/>
      <c r="AU208" s="454"/>
      <c r="AV208" s="454"/>
      <c r="AW208" s="454"/>
      <c r="AX208" s="454"/>
      <c r="AY208" s="454"/>
      <c r="AZ208" s="454"/>
      <c r="BA208" s="454"/>
      <c r="BB208" s="454"/>
      <c r="BC208" s="454"/>
      <c r="BD208" s="454"/>
      <c r="BE208" s="455"/>
      <c r="BF208" s="417" t="s">
        <v>233</v>
      </c>
      <c r="BG208" s="418"/>
      <c r="BH208" s="418"/>
      <c r="BI208" s="419"/>
      <c r="BO208" s="3"/>
      <c r="BP208" s="3"/>
      <c r="BQ208" s="3"/>
    </row>
    <row r="209" spans="1:69" ht="42" customHeight="1" x14ac:dyDescent="0.25">
      <c r="A209" s="423" t="s">
        <v>277</v>
      </c>
      <c r="B209" s="424"/>
      <c r="C209" s="424"/>
      <c r="D209" s="425"/>
      <c r="E209" s="426" t="s">
        <v>345</v>
      </c>
      <c r="F209" s="415"/>
      <c r="G209" s="415"/>
      <c r="H209" s="415"/>
      <c r="I209" s="415"/>
      <c r="J209" s="415"/>
      <c r="K209" s="415"/>
      <c r="L209" s="415"/>
      <c r="M209" s="415"/>
      <c r="N209" s="415"/>
      <c r="O209" s="415"/>
      <c r="P209" s="415"/>
      <c r="Q209" s="415"/>
      <c r="R209" s="415"/>
      <c r="S209" s="415"/>
      <c r="T209" s="415"/>
      <c r="U209" s="415"/>
      <c r="V209" s="415"/>
      <c r="W209" s="415"/>
      <c r="X209" s="415"/>
      <c r="Y209" s="415"/>
      <c r="Z209" s="415"/>
      <c r="AA209" s="415"/>
      <c r="AB209" s="415"/>
      <c r="AC209" s="415"/>
      <c r="AD209" s="415"/>
      <c r="AE209" s="415"/>
      <c r="AF209" s="415"/>
      <c r="AG209" s="415"/>
      <c r="AH209" s="415"/>
      <c r="AI209" s="415"/>
      <c r="AJ209" s="415"/>
      <c r="AK209" s="415"/>
      <c r="AL209" s="415"/>
      <c r="AM209" s="415"/>
      <c r="AN209" s="415"/>
      <c r="AO209" s="415"/>
      <c r="AP209" s="415"/>
      <c r="AQ209" s="415"/>
      <c r="AR209" s="415"/>
      <c r="AS209" s="415"/>
      <c r="AT209" s="415"/>
      <c r="AU209" s="415"/>
      <c r="AV209" s="415"/>
      <c r="AW209" s="415"/>
      <c r="AX209" s="415"/>
      <c r="AY209" s="415"/>
      <c r="AZ209" s="415"/>
      <c r="BA209" s="415"/>
      <c r="BB209" s="415"/>
      <c r="BC209" s="415"/>
      <c r="BD209" s="415"/>
      <c r="BE209" s="427"/>
      <c r="BF209" s="428" t="s">
        <v>233</v>
      </c>
      <c r="BG209" s="429"/>
      <c r="BH209" s="429"/>
      <c r="BI209" s="430"/>
      <c r="BO209" s="3"/>
      <c r="BP209" s="3"/>
      <c r="BQ209" s="3"/>
    </row>
    <row r="210" spans="1:69" ht="40.5" customHeight="1" x14ac:dyDescent="0.25">
      <c r="A210" s="423" t="s">
        <v>306</v>
      </c>
      <c r="B210" s="424"/>
      <c r="C210" s="424"/>
      <c r="D210" s="425"/>
      <c r="E210" s="426" t="s">
        <v>464</v>
      </c>
      <c r="F210" s="415"/>
      <c r="G210" s="415"/>
      <c r="H210" s="415"/>
      <c r="I210" s="415"/>
      <c r="J210" s="415"/>
      <c r="K210" s="415"/>
      <c r="L210" s="415"/>
      <c r="M210" s="415"/>
      <c r="N210" s="415"/>
      <c r="O210" s="415"/>
      <c r="P210" s="415"/>
      <c r="Q210" s="415"/>
      <c r="R210" s="415"/>
      <c r="S210" s="415"/>
      <c r="T210" s="415"/>
      <c r="U210" s="415"/>
      <c r="V210" s="415"/>
      <c r="W210" s="415"/>
      <c r="X210" s="415"/>
      <c r="Y210" s="415"/>
      <c r="Z210" s="415"/>
      <c r="AA210" s="415"/>
      <c r="AB210" s="415"/>
      <c r="AC210" s="415"/>
      <c r="AD210" s="415"/>
      <c r="AE210" s="415"/>
      <c r="AF210" s="415"/>
      <c r="AG210" s="415"/>
      <c r="AH210" s="415"/>
      <c r="AI210" s="415"/>
      <c r="AJ210" s="415"/>
      <c r="AK210" s="415"/>
      <c r="AL210" s="415"/>
      <c r="AM210" s="415"/>
      <c r="AN210" s="415"/>
      <c r="AO210" s="415"/>
      <c r="AP210" s="415"/>
      <c r="AQ210" s="415"/>
      <c r="AR210" s="415"/>
      <c r="AS210" s="415"/>
      <c r="AT210" s="415"/>
      <c r="AU210" s="415"/>
      <c r="AV210" s="415"/>
      <c r="AW210" s="415"/>
      <c r="AX210" s="415"/>
      <c r="AY210" s="415"/>
      <c r="AZ210" s="415"/>
      <c r="BA210" s="415"/>
      <c r="BB210" s="415"/>
      <c r="BC210" s="415"/>
      <c r="BD210" s="415"/>
      <c r="BE210" s="427"/>
      <c r="BF210" s="428" t="s">
        <v>244</v>
      </c>
      <c r="BG210" s="429"/>
      <c r="BH210" s="429"/>
      <c r="BI210" s="430"/>
      <c r="BO210" s="3"/>
      <c r="BP210" s="3"/>
      <c r="BQ210" s="3"/>
    </row>
    <row r="211" spans="1:69" ht="36.75" customHeight="1" x14ac:dyDescent="0.25">
      <c r="A211" s="423" t="s">
        <v>307</v>
      </c>
      <c r="B211" s="424"/>
      <c r="C211" s="424"/>
      <c r="D211" s="425"/>
      <c r="E211" s="426" t="s">
        <v>328</v>
      </c>
      <c r="F211" s="415"/>
      <c r="G211" s="415"/>
      <c r="H211" s="415"/>
      <c r="I211" s="415"/>
      <c r="J211" s="415"/>
      <c r="K211" s="415"/>
      <c r="L211" s="415"/>
      <c r="M211" s="415"/>
      <c r="N211" s="415"/>
      <c r="O211" s="415"/>
      <c r="P211" s="415"/>
      <c r="Q211" s="415"/>
      <c r="R211" s="415"/>
      <c r="S211" s="415"/>
      <c r="T211" s="415"/>
      <c r="U211" s="415"/>
      <c r="V211" s="415"/>
      <c r="W211" s="415"/>
      <c r="X211" s="415"/>
      <c r="Y211" s="415"/>
      <c r="Z211" s="415"/>
      <c r="AA211" s="415"/>
      <c r="AB211" s="415"/>
      <c r="AC211" s="415"/>
      <c r="AD211" s="415"/>
      <c r="AE211" s="415"/>
      <c r="AF211" s="415"/>
      <c r="AG211" s="415"/>
      <c r="AH211" s="415"/>
      <c r="AI211" s="415"/>
      <c r="AJ211" s="415"/>
      <c r="AK211" s="415"/>
      <c r="AL211" s="415"/>
      <c r="AM211" s="415"/>
      <c r="AN211" s="415"/>
      <c r="AO211" s="415"/>
      <c r="AP211" s="415"/>
      <c r="AQ211" s="415"/>
      <c r="AR211" s="415"/>
      <c r="AS211" s="415"/>
      <c r="AT211" s="415"/>
      <c r="AU211" s="415"/>
      <c r="AV211" s="415"/>
      <c r="AW211" s="415"/>
      <c r="AX211" s="415"/>
      <c r="AY211" s="415"/>
      <c r="AZ211" s="415"/>
      <c r="BA211" s="415"/>
      <c r="BB211" s="415"/>
      <c r="BC211" s="415"/>
      <c r="BD211" s="415"/>
      <c r="BE211" s="427"/>
      <c r="BF211" s="428" t="s">
        <v>245</v>
      </c>
      <c r="BG211" s="429"/>
      <c r="BH211" s="429"/>
      <c r="BI211" s="430"/>
      <c r="BO211" s="3"/>
      <c r="BP211" s="3"/>
      <c r="BQ211" s="3"/>
    </row>
    <row r="212" spans="1:69" ht="38.25" customHeight="1" x14ac:dyDescent="0.25">
      <c r="A212" s="423" t="s">
        <v>308</v>
      </c>
      <c r="B212" s="424"/>
      <c r="C212" s="424"/>
      <c r="D212" s="425"/>
      <c r="E212" s="426" t="s">
        <v>346</v>
      </c>
      <c r="F212" s="415"/>
      <c r="G212" s="415"/>
      <c r="H212" s="415"/>
      <c r="I212" s="415"/>
      <c r="J212" s="415"/>
      <c r="K212" s="415"/>
      <c r="L212" s="415"/>
      <c r="M212" s="415"/>
      <c r="N212" s="415"/>
      <c r="O212" s="415"/>
      <c r="P212" s="415"/>
      <c r="Q212" s="415"/>
      <c r="R212" s="415"/>
      <c r="S212" s="415"/>
      <c r="T212" s="415"/>
      <c r="U212" s="415"/>
      <c r="V212" s="415"/>
      <c r="W212" s="415"/>
      <c r="X212" s="415"/>
      <c r="Y212" s="415"/>
      <c r="Z212" s="415"/>
      <c r="AA212" s="415"/>
      <c r="AB212" s="415"/>
      <c r="AC212" s="415"/>
      <c r="AD212" s="415"/>
      <c r="AE212" s="415"/>
      <c r="AF212" s="415"/>
      <c r="AG212" s="415"/>
      <c r="AH212" s="415"/>
      <c r="AI212" s="415"/>
      <c r="AJ212" s="415"/>
      <c r="AK212" s="415"/>
      <c r="AL212" s="415"/>
      <c r="AM212" s="415"/>
      <c r="AN212" s="415"/>
      <c r="AO212" s="415"/>
      <c r="AP212" s="415"/>
      <c r="AQ212" s="415"/>
      <c r="AR212" s="415"/>
      <c r="AS212" s="415"/>
      <c r="AT212" s="415"/>
      <c r="AU212" s="415"/>
      <c r="AV212" s="415"/>
      <c r="AW212" s="415"/>
      <c r="AX212" s="415"/>
      <c r="AY212" s="415"/>
      <c r="AZ212" s="415"/>
      <c r="BA212" s="415"/>
      <c r="BB212" s="415"/>
      <c r="BC212" s="415"/>
      <c r="BD212" s="415"/>
      <c r="BE212" s="427"/>
      <c r="BF212" s="428" t="s">
        <v>245</v>
      </c>
      <c r="BG212" s="429"/>
      <c r="BH212" s="429"/>
      <c r="BI212" s="430"/>
      <c r="BO212" s="3"/>
      <c r="BP212" s="3"/>
      <c r="BQ212" s="3"/>
    </row>
    <row r="213" spans="1:69" ht="42" customHeight="1" x14ac:dyDescent="0.25">
      <c r="A213" s="447" t="s">
        <v>309</v>
      </c>
      <c r="B213" s="448"/>
      <c r="C213" s="448"/>
      <c r="D213" s="449"/>
      <c r="E213" s="540" t="s">
        <v>348</v>
      </c>
      <c r="F213" s="541"/>
      <c r="G213" s="541"/>
      <c r="H213" s="541"/>
      <c r="I213" s="541"/>
      <c r="J213" s="541"/>
      <c r="K213" s="541"/>
      <c r="L213" s="541"/>
      <c r="M213" s="541"/>
      <c r="N213" s="541"/>
      <c r="O213" s="541"/>
      <c r="P213" s="541"/>
      <c r="Q213" s="541"/>
      <c r="R213" s="541"/>
      <c r="S213" s="541"/>
      <c r="T213" s="541"/>
      <c r="U213" s="541"/>
      <c r="V213" s="541"/>
      <c r="W213" s="541"/>
      <c r="X213" s="541"/>
      <c r="Y213" s="541"/>
      <c r="Z213" s="541"/>
      <c r="AA213" s="541"/>
      <c r="AB213" s="541"/>
      <c r="AC213" s="541"/>
      <c r="AD213" s="541"/>
      <c r="AE213" s="541"/>
      <c r="AF213" s="541"/>
      <c r="AG213" s="541"/>
      <c r="AH213" s="541"/>
      <c r="AI213" s="541"/>
      <c r="AJ213" s="541"/>
      <c r="AK213" s="541"/>
      <c r="AL213" s="541"/>
      <c r="AM213" s="541"/>
      <c r="AN213" s="541"/>
      <c r="AO213" s="541"/>
      <c r="AP213" s="541"/>
      <c r="AQ213" s="541"/>
      <c r="AR213" s="541"/>
      <c r="AS213" s="541"/>
      <c r="AT213" s="541"/>
      <c r="AU213" s="541"/>
      <c r="AV213" s="541"/>
      <c r="AW213" s="541"/>
      <c r="AX213" s="541"/>
      <c r="AY213" s="541"/>
      <c r="AZ213" s="541"/>
      <c r="BA213" s="541"/>
      <c r="BB213" s="541"/>
      <c r="BC213" s="541"/>
      <c r="BD213" s="541"/>
      <c r="BE213" s="542"/>
      <c r="BF213" s="530" t="s">
        <v>247</v>
      </c>
      <c r="BG213" s="487"/>
      <c r="BH213" s="487"/>
      <c r="BI213" s="488"/>
      <c r="BO213" s="3"/>
      <c r="BP213" s="3"/>
      <c r="BQ213" s="3"/>
    </row>
    <row r="214" spans="1:69" ht="50.25" customHeight="1" x14ac:dyDescent="0.25">
      <c r="A214" s="423" t="s">
        <v>310</v>
      </c>
      <c r="B214" s="424"/>
      <c r="C214" s="424"/>
      <c r="D214" s="425"/>
      <c r="E214" s="426" t="s">
        <v>435</v>
      </c>
      <c r="F214" s="415"/>
      <c r="G214" s="415"/>
      <c r="H214" s="415"/>
      <c r="I214" s="415"/>
      <c r="J214" s="415"/>
      <c r="K214" s="415"/>
      <c r="L214" s="415"/>
      <c r="M214" s="415"/>
      <c r="N214" s="415"/>
      <c r="O214" s="415"/>
      <c r="P214" s="415"/>
      <c r="Q214" s="415"/>
      <c r="R214" s="415"/>
      <c r="S214" s="415"/>
      <c r="T214" s="415"/>
      <c r="U214" s="415"/>
      <c r="V214" s="415"/>
      <c r="W214" s="415"/>
      <c r="X214" s="415"/>
      <c r="Y214" s="415"/>
      <c r="Z214" s="415"/>
      <c r="AA214" s="415"/>
      <c r="AB214" s="415"/>
      <c r="AC214" s="415"/>
      <c r="AD214" s="415"/>
      <c r="AE214" s="415"/>
      <c r="AF214" s="415"/>
      <c r="AG214" s="415"/>
      <c r="AH214" s="415"/>
      <c r="AI214" s="415"/>
      <c r="AJ214" s="415"/>
      <c r="AK214" s="415"/>
      <c r="AL214" s="415"/>
      <c r="AM214" s="415"/>
      <c r="AN214" s="415"/>
      <c r="AO214" s="415"/>
      <c r="AP214" s="415"/>
      <c r="AQ214" s="415"/>
      <c r="AR214" s="415"/>
      <c r="AS214" s="415"/>
      <c r="AT214" s="415"/>
      <c r="AU214" s="415"/>
      <c r="AV214" s="415"/>
      <c r="AW214" s="415"/>
      <c r="AX214" s="415"/>
      <c r="AY214" s="415"/>
      <c r="AZ214" s="415"/>
      <c r="BA214" s="415"/>
      <c r="BB214" s="415"/>
      <c r="BC214" s="415"/>
      <c r="BD214" s="415"/>
      <c r="BE214" s="427"/>
      <c r="BF214" s="428" t="s">
        <v>248</v>
      </c>
      <c r="BG214" s="429"/>
      <c r="BH214" s="429"/>
      <c r="BI214" s="430"/>
      <c r="BO214" s="3"/>
      <c r="BP214" s="3"/>
      <c r="BQ214" s="3"/>
    </row>
    <row r="215" spans="1:69" ht="45" customHeight="1" x14ac:dyDescent="0.25">
      <c r="A215" s="423" t="s">
        <v>311</v>
      </c>
      <c r="B215" s="424"/>
      <c r="C215" s="424"/>
      <c r="D215" s="425"/>
      <c r="E215" s="426" t="s">
        <v>347</v>
      </c>
      <c r="F215" s="415"/>
      <c r="G215" s="415"/>
      <c r="H215" s="415"/>
      <c r="I215" s="415"/>
      <c r="J215" s="415"/>
      <c r="K215" s="415"/>
      <c r="L215" s="415"/>
      <c r="M215" s="415"/>
      <c r="N215" s="415"/>
      <c r="O215" s="415"/>
      <c r="P215" s="415"/>
      <c r="Q215" s="415"/>
      <c r="R215" s="415"/>
      <c r="S215" s="415"/>
      <c r="T215" s="415"/>
      <c r="U215" s="415"/>
      <c r="V215" s="415"/>
      <c r="W215" s="415"/>
      <c r="X215" s="415"/>
      <c r="Y215" s="415"/>
      <c r="Z215" s="415"/>
      <c r="AA215" s="415"/>
      <c r="AB215" s="415"/>
      <c r="AC215" s="415"/>
      <c r="AD215" s="415"/>
      <c r="AE215" s="415"/>
      <c r="AF215" s="415"/>
      <c r="AG215" s="415"/>
      <c r="AH215" s="415"/>
      <c r="AI215" s="415"/>
      <c r="AJ215" s="415"/>
      <c r="AK215" s="415"/>
      <c r="AL215" s="415"/>
      <c r="AM215" s="415"/>
      <c r="AN215" s="415"/>
      <c r="AO215" s="415"/>
      <c r="AP215" s="415"/>
      <c r="AQ215" s="415"/>
      <c r="AR215" s="415"/>
      <c r="AS215" s="415"/>
      <c r="AT215" s="415"/>
      <c r="AU215" s="415"/>
      <c r="AV215" s="415"/>
      <c r="AW215" s="415"/>
      <c r="AX215" s="415"/>
      <c r="AY215" s="415"/>
      <c r="AZ215" s="415"/>
      <c r="BA215" s="415"/>
      <c r="BB215" s="415"/>
      <c r="BC215" s="415"/>
      <c r="BD215" s="415"/>
      <c r="BE215" s="427"/>
      <c r="BF215" s="428" t="s">
        <v>290</v>
      </c>
      <c r="BG215" s="429"/>
      <c r="BH215" s="429"/>
      <c r="BI215" s="430"/>
      <c r="BO215" s="3"/>
      <c r="BP215" s="3"/>
      <c r="BQ215" s="3"/>
    </row>
    <row r="216" spans="1:69" ht="44.25" customHeight="1" x14ac:dyDescent="0.25">
      <c r="A216" s="423" t="s">
        <v>312</v>
      </c>
      <c r="B216" s="424"/>
      <c r="C216" s="424"/>
      <c r="D216" s="425"/>
      <c r="E216" s="731" t="s">
        <v>440</v>
      </c>
      <c r="F216" s="731"/>
      <c r="G216" s="731"/>
      <c r="H216" s="731"/>
      <c r="I216" s="731"/>
      <c r="J216" s="731"/>
      <c r="K216" s="731"/>
      <c r="L216" s="731"/>
      <c r="M216" s="731"/>
      <c r="N216" s="731"/>
      <c r="O216" s="731"/>
      <c r="P216" s="731"/>
      <c r="Q216" s="731"/>
      <c r="R216" s="731"/>
      <c r="S216" s="731"/>
      <c r="T216" s="731"/>
      <c r="U216" s="731"/>
      <c r="V216" s="731"/>
      <c r="W216" s="731"/>
      <c r="X216" s="731"/>
      <c r="Y216" s="731"/>
      <c r="Z216" s="731"/>
      <c r="AA216" s="731"/>
      <c r="AB216" s="731"/>
      <c r="AC216" s="731"/>
      <c r="AD216" s="731"/>
      <c r="AE216" s="731"/>
      <c r="AF216" s="731"/>
      <c r="AG216" s="731"/>
      <c r="AH216" s="731"/>
      <c r="AI216" s="731"/>
      <c r="AJ216" s="731"/>
      <c r="AK216" s="731"/>
      <c r="AL216" s="731"/>
      <c r="AM216" s="731"/>
      <c r="AN216" s="731"/>
      <c r="AO216" s="731"/>
      <c r="AP216" s="731"/>
      <c r="AQ216" s="731"/>
      <c r="AR216" s="731"/>
      <c r="AS216" s="731"/>
      <c r="AT216" s="731"/>
      <c r="AU216" s="731"/>
      <c r="AV216" s="731"/>
      <c r="AW216" s="731"/>
      <c r="AX216" s="731"/>
      <c r="AY216" s="731"/>
      <c r="AZ216" s="731"/>
      <c r="BA216" s="731"/>
      <c r="BB216" s="731"/>
      <c r="BC216" s="731"/>
      <c r="BD216" s="731"/>
      <c r="BE216" s="732"/>
      <c r="BF216" s="428" t="s">
        <v>326</v>
      </c>
      <c r="BG216" s="437"/>
      <c r="BH216" s="437"/>
      <c r="BI216" s="438"/>
      <c r="BO216" s="3"/>
      <c r="BP216" s="3"/>
      <c r="BQ216" s="3"/>
    </row>
    <row r="217" spans="1:69" s="33" customFormat="1" ht="55.5" customHeight="1" x14ac:dyDescent="0.5">
      <c r="A217" s="825" t="s">
        <v>387</v>
      </c>
      <c r="B217" s="825"/>
      <c r="C217" s="825"/>
      <c r="D217" s="825"/>
      <c r="E217" s="825"/>
      <c r="F217" s="825"/>
      <c r="G217" s="825"/>
      <c r="H217" s="825"/>
      <c r="I217" s="825"/>
      <c r="J217" s="825"/>
      <c r="K217" s="825"/>
      <c r="L217" s="825"/>
      <c r="M217" s="825"/>
      <c r="N217" s="825"/>
      <c r="O217" s="825"/>
      <c r="P217" s="825"/>
      <c r="Q217" s="825"/>
      <c r="R217" s="825"/>
      <c r="S217" s="825"/>
      <c r="T217" s="825"/>
      <c r="U217" s="825"/>
      <c r="V217" s="825"/>
      <c r="W217" s="825"/>
      <c r="X217" s="825"/>
      <c r="Y217" s="825"/>
      <c r="Z217" s="825"/>
      <c r="AA217" s="825"/>
      <c r="AB217" s="825"/>
      <c r="AC217" s="825"/>
      <c r="AD217" s="825"/>
      <c r="AE217" s="825"/>
      <c r="AF217" s="825"/>
      <c r="AG217" s="825"/>
      <c r="AH217" s="825"/>
      <c r="AI217" s="825"/>
      <c r="AJ217" s="825"/>
      <c r="AK217" s="825"/>
      <c r="AL217" s="825"/>
      <c r="AM217" s="825"/>
      <c r="AN217" s="825"/>
      <c r="AO217" s="825"/>
      <c r="AP217" s="825"/>
      <c r="AQ217" s="825"/>
      <c r="AR217" s="825"/>
      <c r="AS217" s="825"/>
      <c r="AT217" s="825"/>
      <c r="AU217" s="825"/>
      <c r="AV217" s="825"/>
      <c r="AW217" s="825"/>
      <c r="AX217" s="825"/>
      <c r="AY217" s="825"/>
      <c r="AZ217" s="825"/>
      <c r="BA217" s="825"/>
      <c r="BB217" s="825"/>
      <c r="BC217" s="825"/>
      <c r="BD217" s="825"/>
      <c r="BE217" s="825"/>
      <c r="BF217" s="825"/>
      <c r="BG217" s="825"/>
      <c r="BH217" s="825"/>
      <c r="BI217" s="825"/>
      <c r="BJ217" s="69"/>
      <c r="BK217" s="54"/>
      <c r="BL217" s="35"/>
      <c r="BM217" s="35"/>
    </row>
    <row r="218" spans="1:69" s="33" customFormat="1" ht="115.5" customHeight="1" x14ac:dyDescent="0.5">
      <c r="A218" s="826" t="s">
        <v>444</v>
      </c>
      <c r="B218" s="826"/>
      <c r="C218" s="826"/>
      <c r="D218" s="826"/>
      <c r="E218" s="826"/>
      <c r="F218" s="826"/>
      <c r="G218" s="826"/>
      <c r="H218" s="826"/>
      <c r="I218" s="826"/>
      <c r="J218" s="826"/>
      <c r="K218" s="826"/>
      <c r="L218" s="826"/>
      <c r="M218" s="826"/>
      <c r="N218" s="826"/>
      <c r="O218" s="826"/>
      <c r="P218" s="826"/>
      <c r="Q218" s="826"/>
      <c r="R218" s="826"/>
      <c r="S218" s="826"/>
      <c r="T218" s="826"/>
      <c r="U218" s="826"/>
      <c r="V218" s="826"/>
      <c r="W218" s="826"/>
      <c r="X218" s="826"/>
      <c r="Y218" s="826"/>
      <c r="Z218" s="826"/>
      <c r="AA218" s="826"/>
      <c r="AB218" s="826"/>
      <c r="AC218" s="826"/>
      <c r="AD218" s="826"/>
      <c r="AE218" s="826"/>
      <c r="AF218" s="826"/>
      <c r="AG218" s="826"/>
      <c r="AH218" s="826"/>
      <c r="AI218" s="826"/>
      <c r="AJ218" s="826"/>
      <c r="AK218" s="826"/>
      <c r="AL218" s="826"/>
      <c r="AM218" s="826"/>
      <c r="AN218" s="826"/>
      <c r="AO218" s="826"/>
      <c r="AP218" s="826"/>
      <c r="AQ218" s="826"/>
      <c r="AR218" s="826"/>
      <c r="AS218" s="826"/>
      <c r="AT218" s="826"/>
      <c r="AU218" s="826"/>
      <c r="AV218" s="826"/>
      <c r="AW218" s="826"/>
      <c r="AX218" s="826"/>
      <c r="AY218" s="826"/>
      <c r="AZ218" s="826"/>
      <c r="BA218" s="826"/>
      <c r="BB218" s="826"/>
      <c r="BC218" s="826"/>
      <c r="BD218" s="826"/>
      <c r="BE218" s="826"/>
      <c r="BF218" s="826"/>
      <c r="BG218" s="826"/>
      <c r="BH218" s="826"/>
      <c r="BI218" s="826"/>
      <c r="BJ218" s="166"/>
      <c r="BK218" s="55"/>
      <c r="BL218" s="35"/>
      <c r="BM218" s="35"/>
    </row>
    <row r="219" spans="1:69" s="33" customFormat="1" ht="33" customHeight="1" x14ac:dyDescent="0.55000000000000004">
      <c r="A219" s="250" t="s">
        <v>124</v>
      </c>
      <c r="B219" s="230"/>
      <c r="C219" s="230"/>
      <c r="D219" s="230"/>
      <c r="E219" s="230"/>
      <c r="F219" s="230"/>
      <c r="G219" s="230"/>
      <c r="H219" s="230"/>
      <c r="I219" s="230"/>
      <c r="J219" s="230"/>
      <c r="K219" s="230"/>
      <c r="L219" s="230"/>
      <c r="M219" s="230"/>
      <c r="N219" s="230"/>
      <c r="O219" s="230"/>
      <c r="P219" s="230"/>
      <c r="Q219" s="230"/>
      <c r="R219" s="251"/>
      <c r="S219" s="251"/>
      <c r="T219" s="230"/>
      <c r="U219" s="230"/>
      <c r="V219" s="230"/>
      <c r="W219" s="230"/>
      <c r="X219" s="230"/>
      <c r="Y219" s="230"/>
      <c r="Z219" s="230"/>
      <c r="AA219" s="230"/>
      <c r="AB219" s="230"/>
      <c r="AC219" s="230"/>
      <c r="AD219" s="230"/>
      <c r="AE219" s="49"/>
      <c r="AF219" s="31"/>
      <c r="AG219" s="230"/>
      <c r="AH219" s="230"/>
      <c r="AI219" s="808" t="s">
        <v>124</v>
      </c>
      <c r="AJ219" s="808"/>
      <c r="AK219" s="808"/>
      <c r="AL219" s="808"/>
      <c r="AM219" s="808"/>
      <c r="AN219" s="808"/>
      <c r="AO219" s="808"/>
      <c r="AP219" s="808"/>
      <c r="AQ219" s="808"/>
      <c r="AR219" s="230"/>
      <c r="AS219" s="230"/>
      <c r="AT219" s="230"/>
      <c r="AU219" s="230"/>
      <c r="AV219" s="230"/>
      <c r="AW219" s="230"/>
      <c r="AX219" s="230"/>
      <c r="AY219" s="230"/>
      <c r="AZ219" s="230"/>
      <c r="BA219" s="230"/>
      <c r="BB219" s="230"/>
      <c r="BC219" s="230"/>
      <c r="BD219" s="230"/>
      <c r="BE219" s="230"/>
      <c r="BF219" s="230"/>
      <c r="BG219" s="230"/>
      <c r="BH219" s="230"/>
      <c r="BI219" s="30"/>
      <c r="BJ219" s="54"/>
      <c r="BK219" s="35"/>
      <c r="BL219" s="35"/>
    </row>
    <row r="220" spans="1:69" s="33" customFormat="1" ht="33" customHeight="1" x14ac:dyDescent="0.5">
      <c r="A220" s="741" t="s">
        <v>451</v>
      </c>
      <c r="B220" s="741"/>
      <c r="C220" s="741"/>
      <c r="D220" s="741"/>
      <c r="E220" s="741"/>
      <c r="F220" s="741"/>
      <c r="G220" s="741"/>
      <c r="H220" s="741"/>
      <c r="I220" s="741"/>
      <c r="J220" s="741"/>
      <c r="K220" s="741"/>
      <c r="L220" s="741"/>
      <c r="M220" s="741"/>
      <c r="N220" s="741"/>
      <c r="O220" s="741"/>
      <c r="P220" s="741"/>
      <c r="Q220" s="741"/>
      <c r="R220" s="741"/>
      <c r="S220" s="741"/>
      <c r="T220" s="741"/>
      <c r="U220" s="741"/>
      <c r="V220" s="741"/>
      <c r="W220" s="741"/>
      <c r="X220" s="741"/>
      <c r="Y220" s="741"/>
      <c r="Z220" s="741"/>
      <c r="AA220" s="741"/>
      <c r="AB220" s="741"/>
      <c r="AC220" s="741"/>
      <c r="AD220" s="741"/>
      <c r="AE220" s="741"/>
      <c r="AF220" s="230"/>
      <c r="AG220" s="230"/>
      <c r="AH220" s="230"/>
      <c r="AI220" s="738" t="s">
        <v>449</v>
      </c>
      <c r="AJ220" s="738"/>
      <c r="AK220" s="738"/>
      <c r="AL220" s="738"/>
      <c r="AM220" s="738"/>
      <c r="AN220" s="738"/>
      <c r="AO220" s="738"/>
      <c r="AP220" s="738"/>
      <c r="AQ220" s="738"/>
      <c r="AR220" s="738"/>
      <c r="AS220" s="738"/>
      <c r="AT220" s="738"/>
      <c r="AU220" s="738"/>
      <c r="AV220" s="738"/>
      <c r="AW220" s="738"/>
      <c r="AX220" s="738"/>
      <c r="AY220" s="738"/>
      <c r="AZ220" s="738"/>
      <c r="BA220" s="738"/>
      <c r="BB220" s="738"/>
      <c r="BC220" s="738"/>
      <c r="BD220" s="738"/>
      <c r="BE220" s="738"/>
      <c r="BF220" s="738"/>
      <c r="BG220" s="738"/>
      <c r="BH220" s="738"/>
      <c r="BI220" s="738"/>
      <c r="BJ220" s="54"/>
      <c r="BK220" s="35"/>
      <c r="BL220" s="35"/>
    </row>
    <row r="221" spans="1:69" s="33" customFormat="1" ht="33" customHeight="1" x14ac:dyDescent="0.55000000000000004">
      <c r="A221" s="741"/>
      <c r="B221" s="741"/>
      <c r="C221" s="741"/>
      <c r="D221" s="741"/>
      <c r="E221" s="741"/>
      <c r="F221" s="741"/>
      <c r="G221" s="741"/>
      <c r="H221" s="741"/>
      <c r="I221" s="741"/>
      <c r="J221" s="741"/>
      <c r="K221" s="741"/>
      <c r="L221" s="741"/>
      <c r="M221" s="741"/>
      <c r="N221" s="741"/>
      <c r="O221" s="741"/>
      <c r="P221" s="741"/>
      <c r="Q221" s="741"/>
      <c r="R221" s="741"/>
      <c r="S221" s="741"/>
      <c r="T221" s="741"/>
      <c r="U221" s="741"/>
      <c r="V221" s="741"/>
      <c r="W221" s="741"/>
      <c r="X221" s="741"/>
      <c r="Y221" s="741"/>
      <c r="Z221" s="741"/>
      <c r="AA221" s="741"/>
      <c r="AB221" s="741"/>
      <c r="AC221" s="741"/>
      <c r="AD221" s="741"/>
      <c r="AE221" s="741"/>
      <c r="AF221" s="31"/>
      <c r="AG221" s="230"/>
      <c r="AH221" s="230"/>
      <c r="AI221" s="738"/>
      <c r="AJ221" s="738"/>
      <c r="AK221" s="738"/>
      <c r="AL221" s="738"/>
      <c r="AM221" s="738"/>
      <c r="AN221" s="738"/>
      <c r="AO221" s="738"/>
      <c r="AP221" s="738"/>
      <c r="AQ221" s="738"/>
      <c r="AR221" s="738"/>
      <c r="AS221" s="738"/>
      <c r="AT221" s="738"/>
      <c r="AU221" s="738"/>
      <c r="AV221" s="738"/>
      <c r="AW221" s="738"/>
      <c r="AX221" s="738"/>
      <c r="AY221" s="738"/>
      <c r="AZ221" s="738"/>
      <c r="BA221" s="738"/>
      <c r="BB221" s="738"/>
      <c r="BC221" s="738"/>
      <c r="BD221" s="738"/>
      <c r="BE221" s="738"/>
      <c r="BF221" s="738"/>
      <c r="BG221" s="738"/>
      <c r="BH221" s="738"/>
      <c r="BI221" s="738"/>
      <c r="BJ221" s="54"/>
      <c r="BK221" s="35"/>
      <c r="BL221" s="35"/>
    </row>
    <row r="222" spans="1:69" s="33" customFormat="1" ht="64.5" customHeight="1" x14ac:dyDescent="0.6">
      <c r="A222" s="816"/>
      <c r="B222" s="816"/>
      <c r="C222" s="816"/>
      <c r="D222" s="816"/>
      <c r="E222" s="816"/>
      <c r="F222" s="816"/>
      <c r="G222" s="816"/>
      <c r="H222" s="816"/>
      <c r="I222" s="816"/>
      <c r="J222" s="807" t="s">
        <v>456</v>
      </c>
      <c r="K222" s="807"/>
      <c r="L222" s="807"/>
      <c r="M222" s="807"/>
      <c r="N222" s="807"/>
      <c r="O222" s="807"/>
      <c r="P222" s="807"/>
      <c r="Q222" s="807"/>
      <c r="R222" s="807"/>
      <c r="S222" s="252"/>
      <c r="T222" s="252"/>
      <c r="U222" s="252"/>
      <c r="V222" s="252"/>
      <c r="W222" s="252"/>
      <c r="X222" s="252"/>
      <c r="Y222" s="252"/>
      <c r="Z222" s="252"/>
      <c r="AA222" s="252"/>
      <c r="AB222" s="252"/>
      <c r="AC222" s="252"/>
      <c r="AD222" s="230"/>
      <c r="AE222" s="49"/>
      <c r="AF222" s="31"/>
      <c r="AG222" s="230"/>
      <c r="AH222" s="230"/>
      <c r="AI222" s="739"/>
      <c r="AJ222" s="739"/>
      <c r="AK222" s="739"/>
      <c r="AL222" s="739"/>
      <c r="AM222" s="739"/>
      <c r="AN222" s="739"/>
      <c r="AO222" s="739"/>
      <c r="AP222" s="807" t="s">
        <v>170</v>
      </c>
      <c r="AQ222" s="807"/>
      <c r="AR222" s="807"/>
      <c r="AS222" s="807"/>
      <c r="AT222" s="807"/>
      <c r="AU222" s="807"/>
      <c r="AV222" s="807"/>
      <c r="AW222" s="807"/>
      <c r="AX222" s="807"/>
      <c r="AY222" s="807"/>
      <c r="AZ222" s="83"/>
      <c r="BA222" s="83"/>
      <c r="BB222" s="83"/>
      <c r="BC222" s="83"/>
      <c r="BD222" s="230"/>
      <c r="BE222" s="230"/>
      <c r="BF222" s="230"/>
      <c r="BG222" s="230"/>
      <c r="BH222" s="230"/>
      <c r="BI222" s="30"/>
      <c r="BJ222" s="54"/>
      <c r="BK222" s="35"/>
      <c r="BL222" s="35"/>
    </row>
    <row r="223" spans="1:69" s="33" customFormat="1" ht="57.75" customHeight="1" x14ac:dyDescent="0.55000000000000004">
      <c r="A223" s="820" t="s">
        <v>169</v>
      </c>
      <c r="B223" s="821"/>
      <c r="C223" s="821"/>
      <c r="D223" s="821"/>
      <c r="E223" s="821"/>
      <c r="F223" s="821"/>
      <c r="G223" s="821"/>
      <c r="H223" s="821"/>
      <c r="I223" s="821"/>
      <c r="J223" s="743">
        <v>2021</v>
      </c>
      <c r="K223" s="743"/>
      <c r="L223" s="743"/>
      <c r="N223" s="46"/>
      <c r="O223" s="46"/>
      <c r="P223" s="46"/>
      <c r="Q223" s="46"/>
      <c r="R223" s="32"/>
      <c r="S223" s="32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5"/>
      <c r="AG223" s="46"/>
      <c r="AH223" s="46"/>
      <c r="AI223" s="797"/>
      <c r="AJ223" s="797"/>
      <c r="AK223" s="797"/>
      <c r="AL223" s="797"/>
      <c r="AM223" s="797"/>
      <c r="AN223" s="797"/>
      <c r="AO223" s="797"/>
      <c r="AP223" s="743">
        <v>2021</v>
      </c>
      <c r="AQ223" s="743"/>
      <c r="AR223" s="743"/>
      <c r="AW223" s="46"/>
      <c r="AX223" s="46"/>
      <c r="AY223" s="46"/>
      <c r="AZ223" s="46"/>
      <c r="BA223" s="46"/>
      <c r="BB223" s="46"/>
      <c r="BC223" s="46"/>
      <c r="BD223" s="46"/>
      <c r="BE223" s="46"/>
      <c r="BF223" s="46"/>
      <c r="BG223" s="46"/>
      <c r="BH223" s="46"/>
      <c r="BI223" s="35"/>
      <c r="BJ223" s="54"/>
      <c r="BK223" s="35"/>
      <c r="BL223" s="35"/>
    </row>
    <row r="224" spans="1:69" s="33" customFormat="1" ht="46.5" customHeight="1" x14ac:dyDescent="0.5">
      <c r="A224" s="59"/>
      <c r="B224" s="39"/>
      <c r="C224" s="39"/>
      <c r="D224" s="39"/>
      <c r="E224" s="39"/>
      <c r="F224" s="39"/>
      <c r="G224" s="46"/>
      <c r="H224" s="38"/>
      <c r="I224" s="46"/>
      <c r="J224" s="46"/>
      <c r="K224" s="46"/>
      <c r="L224" s="46"/>
      <c r="M224" s="46"/>
      <c r="N224" s="46"/>
      <c r="O224" s="46"/>
      <c r="P224" s="46"/>
      <c r="Q224" s="46"/>
      <c r="R224" s="32"/>
      <c r="S224" s="32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5"/>
      <c r="AG224" s="46"/>
      <c r="AH224" s="46"/>
      <c r="AI224" s="46"/>
      <c r="AJ224" s="39"/>
      <c r="AK224" s="39"/>
      <c r="AL224" s="39"/>
      <c r="AM224" s="39"/>
      <c r="AN224" s="39"/>
      <c r="AO224" s="39"/>
      <c r="AP224" s="46"/>
      <c r="AQ224" s="46"/>
      <c r="AR224" s="46"/>
      <c r="AS224" s="46"/>
      <c r="AT224" s="46"/>
      <c r="AU224" s="46"/>
      <c r="AV224" s="46"/>
      <c r="AW224" s="46"/>
      <c r="AX224" s="46"/>
      <c r="AY224" s="46"/>
      <c r="AZ224" s="46"/>
      <c r="BA224" s="46"/>
      <c r="BB224" s="46"/>
      <c r="BC224" s="46"/>
      <c r="BD224" s="46"/>
      <c r="BE224" s="46"/>
      <c r="BF224" s="46"/>
      <c r="BG224" s="46"/>
      <c r="BH224" s="46"/>
      <c r="BI224" s="35"/>
      <c r="BJ224" s="54"/>
      <c r="BK224" s="35"/>
      <c r="BL224" s="35"/>
    </row>
    <row r="225" spans="1:64" s="33" customFormat="1" ht="33" customHeight="1" x14ac:dyDescent="0.55000000000000004">
      <c r="A225" s="741" t="s">
        <v>171</v>
      </c>
      <c r="B225" s="741"/>
      <c r="C225" s="741"/>
      <c r="D225" s="741"/>
      <c r="E225" s="741"/>
      <c r="F225" s="741"/>
      <c r="G225" s="741"/>
      <c r="H225" s="741"/>
      <c r="I225" s="741"/>
      <c r="J225" s="741"/>
      <c r="K225" s="741"/>
      <c r="L225" s="741"/>
      <c r="M225" s="741"/>
      <c r="N225" s="741"/>
      <c r="O225" s="741"/>
      <c r="P225" s="741"/>
      <c r="Q225" s="741"/>
      <c r="R225" s="741"/>
      <c r="S225" s="741"/>
      <c r="T225" s="741"/>
      <c r="U225" s="741"/>
      <c r="V225" s="741"/>
      <c r="W225" s="741"/>
      <c r="X225" s="741"/>
      <c r="Y225" s="741"/>
      <c r="Z225" s="741"/>
      <c r="AA225" s="741"/>
      <c r="AB225" s="741"/>
      <c r="AC225" s="741"/>
      <c r="AD225" s="741"/>
      <c r="AE225" s="741"/>
      <c r="AF225" s="31"/>
      <c r="AG225" s="230"/>
      <c r="AH225" s="230"/>
      <c r="AI225" s="740" t="s">
        <v>450</v>
      </c>
      <c r="AJ225" s="740"/>
      <c r="AK225" s="740"/>
      <c r="AL225" s="740"/>
      <c r="AM225" s="740"/>
      <c r="AN225" s="740"/>
      <c r="AO225" s="740"/>
      <c r="AP225" s="740"/>
      <c r="AQ225" s="740"/>
      <c r="AR225" s="740"/>
      <c r="AS225" s="740"/>
      <c r="AT225" s="740"/>
      <c r="AU225" s="740"/>
      <c r="AV225" s="740"/>
      <c r="AW225" s="740"/>
      <c r="AX225" s="740"/>
      <c r="AY225" s="740"/>
      <c r="AZ225" s="740"/>
      <c r="BA225" s="740"/>
      <c r="BB225" s="740"/>
      <c r="BC225" s="740"/>
      <c r="BD225" s="740"/>
      <c r="BE225" s="740"/>
      <c r="BF225" s="740"/>
      <c r="BG225" s="740"/>
      <c r="BH225" s="740"/>
      <c r="BI225" s="740"/>
      <c r="BJ225" s="54"/>
      <c r="BK225" s="35"/>
      <c r="BL225" s="35"/>
    </row>
    <row r="226" spans="1:64" s="33" customFormat="1" ht="33" customHeight="1" x14ac:dyDescent="0.55000000000000004">
      <c r="A226" s="741"/>
      <c r="B226" s="741"/>
      <c r="C226" s="741"/>
      <c r="D226" s="741"/>
      <c r="E226" s="741"/>
      <c r="F226" s="741"/>
      <c r="G226" s="741"/>
      <c r="H226" s="741"/>
      <c r="I226" s="741"/>
      <c r="J226" s="741"/>
      <c r="K226" s="741"/>
      <c r="L226" s="741"/>
      <c r="M226" s="741"/>
      <c r="N226" s="741"/>
      <c r="O226" s="741"/>
      <c r="P226" s="741"/>
      <c r="Q226" s="741"/>
      <c r="R226" s="741"/>
      <c r="S226" s="741"/>
      <c r="T226" s="741"/>
      <c r="U226" s="741"/>
      <c r="V226" s="741"/>
      <c r="W226" s="741"/>
      <c r="X226" s="741"/>
      <c r="Y226" s="741"/>
      <c r="Z226" s="741"/>
      <c r="AA226" s="741"/>
      <c r="AB226" s="741"/>
      <c r="AC226" s="741"/>
      <c r="AD226" s="741"/>
      <c r="AE226" s="741"/>
      <c r="AF226" s="31"/>
      <c r="AG226" s="230"/>
      <c r="AH226" s="230"/>
      <c r="AI226" s="740"/>
      <c r="AJ226" s="740"/>
      <c r="AK226" s="740"/>
      <c r="AL226" s="740"/>
      <c r="AM226" s="740"/>
      <c r="AN226" s="740"/>
      <c r="AO226" s="740"/>
      <c r="AP226" s="740"/>
      <c r="AQ226" s="740"/>
      <c r="AR226" s="740"/>
      <c r="AS226" s="740"/>
      <c r="AT226" s="740"/>
      <c r="AU226" s="740"/>
      <c r="AV226" s="740"/>
      <c r="AW226" s="740"/>
      <c r="AX226" s="740"/>
      <c r="AY226" s="740"/>
      <c r="AZ226" s="740"/>
      <c r="BA226" s="740"/>
      <c r="BB226" s="740"/>
      <c r="BC226" s="740"/>
      <c r="BD226" s="740"/>
      <c r="BE226" s="740"/>
      <c r="BF226" s="740"/>
      <c r="BG226" s="740"/>
      <c r="BH226" s="740"/>
      <c r="BI226" s="740"/>
      <c r="BJ226" s="55"/>
      <c r="BK226" s="35"/>
      <c r="BL226" s="35"/>
    </row>
    <row r="227" spans="1:64" s="33" customFormat="1" ht="59.25" customHeight="1" x14ac:dyDescent="0.6">
      <c r="A227" s="816"/>
      <c r="B227" s="816"/>
      <c r="C227" s="816"/>
      <c r="D227" s="816"/>
      <c r="E227" s="816"/>
      <c r="F227" s="816"/>
      <c r="G227" s="816"/>
      <c r="H227" s="816"/>
      <c r="I227" s="816"/>
      <c r="J227" s="755" t="s">
        <v>172</v>
      </c>
      <c r="K227" s="755"/>
      <c r="L227" s="755"/>
      <c r="M227" s="755"/>
      <c r="N227" s="755"/>
      <c r="O227" s="755"/>
      <c r="P227" s="755"/>
      <c r="Q227" s="755"/>
      <c r="R227" s="755"/>
      <c r="S227" s="253"/>
      <c r="T227" s="253"/>
      <c r="U227" s="253"/>
      <c r="V227" s="253"/>
      <c r="W227" s="253"/>
      <c r="X227" s="253"/>
      <c r="Y227" s="253"/>
      <c r="Z227" s="253"/>
      <c r="AA227" s="253"/>
      <c r="AB227" s="253"/>
      <c r="AC227" s="253"/>
      <c r="AD227" s="230"/>
      <c r="AE227" s="49"/>
      <c r="AF227" s="31"/>
      <c r="AG227" s="230"/>
      <c r="AH227" s="230"/>
      <c r="AI227" s="816"/>
      <c r="AJ227" s="816"/>
      <c r="AK227" s="816"/>
      <c r="AL227" s="816"/>
      <c r="AM227" s="816"/>
      <c r="AN227" s="816"/>
      <c r="AO227" s="816"/>
      <c r="AP227" s="807" t="s">
        <v>173</v>
      </c>
      <c r="AQ227" s="807"/>
      <c r="AR227" s="807"/>
      <c r="AS227" s="807"/>
      <c r="AT227" s="807"/>
      <c r="AU227" s="807"/>
      <c r="AV227" s="254"/>
      <c r="AW227" s="254"/>
      <c r="AX227" s="255"/>
      <c r="AY227" s="255"/>
      <c r="AZ227" s="255"/>
      <c r="BA227" s="255"/>
      <c r="BB227" s="255"/>
      <c r="BC227" s="255"/>
      <c r="BD227" s="255"/>
      <c r="BE227" s="255"/>
      <c r="BF227" s="255"/>
      <c r="BG227" s="255"/>
      <c r="BH227" s="255"/>
      <c r="BI227" s="256"/>
      <c r="BJ227" s="55"/>
      <c r="BK227" s="35"/>
      <c r="BL227" s="35"/>
    </row>
    <row r="228" spans="1:64" s="33" customFormat="1" ht="60.75" customHeight="1" x14ac:dyDescent="0.55000000000000004">
      <c r="A228" s="820" t="s">
        <v>169</v>
      </c>
      <c r="B228" s="821"/>
      <c r="C228" s="821"/>
      <c r="D228" s="821"/>
      <c r="E228" s="821"/>
      <c r="F228" s="821"/>
      <c r="G228" s="821"/>
      <c r="H228" s="821"/>
      <c r="I228" s="821"/>
      <c r="J228" s="743">
        <v>2021</v>
      </c>
      <c r="K228" s="743"/>
      <c r="L228" s="743"/>
      <c r="AD228" s="46"/>
      <c r="AE228" s="45"/>
      <c r="AG228" s="46"/>
      <c r="AH228" s="46"/>
      <c r="AI228" s="818" t="s">
        <v>169</v>
      </c>
      <c r="AJ228" s="819"/>
      <c r="AK228" s="819"/>
      <c r="AL228" s="819"/>
      <c r="AM228" s="819"/>
      <c r="AN228" s="819"/>
      <c r="AO228" s="819"/>
      <c r="AP228" s="743">
        <v>2021</v>
      </c>
      <c r="AQ228" s="743"/>
      <c r="AR228" s="743"/>
      <c r="AS228" s="45"/>
      <c r="AT228" s="45"/>
      <c r="AU228" s="45"/>
      <c r="AV228" s="45"/>
      <c r="AW228" s="45"/>
      <c r="AX228" s="37"/>
      <c r="AY228" s="37"/>
      <c r="AZ228" s="37"/>
      <c r="BA228" s="37"/>
      <c r="BB228" s="37"/>
      <c r="BC228" s="37"/>
      <c r="BD228" s="37"/>
      <c r="BE228" s="37"/>
      <c r="BF228" s="37"/>
      <c r="BG228" s="37"/>
      <c r="BH228" s="46"/>
      <c r="BI228" s="35"/>
      <c r="BJ228" s="55"/>
      <c r="BK228" s="35"/>
      <c r="BL228" s="35"/>
    </row>
    <row r="229" spans="1:64" s="33" customFormat="1" ht="48" customHeight="1" x14ac:dyDescent="0.55000000000000004">
      <c r="A229" s="56"/>
      <c r="AD229" s="46"/>
      <c r="AE229" s="45"/>
      <c r="AG229" s="46"/>
      <c r="AH229" s="46"/>
      <c r="AX229" s="37"/>
      <c r="AY229" s="37"/>
      <c r="AZ229" s="37"/>
      <c r="BA229" s="37"/>
      <c r="BB229" s="37"/>
      <c r="BC229" s="37"/>
      <c r="BD229" s="37"/>
      <c r="BE229" s="37"/>
      <c r="BF229" s="37"/>
      <c r="BG229" s="37"/>
      <c r="BH229" s="46"/>
      <c r="BI229" s="43"/>
      <c r="BJ229" s="54"/>
      <c r="BK229" s="35"/>
      <c r="BL229" s="35"/>
    </row>
    <row r="230" spans="1:64" s="33" customFormat="1" ht="51" customHeight="1" x14ac:dyDescent="0.55000000000000004">
      <c r="A230" s="472" t="s">
        <v>388</v>
      </c>
      <c r="B230" s="472"/>
      <c r="C230" s="472"/>
      <c r="D230" s="472"/>
      <c r="E230" s="472"/>
      <c r="F230" s="472"/>
      <c r="G230" s="472"/>
      <c r="H230" s="472"/>
      <c r="I230" s="472"/>
      <c r="J230" s="472"/>
      <c r="K230" s="472"/>
      <c r="L230" s="472"/>
      <c r="M230" s="472"/>
      <c r="N230" s="472"/>
      <c r="O230" s="472"/>
      <c r="P230" s="472"/>
      <c r="Q230" s="472"/>
      <c r="R230" s="472"/>
      <c r="S230" s="472"/>
      <c r="T230" s="472"/>
      <c r="U230" s="472"/>
      <c r="V230" s="472"/>
      <c r="W230" s="472"/>
      <c r="X230" s="472"/>
      <c r="Y230" s="472"/>
      <c r="Z230" s="472"/>
      <c r="AA230" s="472"/>
      <c r="AB230" s="472"/>
      <c r="AC230" s="472"/>
      <c r="AD230" s="472"/>
      <c r="AE230" s="472"/>
      <c r="AF230" s="31"/>
      <c r="AG230" s="230"/>
      <c r="AH230" s="230"/>
      <c r="AI230" s="812" t="s">
        <v>125</v>
      </c>
      <c r="AJ230" s="812"/>
      <c r="AK230" s="812"/>
      <c r="AL230" s="812"/>
      <c r="AM230" s="812"/>
      <c r="AN230" s="812"/>
      <c r="AO230" s="812"/>
      <c r="AP230" s="812"/>
      <c r="AQ230" s="812"/>
      <c r="AR230" s="812"/>
      <c r="AS230" s="812"/>
      <c r="AT230" s="812"/>
      <c r="AU230" s="812"/>
      <c r="AV230" s="812"/>
      <c r="AW230" s="812"/>
      <c r="AX230" s="812"/>
      <c r="AY230" s="812"/>
      <c r="AZ230" s="812"/>
      <c r="BA230" s="812"/>
      <c r="BB230" s="812"/>
      <c r="BC230" s="812"/>
      <c r="BD230" s="812"/>
      <c r="BE230" s="812"/>
      <c r="BF230" s="812"/>
      <c r="BG230" s="812"/>
      <c r="BH230" s="812"/>
      <c r="BI230" s="812"/>
      <c r="BJ230" s="54"/>
      <c r="BK230" s="35"/>
      <c r="BL230" s="35"/>
    </row>
    <row r="231" spans="1:64" s="33" customFormat="1" ht="33" customHeight="1" x14ac:dyDescent="0.55000000000000004">
      <c r="A231" s="472"/>
      <c r="B231" s="472"/>
      <c r="C231" s="472"/>
      <c r="D231" s="472"/>
      <c r="E231" s="472"/>
      <c r="F231" s="472"/>
      <c r="G231" s="472"/>
      <c r="H231" s="472"/>
      <c r="I231" s="472"/>
      <c r="J231" s="472"/>
      <c r="K231" s="472"/>
      <c r="L231" s="472"/>
      <c r="M231" s="472"/>
      <c r="N231" s="472"/>
      <c r="O231" s="472"/>
      <c r="P231" s="472"/>
      <c r="Q231" s="472"/>
      <c r="R231" s="472"/>
      <c r="S231" s="472"/>
      <c r="T231" s="472"/>
      <c r="U231" s="472"/>
      <c r="V231" s="472"/>
      <c r="W231" s="472"/>
      <c r="X231" s="472"/>
      <c r="Y231" s="472"/>
      <c r="Z231" s="472"/>
      <c r="AA231" s="472"/>
      <c r="AB231" s="472"/>
      <c r="AC231" s="472"/>
      <c r="AD231" s="472"/>
      <c r="AE231" s="472"/>
      <c r="AF231" s="31"/>
      <c r="AG231" s="230"/>
      <c r="AH231" s="230"/>
      <c r="AI231" s="812"/>
      <c r="AJ231" s="812"/>
      <c r="AK231" s="812"/>
      <c r="AL231" s="812"/>
      <c r="AM231" s="812"/>
      <c r="AN231" s="812"/>
      <c r="AO231" s="812"/>
      <c r="AP231" s="812"/>
      <c r="AQ231" s="812"/>
      <c r="AR231" s="812"/>
      <c r="AS231" s="812"/>
      <c r="AT231" s="812"/>
      <c r="AU231" s="812"/>
      <c r="AV231" s="812"/>
      <c r="AW231" s="812"/>
      <c r="AX231" s="812"/>
      <c r="AY231" s="812"/>
      <c r="AZ231" s="812"/>
      <c r="BA231" s="812"/>
      <c r="BB231" s="812"/>
      <c r="BC231" s="812"/>
      <c r="BD231" s="812"/>
      <c r="BE231" s="812"/>
      <c r="BF231" s="812"/>
      <c r="BG231" s="812"/>
      <c r="BH231" s="812"/>
      <c r="BI231" s="812"/>
      <c r="BJ231" s="54"/>
      <c r="BK231" s="35"/>
      <c r="BL231" s="35"/>
    </row>
    <row r="232" spans="1:64" s="33" customFormat="1" ht="33" customHeight="1" x14ac:dyDescent="0.6">
      <c r="A232" s="816"/>
      <c r="B232" s="816"/>
      <c r="C232" s="816"/>
      <c r="D232" s="816"/>
      <c r="E232" s="816"/>
      <c r="F232" s="816"/>
      <c r="G232" s="816"/>
      <c r="H232" s="816"/>
      <c r="I232" s="816"/>
      <c r="J232" s="806" t="s">
        <v>316</v>
      </c>
      <c r="K232" s="806"/>
      <c r="L232" s="806"/>
      <c r="M232" s="806"/>
      <c r="N232" s="806"/>
      <c r="O232" s="806"/>
      <c r="P232" s="806"/>
      <c r="Q232" s="806"/>
      <c r="R232" s="806"/>
      <c r="S232" s="257"/>
      <c r="T232" s="257"/>
      <c r="U232" s="257"/>
      <c r="V232" s="257"/>
      <c r="W232" s="257"/>
      <c r="X232" s="257"/>
      <c r="Y232" s="257"/>
      <c r="Z232" s="257"/>
      <c r="AA232" s="257"/>
      <c r="AB232" s="257"/>
      <c r="AC232" s="257"/>
      <c r="AD232" s="230"/>
      <c r="AE232" s="49"/>
      <c r="AF232" s="31"/>
      <c r="AG232" s="230"/>
      <c r="AH232" s="230"/>
      <c r="AI232" s="816"/>
      <c r="AJ232" s="816"/>
      <c r="AK232" s="816"/>
      <c r="AL232" s="816"/>
      <c r="AM232" s="816"/>
      <c r="AN232" s="816"/>
      <c r="AO232" s="816"/>
      <c r="AP232" s="741" t="s">
        <v>461</v>
      </c>
      <c r="AQ232" s="741"/>
      <c r="AR232" s="741"/>
      <c r="AS232" s="741"/>
      <c r="AT232" s="741"/>
      <c r="AU232" s="741"/>
      <c r="AV232" s="409"/>
      <c r="AW232" s="49"/>
      <c r="AX232" s="83"/>
      <c r="AY232" s="83"/>
      <c r="AZ232" s="83"/>
      <c r="BA232" s="83"/>
      <c r="BB232" s="83"/>
      <c r="BC232" s="83"/>
      <c r="BD232" s="83"/>
      <c r="BE232" s="83"/>
      <c r="BF232" s="83"/>
      <c r="BG232" s="83"/>
      <c r="BH232" s="230"/>
      <c r="BI232" s="50"/>
      <c r="BJ232" s="54"/>
      <c r="BK232" s="35"/>
      <c r="BL232" s="35"/>
    </row>
    <row r="233" spans="1:64" s="33" customFormat="1" ht="57" customHeight="1" x14ac:dyDescent="0.55000000000000004">
      <c r="A233" s="783"/>
      <c r="B233" s="783"/>
      <c r="C233" s="783"/>
      <c r="D233" s="783"/>
      <c r="E233" s="783"/>
      <c r="F233" s="783"/>
      <c r="G233" s="783"/>
      <c r="H233" s="783"/>
      <c r="I233" s="783"/>
      <c r="J233" s="743">
        <v>2021</v>
      </c>
      <c r="K233" s="743"/>
      <c r="L233" s="743"/>
      <c r="AD233" s="46"/>
      <c r="AE233" s="45"/>
      <c r="AG233" s="46"/>
      <c r="AH233" s="46"/>
      <c r="AI233" s="819"/>
      <c r="AJ233" s="819"/>
      <c r="AK233" s="819"/>
      <c r="AL233" s="819"/>
      <c r="AM233" s="819"/>
      <c r="AN233" s="819"/>
      <c r="AO233" s="819"/>
      <c r="AP233" s="743">
        <v>2021</v>
      </c>
      <c r="AQ233" s="743"/>
      <c r="AR233" s="743"/>
      <c r="AW233" s="45"/>
      <c r="AX233" s="37"/>
      <c r="AY233" s="37"/>
      <c r="AZ233" s="37"/>
      <c r="BA233" s="37"/>
      <c r="BB233" s="37"/>
      <c r="BC233" s="37"/>
      <c r="BD233" s="37"/>
      <c r="BE233" s="37"/>
      <c r="BF233" s="37"/>
      <c r="BG233" s="37"/>
      <c r="BH233" s="46"/>
      <c r="BI233" s="34"/>
      <c r="BJ233" s="54"/>
      <c r="BK233" s="35"/>
      <c r="BL233" s="35"/>
    </row>
    <row r="234" spans="1:64" s="33" customFormat="1" ht="33" customHeight="1" x14ac:dyDescent="0.55000000000000004">
      <c r="P234" s="45"/>
      <c r="Q234" s="46"/>
      <c r="R234" s="32"/>
      <c r="S234" s="32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5"/>
      <c r="AG234" s="46"/>
      <c r="AH234" s="46"/>
      <c r="AX234" s="37"/>
      <c r="AY234" s="37"/>
      <c r="AZ234" s="37"/>
      <c r="BA234" s="37"/>
      <c r="BB234" s="37"/>
      <c r="BC234" s="37"/>
      <c r="BD234" s="37"/>
      <c r="BE234" s="37"/>
      <c r="BF234" s="37"/>
      <c r="BG234" s="37"/>
      <c r="BH234" s="46"/>
      <c r="BI234" s="34"/>
      <c r="BJ234" s="54"/>
      <c r="BK234" s="35"/>
      <c r="BL234" s="35"/>
    </row>
    <row r="235" spans="1:64" s="33" customFormat="1" ht="33" customHeight="1" x14ac:dyDescent="0.55000000000000004">
      <c r="A235" s="738" t="s">
        <v>174</v>
      </c>
      <c r="B235" s="738"/>
      <c r="C235" s="738"/>
      <c r="D235" s="738"/>
      <c r="E235" s="738"/>
      <c r="F235" s="738"/>
      <c r="G235" s="738"/>
      <c r="H235" s="738"/>
      <c r="I235" s="738"/>
      <c r="J235" s="738"/>
      <c r="K235" s="738"/>
      <c r="L235" s="738"/>
      <c r="M235" s="738"/>
      <c r="N235" s="738"/>
      <c r="O235" s="738"/>
      <c r="P235" s="738"/>
      <c r="Q235" s="738"/>
      <c r="R235" s="738"/>
      <c r="S235" s="738"/>
      <c r="T235" s="738"/>
      <c r="U235" s="738"/>
      <c r="V235" s="738"/>
      <c r="W235" s="738"/>
      <c r="X235" s="738"/>
      <c r="Y235" s="738"/>
      <c r="Z235" s="738"/>
      <c r="AA235" s="738"/>
      <c r="AB235" s="738"/>
      <c r="AC235" s="738"/>
      <c r="AD235" s="46"/>
      <c r="AE235" s="45"/>
      <c r="AG235" s="46"/>
      <c r="AH235" s="46"/>
      <c r="AI235" s="45"/>
      <c r="AJ235" s="57"/>
      <c r="AK235" s="57"/>
      <c r="AL235" s="57"/>
      <c r="AM235" s="57"/>
      <c r="AN235" s="57"/>
      <c r="AO235" s="57"/>
      <c r="AP235" s="57"/>
      <c r="AX235" s="37"/>
      <c r="AY235" s="37"/>
      <c r="AZ235" s="37"/>
      <c r="BA235" s="37"/>
      <c r="BB235" s="37"/>
      <c r="BC235" s="37"/>
      <c r="BD235" s="37"/>
      <c r="BE235" s="37"/>
      <c r="BF235" s="37"/>
      <c r="BG235" s="46"/>
      <c r="BH235" s="46"/>
      <c r="BI235" s="34"/>
      <c r="BJ235" s="54"/>
      <c r="BK235" s="35"/>
      <c r="BL235" s="35"/>
    </row>
    <row r="236" spans="1:64" s="33" customFormat="1" ht="33" customHeight="1" x14ac:dyDescent="0.55000000000000004">
      <c r="A236" s="738"/>
      <c r="B236" s="738"/>
      <c r="C236" s="738"/>
      <c r="D236" s="738"/>
      <c r="E236" s="738"/>
      <c r="F236" s="738"/>
      <c r="G236" s="738"/>
      <c r="H236" s="738"/>
      <c r="I236" s="738"/>
      <c r="J236" s="738"/>
      <c r="K236" s="738"/>
      <c r="L236" s="738"/>
      <c r="M236" s="738"/>
      <c r="N236" s="738"/>
      <c r="O236" s="738"/>
      <c r="P236" s="738"/>
      <c r="Q236" s="738"/>
      <c r="R236" s="738"/>
      <c r="S236" s="738"/>
      <c r="T236" s="738"/>
      <c r="U236" s="738"/>
      <c r="V236" s="738"/>
      <c r="W236" s="738"/>
      <c r="X236" s="738"/>
      <c r="Y236" s="738"/>
      <c r="Z236" s="738"/>
      <c r="AA236" s="738"/>
      <c r="AB236" s="738"/>
      <c r="AC236" s="738"/>
      <c r="AD236" s="46"/>
      <c r="AE236" s="45"/>
      <c r="AG236" s="46"/>
      <c r="AH236" s="46"/>
      <c r="AI236" s="58"/>
      <c r="AJ236" s="58"/>
      <c r="AK236" s="58"/>
      <c r="AL236" s="58"/>
      <c r="AM236" s="58"/>
      <c r="AN236" s="58"/>
      <c r="AO236" s="58"/>
      <c r="AP236" s="58"/>
      <c r="AQ236" s="58"/>
      <c r="AR236" s="58"/>
      <c r="AS236" s="59"/>
      <c r="AT236" s="59"/>
      <c r="AU236" s="59"/>
      <c r="AV236" s="59"/>
      <c r="AW236" s="40"/>
      <c r="AX236" s="40"/>
      <c r="AY236" s="40"/>
      <c r="AZ236" s="40"/>
      <c r="BA236" s="40"/>
      <c r="BB236" s="40"/>
      <c r="BC236" s="40"/>
      <c r="BD236" s="46"/>
      <c r="BE236" s="46"/>
      <c r="BF236" s="46"/>
      <c r="BG236" s="46"/>
      <c r="BH236" s="46"/>
      <c r="BI236" s="34"/>
      <c r="BJ236" s="54"/>
      <c r="BK236" s="35"/>
      <c r="BL236" s="35"/>
    </row>
    <row r="237" spans="1:64" s="33" customFormat="1" ht="33" customHeight="1" x14ac:dyDescent="0.55000000000000004">
      <c r="A237" s="245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46"/>
      <c r="AE237" s="45"/>
      <c r="AG237" s="46"/>
      <c r="AH237" s="46"/>
      <c r="AI237" s="45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6"/>
      <c r="AV237" s="36"/>
      <c r="AW237" s="36"/>
      <c r="AX237" s="45"/>
      <c r="BD237" s="46"/>
      <c r="BE237" s="46"/>
      <c r="BF237" s="46"/>
      <c r="BG237" s="46"/>
      <c r="BH237" s="46"/>
      <c r="BI237" s="34"/>
      <c r="BJ237" s="54"/>
      <c r="BK237" s="35"/>
      <c r="BL237" s="35"/>
    </row>
    <row r="238" spans="1:64" s="31" customFormat="1" ht="33" customHeight="1" x14ac:dyDescent="0.6">
      <c r="A238" s="817" t="s">
        <v>195</v>
      </c>
      <c r="B238" s="817"/>
      <c r="C238" s="817"/>
      <c r="D238" s="817"/>
      <c r="E238" s="817"/>
      <c r="F238" s="817"/>
      <c r="G238" s="817"/>
      <c r="H238" s="817"/>
      <c r="I238" s="817"/>
      <c r="J238" s="817"/>
      <c r="K238" s="817"/>
      <c r="L238" s="817"/>
      <c r="M238" s="817"/>
      <c r="N238" s="817"/>
      <c r="O238" s="817"/>
      <c r="P238" s="817"/>
      <c r="Q238" s="817"/>
      <c r="R238" s="817"/>
      <c r="S238" s="817"/>
      <c r="T238" s="817"/>
      <c r="U238" s="817"/>
      <c r="V238" s="817"/>
      <c r="W238" s="817"/>
      <c r="X238" s="817"/>
      <c r="Y238" s="817"/>
      <c r="Z238" s="817"/>
      <c r="AA238" s="817"/>
      <c r="AB238" s="817"/>
      <c r="AD238" s="46"/>
      <c r="AE238" s="45"/>
      <c r="AG238" s="48"/>
      <c r="AH238" s="48"/>
      <c r="AI238" s="49"/>
      <c r="AJ238" s="52"/>
      <c r="AK238" s="52"/>
      <c r="AL238" s="52"/>
      <c r="AM238" s="52"/>
      <c r="AN238" s="52"/>
      <c r="AO238" s="52"/>
      <c r="AP238" s="53"/>
      <c r="AQ238" s="53"/>
      <c r="AR238" s="53"/>
      <c r="AS238" s="51"/>
      <c r="AT238" s="51"/>
      <c r="AU238" s="51"/>
      <c r="AV238" s="51"/>
      <c r="BD238" s="48"/>
      <c r="BE238" s="48"/>
      <c r="BF238" s="48"/>
      <c r="BG238" s="48"/>
      <c r="BH238" s="48"/>
      <c r="BI238" s="50"/>
      <c r="BJ238" s="47"/>
      <c r="BK238" s="30"/>
      <c r="BL238" s="30"/>
    </row>
    <row r="239" spans="1:64" s="31" customFormat="1" ht="33" customHeight="1" x14ac:dyDescent="0.6">
      <c r="A239" s="258"/>
      <c r="B239" s="258"/>
      <c r="C239" s="258"/>
      <c r="D239" s="258"/>
      <c r="E239" s="258"/>
      <c r="F239" s="258"/>
      <c r="G239" s="258"/>
      <c r="H239" s="258"/>
      <c r="I239" s="258"/>
      <c r="J239" s="258"/>
      <c r="K239" s="258"/>
      <c r="L239" s="258"/>
      <c r="M239" s="258"/>
      <c r="N239" s="258"/>
      <c r="O239" s="258"/>
      <c r="P239" s="258"/>
      <c r="Q239" s="258"/>
      <c r="R239" s="258"/>
      <c r="S239" s="258"/>
      <c r="T239" s="258"/>
      <c r="U239" s="258"/>
      <c r="V239" s="258"/>
      <c r="W239" s="258"/>
      <c r="X239" s="258"/>
      <c r="Y239" s="258"/>
      <c r="Z239" s="258"/>
      <c r="AA239" s="258"/>
      <c r="AB239" s="258"/>
      <c r="AD239" s="46"/>
      <c r="AE239" s="45"/>
      <c r="AG239" s="48"/>
      <c r="AH239" s="48"/>
      <c r="AI239" s="49"/>
      <c r="AJ239" s="52"/>
      <c r="AK239" s="52"/>
      <c r="AL239" s="52"/>
      <c r="AM239" s="52"/>
      <c r="AN239" s="52"/>
      <c r="AO239" s="52"/>
      <c r="AP239" s="53"/>
      <c r="AQ239" s="53"/>
      <c r="AR239" s="53"/>
      <c r="AS239" s="51"/>
      <c r="AT239" s="51"/>
      <c r="AU239" s="51"/>
      <c r="AV239" s="51"/>
      <c r="BD239" s="48"/>
      <c r="BE239" s="48"/>
      <c r="BF239" s="48"/>
      <c r="BG239" s="48"/>
      <c r="BH239" s="48"/>
      <c r="BI239" s="50"/>
      <c r="BJ239" s="47"/>
      <c r="BK239" s="30"/>
      <c r="BL239" s="30"/>
    </row>
    <row r="240" spans="1:64" s="31" customFormat="1" ht="33" customHeight="1" x14ac:dyDescent="0.6">
      <c r="AG240" s="48"/>
      <c r="AH240" s="48"/>
      <c r="AI240" s="49"/>
      <c r="AJ240" s="52"/>
      <c r="AK240" s="52"/>
      <c r="AL240" s="52"/>
      <c r="AM240" s="52"/>
      <c r="AN240" s="52"/>
      <c r="AO240" s="52"/>
      <c r="AP240" s="53"/>
      <c r="AQ240" s="53"/>
      <c r="AR240" s="53"/>
      <c r="AS240" s="51"/>
      <c r="AT240" s="51"/>
      <c r="AU240" s="51"/>
      <c r="AV240" s="51"/>
      <c r="BD240" s="48"/>
      <c r="BE240" s="48"/>
      <c r="BF240" s="48"/>
      <c r="BG240" s="48"/>
      <c r="BH240" s="48"/>
      <c r="BI240" s="50"/>
      <c r="BJ240" s="47"/>
      <c r="BK240" s="30"/>
      <c r="BL240" s="30"/>
    </row>
    <row r="241" spans="18:61" s="23" customFormat="1" x14ac:dyDescent="0.25">
      <c r="R241" s="41"/>
      <c r="S241" s="41"/>
      <c r="BF241" s="42"/>
      <c r="BG241" s="42"/>
      <c r="BH241" s="42"/>
      <c r="BI241" s="42"/>
    </row>
    <row r="242" spans="18:61" s="23" customFormat="1" x14ac:dyDescent="0.25">
      <c r="R242" s="41"/>
      <c r="S242" s="41"/>
      <c r="BF242" s="42"/>
      <c r="BG242" s="42"/>
      <c r="BH242" s="42"/>
      <c r="BI242" s="42"/>
    </row>
    <row r="243" spans="18:61" s="23" customFormat="1" x14ac:dyDescent="0.25">
      <c r="R243" s="41"/>
      <c r="S243" s="41"/>
      <c r="BF243" s="42"/>
      <c r="BG243" s="42"/>
      <c r="BH243" s="42"/>
      <c r="BI243" s="42"/>
    </row>
    <row r="244" spans="18:61" s="23" customFormat="1" x14ac:dyDescent="0.25">
      <c r="R244" s="41"/>
      <c r="S244" s="41"/>
      <c r="BF244" s="42"/>
      <c r="BG244" s="42"/>
      <c r="BH244" s="42"/>
      <c r="BI244" s="42"/>
    </row>
    <row r="245" spans="18:61" s="23" customFormat="1" x14ac:dyDescent="0.25">
      <c r="R245" s="41"/>
      <c r="S245" s="41"/>
      <c r="BF245" s="42"/>
      <c r="BG245" s="42"/>
      <c r="BH245" s="42"/>
      <c r="BI245" s="42"/>
    </row>
    <row r="246" spans="18:61" s="23" customFormat="1" x14ac:dyDescent="0.25">
      <c r="R246" s="41"/>
      <c r="S246" s="41"/>
      <c r="BF246" s="42"/>
      <c r="BG246" s="42"/>
      <c r="BH246" s="42"/>
      <c r="BI246" s="42"/>
    </row>
    <row r="247" spans="18:61" s="23" customFormat="1" x14ac:dyDescent="0.25">
      <c r="R247" s="41"/>
      <c r="S247" s="41"/>
      <c r="BF247" s="42"/>
      <c r="BG247" s="42"/>
      <c r="BH247" s="42"/>
      <c r="BI247" s="42"/>
    </row>
    <row r="248" spans="18:61" s="23" customFormat="1" x14ac:dyDescent="0.25">
      <c r="R248" s="41"/>
      <c r="S248" s="41"/>
      <c r="BF248" s="42"/>
      <c r="BG248" s="42"/>
      <c r="BH248" s="42"/>
      <c r="BI248" s="42"/>
    </row>
    <row r="249" spans="18:61" s="23" customFormat="1" x14ac:dyDescent="0.25">
      <c r="R249" s="41"/>
      <c r="S249" s="41"/>
      <c r="BF249" s="42"/>
      <c r="BG249" s="42"/>
      <c r="BH249" s="42"/>
      <c r="BI249" s="42"/>
    </row>
    <row r="250" spans="18:61" s="23" customFormat="1" x14ac:dyDescent="0.25">
      <c r="R250" s="41"/>
      <c r="S250" s="41"/>
      <c r="BF250" s="42"/>
      <c r="BG250" s="42"/>
      <c r="BH250" s="42"/>
      <c r="BI250" s="42"/>
    </row>
    <row r="251" spans="18:61" s="23" customFormat="1" x14ac:dyDescent="0.25">
      <c r="R251" s="41"/>
      <c r="S251" s="41"/>
      <c r="BF251" s="42"/>
      <c r="BG251" s="42"/>
      <c r="BH251" s="42"/>
      <c r="BI251" s="42"/>
    </row>
    <row r="252" spans="18:61" s="23" customFormat="1" x14ac:dyDescent="0.25">
      <c r="R252" s="41"/>
      <c r="S252" s="41"/>
      <c r="BF252" s="42"/>
      <c r="BG252" s="42"/>
      <c r="BH252" s="42"/>
      <c r="BI252" s="42"/>
    </row>
    <row r="253" spans="18:61" s="23" customFormat="1" x14ac:dyDescent="0.25">
      <c r="R253" s="41"/>
      <c r="S253" s="41"/>
      <c r="BF253" s="42"/>
      <c r="BG253" s="42"/>
      <c r="BH253" s="42"/>
      <c r="BI253" s="42"/>
    </row>
    <row r="254" spans="18:61" s="23" customFormat="1" x14ac:dyDescent="0.25">
      <c r="R254" s="41"/>
      <c r="S254" s="41"/>
      <c r="BF254" s="42"/>
      <c r="BG254" s="42"/>
      <c r="BH254" s="42"/>
      <c r="BI254" s="42"/>
    </row>
    <row r="255" spans="18:61" s="23" customFormat="1" x14ac:dyDescent="0.25">
      <c r="R255" s="41"/>
      <c r="S255" s="41"/>
      <c r="BF255" s="42"/>
      <c r="BG255" s="42"/>
      <c r="BH255" s="42"/>
      <c r="BI255" s="42"/>
    </row>
    <row r="256" spans="18:61" s="23" customFormat="1" x14ac:dyDescent="0.25">
      <c r="R256" s="41"/>
      <c r="S256" s="41"/>
      <c r="BF256" s="42"/>
      <c r="BG256" s="42"/>
      <c r="BH256" s="42"/>
      <c r="BI256" s="42"/>
    </row>
    <row r="257" spans="18:61" s="23" customFormat="1" x14ac:dyDescent="0.25">
      <c r="R257" s="41"/>
      <c r="S257" s="41"/>
      <c r="BF257" s="42"/>
      <c r="BG257" s="42"/>
      <c r="BH257" s="42"/>
      <c r="BI257" s="42"/>
    </row>
    <row r="258" spans="18:61" s="23" customFormat="1" x14ac:dyDescent="0.25">
      <c r="R258" s="41"/>
      <c r="S258" s="41"/>
      <c r="BF258" s="42"/>
      <c r="BG258" s="42"/>
      <c r="BH258" s="42"/>
      <c r="BI258" s="42"/>
    </row>
    <row r="259" spans="18:61" s="23" customFormat="1" x14ac:dyDescent="0.25">
      <c r="R259" s="41"/>
      <c r="S259" s="41"/>
      <c r="BF259" s="42"/>
      <c r="BG259" s="42"/>
      <c r="BH259" s="42"/>
      <c r="BI259" s="42"/>
    </row>
    <row r="260" spans="18:61" s="23" customFormat="1" x14ac:dyDescent="0.25">
      <c r="R260" s="41"/>
      <c r="S260" s="41"/>
      <c r="BF260" s="42"/>
      <c r="BG260" s="42"/>
      <c r="BH260" s="42"/>
      <c r="BI260" s="42"/>
    </row>
    <row r="261" spans="18:61" s="23" customFormat="1" x14ac:dyDescent="0.25">
      <c r="R261" s="41"/>
      <c r="S261" s="41"/>
      <c r="BF261" s="42"/>
      <c r="BG261" s="42"/>
      <c r="BH261" s="42"/>
      <c r="BI261" s="42"/>
    </row>
    <row r="262" spans="18:61" s="23" customFormat="1" x14ac:dyDescent="0.25">
      <c r="R262" s="41"/>
      <c r="S262" s="41"/>
      <c r="BF262" s="42"/>
      <c r="BG262" s="42"/>
      <c r="BH262" s="42"/>
      <c r="BI262" s="42"/>
    </row>
    <row r="263" spans="18:61" s="23" customFormat="1" x14ac:dyDescent="0.25">
      <c r="R263" s="41"/>
      <c r="S263" s="41"/>
      <c r="BF263" s="42"/>
      <c r="BG263" s="42"/>
      <c r="BH263" s="42"/>
      <c r="BI263" s="42"/>
    </row>
    <row r="264" spans="18:61" s="23" customFormat="1" x14ac:dyDescent="0.25">
      <c r="R264" s="41"/>
      <c r="S264" s="41"/>
      <c r="BF264" s="42"/>
      <c r="BG264" s="42"/>
      <c r="BH264" s="42"/>
      <c r="BI264" s="42"/>
    </row>
    <row r="265" spans="18:61" s="23" customFormat="1" x14ac:dyDescent="0.25">
      <c r="R265" s="41"/>
      <c r="S265" s="41"/>
      <c r="BF265" s="42"/>
      <c r="BG265" s="42"/>
      <c r="BH265" s="42"/>
      <c r="BI265" s="42"/>
    </row>
    <row r="266" spans="18:61" s="23" customFormat="1" x14ac:dyDescent="0.25">
      <c r="R266" s="41"/>
      <c r="S266" s="41"/>
      <c r="BF266" s="42"/>
      <c r="BG266" s="42"/>
      <c r="BH266" s="42"/>
      <c r="BI266" s="42"/>
    </row>
    <row r="267" spans="18:61" s="23" customFormat="1" x14ac:dyDescent="0.25">
      <c r="R267" s="41"/>
      <c r="S267" s="41"/>
      <c r="BF267" s="42"/>
      <c r="BG267" s="42"/>
      <c r="BH267" s="42"/>
      <c r="BI267" s="42"/>
    </row>
    <row r="268" spans="18:61" s="23" customFormat="1" x14ac:dyDescent="0.25">
      <c r="R268" s="41"/>
      <c r="S268" s="41"/>
      <c r="BF268" s="42"/>
      <c r="BG268" s="42"/>
      <c r="BH268" s="42"/>
      <c r="BI268" s="42"/>
    </row>
    <row r="269" spans="18:61" s="23" customFormat="1" x14ac:dyDescent="0.25">
      <c r="R269" s="41"/>
      <c r="S269" s="41"/>
      <c r="BF269" s="42"/>
      <c r="BG269" s="42"/>
      <c r="BH269" s="42"/>
      <c r="BI269" s="42"/>
    </row>
    <row r="270" spans="18:61" s="23" customFormat="1" x14ac:dyDescent="0.25">
      <c r="R270" s="41"/>
      <c r="S270" s="41"/>
      <c r="BF270" s="42"/>
      <c r="BG270" s="42"/>
      <c r="BH270" s="42"/>
      <c r="BI270" s="42"/>
    </row>
    <row r="271" spans="18:61" s="23" customFormat="1" x14ac:dyDescent="0.25">
      <c r="R271" s="41"/>
      <c r="S271" s="41"/>
      <c r="BF271" s="42"/>
      <c r="BG271" s="42"/>
      <c r="BH271" s="42"/>
      <c r="BI271" s="42"/>
    </row>
    <row r="272" spans="18:61" s="23" customFormat="1" x14ac:dyDescent="0.25">
      <c r="R272" s="41"/>
      <c r="S272" s="41"/>
      <c r="BF272" s="42"/>
      <c r="BG272" s="42"/>
      <c r="BH272" s="42"/>
      <c r="BI272" s="42"/>
    </row>
    <row r="273" spans="18:61" s="23" customFormat="1" x14ac:dyDescent="0.25">
      <c r="R273" s="41"/>
      <c r="S273" s="41"/>
      <c r="BF273" s="42"/>
      <c r="BG273" s="42"/>
      <c r="BH273" s="42"/>
      <c r="BI273" s="42"/>
    </row>
    <row r="274" spans="18:61" s="23" customFormat="1" x14ac:dyDescent="0.25">
      <c r="R274" s="41"/>
      <c r="S274" s="41"/>
      <c r="BF274" s="42"/>
      <c r="BG274" s="42"/>
      <c r="BH274" s="42"/>
      <c r="BI274" s="42"/>
    </row>
    <row r="275" spans="18:61" s="23" customFormat="1" x14ac:dyDescent="0.25">
      <c r="R275" s="41"/>
      <c r="S275" s="41"/>
      <c r="BF275" s="42"/>
      <c r="BG275" s="42"/>
      <c r="BH275" s="42"/>
      <c r="BI275" s="42"/>
    </row>
    <row r="276" spans="18:61" s="23" customFormat="1" x14ac:dyDescent="0.25">
      <c r="R276" s="41"/>
      <c r="S276" s="41"/>
      <c r="BF276" s="42"/>
      <c r="BG276" s="42"/>
      <c r="BH276" s="42"/>
      <c r="BI276" s="42"/>
    </row>
    <row r="277" spans="18:61" s="23" customFormat="1" x14ac:dyDescent="0.25">
      <c r="R277" s="41"/>
      <c r="S277" s="41"/>
      <c r="BF277" s="42"/>
      <c r="BG277" s="42"/>
      <c r="BH277" s="42"/>
      <c r="BI277" s="42"/>
    </row>
    <row r="278" spans="18:61" s="23" customFormat="1" x14ac:dyDescent="0.25">
      <c r="R278" s="41"/>
      <c r="S278" s="41"/>
      <c r="BF278" s="42"/>
      <c r="BG278" s="42"/>
      <c r="BH278" s="42"/>
      <c r="BI278" s="42"/>
    </row>
    <row r="279" spans="18:61" s="23" customFormat="1" x14ac:dyDescent="0.25">
      <c r="R279" s="41"/>
      <c r="S279" s="41"/>
      <c r="BF279" s="42"/>
      <c r="BG279" s="42"/>
      <c r="BH279" s="42"/>
      <c r="BI279" s="42"/>
    </row>
    <row r="280" spans="18:61" s="23" customFormat="1" x14ac:dyDescent="0.25">
      <c r="R280" s="41"/>
      <c r="S280" s="41"/>
      <c r="BF280" s="42"/>
      <c r="BG280" s="42"/>
      <c r="BH280" s="42"/>
      <c r="BI280" s="42"/>
    </row>
    <row r="281" spans="18:61" s="23" customFormat="1" x14ac:dyDescent="0.25">
      <c r="R281" s="41"/>
      <c r="S281" s="41"/>
      <c r="BF281" s="42"/>
      <c r="BG281" s="42"/>
      <c r="BH281" s="42"/>
      <c r="BI281" s="42"/>
    </row>
    <row r="282" spans="18:61" s="23" customFormat="1" x14ac:dyDescent="0.25">
      <c r="R282" s="41"/>
      <c r="S282" s="41"/>
      <c r="BF282" s="42"/>
      <c r="BG282" s="42"/>
      <c r="BH282" s="42"/>
      <c r="BI282" s="42"/>
    </row>
    <row r="283" spans="18:61" s="23" customFormat="1" x14ac:dyDescent="0.25">
      <c r="R283" s="41"/>
      <c r="S283" s="41"/>
      <c r="BF283" s="42"/>
      <c r="BG283" s="42"/>
      <c r="BH283" s="42"/>
      <c r="BI283" s="42"/>
    </row>
    <row r="284" spans="18:61" s="23" customFormat="1" x14ac:dyDescent="0.25">
      <c r="R284" s="41"/>
      <c r="S284" s="41"/>
      <c r="BF284" s="42"/>
      <c r="BG284" s="42"/>
      <c r="BH284" s="42"/>
      <c r="BI284" s="42"/>
    </row>
    <row r="285" spans="18:61" s="23" customFormat="1" x14ac:dyDescent="0.25">
      <c r="R285" s="41"/>
      <c r="S285" s="41"/>
      <c r="BF285" s="42"/>
      <c r="BG285" s="42"/>
      <c r="BH285" s="42"/>
      <c r="BI285" s="42"/>
    </row>
    <row r="286" spans="18:61" s="23" customFormat="1" x14ac:dyDescent="0.25">
      <c r="R286" s="41"/>
      <c r="S286" s="41"/>
      <c r="BF286" s="42"/>
      <c r="BG286" s="42"/>
      <c r="BH286" s="42"/>
      <c r="BI286" s="42"/>
    </row>
    <row r="287" spans="18:61" s="23" customFormat="1" x14ac:dyDescent="0.25">
      <c r="R287" s="41"/>
      <c r="S287" s="41"/>
      <c r="BF287" s="42"/>
      <c r="BG287" s="42"/>
      <c r="BH287" s="42"/>
      <c r="BI287" s="42"/>
    </row>
    <row r="288" spans="18:61" s="23" customFormat="1" x14ac:dyDescent="0.25">
      <c r="R288" s="41"/>
      <c r="S288" s="41"/>
      <c r="BF288" s="42"/>
      <c r="BG288" s="42"/>
      <c r="BH288" s="42"/>
      <c r="BI288" s="42"/>
    </row>
    <row r="289" spans="18:61" s="23" customFormat="1" x14ac:dyDescent="0.25">
      <c r="R289" s="41"/>
      <c r="S289" s="41"/>
      <c r="BF289" s="42"/>
      <c r="BG289" s="42"/>
      <c r="BH289" s="42"/>
      <c r="BI289" s="42"/>
    </row>
    <row r="290" spans="18:61" s="23" customFormat="1" x14ac:dyDescent="0.25">
      <c r="R290" s="41"/>
      <c r="S290" s="41"/>
      <c r="BF290" s="42"/>
      <c r="BG290" s="42"/>
      <c r="BH290" s="42"/>
      <c r="BI290" s="42"/>
    </row>
    <row r="291" spans="18:61" s="23" customFormat="1" x14ac:dyDescent="0.25">
      <c r="R291" s="41"/>
      <c r="S291" s="41"/>
      <c r="BF291" s="42"/>
      <c r="BG291" s="42"/>
      <c r="BH291" s="42"/>
      <c r="BI291" s="42"/>
    </row>
    <row r="292" spans="18:61" s="23" customFormat="1" x14ac:dyDescent="0.25">
      <c r="R292" s="41"/>
      <c r="S292" s="41"/>
      <c r="BF292" s="42"/>
      <c r="BG292" s="42"/>
      <c r="BH292" s="42"/>
      <c r="BI292" s="42"/>
    </row>
    <row r="293" spans="18:61" s="23" customFormat="1" x14ac:dyDescent="0.25">
      <c r="R293" s="41"/>
      <c r="S293" s="41"/>
      <c r="BF293" s="42"/>
      <c r="BG293" s="42"/>
      <c r="BH293" s="42"/>
      <c r="BI293" s="42"/>
    </row>
    <row r="294" spans="18:61" s="23" customFormat="1" x14ac:dyDescent="0.25">
      <c r="R294" s="41"/>
      <c r="S294" s="41"/>
      <c r="BF294" s="42"/>
      <c r="BG294" s="42"/>
      <c r="BH294" s="42"/>
      <c r="BI294" s="42"/>
    </row>
    <row r="295" spans="18:61" s="23" customFormat="1" x14ac:dyDescent="0.25">
      <c r="R295" s="41"/>
      <c r="S295" s="41"/>
      <c r="BF295" s="42"/>
      <c r="BG295" s="42"/>
      <c r="BH295" s="42"/>
      <c r="BI295" s="42"/>
    </row>
    <row r="296" spans="18:61" s="23" customFormat="1" x14ac:dyDescent="0.25">
      <c r="R296" s="41"/>
      <c r="S296" s="41"/>
      <c r="BF296" s="42"/>
      <c r="BG296" s="42"/>
      <c r="BH296" s="42"/>
      <c r="BI296" s="42"/>
    </row>
    <row r="297" spans="18:61" s="23" customFormat="1" x14ac:dyDescent="0.25">
      <c r="R297" s="41"/>
      <c r="S297" s="41"/>
      <c r="BF297" s="42"/>
      <c r="BG297" s="42"/>
      <c r="BH297" s="42"/>
      <c r="BI297" s="42"/>
    </row>
    <row r="298" spans="18:61" s="23" customFormat="1" x14ac:dyDescent="0.25">
      <c r="R298" s="41"/>
      <c r="S298" s="41"/>
      <c r="BF298" s="42"/>
      <c r="BG298" s="42"/>
      <c r="BH298" s="42"/>
      <c r="BI298" s="42"/>
    </row>
    <row r="299" spans="18:61" s="23" customFormat="1" x14ac:dyDescent="0.25">
      <c r="R299" s="41"/>
      <c r="S299" s="41"/>
      <c r="BF299" s="42"/>
      <c r="BG299" s="42"/>
      <c r="BH299" s="42"/>
      <c r="BI299" s="42"/>
    </row>
    <row r="300" spans="18:61" s="23" customFormat="1" x14ac:dyDescent="0.25">
      <c r="R300" s="41"/>
      <c r="S300" s="41"/>
      <c r="BF300" s="42"/>
      <c r="BG300" s="42"/>
      <c r="BH300" s="42"/>
      <c r="BI300" s="42"/>
    </row>
    <row r="301" spans="18:61" s="23" customFormat="1" x14ac:dyDescent="0.25">
      <c r="R301" s="41"/>
      <c r="S301" s="41"/>
      <c r="BF301" s="42"/>
      <c r="BG301" s="42"/>
      <c r="BH301" s="42"/>
      <c r="BI301" s="42"/>
    </row>
    <row r="302" spans="18:61" s="23" customFormat="1" x14ac:dyDescent="0.25">
      <c r="R302" s="41"/>
      <c r="S302" s="41"/>
      <c r="BF302" s="42"/>
      <c r="BG302" s="42"/>
      <c r="BH302" s="42"/>
      <c r="BI302" s="42"/>
    </row>
    <row r="303" spans="18:61" s="23" customFormat="1" x14ac:dyDescent="0.25">
      <c r="R303" s="41"/>
      <c r="S303" s="41"/>
      <c r="BF303" s="42"/>
      <c r="BG303" s="42"/>
      <c r="BH303" s="42"/>
      <c r="BI303" s="42"/>
    </row>
    <row r="304" spans="18:61" s="23" customFormat="1" x14ac:dyDescent="0.25">
      <c r="R304" s="41"/>
      <c r="S304" s="41"/>
      <c r="BF304" s="42"/>
      <c r="BG304" s="42"/>
      <c r="BH304" s="42"/>
      <c r="BI304" s="42"/>
    </row>
    <row r="305" spans="18:61" s="23" customFormat="1" x14ac:dyDescent="0.25">
      <c r="R305" s="41"/>
      <c r="S305" s="41"/>
      <c r="BF305" s="42"/>
      <c r="BG305" s="42"/>
      <c r="BH305" s="42"/>
      <c r="BI305" s="42"/>
    </row>
    <row r="306" spans="18:61" s="23" customFormat="1" x14ac:dyDescent="0.25">
      <c r="R306" s="41"/>
      <c r="S306" s="41"/>
      <c r="BF306" s="42"/>
      <c r="BG306" s="42"/>
      <c r="BH306" s="42"/>
      <c r="BI306" s="42"/>
    </row>
    <row r="307" spans="18:61" s="23" customFormat="1" x14ac:dyDescent="0.25">
      <c r="R307" s="41"/>
      <c r="S307" s="41"/>
      <c r="BF307" s="42"/>
      <c r="BG307" s="42"/>
      <c r="BH307" s="42"/>
      <c r="BI307" s="42"/>
    </row>
    <row r="308" spans="18:61" s="23" customFormat="1" x14ac:dyDescent="0.25">
      <c r="R308" s="41"/>
      <c r="S308" s="41"/>
      <c r="BF308" s="42"/>
      <c r="BG308" s="42"/>
      <c r="BH308" s="42"/>
      <c r="BI308" s="42"/>
    </row>
    <row r="309" spans="18:61" s="23" customFormat="1" x14ac:dyDescent="0.25">
      <c r="R309" s="41"/>
      <c r="S309" s="41"/>
      <c r="BF309" s="42"/>
      <c r="BG309" s="42"/>
      <c r="BH309" s="42"/>
      <c r="BI309" s="42"/>
    </row>
    <row r="310" spans="18:61" s="23" customFormat="1" x14ac:dyDescent="0.25">
      <c r="R310" s="41"/>
      <c r="S310" s="41"/>
      <c r="BF310" s="42"/>
      <c r="BG310" s="42"/>
      <c r="BH310" s="42"/>
      <c r="BI310" s="42"/>
    </row>
    <row r="311" spans="18:61" s="23" customFormat="1" x14ac:dyDescent="0.25">
      <c r="R311" s="41"/>
      <c r="S311" s="41"/>
      <c r="BF311" s="42"/>
      <c r="BG311" s="42"/>
      <c r="BH311" s="42"/>
      <c r="BI311" s="42"/>
    </row>
    <row r="312" spans="18:61" s="23" customFormat="1" x14ac:dyDescent="0.25">
      <c r="R312" s="41"/>
      <c r="S312" s="41"/>
      <c r="BF312" s="42"/>
      <c r="BG312" s="42"/>
      <c r="BH312" s="42"/>
      <c r="BI312" s="42"/>
    </row>
    <row r="313" spans="18:61" s="23" customFormat="1" x14ac:dyDescent="0.25">
      <c r="R313" s="41"/>
      <c r="S313" s="41"/>
      <c r="BF313" s="42"/>
      <c r="BG313" s="42"/>
      <c r="BH313" s="42"/>
      <c r="BI313" s="42"/>
    </row>
    <row r="314" spans="18:61" s="23" customFormat="1" x14ac:dyDescent="0.25">
      <c r="R314" s="41"/>
      <c r="S314" s="41"/>
      <c r="BF314" s="42"/>
      <c r="BG314" s="42"/>
      <c r="BH314" s="42"/>
      <c r="BI314" s="42"/>
    </row>
    <row r="315" spans="18:61" s="23" customFormat="1" x14ac:dyDescent="0.25">
      <c r="R315" s="41"/>
      <c r="S315" s="41"/>
      <c r="BF315" s="42"/>
      <c r="BG315" s="42"/>
      <c r="BH315" s="42"/>
      <c r="BI315" s="42"/>
    </row>
    <row r="316" spans="18:61" s="23" customFormat="1" x14ac:dyDescent="0.25">
      <c r="R316" s="41"/>
      <c r="S316" s="41"/>
      <c r="BF316" s="42"/>
      <c r="BG316" s="42"/>
      <c r="BH316" s="42"/>
      <c r="BI316" s="42"/>
    </row>
    <row r="317" spans="18:61" s="23" customFormat="1" x14ac:dyDescent="0.25">
      <c r="R317" s="41"/>
      <c r="S317" s="41"/>
      <c r="BF317" s="42"/>
      <c r="BG317" s="42"/>
      <c r="BH317" s="42"/>
      <c r="BI317" s="42"/>
    </row>
    <row r="318" spans="18:61" s="23" customFormat="1" x14ac:dyDescent="0.25">
      <c r="R318" s="41"/>
      <c r="S318" s="41"/>
      <c r="BF318" s="42"/>
      <c r="BG318" s="42"/>
      <c r="BH318" s="42"/>
      <c r="BI318" s="42"/>
    </row>
    <row r="319" spans="18:61" s="23" customFormat="1" x14ac:dyDescent="0.25">
      <c r="R319" s="41"/>
      <c r="S319" s="41"/>
      <c r="BF319" s="42"/>
      <c r="BG319" s="42"/>
      <c r="BH319" s="42"/>
      <c r="BI319" s="42"/>
    </row>
    <row r="320" spans="18:61" s="23" customFormat="1" x14ac:dyDescent="0.25">
      <c r="R320" s="41"/>
      <c r="S320" s="41"/>
      <c r="BF320" s="42"/>
      <c r="BG320" s="42"/>
      <c r="BH320" s="42"/>
      <c r="BI320" s="42"/>
    </row>
    <row r="321" spans="18:61" s="23" customFormat="1" x14ac:dyDescent="0.25">
      <c r="R321" s="41"/>
      <c r="S321" s="41"/>
      <c r="BF321" s="42"/>
      <c r="BG321" s="42"/>
      <c r="BH321" s="42"/>
      <c r="BI321" s="42"/>
    </row>
    <row r="322" spans="18:61" s="23" customFormat="1" x14ac:dyDescent="0.25">
      <c r="R322" s="41"/>
      <c r="S322" s="41"/>
      <c r="BF322" s="42"/>
      <c r="BG322" s="42"/>
      <c r="BH322" s="42"/>
      <c r="BI322" s="42"/>
    </row>
    <row r="323" spans="18:61" s="23" customFormat="1" x14ac:dyDescent="0.25">
      <c r="R323" s="41"/>
      <c r="S323" s="41"/>
      <c r="BF323" s="42"/>
      <c r="BG323" s="42"/>
      <c r="BH323" s="42"/>
      <c r="BI323" s="42"/>
    </row>
    <row r="324" spans="18:61" s="23" customFormat="1" x14ac:dyDescent="0.25">
      <c r="R324" s="41"/>
      <c r="S324" s="41"/>
      <c r="BF324" s="42"/>
      <c r="BG324" s="42"/>
      <c r="BH324" s="42"/>
      <c r="BI324" s="42"/>
    </row>
    <row r="325" spans="18:61" s="23" customFormat="1" x14ac:dyDescent="0.25">
      <c r="R325" s="41"/>
      <c r="S325" s="41"/>
      <c r="BF325" s="42"/>
      <c r="BG325" s="42"/>
      <c r="BH325" s="42"/>
      <c r="BI325" s="42"/>
    </row>
    <row r="326" spans="18:61" s="23" customFormat="1" x14ac:dyDescent="0.25">
      <c r="R326" s="41"/>
      <c r="S326" s="41"/>
      <c r="BF326" s="42"/>
      <c r="BG326" s="42"/>
      <c r="BH326" s="42"/>
      <c r="BI326" s="42"/>
    </row>
    <row r="327" spans="18:61" s="23" customFormat="1" x14ac:dyDescent="0.25">
      <c r="R327" s="41"/>
      <c r="S327" s="41"/>
      <c r="BF327" s="42"/>
      <c r="BG327" s="42"/>
      <c r="BH327" s="42"/>
      <c r="BI327" s="42"/>
    </row>
    <row r="328" spans="18:61" s="23" customFormat="1" x14ac:dyDescent="0.25">
      <c r="R328" s="41"/>
      <c r="S328" s="41"/>
      <c r="BF328" s="42"/>
      <c r="BG328" s="42"/>
      <c r="BH328" s="42"/>
      <c r="BI328" s="42"/>
    </row>
    <row r="329" spans="18:61" s="23" customFormat="1" x14ac:dyDescent="0.25">
      <c r="R329" s="41"/>
      <c r="S329" s="41"/>
      <c r="BF329" s="42"/>
      <c r="BG329" s="42"/>
      <c r="BH329" s="42"/>
      <c r="BI329" s="42"/>
    </row>
    <row r="330" spans="18:61" s="23" customFormat="1" x14ac:dyDescent="0.25">
      <c r="R330" s="41"/>
      <c r="S330" s="41"/>
      <c r="BF330" s="42"/>
      <c r="BG330" s="42"/>
      <c r="BH330" s="42"/>
      <c r="BI330" s="42"/>
    </row>
    <row r="331" spans="18:61" s="23" customFormat="1" x14ac:dyDescent="0.25">
      <c r="R331" s="41"/>
      <c r="S331" s="41"/>
      <c r="BF331" s="42"/>
      <c r="BG331" s="42"/>
      <c r="BH331" s="42"/>
      <c r="BI331" s="42"/>
    </row>
    <row r="332" spans="18:61" s="23" customFormat="1" x14ac:dyDescent="0.25">
      <c r="R332" s="41"/>
      <c r="S332" s="41"/>
      <c r="BF332" s="42"/>
      <c r="BG332" s="42"/>
      <c r="BH332" s="42"/>
      <c r="BI332" s="42"/>
    </row>
    <row r="333" spans="18:61" s="23" customFormat="1" x14ac:dyDescent="0.25">
      <c r="R333" s="41"/>
      <c r="S333" s="41"/>
      <c r="BF333" s="42"/>
      <c r="BG333" s="42"/>
      <c r="BH333" s="42"/>
      <c r="BI333" s="42"/>
    </row>
    <row r="334" spans="18:61" s="23" customFormat="1" x14ac:dyDescent="0.25">
      <c r="R334" s="41"/>
      <c r="S334" s="41"/>
      <c r="BF334" s="42"/>
      <c r="BG334" s="42"/>
      <c r="BH334" s="42"/>
      <c r="BI334" s="42"/>
    </row>
    <row r="335" spans="18:61" s="23" customFormat="1" x14ac:dyDescent="0.25">
      <c r="R335" s="41"/>
      <c r="S335" s="41"/>
      <c r="BF335" s="42"/>
      <c r="BG335" s="42"/>
      <c r="BH335" s="42"/>
      <c r="BI335" s="42"/>
    </row>
    <row r="336" spans="18:61" s="23" customFormat="1" x14ac:dyDescent="0.25">
      <c r="R336" s="41"/>
      <c r="S336" s="41"/>
      <c r="BF336" s="42"/>
      <c r="BG336" s="42"/>
      <c r="BH336" s="42"/>
      <c r="BI336" s="42"/>
    </row>
    <row r="337" spans="18:61" s="23" customFormat="1" x14ac:dyDescent="0.25">
      <c r="R337" s="41"/>
      <c r="S337" s="41"/>
      <c r="BF337" s="42"/>
      <c r="BG337" s="42"/>
      <c r="BH337" s="42"/>
      <c r="BI337" s="42"/>
    </row>
    <row r="338" spans="18:61" s="23" customFormat="1" x14ac:dyDescent="0.25">
      <c r="R338" s="41"/>
      <c r="S338" s="41"/>
      <c r="BF338" s="42"/>
      <c r="BG338" s="42"/>
      <c r="BH338" s="42"/>
      <c r="BI338" s="42"/>
    </row>
    <row r="339" spans="18:61" s="23" customFormat="1" x14ac:dyDescent="0.25">
      <c r="R339" s="41"/>
      <c r="S339" s="41"/>
      <c r="BF339" s="42"/>
      <c r="BG339" s="42"/>
      <c r="BH339" s="42"/>
      <c r="BI339" s="42"/>
    </row>
    <row r="340" spans="18:61" s="23" customFormat="1" x14ac:dyDescent="0.25">
      <c r="R340" s="41"/>
      <c r="S340" s="41"/>
      <c r="BF340" s="42"/>
      <c r="BG340" s="42"/>
      <c r="BH340" s="42"/>
      <c r="BI340" s="42"/>
    </row>
    <row r="341" spans="18:61" s="23" customFormat="1" x14ac:dyDescent="0.25">
      <c r="R341" s="41"/>
      <c r="S341" s="41"/>
      <c r="BF341" s="42"/>
      <c r="BG341" s="42"/>
      <c r="BH341" s="42"/>
      <c r="BI341" s="42"/>
    </row>
    <row r="342" spans="18:61" s="23" customFormat="1" x14ac:dyDescent="0.25">
      <c r="R342" s="41"/>
      <c r="S342" s="41"/>
      <c r="BF342" s="42"/>
      <c r="BG342" s="42"/>
      <c r="BH342" s="42"/>
      <c r="BI342" s="42"/>
    </row>
    <row r="343" spans="18:61" s="23" customFormat="1" x14ac:dyDescent="0.25">
      <c r="R343" s="41"/>
      <c r="S343" s="41"/>
      <c r="BF343" s="42"/>
      <c r="BG343" s="42"/>
      <c r="BH343" s="42"/>
      <c r="BI343" s="42"/>
    </row>
    <row r="344" spans="18:61" s="23" customFormat="1" x14ac:dyDescent="0.25">
      <c r="R344" s="41"/>
      <c r="S344" s="41"/>
      <c r="BF344" s="42"/>
      <c r="BG344" s="42"/>
      <c r="BH344" s="42"/>
      <c r="BI344" s="42"/>
    </row>
    <row r="345" spans="18:61" s="23" customFormat="1" x14ac:dyDescent="0.25">
      <c r="R345" s="41"/>
      <c r="S345" s="41"/>
      <c r="BF345" s="42"/>
      <c r="BG345" s="42"/>
      <c r="BH345" s="42"/>
      <c r="BI345" s="42"/>
    </row>
    <row r="346" spans="18:61" s="23" customFormat="1" x14ac:dyDescent="0.25">
      <c r="R346" s="41"/>
      <c r="S346" s="41"/>
      <c r="BF346" s="42"/>
      <c r="BG346" s="42"/>
      <c r="BH346" s="42"/>
      <c r="BI346" s="42"/>
    </row>
    <row r="347" spans="18:61" s="23" customFormat="1" x14ac:dyDescent="0.25">
      <c r="R347" s="41"/>
      <c r="S347" s="41"/>
      <c r="BF347" s="42"/>
      <c r="BG347" s="42"/>
      <c r="BH347" s="42"/>
      <c r="BI347" s="42"/>
    </row>
    <row r="348" spans="18:61" s="23" customFormat="1" x14ac:dyDescent="0.25">
      <c r="R348" s="41"/>
      <c r="S348" s="41"/>
      <c r="BF348" s="42"/>
      <c r="BG348" s="42"/>
      <c r="BH348" s="42"/>
      <c r="BI348" s="42"/>
    </row>
    <row r="349" spans="18:61" s="23" customFormat="1" x14ac:dyDescent="0.25">
      <c r="R349" s="41"/>
      <c r="S349" s="41"/>
      <c r="BF349" s="42"/>
      <c r="BG349" s="42"/>
      <c r="BH349" s="42"/>
      <c r="BI349" s="42"/>
    </row>
    <row r="350" spans="18:61" s="23" customFormat="1" x14ac:dyDescent="0.25">
      <c r="R350" s="41"/>
      <c r="S350" s="41"/>
      <c r="BF350" s="42"/>
      <c r="BG350" s="42"/>
      <c r="BH350" s="42"/>
      <c r="BI350" s="42"/>
    </row>
    <row r="351" spans="18:61" s="23" customFormat="1" x14ac:dyDescent="0.25">
      <c r="R351" s="41"/>
      <c r="S351" s="41"/>
      <c r="BF351" s="42"/>
      <c r="BG351" s="42"/>
      <c r="BH351" s="42"/>
      <c r="BI351" s="42"/>
    </row>
    <row r="352" spans="18:61" s="23" customFormat="1" x14ac:dyDescent="0.25">
      <c r="R352" s="41"/>
      <c r="S352" s="41"/>
      <c r="BF352" s="42"/>
      <c r="BG352" s="42"/>
      <c r="BH352" s="42"/>
      <c r="BI352" s="42"/>
    </row>
    <row r="353" spans="18:61" s="23" customFormat="1" x14ac:dyDescent="0.25">
      <c r="R353" s="41"/>
      <c r="S353" s="41"/>
      <c r="BF353" s="42"/>
      <c r="BG353" s="42"/>
      <c r="BH353" s="42"/>
      <c r="BI353" s="42"/>
    </row>
    <row r="354" spans="18:61" s="23" customFormat="1" x14ac:dyDescent="0.25">
      <c r="R354" s="41"/>
      <c r="S354" s="41"/>
      <c r="BF354" s="42"/>
      <c r="BG354" s="42"/>
      <c r="BH354" s="42"/>
      <c r="BI354" s="42"/>
    </row>
    <row r="355" spans="18:61" s="23" customFormat="1" x14ac:dyDescent="0.25">
      <c r="R355" s="41"/>
      <c r="S355" s="41"/>
      <c r="BF355" s="42"/>
      <c r="BG355" s="42"/>
      <c r="BH355" s="42"/>
      <c r="BI355" s="42"/>
    </row>
    <row r="356" spans="18:61" s="23" customFormat="1" x14ac:dyDescent="0.25">
      <c r="R356" s="41"/>
      <c r="S356" s="41"/>
      <c r="BF356" s="42"/>
      <c r="BG356" s="42"/>
      <c r="BH356" s="42"/>
      <c r="BI356" s="42"/>
    </row>
    <row r="357" spans="18:61" s="23" customFormat="1" x14ac:dyDescent="0.25">
      <c r="R357" s="41"/>
      <c r="S357" s="41"/>
      <c r="BF357" s="42"/>
      <c r="BG357" s="42"/>
      <c r="BH357" s="42"/>
      <c r="BI357" s="42"/>
    </row>
    <row r="358" spans="18:61" s="23" customFormat="1" x14ac:dyDescent="0.25">
      <c r="R358" s="41"/>
      <c r="S358" s="41"/>
      <c r="BF358" s="42"/>
      <c r="BG358" s="42"/>
      <c r="BH358" s="42"/>
      <c r="BI358" s="42"/>
    </row>
    <row r="359" spans="18:61" s="23" customFormat="1" x14ac:dyDescent="0.25">
      <c r="R359" s="41"/>
      <c r="S359" s="41"/>
      <c r="BF359" s="42"/>
      <c r="BG359" s="42"/>
      <c r="BH359" s="42"/>
      <c r="BI359" s="42"/>
    </row>
    <row r="360" spans="18:61" s="23" customFormat="1" x14ac:dyDescent="0.25">
      <c r="R360" s="41"/>
      <c r="S360" s="41"/>
      <c r="BF360" s="42"/>
      <c r="BG360" s="42"/>
      <c r="BH360" s="42"/>
      <c r="BI360" s="42"/>
    </row>
    <row r="361" spans="18:61" s="23" customFormat="1" x14ac:dyDescent="0.25">
      <c r="R361" s="41"/>
      <c r="S361" s="41"/>
      <c r="BF361" s="42"/>
      <c r="BG361" s="42"/>
      <c r="BH361" s="42"/>
      <c r="BI361" s="42"/>
    </row>
    <row r="362" spans="18:61" s="23" customFormat="1" x14ac:dyDescent="0.25">
      <c r="R362" s="41"/>
      <c r="S362" s="41"/>
      <c r="BF362" s="42"/>
      <c r="BG362" s="42"/>
      <c r="BH362" s="42"/>
      <c r="BI362" s="42"/>
    </row>
    <row r="363" spans="18:61" s="23" customFormat="1" x14ac:dyDescent="0.25">
      <c r="R363" s="41"/>
      <c r="S363" s="41"/>
      <c r="BF363" s="42"/>
      <c r="BG363" s="42"/>
      <c r="BH363" s="42"/>
      <c r="BI363" s="42"/>
    </row>
    <row r="364" spans="18:61" s="23" customFormat="1" x14ac:dyDescent="0.25">
      <c r="R364" s="41"/>
      <c r="S364" s="41"/>
      <c r="BF364" s="42"/>
      <c r="BG364" s="42"/>
      <c r="BH364" s="42"/>
      <c r="BI364" s="42"/>
    </row>
    <row r="365" spans="18:61" s="23" customFormat="1" x14ac:dyDescent="0.25">
      <c r="R365" s="41"/>
      <c r="S365" s="41"/>
      <c r="BF365" s="42"/>
      <c r="BG365" s="42"/>
      <c r="BH365" s="42"/>
      <c r="BI365" s="42"/>
    </row>
    <row r="366" spans="18:61" s="23" customFormat="1" x14ac:dyDescent="0.25">
      <c r="R366" s="41"/>
      <c r="S366" s="41"/>
      <c r="BF366" s="42"/>
      <c r="BG366" s="42"/>
      <c r="BH366" s="42"/>
      <c r="BI366" s="42"/>
    </row>
    <row r="367" spans="18:61" s="23" customFormat="1" x14ac:dyDescent="0.25">
      <c r="R367" s="41"/>
      <c r="S367" s="41"/>
      <c r="BF367" s="42"/>
      <c r="BG367" s="42"/>
      <c r="BH367" s="42"/>
      <c r="BI367" s="42"/>
    </row>
    <row r="368" spans="18:61" s="23" customFormat="1" x14ac:dyDescent="0.25">
      <c r="R368" s="41"/>
      <c r="S368" s="41"/>
      <c r="BF368" s="42"/>
      <c r="BG368" s="42"/>
      <c r="BH368" s="42"/>
      <c r="BI368" s="42"/>
    </row>
    <row r="369" spans="18:61" s="23" customFormat="1" x14ac:dyDescent="0.25">
      <c r="R369" s="41"/>
      <c r="S369" s="41"/>
      <c r="BF369" s="42"/>
      <c r="BG369" s="42"/>
      <c r="BH369" s="42"/>
      <c r="BI369" s="42"/>
    </row>
    <row r="370" spans="18:61" s="23" customFormat="1" x14ac:dyDescent="0.25">
      <c r="R370" s="41"/>
      <c r="S370" s="41"/>
      <c r="BF370" s="42"/>
      <c r="BG370" s="42"/>
      <c r="BH370" s="42"/>
      <c r="BI370" s="42"/>
    </row>
    <row r="371" spans="18:61" s="23" customFormat="1" x14ac:dyDescent="0.25">
      <c r="R371" s="41"/>
      <c r="S371" s="41"/>
      <c r="BF371" s="42"/>
      <c r="BG371" s="42"/>
      <c r="BH371" s="42"/>
      <c r="BI371" s="42"/>
    </row>
    <row r="372" spans="18:61" s="23" customFormat="1" x14ac:dyDescent="0.25">
      <c r="R372" s="41"/>
      <c r="S372" s="41"/>
      <c r="BF372" s="42"/>
      <c r="BG372" s="42"/>
      <c r="BH372" s="42"/>
      <c r="BI372" s="42"/>
    </row>
    <row r="373" spans="18:61" s="23" customFormat="1" x14ac:dyDescent="0.25">
      <c r="R373" s="41"/>
      <c r="S373" s="41"/>
      <c r="BF373" s="42"/>
      <c r="BG373" s="42"/>
      <c r="BH373" s="42"/>
      <c r="BI373" s="42"/>
    </row>
    <row r="374" spans="18:61" s="23" customFormat="1" x14ac:dyDescent="0.25">
      <c r="R374" s="41"/>
      <c r="S374" s="41"/>
      <c r="BF374" s="42"/>
      <c r="BG374" s="42"/>
      <c r="BH374" s="42"/>
      <c r="BI374" s="42"/>
    </row>
    <row r="375" spans="18:61" s="23" customFormat="1" x14ac:dyDescent="0.25">
      <c r="R375" s="41"/>
      <c r="S375" s="41"/>
      <c r="BF375" s="42"/>
      <c r="BG375" s="42"/>
      <c r="BH375" s="42"/>
      <c r="BI375" s="42"/>
    </row>
    <row r="376" spans="18:61" s="23" customFormat="1" x14ac:dyDescent="0.25">
      <c r="R376" s="41"/>
      <c r="S376" s="41"/>
      <c r="BF376" s="42"/>
      <c r="BG376" s="42"/>
      <c r="BH376" s="42"/>
      <c r="BI376" s="42"/>
    </row>
    <row r="377" spans="18:61" s="23" customFormat="1" x14ac:dyDescent="0.25">
      <c r="R377" s="41"/>
      <c r="S377" s="41"/>
      <c r="BF377" s="42"/>
      <c r="BG377" s="42"/>
      <c r="BH377" s="42"/>
      <c r="BI377" s="42"/>
    </row>
    <row r="378" spans="18:61" s="23" customFormat="1" x14ac:dyDescent="0.25">
      <c r="R378" s="41"/>
      <c r="S378" s="41"/>
      <c r="BF378" s="42"/>
      <c r="BG378" s="42"/>
      <c r="BH378" s="42"/>
      <c r="BI378" s="42"/>
    </row>
    <row r="379" spans="18:61" s="23" customFormat="1" x14ac:dyDescent="0.25">
      <c r="R379" s="41"/>
      <c r="S379" s="41"/>
      <c r="BF379" s="42"/>
      <c r="BG379" s="42"/>
      <c r="BH379" s="42"/>
      <c r="BI379" s="42"/>
    </row>
    <row r="380" spans="18:61" s="23" customFormat="1" x14ac:dyDescent="0.25">
      <c r="R380" s="41"/>
      <c r="S380" s="41"/>
      <c r="BF380" s="42"/>
      <c r="BG380" s="42"/>
      <c r="BH380" s="42"/>
      <c r="BI380" s="42"/>
    </row>
    <row r="381" spans="18:61" s="23" customFormat="1" x14ac:dyDescent="0.25">
      <c r="R381" s="41"/>
      <c r="S381" s="41"/>
      <c r="BF381" s="42"/>
      <c r="BG381" s="42"/>
      <c r="BH381" s="42"/>
      <c r="BI381" s="42"/>
    </row>
    <row r="382" spans="18:61" s="23" customFormat="1" x14ac:dyDescent="0.25">
      <c r="R382" s="41"/>
      <c r="S382" s="41"/>
      <c r="BF382" s="42"/>
      <c r="BG382" s="42"/>
      <c r="BH382" s="42"/>
      <c r="BI382" s="42"/>
    </row>
    <row r="383" spans="18:61" s="23" customFormat="1" x14ac:dyDescent="0.25">
      <c r="R383" s="41"/>
      <c r="S383" s="41"/>
      <c r="BF383" s="42"/>
      <c r="BG383" s="42"/>
      <c r="BH383" s="42"/>
      <c r="BI383" s="42"/>
    </row>
    <row r="384" spans="18:61" s="23" customFormat="1" x14ac:dyDescent="0.25">
      <c r="R384" s="41"/>
      <c r="S384" s="41"/>
      <c r="BF384" s="42"/>
      <c r="BG384" s="42"/>
      <c r="BH384" s="42"/>
      <c r="BI384" s="42"/>
    </row>
    <row r="385" spans="18:61" s="23" customFormat="1" x14ac:dyDescent="0.25">
      <c r="R385" s="41"/>
      <c r="S385" s="41"/>
      <c r="BF385" s="42"/>
      <c r="BG385" s="42"/>
      <c r="BH385" s="42"/>
      <c r="BI385" s="42"/>
    </row>
    <row r="386" spans="18:61" s="23" customFormat="1" x14ac:dyDescent="0.25">
      <c r="R386" s="41"/>
      <c r="S386" s="41"/>
      <c r="BF386" s="42"/>
      <c r="BG386" s="42"/>
      <c r="BH386" s="42"/>
      <c r="BI386" s="42"/>
    </row>
    <row r="387" spans="18:61" s="23" customFormat="1" x14ac:dyDescent="0.25">
      <c r="R387" s="41"/>
      <c r="S387" s="41"/>
      <c r="BF387" s="42"/>
      <c r="BG387" s="42"/>
      <c r="BH387" s="42"/>
      <c r="BI387" s="42"/>
    </row>
    <row r="388" spans="18:61" s="23" customFormat="1" x14ac:dyDescent="0.25">
      <c r="R388" s="41"/>
      <c r="S388" s="41"/>
      <c r="BF388" s="42"/>
      <c r="BG388" s="42"/>
      <c r="BH388" s="42"/>
      <c r="BI388" s="42"/>
    </row>
    <row r="389" spans="18:61" s="23" customFormat="1" x14ac:dyDescent="0.25">
      <c r="R389" s="41"/>
      <c r="S389" s="41"/>
      <c r="BF389" s="42"/>
      <c r="BG389" s="42"/>
      <c r="BH389" s="42"/>
      <c r="BI389" s="42"/>
    </row>
    <row r="390" spans="18:61" s="23" customFormat="1" x14ac:dyDescent="0.25">
      <c r="R390" s="41"/>
      <c r="S390" s="41"/>
      <c r="BF390" s="42"/>
      <c r="BG390" s="42"/>
      <c r="BH390" s="42"/>
      <c r="BI390" s="42"/>
    </row>
    <row r="391" spans="18:61" s="23" customFormat="1" x14ac:dyDescent="0.25">
      <c r="R391" s="41"/>
      <c r="S391" s="41"/>
      <c r="BF391" s="42"/>
      <c r="BG391" s="42"/>
      <c r="BH391" s="42"/>
      <c r="BI391" s="42"/>
    </row>
    <row r="392" spans="18:61" s="23" customFormat="1" x14ac:dyDescent="0.25">
      <c r="R392" s="41"/>
      <c r="S392" s="41"/>
      <c r="BF392" s="42"/>
      <c r="BG392" s="42"/>
      <c r="BH392" s="42"/>
      <c r="BI392" s="42"/>
    </row>
    <row r="393" spans="18:61" s="23" customFormat="1" x14ac:dyDescent="0.25">
      <c r="R393" s="41"/>
      <c r="S393" s="41"/>
      <c r="BF393" s="42"/>
      <c r="BG393" s="42"/>
      <c r="BH393" s="42"/>
      <c r="BI393" s="42"/>
    </row>
    <row r="394" spans="18:61" s="23" customFormat="1" x14ac:dyDescent="0.25">
      <c r="R394" s="41"/>
      <c r="S394" s="41"/>
      <c r="BF394" s="42"/>
      <c r="BG394" s="42"/>
      <c r="BH394" s="42"/>
      <c r="BI394" s="42"/>
    </row>
    <row r="395" spans="18:61" s="23" customFormat="1" x14ac:dyDescent="0.25">
      <c r="R395" s="41"/>
      <c r="S395" s="41"/>
      <c r="BF395" s="42"/>
      <c r="BG395" s="42"/>
      <c r="BH395" s="42"/>
      <c r="BI395" s="42"/>
    </row>
    <row r="396" spans="18:61" s="23" customFormat="1" x14ac:dyDescent="0.25">
      <c r="R396" s="41"/>
      <c r="S396" s="41"/>
      <c r="BF396" s="42"/>
      <c r="BG396" s="42"/>
      <c r="BH396" s="42"/>
      <c r="BI396" s="42"/>
    </row>
    <row r="397" spans="18:61" s="23" customFormat="1" x14ac:dyDescent="0.25">
      <c r="R397" s="41"/>
      <c r="S397" s="41"/>
      <c r="BF397" s="42"/>
      <c r="BG397" s="42"/>
      <c r="BH397" s="42"/>
      <c r="BI397" s="42"/>
    </row>
    <row r="398" spans="18:61" s="23" customFormat="1" x14ac:dyDescent="0.25">
      <c r="R398" s="41"/>
      <c r="S398" s="41"/>
      <c r="BF398" s="42"/>
      <c r="BG398" s="42"/>
      <c r="BH398" s="42"/>
      <c r="BI398" s="42"/>
    </row>
    <row r="399" spans="18:61" s="23" customFormat="1" x14ac:dyDescent="0.25">
      <c r="R399" s="41"/>
      <c r="S399" s="41"/>
      <c r="BF399" s="42"/>
      <c r="BG399" s="42"/>
      <c r="BH399" s="42"/>
      <c r="BI399" s="42"/>
    </row>
    <row r="400" spans="18:61" s="23" customFormat="1" x14ac:dyDescent="0.25">
      <c r="R400" s="41"/>
      <c r="S400" s="41"/>
      <c r="BF400" s="42"/>
      <c r="BG400" s="42"/>
      <c r="BH400" s="42"/>
      <c r="BI400" s="42"/>
    </row>
    <row r="401" spans="18:61" s="23" customFormat="1" x14ac:dyDescent="0.25">
      <c r="R401" s="41"/>
      <c r="S401" s="41"/>
      <c r="BF401" s="42"/>
      <c r="BG401" s="42"/>
      <c r="BH401" s="42"/>
      <c r="BI401" s="42"/>
    </row>
    <row r="402" spans="18:61" s="23" customFormat="1" x14ac:dyDescent="0.25">
      <c r="R402" s="41"/>
      <c r="S402" s="41"/>
      <c r="BF402" s="42"/>
      <c r="BG402" s="42"/>
      <c r="BH402" s="42"/>
      <c r="BI402" s="42"/>
    </row>
    <row r="403" spans="18:61" s="23" customFormat="1" x14ac:dyDescent="0.25">
      <c r="R403" s="41"/>
      <c r="S403" s="41"/>
      <c r="BF403" s="42"/>
      <c r="BG403" s="42"/>
      <c r="BH403" s="42"/>
      <c r="BI403" s="42"/>
    </row>
    <row r="404" spans="18:61" s="23" customFormat="1" x14ac:dyDescent="0.25">
      <c r="R404" s="41"/>
      <c r="S404" s="41"/>
      <c r="BF404" s="42"/>
      <c r="BG404" s="42"/>
      <c r="BH404" s="42"/>
      <c r="BI404" s="42"/>
    </row>
    <row r="405" spans="18:61" s="23" customFormat="1" x14ac:dyDescent="0.25">
      <c r="R405" s="41"/>
      <c r="S405" s="41"/>
      <c r="BF405" s="42"/>
      <c r="BG405" s="42"/>
      <c r="BH405" s="42"/>
      <c r="BI405" s="42"/>
    </row>
    <row r="406" spans="18:61" s="23" customFormat="1" x14ac:dyDescent="0.25">
      <c r="R406" s="41"/>
      <c r="S406" s="41"/>
      <c r="BF406" s="42"/>
      <c r="BG406" s="42"/>
      <c r="BH406" s="42"/>
      <c r="BI406" s="42"/>
    </row>
    <row r="407" spans="18:61" s="23" customFormat="1" x14ac:dyDescent="0.25">
      <c r="R407" s="41"/>
      <c r="S407" s="41"/>
      <c r="BF407" s="42"/>
      <c r="BG407" s="42"/>
      <c r="BH407" s="42"/>
      <c r="BI407" s="42"/>
    </row>
    <row r="408" spans="18:61" s="23" customFormat="1" x14ac:dyDescent="0.25">
      <c r="R408" s="41"/>
      <c r="S408" s="41"/>
      <c r="BF408" s="42"/>
      <c r="BG408" s="42"/>
      <c r="BH408" s="42"/>
      <c r="BI408" s="42"/>
    </row>
    <row r="409" spans="18:61" s="23" customFormat="1" x14ac:dyDescent="0.25">
      <c r="R409" s="41"/>
      <c r="S409" s="41"/>
      <c r="BF409" s="42"/>
      <c r="BG409" s="42"/>
      <c r="BH409" s="42"/>
      <c r="BI409" s="42"/>
    </row>
    <row r="410" spans="18:61" s="23" customFormat="1" x14ac:dyDescent="0.25">
      <c r="R410" s="41"/>
      <c r="S410" s="41"/>
      <c r="BF410" s="42"/>
      <c r="BG410" s="42"/>
      <c r="BH410" s="42"/>
      <c r="BI410" s="42"/>
    </row>
    <row r="411" spans="18:61" s="23" customFormat="1" x14ac:dyDescent="0.25">
      <c r="R411" s="41"/>
      <c r="S411" s="41"/>
      <c r="BF411" s="42"/>
      <c r="BG411" s="42"/>
      <c r="BH411" s="42"/>
      <c r="BI411" s="42"/>
    </row>
    <row r="412" spans="18:61" s="23" customFormat="1" x14ac:dyDescent="0.25">
      <c r="R412" s="41"/>
      <c r="S412" s="41"/>
      <c r="BF412" s="42"/>
      <c r="BG412" s="42"/>
      <c r="BH412" s="42"/>
      <c r="BI412" s="42"/>
    </row>
    <row r="413" spans="18:61" s="23" customFormat="1" x14ac:dyDescent="0.25">
      <c r="R413" s="41"/>
      <c r="S413" s="41"/>
      <c r="BF413" s="42"/>
      <c r="BG413" s="42"/>
      <c r="BH413" s="42"/>
      <c r="BI413" s="42"/>
    </row>
    <row r="414" spans="18:61" s="23" customFormat="1" x14ac:dyDescent="0.25">
      <c r="R414" s="41"/>
      <c r="S414" s="41"/>
      <c r="BF414" s="42"/>
      <c r="BG414" s="42"/>
      <c r="BH414" s="42"/>
      <c r="BI414" s="42"/>
    </row>
    <row r="415" spans="18:61" s="23" customFormat="1" x14ac:dyDescent="0.25">
      <c r="R415" s="41"/>
      <c r="S415" s="41"/>
      <c r="BF415" s="42"/>
      <c r="BG415" s="42"/>
      <c r="BH415" s="42"/>
      <c r="BI415" s="42"/>
    </row>
    <row r="416" spans="18:61" s="23" customFormat="1" x14ac:dyDescent="0.25">
      <c r="R416" s="41"/>
      <c r="S416" s="41"/>
      <c r="BF416" s="42"/>
      <c r="BG416" s="42"/>
      <c r="BH416" s="42"/>
      <c r="BI416" s="42"/>
    </row>
    <row r="417" spans="18:61" s="23" customFormat="1" x14ac:dyDescent="0.25">
      <c r="R417" s="41"/>
      <c r="S417" s="41"/>
      <c r="BF417" s="42"/>
      <c r="BG417" s="42"/>
      <c r="BH417" s="42"/>
      <c r="BI417" s="42"/>
    </row>
    <row r="418" spans="18:61" s="23" customFormat="1" x14ac:dyDescent="0.25">
      <c r="R418" s="41"/>
      <c r="S418" s="41"/>
      <c r="BF418" s="42"/>
      <c r="BG418" s="42"/>
      <c r="BH418" s="42"/>
      <c r="BI418" s="42"/>
    </row>
    <row r="419" spans="18:61" s="23" customFormat="1" x14ac:dyDescent="0.25">
      <c r="R419" s="41"/>
      <c r="S419" s="41"/>
      <c r="BF419" s="42"/>
      <c r="BG419" s="42"/>
      <c r="BH419" s="42"/>
      <c r="BI419" s="42"/>
    </row>
    <row r="420" spans="18:61" s="23" customFormat="1" x14ac:dyDescent="0.25">
      <c r="R420" s="41"/>
      <c r="S420" s="41"/>
      <c r="BF420" s="42"/>
      <c r="BG420" s="42"/>
      <c r="BH420" s="42"/>
      <c r="BI420" s="42"/>
    </row>
    <row r="421" spans="18:61" s="23" customFormat="1" x14ac:dyDescent="0.25">
      <c r="R421" s="41"/>
      <c r="S421" s="41"/>
      <c r="BF421" s="42"/>
      <c r="BG421" s="42"/>
      <c r="BH421" s="42"/>
      <c r="BI421" s="42"/>
    </row>
    <row r="422" spans="18:61" s="23" customFormat="1" x14ac:dyDescent="0.25">
      <c r="R422" s="41"/>
      <c r="S422" s="41"/>
      <c r="BF422" s="42"/>
      <c r="BG422" s="42"/>
      <c r="BH422" s="42"/>
      <c r="BI422" s="42"/>
    </row>
    <row r="423" spans="18:61" s="23" customFormat="1" x14ac:dyDescent="0.25">
      <c r="R423" s="41"/>
      <c r="S423" s="41"/>
      <c r="BF423" s="42"/>
      <c r="BG423" s="42"/>
      <c r="BH423" s="42"/>
      <c r="BI423" s="42"/>
    </row>
    <row r="424" spans="18:61" s="23" customFormat="1" x14ac:dyDescent="0.25">
      <c r="R424" s="41"/>
      <c r="S424" s="41"/>
      <c r="BF424" s="42"/>
      <c r="BG424" s="42"/>
      <c r="BH424" s="42"/>
      <c r="BI424" s="42"/>
    </row>
    <row r="425" spans="18:61" s="23" customFormat="1" x14ac:dyDescent="0.25">
      <c r="R425" s="41"/>
      <c r="S425" s="41"/>
      <c r="BF425" s="42"/>
      <c r="BG425" s="42"/>
      <c r="BH425" s="42"/>
      <c r="BI425" s="42"/>
    </row>
    <row r="426" spans="18:61" s="23" customFormat="1" x14ac:dyDescent="0.25">
      <c r="R426" s="41"/>
      <c r="S426" s="41"/>
      <c r="BF426" s="42"/>
      <c r="BG426" s="42"/>
      <c r="BH426" s="42"/>
      <c r="BI426" s="42"/>
    </row>
    <row r="427" spans="18:61" s="23" customFormat="1" x14ac:dyDescent="0.25">
      <c r="R427" s="41"/>
      <c r="S427" s="41"/>
      <c r="BF427" s="42"/>
      <c r="BG427" s="42"/>
      <c r="BH427" s="42"/>
      <c r="BI427" s="42"/>
    </row>
    <row r="428" spans="18:61" s="23" customFormat="1" x14ac:dyDescent="0.25">
      <c r="R428" s="41"/>
      <c r="S428" s="41"/>
      <c r="BF428" s="42"/>
      <c r="BG428" s="42"/>
      <c r="BH428" s="42"/>
      <c r="BI428" s="42"/>
    </row>
    <row r="429" spans="18:61" s="23" customFormat="1" x14ac:dyDescent="0.25">
      <c r="R429" s="41"/>
      <c r="S429" s="41"/>
      <c r="BF429" s="42"/>
      <c r="BG429" s="42"/>
      <c r="BH429" s="42"/>
      <c r="BI429" s="42"/>
    </row>
    <row r="430" spans="18:61" s="23" customFormat="1" x14ac:dyDescent="0.25">
      <c r="R430" s="41"/>
      <c r="S430" s="41"/>
      <c r="BF430" s="42"/>
      <c r="BG430" s="42"/>
      <c r="BH430" s="42"/>
      <c r="BI430" s="42"/>
    </row>
    <row r="431" spans="18:61" s="23" customFormat="1" x14ac:dyDescent="0.25">
      <c r="R431" s="41"/>
      <c r="S431" s="41"/>
      <c r="BF431" s="42"/>
      <c r="BG431" s="42"/>
      <c r="BH431" s="42"/>
      <c r="BI431" s="42"/>
    </row>
    <row r="432" spans="18:61" s="23" customFormat="1" x14ac:dyDescent="0.25">
      <c r="R432" s="41"/>
      <c r="S432" s="41"/>
      <c r="BF432" s="42"/>
      <c r="BG432" s="42"/>
      <c r="BH432" s="42"/>
      <c r="BI432" s="42"/>
    </row>
    <row r="433" spans="18:61" s="23" customFormat="1" x14ac:dyDescent="0.25">
      <c r="R433" s="41"/>
      <c r="S433" s="41"/>
      <c r="BF433" s="42"/>
      <c r="BG433" s="42"/>
      <c r="BH433" s="42"/>
      <c r="BI433" s="42"/>
    </row>
    <row r="434" spans="18:61" s="23" customFormat="1" x14ac:dyDescent="0.25">
      <c r="R434" s="41"/>
      <c r="S434" s="41"/>
      <c r="BF434" s="42"/>
      <c r="BG434" s="42"/>
      <c r="BH434" s="42"/>
      <c r="BI434" s="42"/>
    </row>
    <row r="435" spans="18:61" s="23" customFormat="1" x14ac:dyDescent="0.25">
      <c r="R435" s="41"/>
      <c r="S435" s="41"/>
      <c r="BF435" s="42"/>
      <c r="BG435" s="42"/>
      <c r="BH435" s="42"/>
      <c r="BI435" s="42"/>
    </row>
    <row r="436" spans="18:61" s="23" customFormat="1" x14ac:dyDescent="0.25">
      <c r="R436" s="41"/>
      <c r="S436" s="41"/>
      <c r="BF436" s="42"/>
      <c r="BG436" s="42"/>
      <c r="BH436" s="42"/>
      <c r="BI436" s="42"/>
    </row>
    <row r="437" spans="18:61" s="23" customFormat="1" x14ac:dyDescent="0.25">
      <c r="R437" s="41"/>
      <c r="S437" s="41"/>
      <c r="BF437" s="42"/>
      <c r="BG437" s="42"/>
      <c r="BH437" s="42"/>
      <c r="BI437" s="42"/>
    </row>
    <row r="438" spans="18:61" s="23" customFormat="1" x14ac:dyDescent="0.25">
      <c r="R438" s="41"/>
      <c r="S438" s="41"/>
      <c r="BF438" s="42"/>
      <c r="BG438" s="42"/>
      <c r="BH438" s="42"/>
      <c r="BI438" s="42"/>
    </row>
    <row r="439" spans="18:61" s="23" customFormat="1" x14ac:dyDescent="0.25">
      <c r="R439" s="41"/>
      <c r="S439" s="41"/>
      <c r="BF439" s="42"/>
      <c r="BG439" s="42"/>
      <c r="BH439" s="42"/>
      <c r="BI439" s="42"/>
    </row>
    <row r="440" spans="18:61" s="23" customFormat="1" x14ac:dyDescent="0.25">
      <c r="R440" s="41"/>
      <c r="S440" s="41"/>
      <c r="BF440" s="42"/>
      <c r="BG440" s="42"/>
      <c r="BH440" s="42"/>
      <c r="BI440" s="42"/>
    </row>
    <row r="441" spans="18:61" s="23" customFormat="1" x14ac:dyDescent="0.25">
      <c r="R441" s="41"/>
      <c r="S441" s="41"/>
      <c r="BF441" s="42"/>
      <c r="BG441" s="42"/>
      <c r="BH441" s="42"/>
      <c r="BI441" s="42"/>
    </row>
    <row r="442" spans="18:61" s="23" customFormat="1" x14ac:dyDescent="0.25">
      <c r="R442" s="41"/>
      <c r="S442" s="41"/>
      <c r="BF442" s="42"/>
      <c r="BG442" s="42"/>
      <c r="BH442" s="42"/>
      <c r="BI442" s="42"/>
    </row>
    <row r="443" spans="18:61" s="23" customFormat="1" x14ac:dyDescent="0.25">
      <c r="R443" s="41"/>
      <c r="S443" s="41"/>
      <c r="BF443" s="42"/>
      <c r="BG443" s="42"/>
      <c r="BH443" s="42"/>
      <c r="BI443" s="42"/>
    </row>
    <row r="444" spans="18:61" s="23" customFormat="1" x14ac:dyDescent="0.25">
      <c r="R444" s="41"/>
      <c r="S444" s="41"/>
      <c r="BF444" s="42"/>
      <c r="BG444" s="42"/>
      <c r="BH444" s="42"/>
      <c r="BI444" s="42"/>
    </row>
    <row r="445" spans="18:61" s="23" customFormat="1" x14ac:dyDescent="0.25">
      <c r="R445" s="41"/>
      <c r="S445" s="41"/>
      <c r="BF445" s="42"/>
      <c r="BG445" s="42"/>
      <c r="BH445" s="42"/>
      <c r="BI445" s="42"/>
    </row>
    <row r="446" spans="18:61" s="23" customFormat="1" x14ac:dyDescent="0.25">
      <c r="R446" s="41"/>
      <c r="S446" s="41"/>
      <c r="BF446" s="42"/>
      <c r="BG446" s="42"/>
      <c r="BH446" s="42"/>
      <c r="BI446" s="42"/>
    </row>
    <row r="447" spans="18:61" s="23" customFormat="1" x14ac:dyDescent="0.25">
      <c r="R447" s="41"/>
      <c r="S447" s="41"/>
      <c r="BF447" s="42"/>
      <c r="BG447" s="42"/>
      <c r="BH447" s="42"/>
      <c r="BI447" s="42"/>
    </row>
    <row r="448" spans="18:61" s="23" customFormat="1" x14ac:dyDescent="0.25">
      <c r="R448" s="41"/>
      <c r="S448" s="41"/>
      <c r="BF448" s="42"/>
      <c r="BG448" s="42"/>
      <c r="BH448" s="42"/>
      <c r="BI448" s="42"/>
    </row>
    <row r="449" spans="18:61" s="23" customFormat="1" x14ac:dyDescent="0.25">
      <c r="R449" s="41"/>
      <c r="S449" s="41"/>
      <c r="BF449" s="42"/>
      <c r="BG449" s="42"/>
      <c r="BH449" s="42"/>
      <c r="BI449" s="42"/>
    </row>
    <row r="450" spans="18:61" s="23" customFormat="1" x14ac:dyDescent="0.25">
      <c r="R450" s="41"/>
      <c r="S450" s="41"/>
      <c r="BF450" s="42"/>
      <c r="BG450" s="42"/>
      <c r="BH450" s="42"/>
      <c r="BI450" s="42"/>
    </row>
    <row r="451" spans="18:61" s="23" customFormat="1" x14ac:dyDescent="0.25">
      <c r="R451" s="41"/>
      <c r="S451" s="41"/>
      <c r="BF451" s="42"/>
      <c r="BG451" s="42"/>
      <c r="BH451" s="42"/>
      <c r="BI451" s="42"/>
    </row>
    <row r="452" spans="18:61" s="23" customFormat="1" x14ac:dyDescent="0.25">
      <c r="R452" s="41"/>
      <c r="S452" s="41"/>
      <c r="BF452" s="42"/>
      <c r="BG452" s="42"/>
      <c r="BH452" s="42"/>
      <c r="BI452" s="42"/>
    </row>
    <row r="453" spans="18:61" s="23" customFormat="1" x14ac:dyDescent="0.25">
      <c r="R453" s="41"/>
      <c r="S453" s="41"/>
      <c r="BF453" s="42"/>
      <c r="BG453" s="42"/>
      <c r="BH453" s="42"/>
      <c r="BI453" s="42"/>
    </row>
    <row r="454" spans="18:61" s="23" customFormat="1" x14ac:dyDescent="0.25">
      <c r="R454" s="41"/>
      <c r="S454" s="41"/>
      <c r="BF454" s="42"/>
      <c r="BG454" s="42"/>
      <c r="BH454" s="42"/>
      <c r="BI454" s="42"/>
    </row>
    <row r="455" spans="18:61" s="23" customFormat="1" x14ac:dyDescent="0.25">
      <c r="R455" s="41"/>
      <c r="S455" s="41"/>
      <c r="BF455" s="42"/>
      <c r="BG455" s="42"/>
      <c r="BH455" s="42"/>
      <c r="BI455" s="42"/>
    </row>
    <row r="456" spans="18:61" s="23" customFormat="1" x14ac:dyDescent="0.25">
      <c r="R456" s="41"/>
      <c r="S456" s="41"/>
      <c r="BF456" s="42"/>
      <c r="BG456" s="42"/>
      <c r="BH456" s="42"/>
      <c r="BI456" s="42"/>
    </row>
    <row r="457" spans="18:61" s="23" customFormat="1" x14ac:dyDescent="0.25">
      <c r="R457" s="41"/>
      <c r="S457" s="41"/>
      <c r="BF457" s="42"/>
      <c r="BG457" s="42"/>
      <c r="BH457" s="42"/>
      <c r="BI457" s="42"/>
    </row>
    <row r="458" spans="18:61" s="23" customFormat="1" x14ac:dyDescent="0.25">
      <c r="R458" s="41"/>
      <c r="S458" s="41"/>
      <c r="BF458" s="42"/>
      <c r="BG458" s="42"/>
      <c r="BH458" s="42"/>
      <c r="BI458" s="42"/>
    </row>
    <row r="459" spans="18:61" s="23" customFormat="1" x14ac:dyDescent="0.25">
      <c r="R459" s="41"/>
      <c r="S459" s="41"/>
      <c r="BF459" s="42"/>
      <c r="BG459" s="42"/>
      <c r="BH459" s="42"/>
      <c r="BI459" s="42"/>
    </row>
    <row r="460" spans="18:61" s="23" customFormat="1" x14ac:dyDescent="0.25">
      <c r="R460" s="41"/>
      <c r="S460" s="41"/>
      <c r="BF460" s="42"/>
      <c r="BG460" s="42"/>
      <c r="BH460" s="42"/>
      <c r="BI460" s="42"/>
    </row>
    <row r="461" spans="18:61" s="23" customFormat="1" x14ac:dyDescent="0.25">
      <c r="R461" s="41"/>
      <c r="S461" s="41"/>
      <c r="BF461" s="42"/>
      <c r="BG461" s="42"/>
      <c r="BH461" s="42"/>
      <c r="BI461" s="42"/>
    </row>
    <row r="462" spans="18:61" s="23" customFormat="1" x14ac:dyDescent="0.25">
      <c r="R462" s="41"/>
      <c r="S462" s="41"/>
      <c r="BF462" s="42"/>
      <c r="BG462" s="42"/>
      <c r="BH462" s="42"/>
      <c r="BI462" s="42"/>
    </row>
    <row r="463" spans="18:61" s="23" customFormat="1" x14ac:dyDescent="0.25">
      <c r="R463" s="41"/>
      <c r="S463" s="41"/>
      <c r="BF463" s="42"/>
      <c r="BG463" s="42"/>
      <c r="BH463" s="42"/>
      <c r="BI463" s="42"/>
    </row>
    <row r="464" spans="18:61" s="23" customFormat="1" x14ac:dyDescent="0.25">
      <c r="R464" s="41"/>
      <c r="S464" s="41"/>
      <c r="BF464" s="42"/>
      <c r="BG464" s="42"/>
      <c r="BH464" s="42"/>
      <c r="BI464" s="42"/>
    </row>
    <row r="465" spans="18:61" s="23" customFormat="1" x14ac:dyDescent="0.25">
      <c r="R465" s="41"/>
      <c r="S465" s="41"/>
      <c r="BF465" s="42"/>
      <c r="BG465" s="42"/>
      <c r="BH465" s="42"/>
      <c r="BI465" s="42"/>
    </row>
    <row r="466" spans="18:61" s="23" customFormat="1" x14ac:dyDescent="0.25">
      <c r="R466" s="41"/>
      <c r="S466" s="41"/>
      <c r="BF466" s="42"/>
      <c r="BG466" s="42"/>
      <c r="BH466" s="42"/>
      <c r="BI466" s="42"/>
    </row>
    <row r="467" spans="18:61" s="23" customFormat="1" x14ac:dyDescent="0.25">
      <c r="R467" s="41"/>
      <c r="S467" s="41"/>
      <c r="BF467" s="42"/>
      <c r="BG467" s="42"/>
      <c r="BH467" s="42"/>
      <c r="BI467" s="42"/>
    </row>
    <row r="468" spans="18:61" s="23" customFormat="1" x14ac:dyDescent="0.25">
      <c r="R468" s="41"/>
      <c r="S468" s="41"/>
      <c r="BF468" s="42"/>
      <c r="BG468" s="42"/>
      <c r="BH468" s="42"/>
      <c r="BI468" s="42"/>
    </row>
    <row r="469" spans="18:61" s="23" customFormat="1" x14ac:dyDescent="0.25">
      <c r="R469" s="41"/>
      <c r="S469" s="41"/>
      <c r="BF469" s="42"/>
      <c r="BG469" s="42"/>
      <c r="BH469" s="42"/>
      <c r="BI469" s="42"/>
    </row>
    <row r="470" spans="18:61" s="23" customFormat="1" x14ac:dyDescent="0.25">
      <c r="R470" s="41"/>
      <c r="S470" s="41"/>
      <c r="BF470" s="42"/>
      <c r="BG470" s="42"/>
      <c r="BH470" s="42"/>
      <c r="BI470" s="42"/>
    </row>
    <row r="471" spans="18:61" s="23" customFormat="1" x14ac:dyDescent="0.25">
      <c r="R471" s="41"/>
      <c r="S471" s="41"/>
      <c r="BF471" s="42"/>
      <c r="BG471" s="42"/>
      <c r="BH471" s="42"/>
      <c r="BI471" s="42"/>
    </row>
    <row r="472" spans="18:61" s="23" customFormat="1" x14ac:dyDescent="0.25">
      <c r="R472" s="41"/>
      <c r="S472" s="41"/>
      <c r="BF472" s="42"/>
      <c r="BG472" s="42"/>
      <c r="BH472" s="42"/>
      <c r="BI472" s="42"/>
    </row>
    <row r="473" spans="18:61" s="23" customFormat="1" x14ac:dyDescent="0.25">
      <c r="R473" s="41"/>
      <c r="S473" s="41"/>
      <c r="BF473" s="42"/>
      <c r="BG473" s="42"/>
      <c r="BH473" s="42"/>
      <c r="BI473" s="42"/>
    </row>
    <row r="474" spans="18:61" s="23" customFormat="1" x14ac:dyDescent="0.25">
      <c r="R474" s="41"/>
      <c r="S474" s="41"/>
      <c r="BF474" s="42"/>
      <c r="BG474" s="42"/>
      <c r="BH474" s="42"/>
      <c r="BI474" s="42"/>
    </row>
    <row r="475" spans="18:61" s="23" customFormat="1" x14ac:dyDescent="0.25">
      <c r="R475" s="41"/>
      <c r="S475" s="41"/>
      <c r="BF475" s="42"/>
      <c r="BG475" s="42"/>
      <c r="BH475" s="42"/>
      <c r="BI475" s="42"/>
    </row>
    <row r="476" spans="18:61" s="23" customFormat="1" x14ac:dyDescent="0.25">
      <c r="R476" s="41"/>
      <c r="S476" s="41"/>
      <c r="BF476" s="42"/>
      <c r="BG476" s="42"/>
      <c r="BH476" s="42"/>
      <c r="BI476" s="42"/>
    </row>
    <row r="477" spans="18:61" s="23" customFormat="1" x14ac:dyDescent="0.25">
      <c r="R477" s="41"/>
      <c r="S477" s="41"/>
      <c r="BF477" s="42"/>
      <c r="BG477" s="42"/>
      <c r="BH477" s="42"/>
      <c r="BI477" s="42"/>
    </row>
    <row r="478" spans="18:61" s="23" customFormat="1" x14ac:dyDescent="0.25">
      <c r="R478" s="41"/>
      <c r="S478" s="41"/>
      <c r="BF478" s="42"/>
      <c r="BG478" s="42"/>
      <c r="BH478" s="42"/>
      <c r="BI478" s="42"/>
    </row>
    <row r="479" spans="18:61" s="23" customFormat="1" x14ac:dyDescent="0.25">
      <c r="R479" s="41"/>
      <c r="S479" s="41"/>
      <c r="BF479" s="42"/>
      <c r="BG479" s="42"/>
      <c r="BH479" s="42"/>
      <c r="BI479" s="42"/>
    </row>
    <row r="480" spans="18:61" s="23" customFormat="1" x14ac:dyDescent="0.25">
      <c r="R480" s="41"/>
      <c r="S480" s="41"/>
      <c r="BF480" s="42"/>
      <c r="BG480" s="42"/>
      <c r="BH480" s="42"/>
      <c r="BI480" s="42"/>
    </row>
    <row r="481" spans="18:61" s="23" customFormat="1" x14ac:dyDescent="0.25">
      <c r="R481" s="41"/>
      <c r="S481" s="41"/>
      <c r="BF481" s="42"/>
      <c r="BG481" s="42"/>
      <c r="BH481" s="42"/>
      <c r="BI481" s="42"/>
    </row>
    <row r="482" spans="18:61" s="23" customFormat="1" x14ac:dyDescent="0.25">
      <c r="R482" s="41"/>
      <c r="S482" s="41"/>
      <c r="BF482" s="42"/>
      <c r="BG482" s="42"/>
      <c r="BH482" s="42"/>
      <c r="BI482" s="42"/>
    </row>
    <row r="483" spans="18:61" s="23" customFormat="1" x14ac:dyDescent="0.25">
      <c r="R483" s="41"/>
      <c r="S483" s="41"/>
      <c r="BF483" s="42"/>
      <c r="BG483" s="42"/>
      <c r="BH483" s="42"/>
      <c r="BI483" s="42"/>
    </row>
    <row r="484" spans="18:61" s="23" customFormat="1" x14ac:dyDescent="0.25">
      <c r="R484" s="41"/>
      <c r="S484" s="41"/>
      <c r="BF484" s="42"/>
      <c r="BG484" s="42"/>
      <c r="BH484" s="42"/>
      <c r="BI484" s="42"/>
    </row>
    <row r="485" spans="18:61" s="23" customFormat="1" x14ac:dyDescent="0.25">
      <c r="R485" s="41"/>
      <c r="S485" s="41"/>
      <c r="BF485" s="42"/>
      <c r="BG485" s="42"/>
      <c r="BH485" s="42"/>
      <c r="BI485" s="42"/>
    </row>
    <row r="486" spans="18:61" s="23" customFormat="1" x14ac:dyDescent="0.25">
      <c r="R486" s="41"/>
      <c r="S486" s="41"/>
      <c r="BF486" s="42"/>
      <c r="BG486" s="42"/>
      <c r="BH486" s="42"/>
      <c r="BI486" s="42"/>
    </row>
    <row r="487" spans="18:61" s="23" customFormat="1" x14ac:dyDescent="0.25">
      <c r="R487" s="41"/>
      <c r="S487" s="41"/>
      <c r="BF487" s="42"/>
      <c r="BG487" s="42"/>
      <c r="BH487" s="42"/>
      <c r="BI487" s="42"/>
    </row>
    <row r="488" spans="18:61" s="23" customFormat="1" x14ac:dyDescent="0.25">
      <c r="R488" s="41"/>
      <c r="S488" s="41"/>
      <c r="BF488" s="42"/>
      <c r="BG488" s="42"/>
      <c r="BH488" s="42"/>
      <c r="BI488" s="42"/>
    </row>
    <row r="489" spans="18:61" s="23" customFormat="1" x14ac:dyDescent="0.25">
      <c r="R489" s="41"/>
      <c r="S489" s="41"/>
      <c r="BF489" s="42"/>
      <c r="BG489" s="42"/>
      <c r="BH489" s="42"/>
      <c r="BI489" s="42"/>
    </row>
    <row r="490" spans="18:61" s="23" customFormat="1" x14ac:dyDescent="0.25">
      <c r="R490" s="41"/>
      <c r="S490" s="41"/>
      <c r="BF490" s="42"/>
      <c r="BG490" s="42"/>
      <c r="BH490" s="42"/>
      <c r="BI490" s="42"/>
    </row>
    <row r="491" spans="18:61" s="23" customFormat="1" x14ac:dyDescent="0.25">
      <c r="R491" s="41"/>
      <c r="S491" s="41"/>
      <c r="BF491" s="42"/>
      <c r="BG491" s="42"/>
      <c r="BH491" s="42"/>
      <c r="BI491" s="42"/>
    </row>
    <row r="492" spans="18:61" s="23" customFormat="1" x14ac:dyDescent="0.25">
      <c r="R492" s="41"/>
      <c r="S492" s="41"/>
      <c r="BF492" s="42"/>
      <c r="BG492" s="42"/>
      <c r="BH492" s="42"/>
      <c r="BI492" s="42"/>
    </row>
    <row r="493" spans="18:61" s="23" customFormat="1" x14ac:dyDescent="0.25">
      <c r="R493" s="41"/>
      <c r="S493" s="41"/>
      <c r="BF493" s="42"/>
      <c r="BG493" s="42"/>
      <c r="BH493" s="42"/>
      <c r="BI493" s="42"/>
    </row>
    <row r="494" spans="18:61" s="23" customFormat="1" x14ac:dyDescent="0.25">
      <c r="R494" s="41"/>
      <c r="S494" s="41"/>
      <c r="BF494" s="42"/>
      <c r="BG494" s="42"/>
      <c r="BH494" s="42"/>
      <c r="BI494" s="42"/>
    </row>
    <row r="495" spans="18:61" s="23" customFormat="1" x14ac:dyDescent="0.25">
      <c r="R495" s="41"/>
      <c r="S495" s="41"/>
      <c r="BF495" s="42"/>
      <c r="BG495" s="42"/>
      <c r="BH495" s="42"/>
      <c r="BI495" s="42"/>
    </row>
    <row r="496" spans="18:61" s="23" customFormat="1" x14ac:dyDescent="0.25">
      <c r="R496" s="41"/>
      <c r="S496" s="41"/>
      <c r="BF496" s="42"/>
      <c r="BG496" s="42"/>
      <c r="BH496" s="42"/>
      <c r="BI496" s="42"/>
    </row>
    <row r="497" spans="18:61" s="23" customFormat="1" x14ac:dyDescent="0.25">
      <c r="R497" s="41"/>
      <c r="S497" s="41"/>
      <c r="BF497" s="42"/>
      <c r="BG497" s="42"/>
      <c r="BH497" s="42"/>
      <c r="BI497" s="42"/>
    </row>
    <row r="498" spans="18:61" s="23" customFormat="1" x14ac:dyDescent="0.25">
      <c r="R498" s="41"/>
      <c r="S498" s="41"/>
      <c r="BF498" s="42"/>
      <c r="BG498" s="42"/>
      <c r="BH498" s="42"/>
      <c r="BI498" s="42"/>
    </row>
    <row r="499" spans="18:61" s="23" customFormat="1" x14ac:dyDescent="0.25">
      <c r="R499" s="41"/>
      <c r="S499" s="41"/>
      <c r="BF499" s="42"/>
      <c r="BG499" s="42"/>
      <c r="BH499" s="42"/>
      <c r="BI499" s="42"/>
    </row>
    <row r="500" spans="18:61" s="23" customFormat="1" x14ac:dyDescent="0.25">
      <c r="R500" s="41"/>
      <c r="S500" s="41"/>
      <c r="BF500" s="42"/>
      <c r="BG500" s="42"/>
      <c r="BH500" s="42"/>
      <c r="BI500" s="42"/>
    </row>
    <row r="501" spans="18:61" s="23" customFormat="1" x14ac:dyDescent="0.25">
      <c r="R501" s="41"/>
      <c r="S501" s="41"/>
      <c r="BF501" s="42"/>
      <c r="BG501" s="42"/>
      <c r="BH501" s="42"/>
      <c r="BI501" s="42"/>
    </row>
    <row r="502" spans="18:61" s="23" customFormat="1" x14ac:dyDescent="0.25">
      <c r="R502" s="41"/>
      <c r="S502" s="41"/>
      <c r="BF502" s="42"/>
      <c r="BG502" s="42"/>
      <c r="BH502" s="42"/>
      <c r="BI502" s="42"/>
    </row>
    <row r="503" spans="18:61" s="23" customFormat="1" x14ac:dyDescent="0.25">
      <c r="R503" s="41"/>
      <c r="S503" s="41"/>
      <c r="BF503" s="42"/>
      <c r="BG503" s="42"/>
      <c r="BH503" s="42"/>
      <c r="BI503" s="42"/>
    </row>
    <row r="504" spans="18:61" s="23" customFormat="1" x14ac:dyDescent="0.25">
      <c r="R504" s="41"/>
      <c r="S504" s="41"/>
      <c r="BF504" s="42"/>
      <c r="BG504" s="42"/>
      <c r="BH504" s="42"/>
      <c r="BI504" s="42"/>
    </row>
    <row r="505" spans="18:61" s="23" customFormat="1" x14ac:dyDescent="0.25">
      <c r="R505" s="41"/>
      <c r="S505" s="41"/>
      <c r="BF505" s="42"/>
      <c r="BG505" s="42"/>
      <c r="BH505" s="42"/>
      <c r="BI505" s="42"/>
    </row>
    <row r="506" spans="18:61" s="23" customFormat="1" x14ac:dyDescent="0.25">
      <c r="R506" s="41"/>
      <c r="S506" s="41"/>
      <c r="BF506" s="42"/>
      <c r="BG506" s="42"/>
      <c r="BH506" s="42"/>
      <c r="BI506" s="42"/>
    </row>
    <row r="507" spans="18:61" s="23" customFormat="1" x14ac:dyDescent="0.25">
      <c r="R507" s="41"/>
      <c r="S507" s="41"/>
      <c r="BF507" s="42"/>
      <c r="BG507" s="42"/>
      <c r="BH507" s="42"/>
      <c r="BI507" s="42"/>
    </row>
    <row r="508" spans="18:61" s="23" customFormat="1" x14ac:dyDescent="0.25">
      <c r="R508" s="41"/>
      <c r="S508" s="41"/>
      <c r="BF508" s="42"/>
      <c r="BG508" s="42"/>
      <c r="BH508" s="42"/>
      <c r="BI508" s="42"/>
    </row>
    <row r="509" spans="18:61" s="23" customFormat="1" x14ac:dyDescent="0.25">
      <c r="R509" s="41"/>
      <c r="S509" s="41"/>
      <c r="BF509" s="42"/>
      <c r="BG509" s="42"/>
      <c r="BH509" s="42"/>
      <c r="BI509" s="42"/>
    </row>
    <row r="510" spans="18:61" s="23" customFormat="1" x14ac:dyDescent="0.25">
      <c r="R510" s="41"/>
      <c r="S510" s="41"/>
      <c r="BF510" s="42"/>
      <c r="BG510" s="42"/>
      <c r="BH510" s="42"/>
      <c r="BI510" s="42"/>
    </row>
    <row r="511" spans="18:61" s="23" customFormat="1" x14ac:dyDescent="0.25">
      <c r="R511" s="41"/>
      <c r="S511" s="41"/>
      <c r="BF511" s="42"/>
      <c r="BG511" s="42"/>
      <c r="BH511" s="42"/>
      <c r="BI511" s="42"/>
    </row>
    <row r="512" spans="18:61" s="23" customFormat="1" x14ac:dyDescent="0.25">
      <c r="R512" s="41"/>
      <c r="S512" s="41"/>
      <c r="BF512" s="42"/>
      <c r="BG512" s="42"/>
      <c r="BH512" s="42"/>
      <c r="BI512" s="42"/>
    </row>
    <row r="513" spans="18:61" s="23" customFormat="1" x14ac:dyDescent="0.25">
      <c r="R513" s="41"/>
      <c r="S513" s="41"/>
      <c r="BF513" s="42"/>
      <c r="BG513" s="42"/>
      <c r="BH513" s="42"/>
      <c r="BI513" s="42"/>
    </row>
    <row r="514" spans="18:61" s="23" customFormat="1" x14ac:dyDescent="0.25">
      <c r="R514" s="41"/>
      <c r="S514" s="41"/>
      <c r="BF514" s="42"/>
      <c r="BG514" s="42"/>
      <c r="BH514" s="42"/>
      <c r="BI514" s="42"/>
    </row>
    <row r="515" spans="18:61" s="23" customFormat="1" x14ac:dyDescent="0.25">
      <c r="R515" s="41"/>
      <c r="S515" s="41"/>
      <c r="BF515" s="42"/>
      <c r="BG515" s="42"/>
      <c r="BH515" s="42"/>
      <c r="BI515" s="42"/>
    </row>
    <row r="516" spans="18:61" s="23" customFormat="1" x14ac:dyDescent="0.25">
      <c r="R516" s="41"/>
      <c r="S516" s="41"/>
      <c r="BF516" s="42"/>
      <c r="BG516" s="42"/>
      <c r="BH516" s="42"/>
      <c r="BI516" s="42"/>
    </row>
    <row r="517" spans="18:61" s="23" customFormat="1" x14ac:dyDescent="0.25">
      <c r="R517" s="41"/>
      <c r="S517" s="41"/>
      <c r="BF517" s="42"/>
      <c r="BG517" s="42"/>
      <c r="BH517" s="42"/>
      <c r="BI517" s="42"/>
    </row>
    <row r="518" spans="18:61" s="23" customFormat="1" x14ac:dyDescent="0.25">
      <c r="R518" s="41"/>
      <c r="S518" s="41"/>
      <c r="BF518" s="42"/>
      <c r="BG518" s="42"/>
      <c r="BH518" s="42"/>
      <c r="BI518" s="42"/>
    </row>
    <row r="519" spans="18:61" s="23" customFormat="1" x14ac:dyDescent="0.25">
      <c r="R519" s="41"/>
      <c r="S519" s="41"/>
      <c r="BF519" s="42"/>
      <c r="BG519" s="42"/>
      <c r="BH519" s="42"/>
      <c r="BI519" s="42"/>
    </row>
    <row r="520" spans="18:61" s="23" customFormat="1" x14ac:dyDescent="0.25">
      <c r="R520" s="41"/>
      <c r="S520" s="41"/>
      <c r="BF520" s="42"/>
      <c r="BG520" s="42"/>
      <c r="BH520" s="42"/>
      <c r="BI520" s="42"/>
    </row>
    <row r="521" spans="18:61" s="23" customFormat="1" x14ac:dyDescent="0.25">
      <c r="R521" s="41"/>
      <c r="S521" s="41"/>
      <c r="BF521" s="42"/>
      <c r="BG521" s="42"/>
      <c r="BH521" s="42"/>
      <c r="BI521" s="42"/>
    </row>
    <row r="522" spans="18:61" s="23" customFormat="1" x14ac:dyDescent="0.25">
      <c r="R522" s="41"/>
      <c r="S522" s="41"/>
      <c r="BF522" s="42"/>
      <c r="BG522" s="42"/>
      <c r="BH522" s="42"/>
      <c r="BI522" s="42"/>
    </row>
    <row r="523" spans="18:61" s="23" customFormat="1" x14ac:dyDescent="0.25">
      <c r="R523" s="41"/>
      <c r="S523" s="41"/>
      <c r="BF523" s="42"/>
      <c r="BG523" s="42"/>
      <c r="BH523" s="42"/>
      <c r="BI523" s="42"/>
    </row>
    <row r="524" spans="18:61" s="23" customFormat="1" x14ac:dyDescent="0.25">
      <c r="R524" s="41"/>
      <c r="S524" s="41"/>
      <c r="BF524" s="42"/>
      <c r="BG524" s="42"/>
      <c r="BH524" s="42"/>
      <c r="BI524" s="42"/>
    </row>
    <row r="525" spans="18:61" s="23" customFormat="1" x14ac:dyDescent="0.25">
      <c r="R525" s="41"/>
      <c r="S525" s="41"/>
      <c r="BF525" s="42"/>
      <c r="BG525" s="42"/>
      <c r="BH525" s="42"/>
      <c r="BI525" s="42"/>
    </row>
    <row r="526" spans="18:61" s="23" customFormat="1" x14ac:dyDescent="0.25">
      <c r="R526" s="41"/>
      <c r="S526" s="41"/>
      <c r="BF526" s="42"/>
      <c r="BG526" s="42"/>
      <c r="BH526" s="42"/>
      <c r="BI526" s="42"/>
    </row>
    <row r="527" spans="18:61" s="23" customFormat="1" x14ac:dyDescent="0.25">
      <c r="R527" s="41"/>
      <c r="S527" s="41"/>
      <c r="BF527" s="42"/>
      <c r="BG527" s="42"/>
      <c r="BH527" s="42"/>
      <c r="BI527" s="42"/>
    </row>
    <row r="528" spans="18:61" s="23" customFormat="1" x14ac:dyDescent="0.25">
      <c r="R528" s="41"/>
      <c r="S528" s="41"/>
      <c r="BF528" s="42"/>
      <c r="BG528" s="42"/>
      <c r="BH528" s="42"/>
      <c r="BI528" s="42"/>
    </row>
    <row r="529" spans="18:69" s="23" customFormat="1" x14ac:dyDescent="0.25">
      <c r="R529" s="41"/>
      <c r="S529" s="41"/>
      <c r="BF529" s="42"/>
      <c r="BG529" s="42"/>
      <c r="BH529" s="42"/>
      <c r="BI529" s="42"/>
    </row>
    <row r="530" spans="18:69" s="23" customFormat="1" x14ac:dyDescent="0.25">
      <c r="R530" s="41"/>
      <c r="S530" s="41"/>
      <c r="BF530" s="42"/>
      <c r="BG530" s="42"/>
      <c r="BH530" s="42"/>
      <c r="BI530" s="42"/>
    </row>
    <row r="531" spans="18:69" s="23" customFormat="1" x14ac:dyDescent="0.25">
      <c r="R531" s="41"/>
      <c r="S531" s="41"/>
      <c r="BF531" s="42"/>
      <c r="BG531" s="42"/>
      <c r="BH531" s="42"/>
      <c r="BI531" s="42"/>
    </row>
    <row r="532" spans="18:69" s="23" customFormat="1" x14ac:dyDescent="0.25">
      <c r="R532" s="41"/>
      <c r="S532" s="41"/>
      <c r="BF532" s="42"/>
      <c r="BG532" s="42"/>
      <c r="BH532" s="42"/>
      <c r="BI532" s="42"/>
    </row>
    <row r="533" spans="18:69" s="23" customFormat="1" x14ac:dyDescent="0.25">
      <c r="R533" s="41"/>
      <c r="S533" s="41"/>
      <c r="BF533" s="42"/>
      <c r="BG533" s="42"/>
      <c r="BH533" s="42"/>
      <c r="BI533" s="42"/>
    </row>
    <row r="534" spans="18:69" s="23" customFormat="1" x14ac:dyDescent="0.25">
      <c r="R534" s="41"/>
      <c r="S534" s="41"/>
      <c r="BF534" s="42"/>
      <c r="BG534" s="42"/>
      <c r="BH534" s="42"/>
      <c r="BI534" s="42"/>
    </row>
    <row r="535" spans="18:69" s="23" customFormat="1" x14ac:dyDescent="0.25">
      <c r="R535" s="41"/>
      <c r="S535" s="41"/>
      <c r="BF535" s="42"/>
      <c r="BG535" s="42"/>
      <c r="BH535" s="42"/>
      <c r="BI535" s="42"/>
    </row>
    <row r="536" spans="18:69" s="23" customFormat="1" x14ac:dyDescent="0.25">
      <c r="R536" s="41"/>
      <c r="S536" s="41"/>
      <c r="BF536" s="42"/>
      <c r="BG536" s="42"/>
      <c r="BH536" s="42"/>
      <c r="BI536" s="42"/>
    </row>
    <row r="537" spans="18:69" s="23" customFormat="1" x14ac:dyDescent="0.25">
      <c r="R537" s="41"/>
      <c r="S537" s="41"/>
      <c r="BF537" s="42"/>
      <c r="BG537" s="42"/>
      <c r="BH537" s="42"/>
      <c r="BI537" s="42"/>
    </row>
    <row r="538" spans="18:69" s="23" customFormat="1" x14ac:dyDescent="0.25">
      <c r="R538" s="41"/>
      <c r="S538" s="41"/>
      <c r="BF538" s="42"/>
      <c r="BG538" s="42"/>
      <c r="BH538" s="42"/>
      <c r="BI538" s="42"/>
    </row>
    <row r="539" spans="18:69" s="23" customFormat="1" x14ac:dyDescent="0.25">
      <c r="R539" s="41"/>
      <c r="S539" s="41"/>
      <c r="BF539" s="42"/>
      <c r="BG539" s="42"/>
      <c r="BH539" s="42"/>
      <c r="BI539" s="42"/>
    </row>
    <row r="540" spans="18:69" s="23" customFormat="1" x14ac:dyDescent="0.25">
      <c r="R540" s="41"/>
      <c r="S540" s="41"/>
      <c r="BF540" s="42"/>
      <c r="BG540" s="42"/>
      <c r="BH540" s="42"/>
      <c r="BI540" s="42"/>
    </row>
    <row r="541" spans="18:69" x14ac:dyDescent="0.25">
      <c r="R541" s="3"/>
      <c r="S541" s="3"/>
      <c r="T541" s="3"/>
      <c r="U541" s="3"/>
      <c r="V541" s="3"/>
      <c r="W541" s="3"/>
      <c r="BD541" s="3"/>
      <c r="BE541" s="3"/>
      <c r="BF541" s="3"/>
      <c r="BG541" s="3"/>
      <c r="BH541" s="3"/>
      <c r="BI541" s="3"/>
      <c r="BO541" s="3"/>
      <c r="BP541" s="3"/>
      <c r="BQ541" s="3"/>
    </row>
    <row r="542" spans="18:69" x14ac:dyDescent="0.25">
      <c r="R542" s="3"/>
      <c r="S542" s="3"/>
      <c r="T542" s="3"/>
      <c r="U542" s="3"/>
      <c r="V542" s="3"/>
      <c r="W542" s="3"/>
      <c r="BD542" s="3"/>
      <c r="BE542" s="3"/>
      <c r="BF542" s="3"/>
      <c r="BG542" s="3"/>
      <c r="BH542" s="3"/>
      <c r="BI542" s="3"/>
      <c r="BO542" s="3"/>
      <c r="BP542" s="3"/>
      <c r="BQ542" s="3"/>
    </row>
    <row r="543" spans="18:69" x14ac:dyDescent="0.25">
      <c r="R543" s="3"/>
      <c r="S543" s="3"/>
      <c r="T543" s="3"/>
      <c r="U543" s="3"/>
      <c r="V543" s="3"/>
      <c r="W543" s="3"/>
      <c r="BD543" s="3"/>
      <c r="BE543" s="3"/>
      <c r="BF543" s="3"/>
      <c r="BG543" s="3"/>
      <c r="BH543" s="3"/>
      <c r="BI543" s="3"/>
      <c r="BO543" s="3"/>
      <c r="BP543" s="3"/>
      <c r="BQ543" s="3"/>
    </row>
    <row r="544" spans="18:69" x14ac:dyDescent="0.25">
      <c r="R544" s="3"/>
      <c r="S544" s="3"/>
      <c r="T544" s="3"/>
      <c r="U544" s="3"/>
      <c r="V544" s="3"/>
      <c r="W544" s="3"/>
      <c r="BD544" s="3"/>
      <c r="BE544" s="3"/>
      <c r="BF544" s="3"/>
      <c r="BG544" s="3"/>
      <c r="BH544" s="3"/>
      <c r="BI544" s="3"/>
      <c r="BO544" s="3"/>
      <c r="BP544" s="3"/>
      <c r="BQ544" s="3"/>
    </row>
    <row r="545" spans="18:69" x14ac:dyDescent="0.25">
      <c r="R545" s="3"/>
      <c r="S545" s="3"/>
      <c r="T545" s="3"/>
      <c r="U545" s="3"/>
      <c r="V545" s="3"/>
      <c r="W545" s="3"/>
      <c r="BD545" s="3"/>
      <c r="BE545" s="3"/>
      <c r="BF545" s="3"/>
      <c r="BG545" s="3"/>
      <c r="BH545" s="3"/>
      <c r="BI545" s="3"/>
      <c r="BO545" s="3"/>
      <c r="BP545" s="3"/>
      <c r="BQ545" s="3"/>
    </row>
    <row r="546" spans="18:69" x14ac:dyDescent="0.25">
      <c r="R546" s="3"/>
      <c r="S546" s="3"/>
      <c r="T546" s="3"/>
      <c r="U546" s="3"/>
      <c r="V546" s="3"/>
      <c r="W546" s="3"/>
      <c r="BD546" s="3"/>
      <c r="BE546" s="3"/>
      <c r="BF546" s="3"/>
      <c r="BG546" s="3"/>
      <c r="BH546" s="3"/>
      <c r="BI546" s="3"/>
      <c r="BO546" s="3"/>
      <c r="BP546" s="3"/>
      <c r="BQ546" s="3"/>
    </row>
    <row r="547" spans="18:69" x14ac:dyDescent="0.25">
      <c r="R547" s="3"/>
      <c r="S547" s="3"/>
      <c r="T547" s="3"/>
      <c r="U547" s="3"/>
      <c r="V547" s="3"/>
      <c r="W547" s="3"/>
      <c r="BD547" s="3"/>
      <c r="BE547" s="3"/>
      <c r="BF547" s="3"/>
      <c r="BG547" s="3"/>
      <c r="BH547" s="3"/>
      <c r="BI547" s="3"/>
      <c r="BO547" s="3"/>
      <c r="BP547" s="3"/>
      <c r="BQ547" s="3"/>
    </row>
    <row r="548" spans="18:69" x14ac:dyDescent="0.25">
      <c r="R548" s="3"/>
      <c r="S548" s="3"/>
      <c r="T548" s="3"/>
      <c r="U548" s="3"/>
      <c r="V548" s="3"/>
      <c r="W548" s="3"/>
      <c r="BD548" s="3"/>
      <c r="BE548" s="3"/>
      <c r="BF548" s="3"/>
      <c r="BG548" s="3"/>
      <c r="BH548" s="3"/>
      <c r="BI548" s="3"/>
      <c r="BO548" s="3"/>
      <c r="BP548" s="3"/>
      <c r="BQ548" s="3"/>
    </row>
    <row r="549" spans="18:69" x14ac:dyDescent="0.25">
      <c r="R549" s="3"/>
      <c r="S549" s="3"/>
      <c r="T549" s="3"/>
      <c r="U549" s="3"/>
      <c r="V549" s="3"/>
      <c r="W549" s="3"/>
      <c r="BD549" s="3"/>
      <c r="BE549" s="3"/>
      <c r="BF549" s="3"/>
      <c r="BG549" s="3"/>
      <c r="BH549" s="3"/>
      <c r="BI549" s="3"/>
      <c r="BO549" s="3"/>
      <c r="BP549" s="3"/>
      <c r="BQ549" s="3"/>
    </row>
    <row r="550" spans="18:69" x14ac:dyDescent="0.25">
      <c r="R550" s="3"/>
      <c r="S550" s="3"/>
      <c r="T550" s="3"/>
      <c r="U550" s="3"/>
      <c r="V550" s="3"/>
      <c r="W550" s="3"/>
      <c r="BD550" s="3"/>
      <c r="BE550" s="3"/>
      <c r="BF550" s="3"/>
      <c r="BG550" s="3"/>
      <c r="BH550" s="3"/>
      <c r="BI550" s="3"/>
      <c r="BO550" s="3"/>
      <c r="BP550" s="3"/>
      <c r="BQ550" s="3"/>
    </row>
    <row r="551" spans="18:69" x14ac:dyDescent="0.25">
      <c r="R551" s="3"/>
      <c r="S551" s="3"/>
      <c r="T551" s="3"/>
      <c r="U551" s="3"/>
      <c r="V551" s="3"/>
      <c r="W551" s="3"/>
      <c r="BD551" s="3"/>
      <c r="BE551" s="3"/>
      <c r="BF551" s="3"/>
      <c r="BG551" s="3"/>
      <c r="BH551" s="3"/>
      <c r="BI551" s="3"/>
      <c r="BO551" s="3"/>
      <c r="BP551" s="3"/>
      <c r="BQ551" s="3"/>
    </row>
    <row r="552" spans="18:69" x14ac:dyDescent="0.25">
      <c r="R552" s="3"/>
      <c r="S552" s="3"/>
      <c r="T552" s="3"/>
      <c r="U552" s="3"/>
      <c r="V552" s="3"/>
      <c r="W552" s="3"/>
      <c r="BD552" s="3"/>
      <c r="BE552" s="3"/>
      <c r="BF552" s="3"/>
      <c r="BG552" s="3"/>
      <c r="BH552" s="3"/>
      <c r="BI552" s="3"/>
      <c r="BO552" s="3"/>
      <c r="BP552" s="3"/>
      <c r="BQ552" s="3"/>
    </row>
    <row r="553" spans="18:69" x14ac:dyDescent="0.25">
      <c r="R553" s="3"/>
      <c r="S553" s="3"/>
      <c r="T553" s="3"/>
      <c r="U553" s="3"/>
      <c r="V553" s="3"/>
      <c r="W553" s="3"/>
      <c r="BD553" s="3"/>
      <c r="BE553" s="3"/>
      <c r="BF553" s="3"/>
      <c r="BG553" s="3"/>
      <c r="BH553" s="3"/>
      <c r="BI553" s="3"/>
      <c r="BO553" s="3"/>
      <c r="BP553" s="3"/>
      <c r="BQ553" s="3"/>
    </row>
    <row r="554" spans="18:69" x14ac:dyDescent="0.25">
      <c r="R554" s="3"/>
      <c r="S554" s="3"/>
      <c r="T554" s="3"/>
      <c r="U554" s="3"/>
      <c r="V554" s="3"/>
      <c r="W554" s="3"/>
      <c r="BD554" s="3"/>
      <c r="BE554" s="3"/>
      <c r="BF554" s="3"/>
      <c r="BG554" s="3"/>
      <c r="BH554" s="3"/>
      <c r="BI554" s="3"/>
      <c r="BO554" s="3"/>
      <c r="BP554" s="3"/>
      <c r="BQ554" s="3"/>
    </row>
    <row r="555" spans="18:69" x14ac:dyDescent="0.25">
      <c r="R555" s="3"/>
      <c r="S555" s="3"/>
      <c r="T555" s="3"/>
      <c r="U555" s="3"/>
      <c r="V555" s="3"/>
      <c r="W555" s="3"/>
      <c r="BD555" s="3"/>
      <c r="BE555" s="3"/>
      <c r="BF555" s="3"/>
      <c r="BG555" s="3"/>
      <c r="BH555" s="3"/>
      <c r="BI555" s="3"/>
      <c r="BO555" s="3"/>
      <c r="BP555" s="3"/>
      <c r="BQ555" s="3"/>
    </row>
    <row r="556" spans="18:69" x14ac:dyDescent="0.25">
      <c r="R556" s="3"/>
      <c r="S556" s="3"/>
      <c r="T556" s="3"/>
      <c r="U556" s="3"/>
      <c r="V556" s="3"/>
      <c r="W556" s="3"/>
      <c r="BD556" s="3"/>
      <c r="BE556" s="3"/>
      <c r="BF556" s="3"/>
      <c r="BG556" s="3"/>
      <c r="BH556" s="3"/>
      <c r="BI556" s="3"/>
      <c r="BO556" s="3"/>
      <c r="BP556" s="3"/>
      <c r="BQ556" s="3"/>
    </row>
    <row r="557" spans="18:69" x14ac:dyDescent="0.25">
      <c r="R557" s="3"/>
      <c r="S557" s="3"/>
      <c r="T557" s="3"/>
      <c r="U557" s="3"/>
      <c r="V557" s="3"/>
      <c r="W557" s="3"/>
      <c r="BD557" s="3"/>
      <c r="BE557" s="3"/>
      <c r="BF557" s="3"/>
      <c r="BG557" s="3"/>
      <c r="BH557" s="3"/>
      <c r="BI557" s="3"/>
      <c r="BO557" s="3"/>
      <c r="BP557" s="3"/>
      <c r="BQ557" s="3"/>
    </row>
    <row r="558" spans="18:69" x14ac:dyDescent="0.25">
      <c r="R558" s="3"/>
      <c r="S558" s="3"/>
      <c r="T558" s="3"/>
      <c r="U558" s="3"/>
      <c r="V558" s="3"/>
      <c r="W558" s="3"/>
      <c r="BD558" s="3"/>
      <c r="BE558" s="3"/>
      <c r="BF558" s="3"/>
      <c r="BG558" s="3"/>
      <c r="BH558" s="3"/>
      <c r="BI558" s="3"/>
      <c r="BO558" s="3"/>
      <c r="BP558" s="3"/>
      <c r="BQ558" s="3"/>
    </row>
    <row r="559" spans="18:69" x14ac:dyDescent="0.25">
      <c r="R559" s="3"/>
      <c r="S559" s="3"/>
      <c r="T559" s="3"/>
      <c r="U559" s="3"/>
      <c r="V559" s="3"/>
      <c r="W559" s="3"/>
      <c r="BD559" s="3"/>
      <c r="BE559" s="3"/>
      <c r="BF559" s="3"/>
      <c r="BG559" s="3"/>
      <c r="BH559" s="3"/>
      <c r="BI559" s="3"/>
      <c r="BO559" s="3"/>
      <c r="BP559" s="3"/>
      <c r="BQ559" s="3"/>
    </row>
    <row r="560" spans="18:69" x14ac:dyDescent="0.25">
      <c r="R560" s="3"/>
      <c r="S560" s="3"/>
      <c r="T560" s="3"/>
      <c r="U560" s="3"/>
      <c r="V560" s="3"/>
      <c r="W560" s="3"/>
      <c r="BD560" s="3"/>
      <c r="BE560" s="3"/>
      <c r="BF560" s="3"/>
      <c r="BG560" s="3"/>
      <c r="BH560" s="3"/>
      <c r="BI560" s="3"/>
      <c r="BO560" s="3"/>
      <c r="BP560" s="3"/>
      <c r="BQ560" s="3"/>
    </row>
    <row r="561" spans="18:69" x14ac:dyDescent="0.25">
      <c r="R561" s="3"/>
      <c r="S561" s="3"/>
      <c r="T561" s="3"/>
      <c r="U561" s="3"/>
      <c r="V561" s="3"/>
      <c r="W561" s="3"/>
      <c r="BD561" s="3"/>
      <c r="BE561" s="3"/>
      <c r="BF561" s="3"/>
      <c r="BG561" s="3"/>
      <c r="BH561" s="3"/>
      <c r="BI561" s="3"/>
      <c r="BO561" s="3"/>
      <c r="BP561" s="3"/>
      <c r="BQ561" s="3"/>
    </row>
    <row r="562" spans="18:69" x14ac:dyDescent="0.25">
      <c r="R562" s="3"/>
      <c r="S562" s="3"/>
      <c r="T562" s="3"/>
      <c r="U562" s="3"/>
      <c r="V562" s="3"/>
      <c r="W562" s="3"/>
      <c r="BD562" s="3"/>
      <c r="BE562" s="3"/>
      <c r="BF562" s="3"/>
      <c r="BG562" s="3"/>
      <c r="BH562" s="3"/>
      <c r="BI562" s="3"/>
      <c r="BO562" s="3"/>
      <c r="BP562" s="3"/>
      <c r="BQ562" s="3"/>
    </row>
    <row r="563" spans="18:69" x14ac:dyDescent="0.25">
      <c r="R563" s="3"/>
      <c r="S563" s="3"/>
      <c r="T563" s="3"/>
      <c r="U563" s="3"/>
      <c r="V563" s="3"/>
      <c r="W563" s="3"/>
      <c r="BD563" s="3"/>
      <c r="BE563" s="3"/>
      <c r="BF563" s="3"/>
      <c r="BG563" s="3"/>
      <c r="BH563" s="3"/>
      <c r="BI563" s="3"/>
      <c r="BO563" s="3"/>
      <c r="BP563" s="3"/>
      <c r="BQ563" s="3"/>
    </row>
    <row r="564" spans="18:69" x14ac:dyDescent="0.25">
      <c r="R564" s="3"/>
      <c r="S564" s="3"/>
      <c r="T564" s="3"/>
      <c r="U564" s="3"/>
      <c r="V564" s="3"/>
      <c r="W564" s="3"/>
      <c r="BD564" s="3"/>
      <c r="BE564" s="3"/>
      <c r="BF564" s="3"/>
      <c r="BG564" s="3"/>
      <c r="BH564" s="3"/>
      <c r="BI564" s="3"/>
      <c r="BO564" s="3"/>
      <c r="BP564" s="3"/>
      <c r="BQ564" s="3"/>
    </row>
    <row r="565" spans="18:69" x14ac:dyDescent="0.25">
      <c r="R565" s="3"/>
      <c r="S565" s="3"/>
      <c r="T565" s="3"/>
      <c r="U565" s="3"/>
      <c r="V565" s="3"/>
      <c r="W565" s="3"/>
      <c r="BD565" s="3"/>
      <c r="BE565" s="3"/>
      <c r="BF565" s="3"/>
      <c r="BG565" s="3"/>
      <c r="BH565" s="3"/>
      <c r="BI565" s="3"/>
      <c r="BO565" s="3"/>
      <c r="BP565" s="3"/>
      <c r="BQ565" s="3"/>
    </row>
    <row r="566" spans="18:69" x14ac:dyDescent="0.25">
      <c r="R566" s="3"/>
      <c r="S566" s="3"/>
      <c r="T566" s="3"/>
      <c r="U566" s="3"/>
      <c r="V566" s="3"/>
      <c r="W566" s="3"/>
      <c r="BD566" s="3"/>
      <c r="BE566" s="3"/>
      <c r="BF566" s="3"/>
      <c r="BG566" s="3"/>
      <c r="BH566" s="3"/>
      <c r="BI566" s="3"/>
      <c r="BO566" s="3"/>
      <c r="BP566" s="3"/>
      <c r="BQ566" s="3"/>
    </row>
    <row r="567" spans="18:69" x14ac:dyDescent="0.25">
      <c r="R567" s="3"/>
      <c r="S567" s="3"/>
      <c r="T567" s="3"/>
      <c r="U567" s="3"/>
      <c r="V567" s="3"/>
      <c r="W567" s="3"/>
      <c r="BD567" s="3"/>
      <c r="BE567" s="3"/>
      <c r="BF567" s="3"/>
      <c r="BG567" s="3"/>
      <c r="BH567" s="3"/>
      <c r="BI567" s="3"/>
      <c r="BO567" s="3"/>
      <c r="BP567" s="3"/>
      <c r="BQ567" s="3"/>
    </row>
    <row r="568" spans="18:69" x14ac:dyDescent="0.25">
      <c r="R568" s="3"/>
      <c r="S568" s="3"/>
      <c r="T568" s="3"/>
      <c r="U568" s="3"/>
      <c r="V568" s="3"/>
      <c r="W568" s="3"/>
      <c r="BD568" s="3"/>
      <c r="BE568" s="3"/>
      <c r="BF568" s="3"/>
      <c r="BG568" s="3"/>
      <c r="BH568" s="3"/>
      <c r="BI568" s="3"/>
      <c r="BO568" s="3"/>
      <c r="BP568" s="3"/>
      <c r="BQ568" s="3"/>
    </row>
    <row r="569" spans="18:69" x14ac:dyDescent="0.25">
      <c r="R569" s="3"/>
      <c r="S569" s="3"/>
      <c r="T569" s="3"/>
      <c r="U569" s="3"/>
      <c r="V569" s="3"/>
      <c r="W569" s="3"/>
      <c r="BD569" s="3"/>
      <c r="BE569" s="3"/>
      <c r="BF569" s="3"/>
      <c r="BG569" s="3"/>
      <c r="BH569" s="3"/>
      <c r="BI569" s="3"/>
      <c r="BO569" s="3"/>
      <c r="BP569" s="3"/>
      <c r="BQ569" s="3"/>
    </row>
    <row r="570" spans="18:69" x14ac:dyDescent="0.25">
      <c r="R570" s="3"/>
      <c r="S570" s="3"/>
      <c r="T570" s="3"/>
      <c r="U570" s="3"/>
      <c r="V570" s="3"/>
      <c r="W570" s="3"/>
      <c r="BD570" s="3"/>
      <c r="BE570" s="3"/>
      <c r="BF570" s="3"/>
      <c r="BG570" s="3"/>
      <c r="BH570" s="3"/>
      <c r="BI570" s="3"/>
      <c r="BO570" s="3"/>
      <c r="BP570" s="3"/>
      <c r="BQ570" s="3"/>
    </row>
    <row r="571" spans="18:69" x14ac:dyDescent="0.25">
      <c r="R571" s="3"/>
      <c r="S571" s="3"/>
      <c r="T571" s="3"/>
      <c r="U571" s="3"/>
      <c r="V571" s="3"/>
      <c r="W571" s="3"/>
      <c r="BD571" s="3"/>
      <c r="BE571" s="3"/>
      <c r="BF571" s="3"/>
      <c r="BG571" s="3"/>
      <c r="BH571" s="3"/>
      <c r="BI571" s="3"/>
      <c r="BO571" s="3"/>
      <c r="BP571" s="3"/>
      <c r="BQ571" s="3"/>
    </row>
    <row r="572" spans="18:69" x14ac:dyDescent="0.25">
      <c r="R572" s="3"/>
      <c r="S572" s="3"/>
      <c r="T572" s="3"/>
      <c r="U572" s="3"/>
      <c r="V572" s="3"/>
      <c r="W572" s="3"/>
      <c r="BD572" s="3"/>
      <c r="BE572" s="3"/>
      <c r="BF572" s="3"/>
      <c r="BG572" s="3"/>
      <c r="BH572" s="3"/>
      <c r="BI572" s="3"/>
      <c r="BO572" s="3"/>
      <c r="BP572" s="3"/>
      <c r="BQ572" s="3"/>
    </row>
    <row r="573" spans="18:69" x14ac:dyDescent="0.25">
      <c r="R573" s="3"/>
      <c r="S573" s="3"/>
      <c r="T573" s="3"/>
      <c r="U573" s="3"/>
      <c r="V573" s="3"/>
      <c r="W573" s="3"/>
      <c r="BD573" s="3"/>
      <c r="BE573" s="3"/>
      <c r="BF573" s="3"/>
      <c r="BG573" s="3"/>
      <c r="BH573" s="3"/>
      <c r="BI573" s="3"/>
      <c r="BO573" s="3"/>
      <c r="BP573" s="3"/>
      <c r="BQ573" s="3"/>
    </row>
    <row r="574" spans="18:69" x14ac:dyDescent="0.25">
      <c r="R574" s="3"/>
      <c r="S574" s="3"/>
      <c r="T574" s="3"/>
      <c r="U574" s="3"/>
      <c r="V574" s="3"/>
      <c r="W574" s="3"/>
      <c r="BD574" s="3"/>
      <c r="BE574" s="3"/>
      <c r="BF574" s="3"/>
      <c r="BG574" s="3"/>
      <c r="BH574" s="3"/>
      <c r="BI574" s="3"/>
      <c r="BO574" s="3"/>
      <c r="BP574" s="3"/>
      <c r="BQ574" s="3"/>
    </row>
    <row r="575" spans="18:69" x14ac:dyDescent="0.25">
      <c r="R575" s="3"/>
      <c r="S575" s="3"/>
      <c r="T575" s="3"/>
      <c r="U575" s="3"/>
      <c r="V575" s="3"/>
      <c r="W575" s="3"/>
      <c r="BD575" s="3"/>
      <c r="BE575" s="3"/>
      <c r="BF575" s="3"/>
      <c r="BG575" s="3"/>
      <c r="BH575" s="3"/>
      <c r="BI575" s="3"/>
      <c r="BO575" s="3"/>
      <c r="BP575" s="3"/>
      <c r="BQ575" s="3"/>
    </row>
    <row r="576" spans="18:69" x14ac:dyDescent="0.25">
      <c r="R576" s="3"/>
      <c r="S576" s="3"/>
      <c r="T576" s="3"/>
      <c r="U576" s="3"/>
      <c r="V576" s="3"/>
      <c r="W576" s="3"/>
      <c r="BD576" s="3"/>
      <c r="BE576" s="3"/>
      <c r="BF576" s="3"/>
      <c r="BG576" s="3"/>
      <c r="BH576" s="3"/>
      <c r="BI576" s="3"/>
      <c r="BO576" s="3"/>
      <c r="BP576" s="3"/>
      <c r="BQ576" s="3"/>
    </row>
    <row r="577" spans="18:69" x14ac:dyDescent="0.25">
      <c r="R577" s="3"/>
      <c r="S577" s="3"/>
      <c r="T577" s="3"/>
      <c r="U577" s="3"/>
      <c r="V577" s="3"/>
      <c r="W577" s="3"/>
      <c r="BD577" s="3"/>
      <c r="BE577" s="3"/>
      <c r="BF577" s="3"/>
      <c r="BG577" s="3"/>
      <c r="BH577" s="3"/>
      <c r="BI577" s="3"/>
      <c r="BO577" s="3"/>
      <c r="BP577" s="3"/>
      <c r="BQ577" s="3"/>
    </row>
    <row r="578" spans="18:69" x14ac:dyDescent="0.25">
      <c r="R578" s="3"/>
      <c r="S578" s="3"/>
      <c r="T578" s="3"/>
      <c r="U578" s="3"/>
      <c r="V578" s="3"/>
      <c r="W578" s="3"/>
      <c r="BD578" s="3"/>
      <c r="BE578" s="3"/>
      <c r="BF578" s="3"/>
      <c r="BG578" s="3"/>
      <c r="BH578" s="3"/>
      <c r="BI578" s="3"/>
      <c r="BO578" s="3"/>
      <c r="BP578" s="3"/>
      <c r="BQ578" s="3"/>
    </row>
    <row r="579" spans="18:69" x14ac:dyDescent="0.25">
      <c r="R579" s="3"/>
      <c r="S579" s="3"/>
      <c r="T579" s="3"/>
      <c r="U579" s="3"/>
      <c r="V579" s="3"/>
      <c r="W579" s="3"/>
      <c r="BD579" s="3"/>
      <c r="BE579" s="3"/>
      <c r="BF579" s="3"/>
      <c r="BG579" s="3"/>
      <c r="BH579" s="3"/>
      <c r="BI579" s="3"/>
      <c r="BO579" s="3"/>
      <c r="BP579" s="3"/>
      <c r="BQ579" s="3"/>
    </row>
    <row r="580" spans="18:69" x14ac:dyDescent="0.25">
      <c r="R580" s="3"/>
      <c r="S580" s="3"/>
      <c r="T580" s="3"/>
      <c r="U580" s="3"/>
      <c r="V580" s="3"/>
      <c r="W580" s="3"/>
      <c r="BD580" s="3"/>
      <c r="BE580" s="3"/>
      <c r="BF580" s="3"/>
      <c r="BG580" s="3"/>
      <c r="BH580" s="3"/>
      <c r="BI580" s="3"/>
      <c r="BO580" s="3"/>
      <c r="BP580" s="3"/>
      <c r="BQ580" s="3"/>
    </row>
    <row r="581" spans="18:69" x14ac:dyDescent="0.25">
      <c r="R581" s="3"/>
      <c r="S581" s="3"/>
      <c r="T581" s="3"/>
      <c r="U581" s="3"/>
      <c r="V581" s="3"/>
      <c r="W581" s="3"/>
      <c r="BD581" s="3"/>
      <c r="BE581" s="3"/>
      <c r="BF581" s="3"/>
      <c r="BG581" s="3"/>
      <c r="BH581" s="3"/>
      <c r="BI581" s="3"/>
      <c r="BO581" s="3"/>
      <c r="BP581" s="3"/>
      <c r="BQ581" s="3"/>
    </row>
    <row r="582" spans="18:69" x14ac:dyDescent="0.25">
      <c r="R582" s="3"/>
      <c r="S582" s="3"/>
      <c r="T582" s="3"/>
      <c r="U582" s="3"/>
      <c r="V582" s="3"/>
      <c r="W582" s="3"/>
      <c r="BD582" s="3"/>
      <c r="BE582" s="3"/>
      <c r="BF582" s="3"/>
      <c r="BG582" s="3"/>
      <c r="BH582" s="3"/>
      <c r="BI582" s="3"/>
      <c r="BO582" s="3"/>
      <c r="BP582" s="3"/>
      <c r="BQ582" s="3"/>
    </row>
    <row r="583" spans="18:69" x14ac:dyDescent="0.25">
      <c r="R583" s="3"/>
      <c r="S583" s="3"/>
      <c r="T583" s="3"/>
      <c r="U583" s="3"/>
      <c r="V583" s="3"/>
      <c r="W583" s="3"/>
      <c r="BD583" s="3"/>
      <c r="BE583" s="3"/>
      <c r="BF583" s="3"/>
      <c r="BG583" s="3"/>
      <c r="BH583" s="3"/>
      <c r="BI583" s="3"/>
      <c r="BO583" s="3"/>
      <c r="BP583" s="3"/>
      <c r="BQ583" s="3"/>
    </row>
    <row r="584" spans="18:69" x14ac:dyDescent="0.25">
      <c r="R584" s="3"/>
      <c r="S584" s="3"/>
      <c r="T584" s="3"/>
      <c r="U584" s="3"/>
      <c r="V584" s="3"/>
      <c r="W584" s="3"/>
      <c r="BD584" s="3"/>
      <c r="BE584" s="3"/>
      <c r="BF584" s="3"/>
      <c r="BG584" s="3"/>
      <c r="BH584" s="3"/>
      <c r="BI584" s="3"/>
      <c r="BO584" s="3"/>
      <c r="BP584" s="3"/>
      <c r="BQ584" s="3"/>
    </row>
    <row r="585" spans="18:69" x14ac:dyDescent="0.25">
      <c r="R585" s="3"/>
      <c r="S585" s="3"/>
      <c r="T585" s="3"/>
      <c r="U585" s="3"/>
      <c r="V585" s="3"/>
      <c r="W585" s="3"/>
      <c r="BD585" s="3"/>
      <c r="BE585" s="3"/>
      <c r="BF585" s="3"/>
      <c r="BG585" s="3"/>
      <c r="BH585" s="3"/>
      <c r="BI585" s="3"/>
      <c r="BO585" s="3"/>
      <c r="BP585" s="3"/>
      <c r="BQ585" s="3"/>
    </row>
    <row r="586" spans="18:69" x14ac:dyDescent="0.25">
      <c r="R586" s="3"/>
      <c r="S586" s="3"/>
      <c r="T586" s="3"/>
      <c r="U586" s="3"/>
      <c r="V586" s="3"/>
      <c r="W586" s="3"/>
      <c r="BD586" s="3"/>
      <c r="BE586" s="3"/>
      <c r="BF586" s="3"/>
      <c r="BG586" s="3"/>
      <c r="BH586" s="3"/>
      <c r="BI586" s="3"/>
      <c r="BO586" s="3"/>
      <c r="BP586" s="3"/>
      <c r="BQ586" s="3"/>
    </row>
    <row r="587" spans="18:69" x14ac:dyDescent="0.25">
      <c r="R587" s="3"/>
      <c r="S587" s="3"/>
      <c r="T587" s="3"/>
      <c r="U587" s="3"/>
      <c r="V587" s="3"/>
      <c r="W587" s="3"/>
      <c r="BD587" s="3"/>
      <c r="BE587" s="3"/>
      <c r="BF587" s="3"/>
      <c r="BG587" s="3"/>
      <c r="BH587" s="3"/>
      <c r="BI587" s="3"/>
      <c r="BO587" s="3"/>
      <c r="BP587" s="3"/>
      <c r="BQ587" s="3"/>
    </row>
    <row r="588" spans="18:69" x14ac:dyDescent="0.25">
      <c r="R588" s="3"/>
      <c r="S588" s="3"/>
      <c r="T588" s="3"/>
      <c r="U588" s="3"/>
      <c r="V588" s="3"/>
      <c r="W588" s="3"/>
      <c r="BD588" s="3"/>
      <c r="BE588" s="3"/>
      <c r="BF588" s="3"/>
      <c r="BG588" s="3"/>
      <c r="BH588" s="3"/>
      <c r="BI588" s="3"/>
      <c r="BO588" s="3"/>
      <c r="BP588" s="3"/>
      <c r="BQ588" s="3"/>
    </row>
    <row r="589" spans="18:69" x14ac:dyDescent="0.25">
      <c r="R589" s="3"/>
      <c r="S589" s="3"/>
      <c r="T589" s="3"/>
      <c r="U589" s="3"/>
      <c r="V589" s="3"/>
      <c r="W589" s="3"/>
      <c r="BD589" s="3"/>
      <c r="BE589" s="3"/>
      <c r="BF589" s="3"/>
      <c r="BG589" s="3"/>
      <c r="BH589" s="3"/>
      <c r="BI589" s="3"/>
      <c r="BO589" s="3"/>
      <c r="BP589" s="3"/>
      <c r="BQ589" s="3"/>
    </row>
    <row r="590" spans="18:69" x14ac:dyDescent="0.25">
      <c r="R590" s="3"/>
      <c r="S590" s="3"/>
      <c r="T590" s="3"/>
      <c r="U590" s="3"/>
      <c r="V590" s="3"/>
      <c r="W590" s="3"/>
      <c r="BD590" s="3"/>
      <c r="BE590" s="3"/>
      <c r="BF590" s="3"/>
      <c r="BG590" s="3"/>
      <c r="BH590" s="3"/>
      <c r="BI590" s="3"/>
      <c r="BO590" s="3"/>
      <c r="BP590" s="3"/>
      <c r="BQ590" s="3"/>
    </row>
    <row r="591" spans="18:69" x14ac:dyDescent="0.25">
      <c r="R591" s="3"/>
      <c r="S591" s="3"/>
      <c r="T591" s="3"/>
      <c r="U591" s="3"/>
      <c r="V591" s="3"/>
      <c r="W591" s="3"/>
      <c r="BD591" s="3"/>
      <c r="BE591" s="3"/>
      <c r="BF591" s="3"/>
      <c r="BG591" s="3"/>
      <c r="BH591" s="3"/>
      <c r="BI591" s="3"/>
      <c r="BO591" s="3"/>
      <c r="BP591" s="3"/>
      <c r="BQ591" s="3"/>
    </row>
    <row r="592" spans="18:69" x14ac:dyDescent="0.25">
      <c r="R592" s="3"/>
      <c r="S592" s="3"/>
      <c r="T592" s="3"/>
      <c r="U592" s="3"/>
      <c r="V592" s="3"/>
      <c r="W592" s="3"/>
      <c r="BD592" s="3"/>
      <c r="BE592" s="3"/>
      <c r="BF592" s="3"/>
      <c r="BG592" s="3"/>
      <c r="BH592" s="3"/>
      <c r="BI592" s="3"/>
      <c r="BO592" s="3"/>
      <c r="BP592" s="3"/>
      <c r="BQ592" s="3"/>
    </row>
    <row r="593" spans="18:69" x14ac:dyDescent="0.25">
      <c r="R593" s="3"/>
      <c r="S593" s="3"/>
      <c r="T593" s="3"/>
      <c r="U593" s="3"/>
      <c r="V593" s="3"/>
      <c r="W593" s="3"/>
      <c r="BD593" s="3"/>
      <c r="BE593" s="3"/>
      <c r="BF593" s="3"/>
      <c r="BG593" s="3"/>
      <c r="BH593" s="3"/>
      <c r="BI593" s="3"/>
      <c r="BO593" s="3"/>
      <c r="BP593" s="3"/>
      <c r="BQ593" s="3"/>
    </row>
    <row r="594" spans="18:69" x14ac:dyDescent="0.25">
      <c r="R594" s="3"/>
      <c r="S594" s="3"/>
      <c r="T594" s="3"/>
      <c r="U594" s="3"/>
      <c r="V594" s="3"/>
      <c r="W594" s="3"/>
      <c r="BD594" s="3"/>
      <c r="BE594" s="3"/>
      <c r="BF594" s="3"/>
      <c r="BG594" s="3"/>
      <c r="BH594" s="3"/>
      <c r="BI594" s="3"/>
      <c r="BO594" s="3"/>
      <c r="BP594" s="3"/>
      <c r="BQ594" s="3"/>
    </row>
    <row r="595" spans="18:69" x14ac:dyDescent="0.25">
      <c r="R595" s="3"/>
      <c r="S595" s="3"/>
      <c r="T595" s="3"/>
      <c r="U595" s="3"/>
      <c r="V595" s="3"/>
      <c r="W595" s="3"/>
      <c r="BD595" s="3"/>
      <c r="BE595" s="3"/>
      <c r="BF595" s="3"/>
      <c r="BG595" s="3"/>
      <c r="BH595" s="3"/>
      <c r="BI595" s="3"/>
      <c r="BO595" s="3"/>
      <c r="BP595" s="3"/>
      <c r="BQ595" s="3"/>
    </row>
    <row r="596" spans="18:69" x14ac:dyDescent="0.25">
      <c r="R596" s="3"/>
      <c r="S596" s="3"/>
      <c r="T596" s="3"/>
      <c r="U596" s="3"/>
      <c r="V596" s="3"/>
      <c r="W596" s="3"/>
      <c r="BD596" s="3"/>
      <c r="BE596" s="3"/>
      <c r="BF596" s="3"/>
      <c r="BG596" s="3"/>
      <c r="BH596" s="3"/>
      <c r="BI596" s="3"/>
      <c r="BO596" s="3"/>
      <c r="BP596" s="3"/>
      <c r="BQ596" s="3"/>
    </row>
    <row r="597" spans="18:69" x14ac:dyDescent="0.25">
      <c r="R597" s="3"/>
      <c r="S597" s="3"/>
      <c r="T597" s="3"/>
      <c r="U597" s="3"/>
      <c r="V597" s="3"/>
      <c r="W597" s="3"/>
      <c r="BD597" s="3"/>
      <c r="BE597" s="3"/>
      <c r="BF597" s="3"/>
      <c r="BG597" s="3"/>
      <c r="BH597" s="3"/>
      <c r="BI597" s="3"/>
      <c r="BO597" s="3"/>
      <c r="BP597" s="3"/>
      <c r="BQ597" s="3"/>
    </row>
    <row r="598" spans="18:69" x14ac:dyDescent="0.25">
      <c r="R598" s="3"/>
      <c r="S598" s="3"/>
      <c r="T598" s="3"/>
      <c r="U598" s="3"/>
      <c r="V598" s="3"/>
      <c r="W598" s="3"/>
      <c r="BD598" s="3"/>
      <c r="BE598" s="3"/>
      <c r="BF598" s="3"/>
      <c r="BG598" s="3"/>
      <c r="BH598" s="3"/>
      <c r="BI598" s="3"/>
      <c r="BO598" s="3"/>
      <c r="BP598" s="3"/>
      <c r="BQ598" s="3"/>
    </row>
    <row r="599" spans="18:69" x14ac:dyDescent="0.25">
      <c r="R599" s="3"/>
      <c r="S599" s="3"/>
      <c r="T599" s="3"/>
      <c r="U599" s="3"/>
      <c r="V599" s="3"/>
      <c r="W599" s="3"/>
      <c r="BD599" s="3"/>
      <c r="BE599" s="3"/>
      <c r="BF599" s="3"/>
      <c r="BG599" s="3"/>
      <c r="BH599" s="3"/>
      <c r="BI599" s="3"/>
      <c r="BO599" s="3"/>
      <c r="BP599" s="3"/>
      <c r="BQ599" s="3"/>
    </row>
    <row r="600" spans="18:69" x14ac:dyDescent="0.25">
      <c r="R600" s="3"/>
      <c r="S600" s="3"/>
      <c r="T600" s="3"/>
      <c r="U600" s="3"/>
      <c r="V600" s="3"/>
      <c r="W600" s="3"/>
      <c r="BD600" s="3"/>
      <c r="BE600" s="3"/>
      <c r="BF600" s="3"/>
      <c r="BG600" s="3"/>
      <c r="BH600" s="3"/>
      <c r="BI600" s="3"/>
      <c r="BO600" s="3"/>
      <c r="BP600" s="3"/>
      <c r="BQ600" s="3"/>
    </row>
    <row r="601" spans="18:69" x14ac:dyDescent="0.25">
      <c r="R601" s="3"/>
      <c r="S601" s="3"/>
      <c r="T601" s="3"/>
      <c r="U601" s="3"/>
      <c r="V601" s="3"/>
      <c r="W601" s="3"/>
      <c r="BD601" s="3"/>
      <c r="BE601" s="3"/>
      <c r="BF601" s="3"/>
      <c r="BG601" s="3"/>
      <c r="BH601" s="3"/>
      <c r="BI601" s="3"/>
      <c r="BO601" s="3"/>
      <c r="BP601" s="3"/>
      <c r="BQ601" s="3"/>
    </row>
    <row r="602" spans="18:69" x14ac:dyDescent="0.25">
      <c r="R602" s="3"/>
      <c r="S602" s="3"/>
      <c r="T602" s="3"/>
      <c r="U602" s="3"/>
      <c r="V602" s="3"/>
      <c r="W602" s="3"/>
      <c r="BD602" s="3"/>
      <c r="BE602" s="3"/>
      <c r="BF602" s="3"/>
      <c r="BG602" s="3"/>
      <c r="BH602" s="3"/>
      <c r="BI602" s="3"/>
      <c r="BO602" s="3"/>
      <c r="BP602" s="3"/>
      <c r="BQ602" s="3"/>
    </row>
    <row r="603" spans="18:69" x14ac:dyDescent="0.25">
      <c r="R603" s="3"/>
      <c r="S603" s="3"/>
      <c r="T603" s="3"/>
      <c r="U603" s="3"/>
      <c r="V603" s="3"/>
      <c r="W603" s="3"/>
      <c r="BD603" s="3"/>
      <c r="BE603" s="3"/>
      <c r="BF603" s="3"/>
      <c r="BG603" s="3"/>
      <c r="BH603" s="3"/>
      <c r="BI603" s="3"/>
      <c r="BO603" s="3"/>
      <c r="BP603" s="3"/>
      <c r="BQ603" s="3"/>
    </row>
    <row r="604" spans="18:69" x14ac:dyDescent="0.25">
      <c r="R604" s="3"/>
      <c r="S604" s="3"/>
      <c r="T604" s="3"/>
      <c r="U604" s="3"/>
      <c r="V604" s="3"/>
      <c r="W604" s="3"/>
      <c r="BD604" s="3"/>
      <c r="BE604" s="3"/>
      <c r="BF604" s="3"/>
      <c r="BG604" s="3"/>
      <c r="BH604" s="3"/>
      <c r="BI604" s="3"/>
      <c r="BO604" s="3"/>
      <c r="BP604" s="3"/>
      <c r="BQ604" s="3"/>
    </row>
    <row r="605" spans="18:69" x14ac:dyDescent="0.25">
      <c r="R605" s="3"/>
      <c r="S605" s="3"/>
      <c r="T605" s="3"/>
      <c r="U605" s="3"/>
      <c r="V605" s="3"/>
      <c r="W605" s="3"/>
      <c r="BD605" s="3"/>
      <c r="BE605" s="3"/>
      <c r="BF605" s="3"/>
      <c r="BG605" s="3"/>
      <c r="BH605" s="3"/>
      <c r="BI605" s="3"/>
      <c r="BO605" s="3"/>
      <c r="BP605" s="3"/>
      <c r="BQ605" s="3"/>
    </row>
    <row r="606" spans="18:69" x14ac:dyDescent="0.25">
      <c r="R606" s="3"/>
      <c r="S606" s="3"/>
      <c r="T606" s="3"/>
      <c r="U606" s="3"/>
      <c r="V606" s="3"/>
      <c r="W606" s="3"/>
      <c r="BD606" s="3"/>
      <c r="BE606" s="3"/>
      <c r="BF606" s="3"/>
      <c r="BG606" s="3"/>
      <c r="BH606" s="3"/>
      <c r="BI606" s="3"/>
      <c r="BO606" s="3"/>
      <c r="BP606" s="3"/>
      <c r="BQ606" s="3"/>
    </row>
    <row r="607" spans="18:69" x14ac:dyDescent="0.25">
      <c r="R607" s="3"/>
      <c r="S607" s="3"/>
      <c r="T607" s="3"/>
      <c r="U607" s="3"/>
      <c r="V607" s="3"/>
      <c r="W607" s="3"/>
      <c r="BD607" s="3"/>
      <c r="BE607" s="3"/>
      <c r="BF607" s="3"/>
      <c r="BG607" s="3"/>
      <c r="BH607" s="3"/>
      <c r="BI607" s="3"/>
      <c r="BO607" s="3"/>
      <c r="BP607" s="3"/>
      <c r="BQ607" s="3"/>
    </row>
    <row r="608" spans="18:69" x14ac:dyDescent="0.25">
      <c r="R608" s="3"/>
      <c r="S608" s="3"/>
      <c r="T608" s="3"/>
      <c r="U608" s="3"/>
      <c r="V608" s="3"/>
      <c r="W608" s="3"/>
      <c r="BD608" s="3"/>
      <c r="BE608" s="3"/>
      <c r="BF608" s="3"/>
      <c r="BG608" s="3"/>
      <c r="BH608" s="3"/>
      <c r="BI608" s="3"/>
      <c r="BO608" s="3"/>
      <c r="BP608" s="3"/>
      <c r="BQ608" s="3"/>
    </row>
    <row r="609" spans="18:69" x14ac:dyDescent="0.25">
      <c r="R609" s="3"/>
      <c r="S609" s="3"/>
      <c r="T609" s="3"/>
      <c r="U609" s="3"/>
      <c r="V609" s="3"/>
      <c r="W609" s="3"/>
      <c r="BD609" s="3"/>
      <c r="BE609" s="3"/>
      <c r="BF609" s="3"/>
      <c r="BG609" s="3"/>
      <c r="BH609" s="3"/>
      <c r="BI609" s="3"/>
      <c r="BO609" s="3"/>
      <c r="BP609" s="3"/>
      <c r="BQ609" s="3"/>
    </row>
    <row r="610" spans="18:69" x14ac:dyDescent="0.25">
      <c r="R610" s="3"/>
      <c r="S610" s="3"/>
      <c r="T610" s="3"/>
      <c r="U610" s="3"/>
      <c r="V610" s="3"/>
      <c r="W610" s="3"/>
      <c r="BD610" s="3"/>
      <c r="BE610" s="3"/>
      <c r="BF610" s="3"/>
      <c r="BG610" s="3"/>
      <c r="BH610" s="3"/>
      <c r="BI610" s="3"/>
      <c r="BO610" s="3"/>
      <c r="BP610" s="3"/>
      <c r="BQ610" s="3"/>
    </row>
    <row r="611" spans="18:69" x14ac:dyDescent="0.25">
      <c r="R611" s="3"/>
      <c r="S611" s="3"/>
      <c r="T611" s="3"/>
      <c r="U611" s="3"/>
      <c r="V611" s="3"/>
      <c r="W611" s="3"/>
      <c r="BD611" s="3"/>
      <c r="BE611" s="3"/>
      <c r="BF611" s="3"/>
      <c r="BG611" s="3"/>
      <c r="BH611" s="3"/>
      <c r="BI611" s="3"/>
      <c r="BO611" s="3"/>
      <c r="BP611" s="3"/>
      <c r="BQ611" s="3"/>
    </row>
    <row r="612" spans="18:69" x14ac:dyDescent="0.25">
      <c r="R612" s="3"/>
      <c r="S612" s="3"/>
      <c r="T612" s="3"/>
      <c r="U612" s="3"/>
      <c r="V612" s="3"/>
      <c r="W612" s="3"/>
      <c r="BD612" s="3"/>
      <c r="BE612" s="3"/>
      <c r="BF612" s="3"/>
      <c r="BG612" s="3"/>
      <c r="BH612" s="3"/>
      <c r="BI612" s="3"/>
      <c r="BO612" s="3"/>
      <c r="BP612" s="3"/>
      <c r="BQ612" s="3"/>
    </row>
    <row r="613" spans="18:69" x14ac:dyDescent="0.25">
      <c r="R613" s="3"/>
      <c r="S613" s="3"/>
      <c r="T613" s="3"/>
      <c r="U613" s="3"/>
      <c r="V613" s="3"/>
      <c r="W613" s="3"/>
      <c r="BD613" s="3"/>
      <c r="BE613" s="3"/>
      <c r="BF613" s="3"/>
      <c r="BG613" s="3"/>
      <c r="BH613" s="3"/>
      <c r="BI613" s="3"/>
      <c r="BO613" s="3"/>
      <c r="BP613" s="3"/>
      <c r="BQ613" s="3"/>
    </row>
    <row r="614" spans="18:69" x14ac:dyDescent="0.25">
      <c r="R614" s="3"/>
      <c r="S614" s="3"/>
      <c r="T614" s="3"/>
      <c r="U614" s="3"/>
      <c r="V614" s="3"/>
      <c r="W614" s="3"/>
      <c r="BD614" s="3"/>
      <c r="BE614" s="3"/>
      <c r="BF614" s="3"/>
      <c r="BG614" s="3"/>
      <c r="BH614" s="3"/>
      <c r="BI614" s="3"/>
      <c r="BO614" s="3"/>
      <c r="BP614" s="3"/>
      <c r="BQ614" s="3"/>
    </row>
    <row r="615" spans="18:69" x14ac:dyDescent="0.25">
      <c r="R615" s="3"/>
      <c r="S615" s="3"/>
      <c r="T615" s="3"/>
      <c r="U615" s="3"/>
      <c r="V615" s="3"/>
      <c r="W615" s="3"/>
      <c r="BD615" s="3"/>
      <c r="BE615" s="3"/>
      <c r="BF615" s="3"/>
      <c r="BG615" s="3"/>
      <c r="BH615" s="3"/>
      <c r="BI615" s="3"/>
      <c r="BO615" s="3"/>
      <c r="BP615" s="3"/>
      <c r="BQ615" s="3"/>
    </row>
    <row r="616" spans="18:69" x14ac:dyDescent="0.25">
      <c r="R616" s="3"/>
      <c r="S616" s="3"/>
      <c r="T616" s="3"/>
      <c r="U616" s="3"/>
      <c r="V616" s="3"/>
      <c r="W616" s="3"/>
      <c r="BD616" s="3"/>
      <c r="BE616" s="3"/>
      <c r="BF616" s="3"/>
      <c r="BG616" s="3"/>
      <c r="BH616" s="3"/>
      <c r="BI616" s="3"/>
      <c r="BO616" s="3"/>
      <c r="BP616" s="3"/>
      <c r="BQ616" s="3"/>
    </row>
    <row r="617" spans="18:69" x14ac:dyDescent="0.25">
      <c r="R617" s="3"/>
      <c r="S617" s="3"/>
      <c r="T617" s="3"/>
      <c r="U617" s="3"/>
      <c r="V617" s="3"/>
      <c r="W617" s="3"/>
      <c r="BD617" s="3"/>
      <c r="BE617" s="3"/>
      <c r="BF617" s="3"/>
      <c r="BG617" s="3"/>
      <c r="BH617" s="3"/>
      <c r="BI617" s="3"/>
      <c r="BO617" s="3"/>
      <c r="BP617" s="3"/>
      <c r="BQ617" s="3"/>
    </row>
    <row r="618" spans="18:69" x14ac:dyDescent="0.25">
      <c r="R618" s="3"/>
      <c r="S618" s="3"/>
      <c r="T618" s="3"/>
      <c r="U618" s="3"/>
      <c r="V618" s="3"/>
      <c r="W618" s="3"/>
      <c r="BD618" s="3"/>
      <c r="BE618" s="3"/>
      <c r="BF618" s="3"/>
      <c r="BG618" s="3"/>
      <c r="BH618" s="3"/>
      <c r="BI618" s="3"/>
      <c r="BO618" s="3"/>
      <c r="BP618" s="3"/>
      <c r="BQ618" s="3"/>
    </row>
    <row r="619" spans="18:69" x14ac:dyDescent="0.25">
      <c r="R619" s="3"/>
      <c r="S619" s="3"/>
      <c r="T619" s="3"/>
      <c r="U619" s="3"/>
      <c r="V619" s="3"/>
      <c r="W619" s="3"/>
      <c r="BD619" s="3"/>
      <c r="BE619" s="3"/>
      <c r="BF619" s="3"/>
      <c r="BG619" s="3"/>
      <c r="BH619" s="3"/>
      <c r="BI619" s="3"/>
      <c r="BO619" s="3"/>
      <c r="BP619" s="3"/>
      <c r="BQ619" s="3"/>
    </row>
    <row r="620" spans="18:69" x14ac:dyDescent="0.25">
      <c r="R620" s="3"/>
      <c r="S620" s="3"/>
      <c r="T620" s="3"/>
      <c r="U620" s="3"/>
      <c r="V620" s="3"/>
      <c r="W620" s="3"/>
      <c r="BD620" s="3"/>
      <c r="BE620" s="3"/>
      <c r="BF620" s="3"/>
      <c r="BG620" s="3"/>
      <c r="BH620" s="3"/>
      <c r="BI620" s="3"/>
      <c r="BO620" s="3"/>
      <c r="BP620" s="3"/>
      <c r="BQ620" s="3"/>
    </row>
    <row r="621" spans="18:69" x14ac:dyDescent="0.25">
      <c r="R621" s="3"/>
      <c r="S621" s="3"/>
      <c r="T621" s="3"/>
      <c r="U621" s="3"/>
      <c r="V621" s="3"/>
      <c r="W621" s="3"/>
      <c r="BD621" s="3"/>
      <c r="BE621" s="3"/>
      <c r="BF621" s="3"/>
      <c r="BG621" s="3"/>
      <c r="BH621" s="3"/>
      <c r="BI621" s="3"/>
      <c r="BO621" s="3"/>
      <c r="BP621" s="3"/>
      <c r="BQ621" s="3"/>
    </row>
    <row r="622" spans="18:69" x14ac:dyDescent="0.25">
      <c r="R622" s="3"/>
      <c r="S622" s="3"/>
      <c r="T622" s="3"/>
      <c r="U622" s="3"/>
      <c r="V622" s="3"/>
      <c r="W622" s="3"/>
      <c r="BD622" s="3"/>
      <c r="BE622" s="3"/>
      <c r="BF622" s="3"/>
      <c r="BG622" s="3"/>
      <c r="BH622" s="3"/>
      <c r="BI622" s="3"/>
      <c r="BO622" s="3"/>
      <c r="BP622" s="3"/>
      <c r="BQ622" s="3"/>
    </row>
    <row r="623" spans="18:69" x14ac:dyDescent="0.25">
      <c r="R623" s="3"/>
      <c r="S623" s="3"/>
      <c r="T623" s="3"/>
      <c r="U623" s="3"/>
      <c r="V623" s="3"/>
      <c r="W623" s="3"/>
      <c r="BD623" s="3"/>
      <c r="BE623" s="3"/>
      <c r="BF623" s="3"/>
      <c r="BG623" s="3"/>
      <c r="BH623" s="3"/>
      <c r="BI623" s="3"/>
      <c r="BO623" s="3"/>
      <c r="BP623" s="3"/>
      <c r="BQ623" s="3"/>
    </row>
    <row r="624" spans="18:69" x14ac:dyDescent="0.25">
      <c r="R624" s="3"/>
      <c r="S624" s="3"/>
      <c r="T624" s="3"/>
      <c r="U624" s="3"/>
      <c r="V624" s="3"/>
      <c r="W624" s="3"/>
      <c r="BD624" s="3"/>
      <c r="BE624" s="3"/>
      <c r="BF624" s="3"/>
      <c r="BG624" s="3"/>
      <c r="BH624" s="3"/>
      <c r="BI624" s="3"/>
      <c r="BO624" s="3"/>
      <c r="BP624" s="3"/>
      <c r="BQ624" s="3"/>
    </row>
    <row r="625" spans="18:69" x14ac:dyDescent="0.25">
      <c r="R625" s="3"/>
      <c r="S625" s="3"/>
      <c r="T625" s="3"/>
      <c r="U625" s="3"/>
      <c r="V625" s="3"/>
      <c r="W625" s="3"/>
      <c r="BD625" s="3"/>
      <c r="BE625" s="3"/>
      <c r="BF625" s="3"/>
      <c r="BG625" s="3"/>
      <c r="BH625" s="3"/>
      <c r="BI625" s="3"/>
      <c r="BO625" s="3"/>
      <c r="BP625" s="3"/>
      <c r="BQ625" s="3"/>
    </row>
    <row r="626" spans="18:69" x14ac:dyDescent="0.25">
      <c r="R626" s="3"/>
      <c r="S626" s="3"/>
      <c r="T626" s="3"/>
      <c r="U626" s="3"/>
      <c r="V626" s="3"/>
      <c r="W626" s="3"/>
      <c r="BD626" s="3"/>
      <c r="BE626" s="3"/>
      <c r="BF626" s="3"/>
      <c r="BG626" s="3"/>
      <c r="BH626" s="3"/>
      <c r="BI626" s="3"/>
      <c r="BO626" s="3"/>
      <c r="BP626" s="3"/>
      <c r="BQ626" s="3"/>
    </row>
    <row r="627" spans="18:69" x14ac:dyDescent="0.25">
      <c r="R627" s="3"/>
      <c r="S627" s="3"/>
      <c r="T627" s="3"/>
      <c r="U627" s="3"/>
      <c r="V627" s="3"/>
      <c r="W627" s="3"/>
      <c r="BD627" s="3"/>
      <c r="BE627" s="3"/>
      <c r="BF627" s="3"/>
      <c r="BG627" s="3"/>
      <c r="BH627" s="3"/>
      <c r="BI627" s="3"/>
      <c r="BO627" s="3"/>
      <c r="BP627" s="3"/>
      <c r="BQ627" s="3"/>
    </row>
    <row r="628" spans="18:69" x14ac:dyDescent="0.25">
      <c r="R628" s="3"/>
      <c r="S628" s="3"/>
      <c r="T628" s="3"/>
      <c r="U628" s="3"/>
      <c r="V628" s="3"/>
      <c r="W628" s="3"/>
      <c r="BD628" s="3"/>
      <c r="BE628" s="3"/>
      <c r="BF628" s="3"/>
      <c r="BG628" s="3"/>
      <c r="BH628" s="3"/>
      <c r="BI628" s="3"/>
      <c r="BO628" s="3"/>
      <c r="BP628" s="3"/>
      <c r="BQ628" s="3"/>
    </row>
    <row r="629" spans="18:69" x14ac:dyDescent="0.25">
      <c r="R629" s="3"/>
      <c r="S629" s="3"/>
      <c r="T629" s="3"/>
      <c r="U629" s="3"/>
      <c r="V629" s="3"/>
      <c r="W629" s="3"/>
      <c r="BD629" s="3"/>
      <c r="BE629" s="3"/>
      <c r="BF629" s="3"/>
      <c r="BG629" s="3"/>
      <c r="BH629" s="3"/>
      <c r="BI629" s="3"/>
      <c r="BO629" s="3"/>
      <c r="BP629" s="3"/>
      <c r="BQ629" s="3"/>
    </row>
    <row r="630" spans="18:69" x14ac:dyDescent="0.25">
      <c r="R630" s="3"/>
      <c r="S630" s="3"/>
      <c r="T630" s="3"/>
      <c r="U630" s="3"/>
      <c r="V630" s="3"/>
      <c r="W630" s="3"/>
      <c r="BD630" s="3"/>
      <c r="BE630" s="3"/>
      <c r="BF630" s="3"/>
      <c r="BG630" s="3"/>
      <c r="BH630" s="3"/>
      <c r="BI630" s="3"/>
      <c r="BO630" s="3"/>
      <c r="BP630" s="3"/>
      <c r="BQ630" s="3"/>
    </row>
    <row r="631" spans="18:69" x14ac:dyDescent="0.25">
      <c r="R631" s="3"/>
      <c r="S631" s="3"/>
      <c r="T631" s="3"/>
      <c r="U631" s="3"/>
      <c r="V631" s="3"/>
      <c r="W631" s="3"/>
      <c r="BF631" s="3"/>
      <c r="BG631" s="3"/>
      <c r="BH631" s="3"/>
      <c r="BI631" s="3"/>
      <c r="BO631" s="3"/>
      <c r="BP631" s="3"/>
      <c r="BQ631" s="3"/>
    </row>
    <row r="632" spans="18:69" x14ac:dyDescent="0.25">
      <c r="R632" s="3"/>
      <c r="S632" s="3"/>
      <c r="T632" s="3"/>
      <c r="U632" s="3"/>
      <c r="V632" s="3"/>
      <c r="W632" s="3"/>
      <c r="BF632" s="3"/>
      <c r="BG632" s="3"/>
      <c r="BH632" s="3"/>
      <c r="BI632" s="3"/>
      <c r="BO632" s="3"/>
      <c r="BP632" s="3"/>
      <c r="BQ632" s="3"/>
    </row>
    <row r="633" spans="18:69" x14ac:dyDescent="0.25">
      <c r="R633" s="3"/>
      <c r="S633" s="3"/>
      <c r="T633" s="3"/>
      <c r="U633" s="3"/>
      <c r="V633" s="3"/>
      <c r="W633" s="3"/>
      <c r="BF633" s="3"/>
      <c r="BG633" s="3"/>
      <c r="BH633" s="3"/>
      <c r="BI633" s="3"/>
      <c r="BO633" s="3"/>
      <c r="BP633" s="3"/>
      <c r="BQ633" s="3"/>
    </row>
    <row r="634" spans="18:69" x14ac:dyDescent="0.25">
      <c r="R634" s="3"/>
      <c r="S634" s="3"/>
      <c r="T634" s="3"/>
      <c r="U634" s="3"/>
      <c r="V634" s="3"/>
      <c r="W634" s="3"/>
      <c r="BF634" s="3"/>
      <c r="BG634" s="3"/>
      <c r="BH634" s="3"/>
      <c r="BI634" s="3"/>
      <c r="BO634" s="3"/>
      <c r="BP634" s="3"/>
      <c r="BQ634" s="3"/>
    </row>
    <row r="635" spans="18:69" x14ac:dyDescent="0.25">
      <c r="R635" s="3"/>
      <c r="S635" s="3"/>
      <c r="T635" s="3"/>
      <c r="U635" s="3"/>
      <c r="V635" s="3"/>
      <c r="W635" s="3"/>
      <c r="BF635" s="3"/>
      <c r="BG635" s="3"/>
      <c r="BH635" s="3"/>
      <c r="BI635" s="3"/>
      <c r="BO635" s="3"/>
      <c r="BP635" s="3"/>
      <c r="BQ635" s="3"/>
    </row>
    <row r="636" spans="18:69" x14ac:dyDescent="0.25">
      <c r="R636" s="3"/>
      <c r="S636" s="3"/>
      <c r="T636" s="3"/>
      <c r="U636" s="3"/>
      <c r="V636" s="3"/>
      <c r="W636" s="3"/>
      <c r="BF636" s="3"/>
      <c r="BG636" s="3"/>
      <c r="BH636" s="3"/>
      <c r="BI636" s="3"/>
      <c r="BO636" s="3"/>
      <c r="BP636" s="3"/>
      <c r="BQ636" s="3"/>
    </row>
    <row r="637" spans="18:69" x14ac:dyDescent="0.25">
      <c r="R637" s="3"/>
      <c r="S637" s="3"/>
      <c r="T637" s="3"/>
      <c r="U637" s="3"/>
      <c r="V637" s="3"/>
      <c r="W637" s="3"/>
      <c r="BD637" s="3"/>
      <c r="BE637" s="3"/>
      <c r="BF637" s="3"/>
      <c r="BG637" s="3"/>
      <c r="BH637" s="3"/>
      <c r="BI637" s="3"/>
      <c r="BO637" s="3"/>
      <c r="BP637" s="3"/>
      <c r="BQ637" s="3"/>
    </row>
    <row r="638" spans="18:69" x14ac:dyDescent="0.25">
      <c r="R638" s="3"/>
      <c r="S638" s="3"/>
      <c r="T638" s="3"/>
      <c r="U638" s="3"/>
      <c r="V638" s="3"/>
      <c r="W638" s="3"/>
      <c r="BD638" s="3"/>
      <c r="BE638" s="3"/>
      <c r="BF638" s="3"/>
      <c r="BG638" s="3"/>
      <c r="BH638" s="3"/>
      <c r="BI638" s="3"/>
      <c r="BO638" s="3"/>
      <c r="BP638" s="3"/>
      <c r="BQ638" s="3"/>
    </row>
    <row r="639" spans="18:69" x14ac:dyDescent="0.25">
      <c r="R639" s="3"/>
      <c r="S639" s="3"/>
      <c r="T639" s="3"/>
      <c r="U639" s="3"/>
      <c r="V639" s="3"/>
      <c r="W639" s="3"/>
      <c r="BD639" s="3"/>
      <c r="BE639" s="3"/>
      <c r="BF639" s="3"/>
      <c r="BG639" s="3"/>
      <c r="BH639" s="3"/>
      <c r="BI639" s="3"/>
      <c r="BO639" s="3"/>
      <c r="BP639" s="3"/>
      <c r="BQ639" s="3"/>
    </row>
    <row r="640" spans="18:69" x14ac:dyDescent="0.25">
      <c r="R640" s="3"/>
      <c r="S640" s="3"/>
      <c r="T640" s="3"/>
      <c r="U640" s="3"/>
      <c r="V640" s="3"/>
      <c r="W640" s="3"/>
      <c r="BD640" s="3"/>
      <c r="BE640" s="3"/>
      <c r="BF640" s="3"/>
      <c r="BG640" s="3"/>
      <c r="BH640" s="3"/>
      <c r="BI640" s="3"/>
      <c r="BO640" s="3"/>
      <c r="BP640" s="3"/>
      <c r="BQ640" s="3"/>
    </row>
    <row r="641" spans="18:69" x14ac:dyDescent="0.25">
      <c r="R641" s="3"/>
      <c r="S641" s="3"/>
      <c r="T641" s="3"/>
      <c r="U641" s="3"/>
      <c r="V641" s="3"/>
      <c r="W641" s="3"/>
      <c r="BD641" s="3"/>
      <c r="BE641" s="3"/>
      <c r="BF641" s="3"/>
      <c r="BG641" s="3"/>
      <c r="BH641" s="3"/>
      <c r="BI641" s="3"/>
      <c r="BO641" s="3"/>
      <c r="BP641" s="3"/>
      <c r="BQ641" s="3"/>
    </row>
    <row r="642" spans="18:69" x14ac:dyDescent="0.25">
      <c r="R642" s="3"/>
      <c r="S642" s="3"/>
      <c r="T642" s="3"/>
      <c r="U642" s="3"/>
      <c r="V642" s="3"/>
      <c r="W642" s="3"/>
      <c r="BD642" s="3"/>
      <c r="BE642" s="3"/>
      <c r="BF642" s="3"/>
      <c r="BG642" s="3"/>
      <c r="BH642" s="3"/>
      <c r="BI642" s="3"/>
      <c r="BO642" s="3"/>
      <c r="BP642" s="3"/>
      <c r="BQ642" s="3"/>
    </row>
    <row r="643" spans="18:69" x14ac:dyDescent="0.25">
      <c r="R643" s="3"/>
      <c r="S643" s="3"/>
      <c r="T643" s="3"/>
      <c r="U643" s="3"/>
      <c r="V643" s="3"/>
      <c r="W643" s="3"/>
      <c r="BD643" s="3"/>
      <c r="BE643" s="3"/>
      <c r="BF643" s="3"/>
      <c r="BG643" s="3"/>
      <c r="BH643" s="3"/>
      <c r="BI643" s="3"/>
      <c r="BO643" s="3"/>
      <c r="BP643" s="3"/>
      <c r="BQ643" s="3"/>
    </row>
    <row r="644" spans="18:69" x14ac:dyDescent="0.25">
      <c r="R644" s="3"/>
      <c r="S644" s="3"/>
      <c r="T644" s="3"/>
      <c r="U644" s="3"/>
      <c r="V644" s="3"/>
      <c r="W644" s="3"/>
      <c r="BD644" s="3"/>
      <c r="BE644" s="3"/>
      <c r="BF644" s="3"/>
      <c r="BG644" s="3"/>
      <c r="BH644" s="3"/>
      <c r="BI644" s="3"/>
      <c r="BO644" s="3"/>
      <c r="BP644" s="3"/>
      <c r="BQ644" s="3"/>
    </row>
    <row r="645" spans="18:69" x14ac:dyDescent="0.25">
      <c r="R645" s="3"/>
      <c r="S645" s="3"/>
      <c r="T645" s="3"/>
      <c r="U645" s="3"/>
      <c r="V645" s="3"/>
      <c r="W645" s="3"/>
      <c r="BD645" s="3"/>
      <c r="BE645" s="3"/>
      <c r="BF645" s="3"/>
      <c r="BG645" s="3"/>
      <c r="BH645" s="3"/>
      <c r="BI645" s="3"/>
      <c r="BO645" s="3"/>
      <c r="BP645" s="3"/>
      <c r="BQ645" s="3"/>
    </row>
    <row r="646" spans="18:69" x14ac:dyDescent="0.25">
      <c r="R646" s="3"/>
      <c r="S646" s="3"/>
      <c r="T646" s="3"/>
      <c r="U646" s="3"/>
      <c r="V646" s="3"/>
      <c r="W646" s="3"/>
      <c r="BD646" s="3"/>
      <c r="BE646" s="3"/>
      <c r="BF646" s="3"/>
      <c r="BG646" s="3"/>
      <c r="BH646" s="3"/>
      <c r="BI646" s="3"/>
      <c r="BO646" s="3"/>
      <c r="BP646" s="3"/>
      <c r="BQ646" s="3"/>
    </row>
    <row r="647" spans="18:69" x14ac:dyDescent="0.25">
      <c r="R647" s="3"/>
      <c r="S647" s="3"/>
      <c r="T647" s="3"/>
      <c r="U647" s="3"/>
      <c r="V647" s="3"/>
      <c r="W647" s="3"/>
      <c r="BD647" s="3"/>
      <c r="BE647" s="3"/>
      <c r="BF647" s="3"/>
      <c r="BG647" s="3"/>
      <c r="BH647" s="3"/>
      <c r="BI647" s="3"/>
      <c r="BO647" s="3"/>
      <c r="BP647" s="3"/>
      <c r="BQ647" s="3"/>
    </row>
    <row r="648" spans="18:69" x14ac:dyDescent="0.25">
      <c r="R648" s="3"/>
      <c r="S648" s="3"/>
      <c r="T648" s="3"/>
      <c r="U648" s="3"/>
      <c r="V648" s="3"/>
      <c r="W648" s="3"/>
      <c r="BD648" s="3"/>
      <c r="BE648" s="3"/>
      <c r="BF648" s="3"/>
      <c r="BG648" s="3"/>
      <c r="BH648" s="3"/>
      <c r="BI648" s="3"/>
      <c r="BO648" s="3"/>
      <c r="BP648" s="3"/>
      <c r="BQ648" s="3"/>
    </row>
    <row r="649" spans="18:69" x14ac:dyDescent="0.25">
      <c r="R649" s="3"/>
      <c r="S649" s="3"/>
      <c r="T649" s="3"/>
      <c r="U649" s="3"/>
      <c r="V649" s="3"/>
      <c r="W649" s="3"/>
      <c r="BD649" s="3"/>
      <c r="BE649" s="3"/>
      <c r="BF649" s="3"/>
      <c r="BG649" s="3"/>
      <c r="BH649" s="3"/>
      <c r="BI649" s="3"/>
      <c r="BO649" s="3"/>
      <c r="BP649" s="3"/>
      <c r="BQ649" s="3"/>
    </row>
    <row r="650" spans="18:69" x14ac:dyDescent="0.25">
      <c r="R650" s="3"/>
      <c r="S650" s="3"/>
      <c r="T650" s="3"/>
      <c r="U650" s="3"/>
      <c r="V650" s="3"/>
      <c r="W650" s="3"/>
      <c r="BD650" s="3"/>
      <c r="BE650" s="3"/>
      <c r="BF650" s="3"/>
      <c r="BG650" s="3"/>
      <c r="BH650" s="3"/>
      <c r="BI650" s="3"/>
      <c r="BO650" s="3"/>
      <c r="BP650" s="3"/>
      <c r="BQ650" s="3"/>
    </row>
    <row r="651" spans="18:69" x14ac:dyDescent="0.25">
      <c r="R651" s="3"/>
      <c r="S651" s="3"/>
      <c r="T651" s="3"/>
      <c r="U651" s="3"/>
      <c r="V651" s="3"/>
      <c r="W651" s="3"/>
      <c r="BD651" s="3"/>
      <c r="BE651" s="3"/>
      <c r="BF651" s="3"/>
      <c r="BG651" s="3"/>
      <c r="BH651" s="3"/>
      <c r="BI651" s="3"/>
      <c r="BO651" s="3"/>
      <c r="BP651" s="3"/>
      <c r="BQ651" s="3"/>
    </row>
    <row r="652" spans="18:69" x14ac:dyDescent="0.25">
      <c r="R652" s="3"/>
      <c r="S652" s="3"/>
      <c r="T652" s="3"/>
      <c r="U652" s="3"/>
      <c r="V652" s="3"/>
      <c r="W652" s="3"/>
      <c r="BD652" s="3"/>
      <c r="BE652" s="3"/>
      <c r="BF652" s="3"/>
      <c r="BG652" s="3"/>
      <c r="BH652" s="3"/>
      <c r="BI652" s="3"/>
      <c r="BO652" s="3"/>
      <c r="BP652" s="3"/>
      <c r="BQ652" s="3"/>
    </row>
    <row r="653" spans="18:69" x14ac:dyDescent="0.25">
      <c r="R653" s="3"/>
      <c r="S653" s="3"/>
      <c r="T653" s="3"/>
      <c r="U653" s="3"/>
      <c r="V653" s="3"/>
      <c r="W653" s="3"/>
      <c r="BD653" s="3"/>
      <c r="BE653" s="3"/>
      <c r="BF653" s="3"/>
      <c r="BG653" s="3"/>
      <c r="BH653" s="3"/>
      <c r="BI653" s="3"/>
      <c r="BO653" s="3"/>
      <c r="BP653" s="3"/>
      <c r="BQ653" s="3"/>
    </row>
    <row r="654" spans="18:69" x14ac:dyDescent="0.25">
      <c r="R654" s="3"/>
      <c r="S654" s="3"/>
      <c r="T654" s="3"/>
      <c r="U654" s="3"/>
      <c r="V654" s="3"/>
      <c r="W654" s="3"/>
      <c r="BD654" s="3"/>
      <c r="BE654" s="3"/>
      <c r="BF654" s="3"/>
      <c r="BG654" s="3"/>
      <c r="BH654" s="3"/>
      <c r="BI654" s="3"/>
      <c r="BO654" s="3"/>
      <c r="BP654" s="3"/>
      <c r="BQ654" s="3"/>
    </row>
    <row r="655" spans="18:69" x14ac:dyDescent="0.25">
      <c r="R655" s="3"/>
      <c r="S655" s="3"/>
      <c r="T655" s="3"/>
      <c r="U655" s="3"/>
      <c r="V655" s="3"/>
      <c r="W655" s="3"/>
      <c r="BD655" s="3"/>
      <c r="BE655" s="3"/>
      <c r="BF655" s="3"/>
      <c r="BG655" s="3"/>
      <c r="BH655" s="3"/>
      <c r="BI655" s="3"/>
      <c r="BO655" s="3"/>
      <c r="BP655" s="3"/>
      <c r="BQ655" s="3"/>
    </row>
    <row r="656" spans="18:69" x14ac:dyDescent="0.25">
      <c r="R656" s="3"/>
      <c r="S656" s="3"/>
      <c r="T656" s="3"/>
      <c r="U656" s="3"/>
      <c r="V656" s="3"/>
      <c r="W656" s="3"/>
      <c r="BD656" s="3"/>
      <c r="BE656" s="3"/>
      <c r="BF656" s="3"/>
      <c r="BG656" s="3"/>
      <c r="BH656" s="3"/>
      <c r="BI656" s="3"/>
      <c r="BO656" s="3"/>
      <c r="BP656" s="3"/>
      <c r="BQ656" s="3"/>
    </row>
    <row r="657" spans="18:69" x14ac:dyDescent="0.25">
      <c r="R657" s="3"/>
      <c r="S657" s="3"/>
      <c r="T657" s="3"/>
      <c r="U657" s="3"/>
      <c r="V657" s="3"/>
      <c r="W657" s="3"/>
      <c r="BD657" s="3"/>
      <c r="BE657" s="3"/>
      <c r="BF657" s="3"/>
      <c r="BG657" s="3"/>
      <c r="BH657" s="3"/>
      <c r="BI657" s="3"/>
      <c r="BO657" s="3"/>
      <c r="BP657" s="3"/>
      <c r="BQ657" s="3"/>
    </row>
    <row r="658" spans="18:69" x14ac:dyDescent="0.25">
      <c r="R658" s="3"/>
      <c r="S658" s="3"/>
      <c r="T658" s="3"/>
      <c r="U658" s="3"/>
      <c r="V658" s="3"/>
      <c r="W658" s="3"/>
      <c r="BD658" s="3"/>
      <c r="BE658" s="3"/>
      <c r="BF658" s="3"/>
      <c r="BG658" s="3"/>
      <c r="BH658" s="3"/>
      <c r="BI658" s="3"/>
      <c r="BO658" s="3"/>
      <c r="BP658" s="3"/>
      <c r="BQ658" s="3"/>
    </row>
    <row r="659" spans="18:69" x14ac:dyDescent="0.25">
      <c r="R659" s="3"/>
      <c r="S659" s="3"/>
      <c r="T659" s="3"/>
      <c r="U659" s="3"/>
      <c r="V659" s="3"/>
      <c r="W659" s="3"/>
      <c r="BD659" s="3"/>
      <c r="BE659" s="3"/>
      <c r="BF659" s="3"/>
      <c r="BG659" s="3"/>
      <c r="BH659" s="3"/>
      <c r="BI659" s="3"/>
      <c r="BO659" s="3"/>
      <c r="BP659" s="3"/>
      <c r="BQ659" s="3"/>
    </row>
    <row r="660" spans="18:69" x14ac:dyDescent="0.25">
      <c r="R660" s="3"/>
      <c r="S660" s="3"/>
      <c r="T660" s="3"/>
      <c r="U660" s="3"/>
      <c r="V660" s="3"/>
      <c r="W660" s="3"/>
      <c r="BD660" s="3"/>
      <c r="BE660" s="3"/>
      <c r="BF660" s="3"/>
      <c r="BG660" s="3"/>
      <c r="BH660" s="3"/>
      <c r="BI660" s="3"/>
      <c r="BO660" s="3"/>
      <c r="BP660" s="3"/>
      <c r="BQ660" s="3"/>
    </row>
    <row r="661" spans="18:69" x14ac:dyDescent="0.25">
      <c r="R661" s="3"/>
      <c r="S661" s="3"/>
      <c r="T661" s="3"/>
      <c r="U661" s="3"/>
      <c r="V661" s="3"/>
      <c r="W661" s="3"/>
      <c r="BD661" s="3"/>
      <c r="BE661" s="3"/>
      <c r="BF661" s="3"/>
      <c r="BG661" s="3"/>
      <c r="BH661" s="3"/>
      <c r="BI661" s="3"/>
      <c r="BO661" s="3"/>
      <c r="BP661" s="3"/>
      <c r="BQ661" s="3"/>
    </row>
    <row r="662" spans="18:69" x14ac:dyDescent="0.25">
      <c r="R662" s="3"/>
      <c r="S662" s="3"/>
      <c r="T662" s="3"/>
      <c r="U662" s="3"/>
      <c r="V662" s="3"/>
      <c r="W662" s="3"/>
      <c r="BD662" s="3"/>
      <c r="BE662" s="3"/>
      <c r="BF662" s="3"/>
      <c r="BG662" s="3"/>
      <c r="BH662" s="3"/>
      <c r="BI662" s="3"/>
      <c r="BO662" s="3"/>
      <c r="BP662" s="3"/>
      <c r="BQ662" s="3"/>
    </row>
    <row r="663" spans="18:69" x14ac:dyDescent="0.25">
      <c r="R663" s="3"/>
      <c r="S663" s="3"/>
      <c r="T663" s="3"/>
      <c r="U663" s="3"/>
      <c r="V663" s="3"/>
      <c r="W663" s="3"/>
      <c r="BD663" s="3"/>
      <c r="BE663" s="3"/>
      <c r="BF663" s="3"/>
      <c r="BG663" s="3"/>
      <c r="BH663" s="3"/>
      <c r="BI663" s="3"/>
      <c r="BO663" s="3"/>
      <c r="BP663" s="3"/>
      <c r="BQ663" s="3"/>
    </row>
    <row r="664" spans="18:69" x14ac:dyDescent="0.25">
      <c r="R664" s="3"/>
      <c r="S664" s="3"/>
      <c r="T664" s="3"/>
      <c r="U664" s="3"/>
      <c r="V664" s="3"/>
      <c r="W664" s="3"/>
      <c r="BD664" s="3"/>
      <c r="BE664" s="3"/>
      <c r="BF664" s="3"/>
      <c r="BG664" s="3"/>
      <c r="BH664" s="3"/>
      <c r="BI664" s="3"/>
      <c r="BO664" s="3"/>
      <c r="BP664" s="3"/>
      <c r="BQ664" s="3"/>
    </row>
    <row r="665" spans="18:69" x14ac:dyDescent="0.25">
      <c r="R665" s="3"/>
      <c r="S665" s="3"/>
      <c r="T665" s="3"/>
      <c r="U665" s="3"/>
      <c r="V665" s="3"/>
      <c r="W665" s="3"/>
      <c r="BD665" s="3"/>
      <c r="BE665" s="3"/>
      <c r="BF665" s="3"/>
      <c r="BG665" s="3"/>
      <c r="BH665" s="3"/>
      <c r="BI665" s="3"/>
      <c r="BO665" s="3"/>
      <c r="BP665" s="3"/>
      <c r="BQ665" s="3"/>
    </row>
    <row r="666" spans="18:69" x14ac:dyDescent="0.25">
      <c r="R666" s="3"/>
      <c r="S666" s="3"/>
      <c r="T666" s="3"/>
      <c r="U666" s="3"/>
      <c r="V666" s="3"/>
      <c r="W666" s="3"/>
      <c r="BD666" s="3"/>
      <c r="BE666" s="3"/>
      <c r="BF666" s="3"/>
      <c r="BG666" s="3"/>
      <c r="BH666" s="3"/>
      <c r="BI666" s="3"/>
      <c r="BO666" s="3"/>
      <c r="BP666" s="3"/>
      <c r="BQ666" s="3"/>
    </row>
    <row r="667" spans="18:69" x14ac:dyDescent="0.25">
      <c r="R667" s="3"/>
      <c r="S667" s="3"/>
      <c r="T667" s="3"/>
      <c r="U667" s="3"/>
      <c r="V667" s="3"/>
      <c r="W667" s="3"/>
      <c r="BD667" s="3"/>
      <c r="BE667" s="3"/>
      <c r="BF667" s="3"/>
      <c r="BG667" s="3"/>
      <c r="BH667" s="3"/>
      <c r="BI667" s="3"/>
      <c r="BO667" s="3"/>
      <c r="BP667" s="3"/>
      <c r="BQ667" s="3"/>
    </row>
    <row r="668" spans="18:69" x14ac:dyDescent="0.25">
      <c r="R668" s="3"/>
      <c r="S668" s="3"/>
      <c r="T668" s="3"/>
      <c r="U668" s="3"/>
      <c r="V668" s="3"/>
      <c r="W668" s="3"/>
      <c r="BD668" s="3"/>
      <c r="BE668" s="3"/>
      <c r="BF668" s="3"/>
      <c r="BG668" s="3"/>
      <c r="BH668" s="3"/>
      <c r="BI668" s="3"/>
      <c r="BO668" s="3"/>
      <c r="BP668" s="3"/>
      <c r="BQ668" s="3"/>
    </row>
    <row r="669" spans="18:69" x14ac:dyDescent="0.25">
      <c r="R669" s="3"/>
      <c r="S669" s="3"/>
      <c r="T669" s="3"/>
      <c r="U669" s="3"/>
      <c r="V669" s="3"/>
      <c r="W669" s="3"/>
      <c r="BD669" s="3"/>
      <c r="BE669" s="3"/>
      <c r="BF669" s="3"/>
      <c r="BG669" s="3"/>
      <c r="BH669" s="3"/>
      <c r="BI669" s="3"/>
      <c r="BO669" s="3"/>
      <c r="BP669" s="3"/>
      <c r="BQ669" s="3"/>
    </row>
    <row r="670" spans="18:69" x14ac:dyDescent="0.25">
      <c r="R670" s="3"/>
      <c r="S670" s="3"/>
      <c r="T670" s="3"/>
      <c r="U670" s="3"/>
      <c r="V670" s="3"/>
      <c r="W670" s="3"/>
      <c r="BD670" s="3"/>
      <c r="BE670" s="3"/>
      <c r="BF670" s="3"/>
      <c r="BG670" s="3"/>
      <c r="BH670" s="3"/>
      <c r="BI670" s="3"/>
      <c r="BO670" s="3"/>
      <c r="BP670" s="3"/>
      <c r="BQ670" s="3"/>
    </row>
    <row r="671" spans="18:69" x14ac:dyDescent="0.25">
      <c r="R671" s="3"/>
      <c r="S671" s="3"/>
      <c r="T671" s="3"/>
      <c r="U671" s="3"/>
      <c r="V671" s="3"/>
      <c r="W671" s="3"/>
      <c r="BD671" s="3"/>
      <c r="BE671" s="3"/>
      <c r="BF671" s="3"/>
      <c r="BG671" s="3"/>
      <c r="BH671" s="3"/>
      <c r="BI671" s="3"/>
      <c r="BO671" s="3"/>
      <c r="BP671" s="3"/>
      <c r="BQ671" s="3"/>
    </row>
    <row r="672" spans="18:69" x14ac:dyDescent="0.25">
      <c r="R672" s="3"/>
      <c r="S672" s="3"/>
      <c r="T672" s="3"/>
      <c r="U672" s="3"/>
      <c r="V672" s="3"/>
      <c r="W672" s="3"/>
      <c r="BD672" s="3"/>
      <c r="BE672" s="3"/>
      <c r="BF672" s="3"/>
      <c r="BG672" s="3"/>
      <c r="BH672" s="3"/>
      <c r="BI672" s="3"/>
      <c r="BO672" s="3"/>
      <c r="BP672" s="3"/>
      <c r="BQ672" s="3"/>
    </row>
    <row r="673" spans="18:69" x14ac:dyDescent="0.25">
      <c r="R673" s="3"/>
      <c r="S673" s="3"/>
      <c r="T673" s="3"/>
      <c r="U673" s="3"/>
      <c r="V673" s="3"/>
      <c r="W673" s="3"/>
      <c r="BD673" s="3"/>
      <c r="BE673" s="3"/>
      <c r="BF673" s="3"/>
      <c r="BG673" s="3"/>
      <c r="BH673" s="3"/>
      <c r="BI673" s="3"/>
      <c r="BO673" s="3"/>
      <c r="BP673" s="3"/>
      <c r="BQ673" s="3"/>
    </row>
    <row r="674" spans="18:69" x14ac:dyDescent="0.25">
      <c r="R674" s="3"/>
      <c r="S674" s="3"/>
      <c r="T674" s="3"/>
      <c r="U674" s="3"/>
      <c r="V674" s="3"/>
      <c r="W674" s="3"/>
      <c r="BD674" s="3"/>
      <c r="BE674" s="3"/>
      <c r="BF674" s="3"/>
      <c r="BG674" s="3"/>
      <c r="BH674" s="3"/>
      <c r="BI674" s="3"/>
      <c r="BO674" s="3"/>
      <c r="BP674" s="3"/>
      <c r="BQ674" s="3"/>
    </row>
    <row r="675" spans="18:69" x14ac:dyDescent="0.25">
      <c r="R675" s="3"/>
      <c r="S675" s="3"/>
      <c r="T675" s="3"/>
      <c r="U675" s="3"/>
      <c r="V675" s="3"/>
      <c r="W675" s="3"/>
      <c r="BD675" s="3"/>
      <c r="BE675" s="3"/>
      <c r="BF675" s="3"/>
      <c r="BG675" s="3"/>
      <c r="BH675" s="3"/>
      <c r="BI675" s="3"/>
      <c r="BO675" s="3"/>
      <c r="BP675" s="3"/>
      <c r="BQ675" s="3"/>
    </row>
    <row r="676" spans="18:69" x14ac:dyDescent="0.25">
      <c r="R676" s="3"/>
      <c r="S676" s="3"/>
      <c r="T676" s="3"/>
      <c r="U676" s="3"/>
      <c r="V676" s="3"/>
      <c r="W676" s="3"/>
      <c r="BD676" s="3"/>
      <c r="BE676" s="3"/>
      <c r="BF676" s="3"/>
      <c r="BG676" s="3"/>
      <c r="BH676" s="3"/>
      <c r="BI676" s="3"/>
      <c r="BO676" s="3"/>
      <c r="BP676" s="3"/>
      <c r="BQ676" s="3"/>
    </row>
    <row r="677" spans="18:69" x14ac:dyDescent="0.25">
      <c r="R677" s="3"/>
      <c r="S677" s="3"/>
      <c r="T677" s="3"/>
      <c r="U677" s="3"/>
      <c r="V677" s="3"/>
      <c r="W677" s="3"/>
      <c r="BD677" s="3"/>
      <c r="BE677" s="3"/>
      <c r="BF677" s="3"/>
      <c r="BG677" s="3"/>
      <c r="BH677" s="3"/>
      <c r="BI677" s="3"/>
      <c r="BO677" s="3"/>
      <c r="BP677" s="3"/>
      <c r="BQ677" s="3"/>
    </row>
    <row r="678" spans="18:69" x14ac:dyDescent="0.25">
      <c r="R678" s="3"/>
      <c r="S678" s="3"/>
      <c r="T678" s="3"/>
      <c r="U678" s="3"/>
      <c r="V678" s="3"/>
      <c r="W678" s="3"/>
      <c r="BD678" s="3"/>
      <c r="BE678" s="3"/>
      <c r="BF678" s="3"/>
      <c r="BG678" s="3"/>
      <c r="BH678" s="3"/>
      <c r="BI678" s="3"/>
      <c r="BO678" s="3"/>
      <c r="BP678" s="3"/>
      <c r="BQ678" s="3"/>
    </row>
    <row r="679" spans="18:69" x14ac:dyDescent="0.25">
      <c r="R679" s="3"/>
      <c r="S679" s="3"/>
      <c r="T679" s="3"/>
      <c r="U679" s="3"/>
      <c r="V679" s="3"/>
      <c r="W679" s="3"/>
      <c r="BD679" s="3"/>
      <c r="BE679" s="3"/>
      <c r="BF679" s="3"/>
      <c r="BG679" s="3"/>
      <c r="BH679" s="3"/>
      <c r="BI679" s="3"/>
      <c r="BO679" s="3"/>
      <c r="BP679" s="3"/>
      <c r="BQ679" s="3"/>
    </row>
    <row r="680" spans="18:69" x14ac:dyDescent="0.25">
      <c r="R680" s="3"/>
      <c r="S680" s="3"/>
      <c r="T680" s="3"/>
      <c r="U680" s="3"/>
      <c r="V680" s="3"/>
      <c r="W680" s="3"/>
      <c r="BD680" s="3"/>
      <c r="BE680" s="3"/>
      <c r="BF680" s="3"/>
      <c r="BG680" s="3"/>
      <c r="BH680" s="3"/>
      <c r="BI680" s="3"/>
      <c r="BO680" s="3"/>
      <c r="BP680" s="3"/>
      <c r="BQ680" s="3"/>
    </row>
    <row r="681" spans="18:69" x14ac:dyDescent="0.25">
      <c r="R681" s="3"/>
      <c r="S681" s="3"/>
      <c r="T681" s="3"/>
      <c r="U681" s="3"/>
      <c r="V681" s="3"/>
      <c r="W681" s="3"/>
      <c r="BD681" s="3"/>
      <c r="BE681" s="3"/>
      <c r="BF681" s="3"/>
      <c r="BG681" s="3"/>
      <c r="BH681" s="3"/>
      <c r="BI681" s="3"/>
      <c r="BO681" s="3"/>
      <c r="BP681" s="3"/>
      <c r="BQ681" s="3"/>
    </row>
    <row r="682" spans="18:69" x14ac:dyDescent="0.25">
      <c r="R682" s="3"/>
      <c r="S682" s="3"/>
      <c r="T682" s="3"/>
      <c r="U682" s="3"/>
      <c r="V682" s="3"/>
      <c r="W682" s="3"/>
      <c r="BD682" s="3"/>
      <c r="BE682" s="3"/>
      <c r="BF682" s="3"/>
      <c r="BG682" s="3"/>
      <c r="BH682" s="3"/>
      <c r="BI682" s="3"/>
      <c r="BO682" s="3"/>
      <c r="BP682" s="3"/>
      <c r="BQ682" s="3"/>
    </row>
    <row r="683" spans="18:69" x14ac:dyDescent="0.25">
      <c r="R683" s="3"/>
      <c r="S683" s="3"/>
      <c r="T683" s="3"/>
      <c r="U683" s="3"/>
      <c r="V683" s="3"/>
      <c r="W683" s="3"/>
      <c r="BD683" s="3"/>
      <c r="BE683" s="3"/>
      <c r="BF683" s="3"/>
      <c r="BG683" s="3"/>
      <c r="BH683" s="3"/>
      <c r="BI683" s="3"/>
      <c r="BO683" s="3"/>
      <c r="BP683" s="3"/>
      <c r="BQ683" s="3"/>
    </row>
    <row r="684" spans="18:69" x14ac:dyDescent="0.25">
      <c r="R684" s="3"/>
      <c r="S684" s="3"/>
      <c r="T684" s="3"/>
      <c r="U684" s="3"/>
      <c r="V684" s="3"/>
      <c r="W684" s="3"/>
      <c r="BD684" s="3"/>
      <c r="BE684" s="3"/>
      <c r="BF684" s="3"/>
      <c r="BG684" s="3"/>
      <c r="BH684" s="3"/>
      <c r="BI684" s="3"/>
      <c r="BO684" s="3"/>
      <c r="BP684" s="3"/>
      <c r="BQ684" s="3"/>
    </row>
    <row r="685" spans="18:69" x14ac:dyDescent="0.25">
      <c r="R685" s="3"/>
      <c r="S685" s="3"/>
      <c r="T685" s="3"/>
      <c r="U685" s="3"/>
      <c r="V685" s="3"/>
      <c r="W685" s="3"/>
      <c r="BD685" s="3"/>
      <c r="BE685" s="3"/>
      <c r="BF685" s="3"/>
      <c r="BG685" s="3"/>
      <c r="BH685" s="3"/>
      <c r="BI685" s="3"/>
      <c r="BO685" s="3"/>
      <c r="BP685" s="3"/>
      <c r="BQ685" s="3"/>
    </row>
    <row r="686" spans="18:69" x14ac:dyDescent="0.25">
      <c r="R686" s="3"/>
      <c r="S686" s="3"/>
      <c r="T686" s="3"/>
      <c r="U686" s="3"/>
      <c r="V686" s="3"/>
      <c r="W686" s="3"/>
      <c r="BD686" s="3"/>
      <c r="BE686" s="3"/>
      <c r="BF686" s="3"/>
      <c r="BG686" s="3"/>
      <c r="BH686" s="3"/>
      <c r="BI686" s="3"/>
      <c r="BO686" s="3"/>
      <c r="BP686" s="3"/>
      <c r="BQ686" s="3"/>
    </row>
    <row r="687" spans="18:69" x14ac:dyDescent="0.25">
      <c r="R687" s="3"/>
      <c r="S687" s="3"/>
      <c r="T687" s="3"/>
      <c r="U687" s="3"/>
      <c r="V687" s="3"/>
      <c r="W687" s="3"/>
      <c r="BD687" s="3"/>
      <c r="BE687" s="3"/>
      <c r="BF687" s="3"/>
      <c r="BG687" s="3"/>
      <c r="BH687" s="3"/>
      <c r="BI687" s="3"/>
      <c r="BO687" s="3"/>
      <c r="BP687" s="3"/>
      <c r="BQ687" s="3"/>
    </row>
    <row r="688" spans="18:69" x14ac:dyDescent="0.25">
      <c r="R688" s="3"/>
      <c r="S688" s="3"/>
      <c r="T688" s="3"/>
      <c r="U688" s="3"/>
      <c r="V688" s="3"/>
      <c r="W688" s="3"/>
      <c r="BD688" s="3"/>
      <c r="BE688" s="3"/>
      <c r="BF688" s="3"/>
      <c r="BG688" s="3"/>
      <c r="BH688" s="3"/>
      <c r="BI688" s="3"/>
      <c r="BO688" s="3"/>
      <c r="BP688" s="3"/>
      <c r="BQ688" s="3"/>
    </row>
    <row r="689" spans="18:69" x14ac:dyDescent="0.25">
      <c r="R689" s="3"/>
      <c r="S689" s="3"/>
      <c r="T689" s="3"/>
      <c r="U689" s="3"/>
      <c r="V689" s="3"/>
      <c r="W689" s="3"/>
      <c r="BD689" s="3"/>
      <c r="BE689" s="3"/>
      <c r="BF689" s="3"/>
      <c r="BG689" s="3"/>
      <c r="BH689" s="3"/>
      <c r="BI689" s="3"/>
      <c r="BO689" s="3"/>
      <c r="BP689" s="3"/>
      <c r="BQ689" s="3"/>
    </row>
    <row r="690" spans="18:69" x14ac:dyDescent="0.25">
      <c r="R690" s="3"/>
      <c r="S690" s="3"/>
      <c r="T690" s="3"/>
      <c r="U690" s="3"/>
      <c r="V690" s="3"/>
      <c r="W690" s="3"/>
      <c r="BD690" s="3"/>
      <c r="BE690" s="3"/>
      <c r="BF690" s="3"/>
      <c r="BG690" s="3"/>
      <c r="BH690" s="3"/>
      <c r="BI690" s="3"/>
      <c r="BO690" s="3"/>
      <c r="BP690" s="3"/>
      <c r="BQ690" s="3"/>
    </row>
    <row r="691" spans="18:69" x14ac:dyDescent="0.25">
      <c r="R691" s="3"/>
      <c r="S691" s="3"/>
      <c r="T691" s="3"/>
      <c r="U691" s="3"/>
      <c r="V691" s="3"/>
      <c r="W691" s="3"/>
      <c r="BD691" s="3"/>
      <c r="BE691" s="3"/>
      <c r="BF691" s="3"/>
      <c r="BG691" s="3"/>
      <c r="BH691" s="3"/>
      <c r="BI691" s="3"/>
      <c r="BO691" s="3"/>
      <c r="BP691" s="3"/>
      <c r="BQ691" s="3"/>
    </row>
    <row r="692" spans="18:69" x14ac:dyDescent="0.25">
      <c r="R692" s="3"/>
      <c r="S692" s="3"/>
      <c r="T692" s="3"/>
      <c r="U692" s="3"/>
      <c r="V692" s="3"/>
      <c r="W692" s="3"/>
      <c r="BD692" s="3"/>
      <c r="BE692" s="3"/>
      <c r="BF692" s="3"/>
      <c r="BG692" s="3"/>
      <c r="BH692" s="3"/>
      <c r="BI692" s="3"/>
      <c r="BO692" s="3"/>
      <c r="BP692" s="3"/>
      <c r="BQ692" s="3"/>
    </row>
    <row r="693" spans="18:69" x14ac:dyDescent="0.25">
      <c r="R693" s="3"/>
      <c r="S693" s="3"/>
      <c r="T693" s="3"/>
      <c r="U693" s="3"/>
      <c r="V693" s="3"/>
      <c r="W693" s="3"/>
      <c r="BD693" s="3"/>
      <c r="BE693" s="3"/>
      <c r="BF693" s="3"/>
      <c r="BG693" s="3"/>
      <c r="BH693" s="3"/>
      <c r="BI693" s="3"/>
      <c r="BO693" s="3"/>
      <c r="BP693" s="3"/>
      <c r="BQ693" s="3"/>
    </row>
    <row r="694" spans="18:69" x14ac:dyDescent="0.25">
      <c r="R694" s="3"/>
      <c r="S694" s="3"/>
      <c r="T694" s="3"/>
      <c r="U694" s="3"/>
      <c r="V694" s="3"/>
      <c r="W694" s="3"/>
      <c r="BD694" s="3"/>
      <c r="BE694" s="3"/>
      <c r="BF694" s="3"/>
      <c r="BG694" s="3"/>
      <c r="BH694" s="3"/>
      <c r="BI694" s="3"/>
      <c r="BO694" s="3"/>
      <c r="BP694" s="3"/>
      <c r="BQ694" s="3"/>
    </row>
    <row r="695" spans="18:69" x14ac:dyDescent="0.25">
      <c r="R695" s="3"/>
      <c r="S695" s="3"/>
      <c r="T695" s="3"/>
      <c r="U695" s="3"/>
      <c r="V695" s="3"/>
      <c r="W695" s="3"/>
      <c r="BD695" s="3"/>
      <c r="BE695" s="3"/>
      <c r="BF695" s="3"/>
      <c r="BG695" s="3"/>
      <c r="BH695" s="3"/>
      <c r="BI695" s="3"/>
      <c r="BO695" s="3"/>
      <c r="BP695" s="3"/>
      <c r="BQ695" s="3"/>
    </row>
    <row r="696" spans="18:69" x14ac:dyDescent="0.25">
      <c r="R696" s="3"/>
      <c r="S696" s="3"/>
      <c r="T696" s="3"/>
      <c r="U696" s="3"/>
      <c r="V696" s="3"/>
      <c r="W696" s="3"/>
      <c r="BD696" s="3"/>
      <c r="BE696" s="3"/>
      <c r="BF696" s="3"/>
      <c r="BG696" s="3"/>
      <c r="BH696" s="3"/>
      <c r="BI696" s="3"/>
      <c r="BO696" s="3"/>
      <c r="BP696" s="3"/>
      <c r="BQ696" s="3"/>
    </row>
    <row r="697" spans="18:69" x14ac:dyDescent="0.25">
      <c r="R697" s="3"/>
      <c r="S697" s="3"/>
      <c r="T697" s="3"/>
      <c r="U697" s="3"/>
      <c r="V697" s="3"/>
      <c r="W697" s="3"/>
      <c r="BD697" s="3"/>
      <c r="BE697" s="3"/>
      <c r="BF697" s="3"/>
      <c r="BG697" s="3"/>
      <c r="BH697" s="3"/>
      <c r="BI697" s="3"/>
      <c r="BO697" s="3"/>
      <c r="BP697" s="3"/>
      <c r="BQ697" s="3"/>
    </row>
    <row r="698" spans="18:69" x14ac:dyDescent="0.25">
      <c r="R698" s="3"/>
      <c r="S698" s="3"/>
      <c r="T698" s="3"/>
      <c r="U698" s="3"/>
      <c r="V698" s="3"/>
      <c r="W698" s="3"/>
      <c r="BD698" s="3"/>
      <c r="BE698" s="3"/>
      <c r="BF698" s="3"/>
      <c r="BG698" s="3"/>
      <c r="BH698" s="3"/>
      <c r="BI698" s="3"/>
      <c r="BO698" s="3"/>
      <c r="BP698" s="3"/>
      <c r="BQ698" s="3"/>
    </row>
    <row r="699" spans="18:69" x14ac:dyDescent="0.25">
      <c r="R699" s="3"/>
      <c r="S699" s="3"/>
      <c r="T699" s="3"/>
      <c r="U699" s="3"/>
      <c r="V699" s="3"/>
      <c r="W699" s="3"/>
      <c r="BD699" s="3"/>
      <c r="BE699" s="3"/>
      <c r="BF699" s="3"/>
      <c r="BG699" s="3"/>
      <c r="BH699" s="3"/>
      <c r="BI699" s="3"/>
      <c r="BO699" s="3"/>
      <c r="BP699" s="3"/>
      <c r="BQ699" s="3"/>
    </row>
    <row r="700" spans="18:69" x14ac:dyDescent="0.25">
      <c r="R700" s="3"/>
      <c r="S700" s="3"/>
      <c r="T700" s="3"/>
      <c r="U700" s="3"/>
      <c r="V700" s="3"/>
      <c r="W700" s="3"/>
      <c r="BD700" s="3"/>
      <c r="BE700" s="3"/>
      <c r="BF700" s="3"/>
      <c r="BG700" s="3"/>
      <c r="BH700" s="3"/>
      <c r="BI700" s="3"/>
      <c r="BO700" s="3"/>
      <c r="BP700" s="3"/>
      <c r="BQ700" s="3"/>
    </row>
    <row r="701" spans="18:69" x14ac:dyDescent="0.25">
      <c r="R701" s="3"/>
      <c r="S701" s="3"/>
      <c r="T701" s="3"/>
      <c r="U701" s="3"/>
      <c r="V701" s="3"/>
      <c r="W701" s="3"/>
      <c r="BD701" s="3"/>
      <c r="BE701" s="3"/>
      <c r="BF701" s="3"/>
      <c r="BG701" s="3"/>
      <c r="BH701" s="3"/>
      <c r="BI701" s="3"/>
      <c r="BO701" s="3"/>
      <c r="BP701" s="3"/>
      <c r="BQ701" s="3"/>
    </row>
    <row r="702" spans="18:69" x14ac:dyDescent="0.25">
      <c r="R702" s="3"/>
      <c r="S702" s="3"/>
      <c r="T702" s="3"/>
      <c r="U702" s="3"/>
      <c r="V702" s="3"/>
      <c r="W702" s="3"/>
      <c r="BD702" s="3"/>
      <c r="BE702" s="3"/>
      <c r="BF702" s="3"/>
      <c r="BG702" s="3"/>
      <c r="BH702" s="3"/>
      <c r="BI702" s="3"/>
      <c r="BO702" s="3"/>
      <c r="BP702" s="3"/>
      <c r="BQ702" s="3"/>
    </row>
    <row r="703" spans="18:69" x14ac:dyDescent="0.25">
      <c r="R703" s="3"/>
      <c r="S703" s="3"/>
      <c r="T703" s="3"/>
      <c r="U703" s="3"/>
      <c r="V703" s="3"/>
      <c r="W703" s="3"/>
      <c r="BD703" s="3"/>
      <c r="BE703" s="3"/>
      <c r="BF703" s="3"/>
      <c r="BG703" s="3"/>
      <c r="BH703" s="3"/>
      <c r="BI703" s="3"/>
      <c r="BO703" s="3"/>
      <c r="BP703" s="3"/>
      <c r="BQ703" s="3"/>
    </row>
    <row r="704" spans="18:69" x14ac:dyDescent="0.25">
      <c r="R704" s="3"/>
      <c r="S704" s="3"/>
      <c r="T704" s="3"/>
      <c r="U704" s="3"/>
      <c r="V704" s="3"/>
      <c r="W704" s="3"/>
      <c r="BD704" s="3"/>
      <c r="BE704" s="3"/>
      <c r="BF704" s="3"/>
      <c r="BG704" s="3"/>
      <c r="BH704" s="3"/>
      <c r="BI704" s="3"/>
      <c r="BO704" s="3"/>
      <c r="BP704" s="3"/>
      <c r="BQ704" s="3"/>
    </row>
    <row r="705" spans="18:69" x14ac:dyDescent="0.25">
      <c r="R705" s="3"/>
      <c r="S705" s="3"/>
      <c r="T705" s="3"/>
      <c r="U705" s="3"/>
      <c r="V705" s="3"/>
      <c r="W705" s="3"/>
      <c r="BD705" s="3"/>
      <c r="BE705" s="3"/>
      <c r="BF705" s="3"/>
      <c r="BG705" s="3"/>
      <c r="BH705" s="3"/>
      <c r="BI705" s="3"/>
      <c r="BO705" s="3"/>
      <c r="BP705" s="3"/>
      <c r="BQ705" s="3"/>
    </row>
    <row r="706" spans="18:69" x14ac:dyDescent="0.25">
      <c r="R706" s="3"/>
      <c r="S706" s="3"/>
      <c r="T706" s="3"/>
      <c r="U706" s="3"/>
      <c r="V706" s="3"/>
      <c r="W706" s="3"/>
      <c r="BD706" s="3"/>
      <c r="BE706" s="3"/>
      <c r="BF706" s="3"/>
      <c r="BG706" s="3"/>
      <c r="BH706" s="3"/>
      <c r="BI706" s="3"/>
      <c r="BO706" s="3"/>
      <c r="BP706" s="3"/>
      <c r="BQ706" s="3"/>
    </row>
    <row r="707" spans="18:69" x14ac:dyDescent="0.25">
      <c r="R707" s="3"/>
      <c r="S707" s="3"/>
      <c r="T707" s="3"/>
      <c r="U707" s="3"/>
      <c r="V707" s="3"/>
      <c r="W707" s="3"/>
      <c r="BD707" s="3"/>
      <c r="BE707" s="3"/>
      <c r="BF707" s="3"/>
      <c r="BG707" s="3"/>
      <c r="BH707" s="3"/>
      <c r="BI707" s="3"/>
      <c r="BO707" s="3"/>
      <c r="BP707" s="3"/>
      <c r="BQ707" s="3"/>
    </row>
    <row r="708" spans="18:69" x14ac:dyDescent="0.25">
      <c r="R708" s="3"/>
      <c r="S708" s="3"/>
      <c r="T708" s="3"/>
      <c r="U708" s="3"/>
      <c r="V708" s="3"/>
      <c r="W708" s="3"/>
      <c r="BD708" s="3"/>
      <c r="BE708" s="3"/>
      <c r="BF708" s="3"/>
      <c r="BG708" s="3"/>
      <c r="BH708" s="3"/>
      <c r="BI708" s="3"/>
      <c r="BO708" s="3"/>
      <c r="BP708" s="3"/>
      <c r="BQ708" s="3"/>
    </row>
    <row r="709" spans="18:69" x14ac:dyDescent="0.25">
      <c r="R709" s="3"/>
      <c r="S709" s="3"/>
      <c r="T709" s="3"/>
      <c r="U709" s="3"/>
      <c r="V709" s="3"/>
      <c r="W709" s="3"/>
      <c r="BD709" s="3"/>
      <c r="BE709" s="3"/>
      <c r="BF709" s="3"/>
      <c r="BG709" s="3"/>
      <c r="BH709" s="3"/>
      <c r="BI709" s="3"/>
      <c r="BO709" s="3"/>
      <c r="BP709" s="3"/>
      <c r="BQ709" s="3"/>
    </row>
    <row r="710" spans="18:69" x14ac:dyDescent="0.25">
      <c r="R710" s="3"/>
      <c r="S710" s="3"/>
      <c r="T710" s="3"/>
      <c r="U710" s="3"/>
      <c r="V710" s="3"/>
      <c r="W710" s="3"/>
      <c r="BD710" s="3"/>
      <c r="BE710" s="3"/>
      <c r="BF710" s="3"/>
      <c r="BG710" s="3"/>
      <c r="BH710" s="3"/>
      <c r="BI710" s="3"/>
      <c r="BO710" s="3"/>
      <c r="BP710" s="3"/>
      <c r="BQ710" s="3"/>
    </row>
    <row r="711" spans="18:69" x14ac:dyDescent="0.25">
      <c r="R711" s="3"/>
      <c r="S711" s="3"/>
      <c r="T711" s="3"/>
      <c r="U711" s="3"/>
      <c r="V711" s="3"/>
      <c r="W711" s="3"/>
      <c r="BD711" s="3"/>
      <c r="BE711" s="3"/>
      <c r="BF711" s="3"/>
      <c r="BG711" s="3"/>
      <c r="BH711" s="3"/>
      <c r="BI711" s="3"/>
      <c r="BO711" s="3"/>
      <c r="BP711" s="3"/>
      <c r="BQ711" s="3"/>
    </row>
    <row r="712" spans="18:69" x14ac:dyDescent="0.25">
      <c r="R712" s="3"/>
      <c r="S712" s="3"/>
      <c r="T712" s="3"/>
      <c r="U712" s="3"/>
      <c r="V712" s="3"/>
      <c r="W712" s="3"/>
      <c r="BD712" s="3"/>
      <c r="BE712" s="3"/>
      <c r="BF712" s="3"/>
      <c r="BG712" s="3"/>
      <c r="BH712" s="3"/>
      <c r="BI712" s="3"/>
      <c r="BO712" s="3"/>
      <c r="BP712" s="3"/>
      <c r="BQ712" s="3"/>
    </row>
    <row r="713" spans="18:69" x14ac:dyDescent="0.25">
      <c r="R713" s="3"/>
      <c r="S713" s="3"/>
      <c r="T713" s="3"/>
      <c r="U713" s="3"/>
      <c r="V713" s="3"/>
      <c r="W713" s="3"/>
      <c r="BD713" s="3"/>
      <c r="BE713" s="3"/>
      <c r="BF713" s="3"/>
      <c r="BG713" s="3"/>
      <c r="BH713" s="3"/>
      <c r="BI713" s="3"/>
      <c r="BO713" s="3"/>
      <c r="BP713" s="3"/>
      <c r="BQ713" s="3"/>
    </row>
    <row r="714" spans="18:69" x14ac:dyDescent="0.25">
      <c r="R714" s="3"/>
      <c r="S714" s="3"/>
      <c r="T714" s="3"/>
      <c r="U714" s="3"/>
      <c r="V714" s="3"/>
      <c r="W714" s="3"/>
      <c r="BD714" s="3"/>
      <c r="BE714" s="3"/>
      <c r="BF714" s="3"/>
      <c r="BG714" s="3"/>
      <c r="BH714" s="3"/>
      <c r="BI714" s="3"/>
      <c r="BO714" s="3"/>
      <c r="BP714" s="3"/>
      <c r="BQ714" s="3"/>
    </row>
    <row r="715" spans="18:69" x14ac:dyDescent="0.25">
      <c r="R715" s="3"/>
      <c r="S715" s="3"/>
      <c r="T715" s="3"/>
      <c r="U715" s="3"/>
      <c r="V715" s="3"/>
      <c r="W715" s="3"/>
      <c r="BD715" s="3"/>
      <c r="BE715" s="3"/>
      <c r="BF715" s="3"/>
      <c r="BG715" s="3"/>
      <c r="BH715" s="3"/>
      <c r="BI715" s="3"/>
      <c r="BO715" s="3"/>
      <c r="BP715" s="3"/>
      <c r="BQ715" s="3"/>
    </row>
    <row r="716" spans="18:69" x14ac:dyDescent="0.25">
      <c r="R716" s="3"/>
      <c r="S716" s="3"/>
      <c r="T716" s="3"/>
      <c r="U716" s="3"/>
      <c r="V716" s="3"/>
      <c r="W716" s="3"/>
      <c r="BD716" s="3"/>
      <c r="BE716" s="3"/>
      <c r="BF716" s="3"/>
      <c r="BG716" s="3"/>
      <c r="BH716" s="3"/>
      <c r="BI716" s="3"/>
      <c r="BO716" s="3"/>
      <c r="BP716" s="3"/>
      <c r="BQ716" s="3"/>
    </row>
    <row r="717" spans="18:69" x14ac:dyDescent="0.25">
      <c r="R717" s="3"/>
      <c r="S717" s="3"/>
      <c r="T717" s="3"/>
      <c r="U717" s="3"/>
      <c r="V717" s="3"/>
      <c r="W717" s="3"/>
      <c r="BD717" s="3"/>
      <c r="BE717" s="3"/>
      <c r="BF717" s="3"/>
      <c r="BG717" s="3"/>
      <c r="BH717" s="3"/>
      <c r="BI717" s="3"/>
      <c r="BO717" s="3"/>
      <c r="BP717" s="3"/>
      <c r="BQ717" s="3"/>
    </row>
    <row r="718" spans="18:69" x14ac:dyDescent="0.25">
      <c r="R718" s="3"/>
      <c r="S718" s="3"/>
      <c r="T718" s="3"/>
      <c r="U718" s="3"/>
      <c r="V718" s="3"/>
      <c r="W718" s="3"/>
      <c r="BD718" s="3"/>
      <c r="BE718" s="3"/>
      <c r="BF718" s="3"/>
      <c r="BG718" s="3"/>
      <c r="BH718" s="3"/>
      <c r="BI718" s="3"/>
      <c r="BO718" s="3"/>
      <c r="BP718" s="3"/>
      <c r="BQ718" s="3"/>
    </row>
    <row r="719" spans="18:69" x14ac:dyDescent="0.25">
      <c r="R719" s="3"/>
      <c r="S719" s="3"/>
      <c r="T719" s="3"/>
      <c r="U719" s="3"/>
      <c r="V719" s="3"/>
      <c r="W719" s="3"/>
      <c r="BD719" s="3"/>
      <c r="BE719" s="3"/>
      <c r="BF719" s="3"/>
      <c r="BG719" s="3"/>
      <c r="BH719" s="3"/>
      <c r="BI719" s="3"/>
      <c r="BO719" s="3"/>
      <c r="BP719" s="3"/>
      <c r="BQ719" s="3"/>
    </row>
    <row r="720" spans="18:69" x14ac:dyDescent="0.25">
      <c r="R720" s="3"/>
      <c r="S720" s="3"/>
      <c r="T720" s="3"/>
      <c r="U720" s="3"/>
      <c r="V720" s="3"/>
      <c r="W720" s="3"/>
      <c r="BD720" s="3"/>
      <c r="BE720" s="3"/>
      <c r="BF720" s="3"/>
      <c r="BG720" s="3"/>
      <c r="BH720" s="3"/>
      <c r="BI720" s="3"/>
      <c r="BO720" s="3"/>
      <c r="BP720" s="3"/>
      <c r="BQ720" s="3"/>
    </row>
    <row r="721" spans="18:69" x14ac:dyDescent="0.25">
      <c r="R721" s="3"/>
      <c r="S721" s="3"/>
      <c r="T721" s="3"/>
      <c r="U721" s="3"/>
      <c r="V721" s="3"/>
      <c r="W721" s="3"/>
      <c r="BD721" s="3"/>
      <c r="BE721" s="3"/>
      <c r="BF721" s="3"/>
      <c r="BG721" s="3"/>
      <c r="BH721" s="3"/>
      <c r="BI721" s="3"/>
      <c r="BO721" s="3"/>
      <c r="BP721" s="3"/>
      <c r="BQ721" s="3"/>
    </row>
    <row r="722" spans="18:69" x14ac:dyDescent="0.25">
      <c r="R722" s="3"/>
      <c r="S722" s="3"/>
      <c r="T722" s="3"/>
      <c r="U722" s="3"/>
      <c r="V722" s="3"/>
      <c r="W722" s="3"/>
      <c r="BD722" s="3"/>
      <c r="BE722" s="3"/>
      <c r="BF722" s="3"/>
      <c r="BG722" s="3"/>
      <c r="BH722" s="3"/>
      <c r="BI722" s="3"/>
      <c r="BO722" s="3"/>
      <c r="BP722" s="3"/>
      <c r="BQ722" s="3"/>
    </row>
    <row r="723" spans="18:69" x14ac:dyDescent="0.25">
      <c r="R723" s="3"/>
      <c r="S723" s="3"/>
      <c r="T723" s="3"/>
      <c r="U723" s="3"/>
      <c r="V723" s="3"/>
      <c r="W723" s="3"/>
      <c r="BD723" s="3"/>
      <c r="BE723" s="3"/>
      <c r="BF723" s="3"/>
      <c r="BG723" s="3"/>
      <c r="BH723" s="3"/>
      <c r="BI723" s="3"/>
      <c r="BO723" s="3"/>
      <c r="BP723" s="3"/>
      <c r="BQ723" s="3"/>
    </row>
    <row r="724" spans="18:69" x14ac:dyDescent="0.25">
      <c r="R724" s="3"/>
      <c r="S724" s="3"/>
      <c r="T724" s="3"/>
      <c r="U724" s="3"/>
      <c r="V724" s="3"/>
      <c r="W724" s="3"/>
      <c r="BD724" s="3"/>
      <c r="BE724" s="3"/>
      <c r="BF724" s="3"/>
      <c r="BG724" s="3"/>
      <c r="BH724" s="3"/>
      <c r="BI724" s="3"/>
      <c r="BO724" s="3"/>
      <c r="BP724" s="3"/>
      <c r="BQ724" s="3"/>
    </row>
    <row r="725" spans="18:69" x14ac:dyDescent="0.25">
      <c r="R725" s="3"/>
      <c r="S725" s="3"/>
      <c r="T725" s="3"/>
      <c r="U725" s="3"/>
      <c r="V725" s="3"/>
      <c r="W725" s="3"/>
      <c r="BD725" s="3"/>
      <c r="BE725" s="3"/>
      <c r="BF725" s="3"/>
      <c r="BG725" s="3"/>
      <c r="BH725" s="3"/>
      <c r="BI725" s="3"/>
      <c r="BO725" s="3"/>
      <c r="BP725" s="3"/>
      <c r="BQ725" s="3"/>
    </row>
    <row r="726" spans="18:69" x14ac:dyDescent="0.25">
      <c r="R726" s="3"/>
      <c r="S726" s="3"/>
      <c r="T726" s="3"/>
      <c r="U726" s="3"/>
      <c r="V726" s="3"/>
      <c r="W726" s="3"/>
      <c r="BD726" s="3"/>
      <c r="BE726" s="3"/>
      <c r="BF726" s="3"/>
      <c r="BG726" s="3"/>
      <c r="BH726" s="3"/>
      <c r="BI726" s="3"/>
      <c r="BO726" s="3"/>
      <c r="BP726" s="3"/>
      <c r="BQ726" s="3"/>
    </row>
    <row r="727" spans="18:69" x14ac:dyDescent="0.25">
      <c r="R727" s="3"/>
      <c r="S727" s="3"/>
      <c r="T727" s="3"/>
      <c r="U727" s="3"/>
      <c r="V727" s="3"/>
      <c r="W727" s="3"/>
      <c r="BD727" s="3"/>
      <c r="BE727" s="3"/>
      <c r="BF727" s="3"/>
      <c r="BG727" s="3"/>
      <c r="BH727" s="3"/>
      <c r="BI727" s="3"/>
      <c r="BO727" s="3"/>
      <c r="BP727" s="3"/>
      <c r="BQ727" s="3"/>
    </row>
    <row r="728" spans="18:69" x14ac:dyDescent="0.25">
      <c r="R728" s="3"/>
      <c r="S728" s="3"/>
      <c r="T728" s="3"/>
      <c r="U728" s="3"/>
      <c r="V728" s="3"/>
      <c r="W728" s="3"/>
      <c r="BD728" s="3"/>
      <c r="BE728" s="3"/>
      <c r="BF728" s="3"/>
      <c r="BG728" s="3"/>
      <c r="BH728" s="3"/>
      <c r="BI728" s="3"/>
      <c r="BO728" s="3"/>
      <c r="BP728" s="3"/>
      <c r="BQ728" s="3"/>
    </row>
    <row r="729" spans="18:69" x14ac:dyDescent="0.25">
      <c r="R729" s="3"/>
      <c r="S729" s="3"/>
      <c r="T729" s="3"/>
      <c r="U729" s="3"/>
      <c r="V729" s="3"/>
      <c r="W729" s="3"/>
      <c r="BD729" s="3"/>
      <c r="BE729" s="3"/>
      <c r="BF729" s="3"/>
      <c r="BG729" s="3"/>
      <c r="BH729" s="3"/>
      <c r="BI729" s="3"/>
      <c r="BO729" s="3"/>
      <c r="BP729" s="3"/>
      <c r="BQ729" s="3"/>
    </row>
    <row r="730" spans="18:69" x14ac:dyDescent="0.25">
      <c r="R730" s="3"/>
      <c r="S730" s="3"/>
      <c r="T730" s="3"/>
      <c r="U730" s="3"/>
      <c r="V730" s="3"/>
      <c r="W730" s="3"/>
      <c r="BD730" s="3"/>
      <c r="BE730" s="3"/>
      <c r="BF730" s="3"/>
      <c r="BG730" s="3"/>
      <c r="BH730" s="3"/>
      <c r="BI730" s="3"/>
      <c r="BO730" s="3"/>
      <c r="BP730" s="3"/>
      <c r="BQ730" s="3"/>
    </row>
    <row r="731" spans="18:69" x14ac:dyDescent="0.25">
      <c r="R731" s="3"/>
      <c r="S731" s="3"/>
      <c r="T731" s="3"/>
      <c r="U731" s="3"/>
      <c r="V731" s="3"/>
      <c r="W731" s="3"/>
      <c r="BD731" s="3"/>
      <c r="BE731" s="3"/>
      <c r="BF731" s="3"/>
      <c r="BG731" s="3"/>
      <c r="BH731" s="3"/>
      <c r="BI731" s="3"/>
      <c r="BO731" s="3"/>
      <c r="BP731" s="3"/>
      <c r="BQ731" s="3"/>
    </row>
    <row r="732" spans="18:69" x14ac:dyDescent="0.25">
      <c r="R732" s="3"/>
      <c r="S732" s="3"/>
      <c r="T732" s="3"/>
      <c r="U732" s="3"/>
      <c r="V732" s="3"/>
      <c r="W732" s="3"/>
      <c r="BD732" s="3"/>
      <c r="BE732" s="3"/>
      <c r="BF732" s="3"/>
      <c r="BG732" s="3"/>
      <c r="BH732" s="3"/>
      <c r="BI732" s="3"/>
      <c r="BO732" s="3"/>
      <c r="BP732" s="3"/>
      <c r="BQ732" s="3"/>
    </row>
    <row r="733" spans="18:69" x14ac:dyDescent="0.25">
      <c r="R733" s="3"/>
      <c r="S733" s="3"/>
      <c r="T733" s="3"/>
      <c r="U733" s="3"/>
      <c r="V733" s="3"/>
      <c r="W733" s="3"/>
      <c r="BD733" s="3"/>
      <c r="BE733" s="3"/>
      <c r="BF733" s="3"/>
      <c r="BG733" s="3"/>
      <c r="BH733" s="3"/>
      <c r="BI733" s="3"/>
      <c r="BO733" s="3"/>
      <c r="BP733" s="3"/>
      <c r="BQ733" s="3"/>
    </row>
    <row r="734" spans="18:69" x14ac:dyDescent="0.25">
      <c r="R734" s="3"/>
      <c r="S734" s="3"/>
      <c r="T734" s="3"/>
      <c r="U734" s="3"/>
      <c r="V734" s="3"/>
      <c r="W734" s="3"/>
      <c r="BD734" s="3"/>
      <c r="BE734" s="3"/>
      <c r="BF734" s="3"/>
      <c r="BG734" s="3"/>
      <c r="BH734" s="3"/>
      <c r="BI734" s="3"/>
      <c r="BO734" s="3"/>
      <c r="BP734" s="3"/>
      <c r="BQ734" s="3"/>
    </row>
    <row r="735" spans="18:69" x14ac:dyDescent="0.25">
      <c r="R735" s="3"/>
      <c r="S735" s="3"/>
      <c r="T735" s="3"/>
      <c r="U735" s="3"/>
      <c r="V735" s="3"/>
      <c r="W735" s="3"/>
      <c r="BD735" s="3"/>
      <c r="BE735" s="3"/>
      <c r="BF735" s="3"/>
      <c r="BG735" s="3"/>
      <c r="BH735" s="3"/>
      <c r="BI735" s="3"/>
      <c r="BO735" s="3"/>
      <c r="BP735" s="3"/>
      <c r="BQ735" s="3"/>
    </row>
    <row r="736" spans="18:69" x14ac:dyDescent="0.25">
      <c r="R736" s="3"/>
      <c r="S736" s="3"/>
      <c r="T736" s="3"/>
      <c r="U736" s="3"/>
      <c r="V736" s="3"/>
      <c r="W736" s="3"/>
      <c r="BD736" s="3"/>
      <c r="BE736" s="3"/>
      <c r="BF736" s="3"/>
      <c r="BG736" s="3"/>
      <c r="BH736" s="3"/>
      <c r="BI736" s="3"/>
      <c r="BO736" s="3"/>
      <c r="BP736" s="3"/>
      <c r="BQ736" s="3"/>
    </row>
    <row r="737" spans="18:69" x14ac:dyDescent="0.25">
      <c r="R737" s="3"/>
      <c r="S737" s="3"/>
      <c r="T737" s="3"/>
      <c r="U737" s="3"/>
      <c r="V737" s="3"/>
      <c r="W737" s="3"/>
      <c r="BD737" s="3"/>
      <c r="BE737" s="3"/>
      <c r="BF737" s="3"/>
      <c r="BG737" s="3"/>
      <c r="BH737" s="3"/>
      <c r="BI737" s="3"/>
      <c r="BO737" s="3"/>
      <c r="BP737" s="3"/>
      <c r="BQ737" s="3"/>
    </row>
    <row r="738" spans="18:69" x14ac:dyDescent="0.25">
      <c r="R738" s="3"/>
      <c r="S738" s="3"/>
      <c r="T738" s="3"/>
      <c r="U738" s="3"/>
      <c r="V738" s="3"/>
      <c r="W738" s="3"/>
      <c r="BD738" s="3"/>
      <c r="BE738" s="3"/>
      <c r="BF738" s="3"/>
      <c r="BG738" s="3"/>
      <c r="BH738" s="3"/>
      <c r="BI738" s="3"/>
      <c r="BO738" s="3"/>
      <c r="BP738" s="3"/>
      <c r="BQ738" s="3"/>
    </row>
    <row r="739" spans="18:69" x14ac:dyDescent="0.25">
      <c r="R739" s="3"/>
      <c r="S739" s="3"/>
      <c r="T739" s="3"/>
      <c r="U739" s="3"/>
      <c r="V739" s="3"/>
      <c r="W739" s="3"/>
      <c r="BD739" s="3"/>
      <c r="BE739" s="3"/>
      <c r="BF739" s="3"/>
      <c r="BG739" s="3"/>
      <c r="BH739" s="3"/>
      <c r="BI739" s="3"/>
      <c r="BO739" s="3"/>
      <c r="BP739" s="3"/>
      <c r="BQ739" s="3"/>
    </row>
    <row r="740" spans="18:69" x14ac:dyDescent="0.25">
      <c r="R740" s="3"/>
      <c r="S740" s="3"/>
      <c r="T740" s="3"/>
      <c r="U740" s="3"/>
      <c r="V740" s="3"/>
      <c r="W740" s="3"/>
      <c r="BD740" s="3"/>
      <c r="BE740" s="3"/>
      <c r="BF740" s="3"/>
      <c r="BG740" s="3"/>
      <c r="BH740" s="3"/>
      <c r="BI740" s="3"/>
      <c r="BO740" s="3"/>
      <c r="BP740" s="3"/>
      <c r="BQ740" s="3"/>
    </row>
    <row r="741" spans="18:69" x14ac:dyDescent="0.25">
      <c r="R741" s="3"/>
      <c r="S741" s="3"/>
      <c r="T741" s="3"/>
      <c r="U741" s="3"/>
      <c r="V741" s="3"/>
      <c r="W741" s="3"/>
      <c r="BD741" s="3"/>
      <c r="BE741" s="3"/>
      <c r="BF741" s="3"/>
      <c r="BG741" s="3"/>
      <c r="BH741" s="3"/>
      <c r="BI741" s="3"/>
      <c r="BO741" s="3"/>
      <c r="BP741" s="3"/>
      <c r="BQ741" s="3"/>
    </row>
    <row r="742" spans="18:69" x14ac:dyDescent="0.25">
      <c r="R742" s="3"/>
      <c r="S742" s="3"/>
      <c r="T742" s="3"/>
      <c r="U742" s="3"/>
      <c r="V742" s="3"/>
      <c r="W742" s="3"/>
      <c r="BD742" s="3"/>
      <c r="BE742" s="3"/>
      <c r="BF742" s="3"/>
      <c r="BG742" s="3"/>
      <c r="BH742" s="3"/>
      <c r="BI742" s="3"/>
      <c r="BO742" s="3"/>
      <c r="BP742" s="3"/>
      <c r="BQ742" s="3"/>
    </row>
    <row r="743" spans="18:69" x14ac:dyDescent="0.25">
      <c r="R743" s="3"/>
      <c r="S743" s="3"/>
      <c r="T743" s="3"/>
      <c r="U743" s="3"/>
      <c r="V743" s="3"/>
      <c r="W743" s="3"/>
      <c r="BD743" s="3"/>
      <c r="BE743" s="3"/>
      <c r="BF743" s="3"/>
      <c r="BG743" s="3"/>
      <c r="BH743" s="3"/>
      <c r="BI743" s="3"/>
      <c r="BO743" s="3"/>
      <c r="BP743" s="3"/>
      <c r="BQ743" s="3"/>
    </row>
    <row r="744" spans="18:69" x14ac:dyDescent="0.25">
      <c r="R744" s="3"/>
      <c r="S744" s="3"/>
      <c r="T744" s="3"/>
      <c r="U744" s="3"/>
      <c r="V744" s="3"/>
      <c r="W744" s="3"/>
      <c r="BD744" s="3"/>
      <c r="BE744" s="3"/>
      <c r="BF744" s="3"/>
      <c r="BG744" s="3"/>
      <c r="BH744" s="3"/>
      <c r="BI744" s="3"/>
      <c r="BO744" s="3"/>
      <c r="BP744" s="3"/>
      <c r="BQ744" s="3"/>
    </row>
    <row r="745" spans="18:69" x14ac:dyDescent="0.25">
      <c r="R745" s="3"/>
      <c r="S745" s="3"/>
      <c r="T745" s="3"/>
      <c r="U745" s="3"/>
      <c r="V745" s="3"/>
      <c r="W745" s="3"/>
      <c r="BD745" s="3"/>
      <c r="BE745" s="3"/>
      <c r="BF745" s="3"/>
      <c r="BG745" s="3"/>
      <c r="BH745" s="3"/>
      <c r="BI745" s="3"/>
      <c r="BO745" s="3"/>
      <c r="BP745" s="3"/>
      <c r="BQ745" s="3"/>
    </row>
    <row r="746" spans="18:69" x14ac:dyDescent="0.25">
      <c r="R746" s="3"/>
      <c r="S746" s="3"/>
      <c r="T746" s="3"/>
      <c r="U746" s="3"/>
      <c r="V746" s="3"/>
      <c r="W746" s="3"/>
      <c r="BD746" s="3"/>
      <c r="BE746" s="3"/>
      <c r="BF746" s="3"/>
      <c r="BG746" s="3"/>
      <c r="BH746" s="3"/>
      <c r="BI746" s="3"/>
      <c r="BO746" s="3"/>
      <c r="BP746" s="3"/>
      <c r="BQ746" s="3"/>
    </row>
    <row r="747" spans="18:69" x14ac:dyDescent="0.25">
      <c r="R747" s="3"/>
      <c r="S747" s="3"/>
      <c r="T747" s="3"/>
      <c r="U747" s="3"/>
      <c r="V747" s="3"/>
      <c r="W747" s="3"/>
      <c r="BD747" s="3"/>
      <c r="BE747" s="3"/>
      <c r="BF747" s="3"/>
      <c r="BG747" s="3"/>
      <c r="BH747" s="3"/>
      <c r="BI747" s="3"/>
      <c r="BO747" s="3"/>
      <c r="BP747" s="3"/>
      <c r="BQ747" s="3"/>
    </row>
    <row r="748" spans="18:69" x14ac:dyDescent="0.25">
      <c r="R748" s="3"/>
      <c r="S748" s="3"/>
      <c r="T748" s="3"/>
      <c r="U748" s="3"/>
      <c r="V748" s="3"/>
      <c r="W748" s="3"/>
      <c r="BD748" s="3"/>
      <c r="BE748" s="3"/>
      <c r="BF748" s="3"/>
      <c r="BG748" s="3"/>
      <c r="BH748" s="3"/>
      <c r="BI748" s="3"/>
      <c r="BO748" s="3"/>
      <c r="BP748" s="3"/>
      <c r="BQ748" s="3"/>
    </row>
    <row r="749" spans="18:69" x14ac:dyDescent="0.25">
      <c r="R749" s="3"/>
      <c r="S749" s="3"/>
      <c r="T749" s="3"/>
      <c r="U749" s="3"/>
      <c r="V749" s="3"/>
      <c r="W749" s="3"/>
      <c r="BD749" s="3"/>
      <c r="BE749" s="3"/>
      <c r="BF749" s="3"/>
      <c r="BG749" s="3"/>
      <c r="BH749" s="3"/>
      <c r="BI749" s="3"/>
      <c r="BO749" s="3"/>
      <c r="BP749" s="3"/>
      <c r="BQ749" s="3"/>
    </row>
    <row r="750" spans="18:69" x14ac:dyDescent="0.25">
      <c r="R750" s="3"/>
      <c r="S750" s="3"/>
      <c r="T750" s="3"/>
      <c r="U750" s="3"/>
      <c r="V750" s="3"/>
      <c r="W750" s="3"/>
      <c r="BD750" s="3"/>
      <c r="BE750" s="3"/>
      <c r="BF750" s="3"/>
      <c r="BG750" s="3"/>
      <c r="BH750" s="3"/>
      <c r="BI750" s="3"/>
      <c r="BO750" s="3"/>
      <c r="BP750" s="3"/>
      <c r="BQ750" s="3"/>
    </row>
    <row r="751" spans="18:69" x14ac:dyDescent="0.25">
      <c r="R751" s="3"/>
      <c r="S751" s="3"/>
      <c r="T751" s="3"/>
      <c r="U751" s="3"/>
      <c r="V751" s="3"/>
      <c r="W751" s="3"/>
      <c r="BD751" s="3"/>
      <c r="BE751" s="3"/>
      <c r="BF751" s="3"/>
      <c r="BG751" s="3"/>
      <c r="BH751" s="3"/>
      <c r="BI751" s="3"/>
      <c r="BO751" s="3"/>
      <c r="BP751" s="3"/>
      <c r="BQ751" s="3"/>
    </row>
    <row r="752" spans="18:69" x14ac:dyDescent="0.25">
      <c r="R752" s="3"/>
      <c r="S752" s="3"/>
      <c r="T752" s="3"/>
      <c r="U752" s="3"/>
      <c r="V752" s="3"/>
      <c r="W752" s="3"/>
      <c r="BD752" s="3"/>
      <c r="BE752" s="3"/>
      <c r="BF752" s="3"/>
      <c r="BG752" s="3"/>
      <c r="BH752" s="3"/>
      <c r="BI752" s="3"/>
      <c r="BO752" s="3"/>
      <c r="BP752" s="3"/>
      <c r="BQ752" s="3"/>
    </row>
    <row r="753" spans="18:69" x14ac:dyDescent="0.25">
      <c r="R753" s="3"/>
      <c r="S753" s="3"/>
      <c r="T753" s="3"/>
      <c r="U753" s="3"/>
      <c r="V753" s="3"/>
      <c r="W753" s="3"/>
      <c r="BD753" s="3"/>
      <c r="BE753" s="3"/>
      <c r="BF753" s="3"/>
      <c r="BG753" s="3"/>
      <c r="BH753" s="3"/>
      <c r="BI753" s="3"/>
      <c r="BO753" s="3"/>
      <c r="BP753" s="3"/>
      <c r="BQ753" s="3"/>
    </row>
    <row r="754" spans="18:69" x14ac:dyDescent="0.25">
      <c r="R754" s="3"/>
      <c r="S754" s="3"/>
      <c r="T754" s="3"/>
      <c r="U754" s="3"/>
      <c r="V754" s="3"/>
      <c r="W754" s="3"/>
      <c r="BD754" s="3"/>
      <c r="BE754" s="3"/>
      <c r="BF754" s="3"/>
      <c r="BG754" s="3"/>
      <c r="BH754" s="3"/>
      <c r="BI754" s="3"/>
      <c r="BO754" s="3"/>
      <c r="BP754" s="3"/>
      <c r="BQ754" s="3"/>
    </row>
    <row r="755" spans="18:69" x14ac:dyDescent="0.25">
      <c r="R755" s="3"/>
      <c r="S755" s="3"/>
      <c r="T755" s="3"/>
      <c r="U755" s="3"/>
      <c r="V755" s="3"/>
      <c r="W755" s="3"/>
      <c r="BD755" s="3"/>
      <c r="BE755" s="3"/>
      <c r="BF755" s="3"/>
      <c r="BG755" s="3"/>
      <c r="BH755" s="3"/>
      <c r="BI755" s="3"/>
      <c r="BO755" s="3"/>
      <c r="BP755" s="3"/>
      <c r="BQ755" s="3"/>
    </row>
    <row r="756" spans="18:69" x14ac:dyDescent="0.25">
      <c r="R756" s="3"/>
      <c r="S756" s="3"/>
      <c r="T756" s="3"/>
      <c r="U756" s="3"/>
      <c r="V756" s="3"/>
      <c r="W756" s="3"/>
      <c r="BD756" s="3"/>
      <c r="BE756" s="3"/>
      <c r="BF756" s="3"/>
      <c r="BG756" s="3"/>
      <c r="BH756" s="3"/>
      <c r="BI756" s="3"/>
      <c r="BO756" s="3"/>
      <c r="BP756" s="3"/>
      <c r="BQ756" s="3"/>
    </row>
    <row r="757" spans="18:69" x14ac:dyDescent="0.25">
      <c r="R757" s="3"/>
      <c r="S757" s="3"/>
      <c r="T757" s="3"/>
      <c r="U757" s="3"/>
      <c r="V757" s="3"/>
      <c r="W757" s="3"/>
      <c r="BD757" s="3"/>
      <c r="BE757" s="3"/>
      <c r="BF757" s="3"/>
      <c r="BG757" s="3"/>
      <c r="BH757" s="3"/>
      <c r="BI757" s="3"/>
      <c r="BO757" s="3"/>
      <c r="BP757" s="3"/>
      <c r="BQ757" s="3"/>
    </row>
    <row r="758" spans="18:69" x14ac:dyDescent="0.25">
      <c r="R758" s="3"/>
      <c r="S758" s="3"/>
      <c r="T758" s="3"/>
      <c r="U758" s="3"/>
      <c r="V758" s="3"/>
      <c r="W758" s="3"/>
      <c r="BD758" s="3"/>
      <c r="BE758" s="3"/>
      <c r="BF758" s="3"/>
      <c r="BG758" s="3"/>
      <c r="BH758" s="3"/>
      <c r="BI758" s="3"/>
      <c r="BO758" s="3"/>
      <c r="BP758" s="3"/>
      <c r="BQ758" s="3"/>
    </row>
    <row r="759" spans="18:69" x14ac:dyDescent="0.25">
      <c r="R759" s="3"/>
      <c r="S759" s="3"/>
      <c r="T759" s="3"/>
      <c r="U759" s="3"/>
      <c r="V759" s="3"/>
      <c r="W759" s="3"/>
      <c r="BD759" s="3"/>
      <c r="BE759" s="3"/>
      <c r="BF759" s="3"/>
      <c r="BG759" s="3"/>
      <c r="BH759" s="3"/>
      <c r="BI759" s="3"/>
      <c r="BO759" s="3"/>
      <c r="BP759" s="3"/>
      <c r="BQ759" s="3"/>
    </row>
    <row r="760" spans="18:69" x14ac:dyDescent="0.25">
      <c r="R760" s="3"/>
      <c r="S760" s="3"/>
      <c r="T760" s="3"/>
      <c r="U760" s="3"/>
      <c r="V760" s="3"/>
      <c r="W760" s="3"/>
      <c r="BD760" s="3"/>
      <c r="BE760" s="3"/>
      <c r="BF760" s="3"/>
      <c r="BG760" s="3"/>
      <c r="BH760" s="3"/>
      <c r="BI760" s="3"/>
      <c r="BO760" s="3"/>
      <c r="BP760" s="3"/>
      <c r="BQ760" s="3"/>
    </row>
    <row r="761" spans="18:69" x14ac:dyDescent="0.25">
      <c r="R761" s="3"/>
      <c r="S761" s="3"/>
      <c r="T761" s="3"/>
      <c r="U761" s="3"/>
      <c r="V761" s="3"/>
      <c r="W761" s="3"/>
      <c r="BD761" s="3"/>
      <c r="BE761" s="3"/>
      <c r="BF761" s="3"/>
      <c r="BG761" s="3"/>
      <c r="BH761" s="3"/>
      <c r="BI761" s="3"/>
      <c r="BO761" s="3"/>
      <c r="BP761" s="3"/>
      <c r="BQ761" s="3"/>
    </row>
    <row r="762" spans="18:69" x14ac:dyDescent="0.25">
      <c r="R762" s="3"/>
      <c r="S762" s="3"/>
      <c r="T762" s="3"/>
      <c r="U762" s="3"/>
      <c r="V762" s="3"/>
      <c r="W762" s="3"/>
      <c r="BD762" s="3"/>
      <c r="BE762" s="3"/>
      <c r="BF762" s="3"/>
      <c r="BG762" s="3"/>
      <c r="BH762" s="3"/>
      <c r="BI762" s="3"/>
      <c r="BO762" s="3"/>
      <c r="BP762" s="3"/>
      <c r="BQ762" s="3"/>
    </row>
    <row r="763" spans="18:69" x14ac:dyDescent="0.25">
      <c r="R763" s="3"/>
      <c r="S763" s="3"/>
      <c r="T763" s="3"/>
      <c r="U763" s="3"/>
      <c r="V763" s="3"/>
      <c r="W763" s="3"/>
      <c r="BD763" s="3"/>
      <c r="BE763" s="3"/>
      <c r="BF763" s="3"/>
      <c r="BG763" s="3"/>
      <c r="BH763" s="3"/>
      <c r="BI763" s="3"/>
      <c r="BO763" s="3"/>
      <c r="BP763" s="3"/>
      <c r="BQ763" s="3"/>
    </row>
    <row r="764" spans="18:69" x14ac:dyDescent="0.25">
      <c r="R764" s="3"/>
      <c r="S764" s="3"/>
      <c r="T764" s="3"/>
      <c r="U764" s="3"/>
      <c r="V764" s="3"/>
      <c r="W764" s="3"/>
      <c r="BD764" s="3"/>
      <c r="BE764" s="3"/>
      <c r="BF764" s="3"/>
      <c r="BG764" s="3"/>
      <c r="BH764" s="3"/>
      <c r="BI764" s="3"/>
      <c r="BO764" s="3"/>
      <c r="BP764" s="3"/>
      <c r="BQ764" s="3"/>
    </row>
    <row r="765" spans="18:69" x14ac:dyDescent="0.25">
      <c r="R765" s="3"/>
      <c r="S765" s="3"/>
      <c r="T765" s="3"/>
      <c r="U765" s="3"/>
      <c r="V765" s="3"/>
      <c r="W765" s="3"/>
      <c r="BD765" s="3"/>
      <c r="BE765" s="3"/>
      <c r="BF765" s="3"/>
      <c r="BG765" s="3"/>
      <c r="BH765" s="3"/>
      <c r="BI765" s="3"/>
      <c r="BO765" s="3"/>
      <c r="BP765" s="3"/>
      <c r="BQ765" s="3"/>
    </row>
    <row r="766" spans="18:69" x14ac:dyDescent="0.25">
      <c r="R766" s="3"/>
      <c r="S766" s="3"/>
      <c r="T766" s="3"/>
      <c r="U766" s="3"/>
      <c r="V766" s="3"/>
      <c r="W766" s="3"/>
      <c r="BD766" s="3"/>
      <c r="BE766" s="3"/>
      <c r="BF766" s="3"/>
      <c r="BG766" s="3"/>
      <c r="BH766" s="3"/>
      <c r="BI766" s="3"/>
      <c r="BO766" s="3"/>
      <c r="BP766" s="3"/>
      <c r="BQ766" s="3"/>
    </row>
    <row r="767" spans="18:69" x14ac:dyDescent="0.25">
      <c r="R767" s="3"/>
      <c r="S767" s="3"/>
      <c r="T767" s="3"/>
      <c r="U767" s="3"/>
      <c r="V767" s="3"/>
      <c r="W767" s="3"/>
      <c r="BD767" s="3"/>
      <c r="BE767" s="3"/>
      <c r="BF767" s="3"/>
      <c r="BG767" s="3"/>
      <c r="BH767" s="3"/>
      <c r="BI767" s="3"/>
      <c r="BO767" s="3"/>
      <c r="BP767" s="3"/>
      <c r="BQ767" s="3"/>
    </row>
    <row r="768" spans="18:69" x14ac:dyDescent="0.25">
      <c r="R768" s="3"/>
      <c r="S768" s="3"/>
      <c r="T768" s="3"/>
      <c r="U768" s="3"/>
      <c r="V768" s="3"/>
      <c r="W768" s="3"/>
      <c r="BD768" s="3"/>
      <c r="BE768" s="3"/>
      <c r="BF768" s="3"/>
      <c r="BG768" s="3"/>
      <c r="BH768" s="3"/>
      <c r="BI768" s="3"/>
      <c r="BO768" s="3"/>
      <c r="BP768" s="3"/>
      <c r="BQ768" s="3"/>
    </row>
    <row r="769" spans="18:69" x14ac:dyDescent="0.25">
      <c r="R769" s="3"/>
      <c r="S769" s="3"/>
      <c r="T769" s="3"/>
      <c r="U769" s="3"/>
      <c r="V769" s="3"/>
      <c r="W769" s="3"/>
      <c r="BD769" s="3"/>
      <c r="BE769" s="3"/>
      <c r="BF769" s="3"/>
      <c r="BG769" s="3"/>
      <c r="BH769" s="3"/>
      <c r="BI769" s="3"/>
      <c r="BO769" s="3"/>
      <c r="BP769" s="3"/>
      <c r="BQ769" s="3"/>
    </row>
    <row r="770" spans="18:69" x14ac:dyDescent="0.25">
      <c r="R770" s="3"/>
      <c r="S770" s="3"/>
      <c r="T770" s="3"/>
      <c r="U770" s="3"/>
      <c r="V770" s="3"/>
      <c r="W770" s="3"/>
      <c r="BD770" s="3"/>
      <c r="BE770" s="3"/>
      <c r="BF770" s="3"/>
      <c r="BG770" s="3"/>
      <c r="BH770" s="3"/>
      <c r="BI770" s="3"/>
      <c r="BO770" s="3"/>
      <c r="BP770" s="3"/>
      <c r="BQ770" s="3"/>
    </row>
    <row r="771" spans="18:69" x14ac:dyDescent="0.25">
      <c r="R771" s="3"/>
      <c r="S771" s="3"/>
      <c r="T771" s="3"/>
      <c r="U771" s="3"/>
      <c r="V771" s="3"/>
      <c r="W771" s="3"/>
      <c r="BD771" s="3"/>
      <c r="BE771" s="3"/>
      <c r="BF771" s="3"/>
      <c r="BG771" s="3"/>
      <c r="BH771" s="3"/>
      <c r="BI771" s="3"/>
      <c r="BO771" s="3"/>
      <c r="BP771" s="3"/>
      <c r="BQ771" s="3"/>
    </row>
    <row r="772" spans="18:69" x14ac:dyDescent="0.25">
      <c r="R772" s="3"/>
      <c r="S772" s="3"/>
      <c r="T772" s="3"/>
      <c r="U772" s="3"/>
      <c r="V772" s="3"/>
      <c r="W772" s="3"/>
      <c r="BD772" s="3"/>
      <c r="BE772" s="3"/>
      <c r="BF772" s="3"/>
      <c r="BG772" s="3"/>
      <c r="BH772" s="3"/>
      <c r="BI772" s="3"/>
      <c r="BO772" s="3"/>
      <c r="BP772" s="3"/>
      <c r="BQ772" s="3"/>
    </row>
    <row r="773" spans="18:69" x14ac:dyDescent="0.25">
      <c r="R773" s="3"/>
      <c r="S773" s="3"/>
      <c r="T773" s="3"/>
      <c r="U773" s="3"/>
      <c r="V773" s="3"/>
      <c r="W773" s="3"/>
      <c r="BD773" s="3"/>
      <c r="BE773" s="3"/>
      <c r="BF773" s="3"/>
      <c r="BG773" s="3"/>
      <c r="BH773" s="3"/>
      <c r="BI773" s="3"/>
      <c r="BO773" s="3"/>
      <c r="BP773" s="3"/>
      <c r="BQ773" s="3"/>
    </row>
    <row r="774" spans="18:69" x14ac:dyDescent="0.25">
      <c r="R774" s="3"/>
      <c r="S774" s="3"/>
      <c r="T774" s="3"/>
      <c r="U774" s="3"/>
      <c r="V774" s="3"/>
      <c r="W774" s="3"/>
      <c r="BD774" s="3"/>
      <c r="BE774" s="3"/>
      <c r="BF774" s="3"/>
      <c r="BG774" s="3"/>
      <c r="BH774" s="3"/>
      <c r="BI774" s="3"/>
      <c r="BO774" s="3"/>
      <c r="BP774" s="3"/>
      <c r="BQ774" s="3"/>
    </row>
    <row r="775" spans="18:69" x14ac:dyDescent="0.25">
      <c r="R775" s="3"/>
      <c r="S775" s="3"/>
      <c r="T775" s="3"/>
      <c r="U775" s="3"/>
      <c r="V775" s="3"/>
      <c r="W775" s="3"/>
      <c r="BD775" s="3"/>
      <c r="BE775" s="3"/>
      <c r="BF775" s="3"/>
      <c r="BG775" s="3"/>
      <c r="BH775" s="3"/>
      <c r="BI775" s="3"/>
      <c r="BO775" s="3"/>
      <c r="BP775" s="3"/>
      <c r="BQ775" s="3"/>
    </row>
    <row r="776" spans="18:69" x14ac:dyDescent="0.25">
      <c r="R776" s="3"/>
      <c r="S776" s="3"/>
      <c r="T776" s="3"/>
      <c r="U776" s="3"/>
      <c r="V776" s="3"/>
      <c r="W776" s="3"/>
      <c r="BD776" s="3"/>
      <c r="BE776" s="3"/>
      <c r="BF776" s="3"/>
      <c r="BG776" s="3"/>
      <c r="BH776" s="3"/>
      <c r="BI776" s="3"/>
      <c r="BO776" s="3"/>
      <c r="BP776" s="3"/>
      <c r="BQ776" s="3"/>
    </row>
    <row r="777" spans="18:69" x14ac:dyDescent="0.25">
      <c r="R777" s="3"/>
      <c r="S777" s="3"/>
      <c r="T777" s="3"/>
      <c r="U777" s="3"/>
      <c r="V777" s="3"/>
      <c r="W777" s="3"/>
      <c r="BD777" s="3"/>
      <c r="BE777" s="3"/>
      <c r="BF777" s="3"/>
      <c r="BG777" s="3"/>
      <c r="BH777" s="3"/>
      <c r="BI777" s="3"/>
      <c r="BO777" s="3"/>
      <c r="BP777" s="3"/>
      <c r="BQ777" s="3"/>
    </row>
    <row r="778" spans="18:69" x14ac:dyDescent="0.25">
      <c r="R778" s="3"/>
      <c r="S778" s="3"/>
      <c r="T778" s="3"/>
      <c r="U778" s="3"/>
      <c r="V778" s="3"/>
      <c r="W778" s="3"/>
      <c r="BD778" s="3"/>
      <c r="BE778" s="3"/>
      <c r="BF778" s="3"/>
      <c r="BG778" s="3"/>
      <c r="BH778" s="3"/>
      <c r="BI778" s="3"/>
      <c r="BO778" s="3"/>
      <c r="BP778" s="3"/>
      <c r="BQ778" s="3"/>
    </row>
    <row r="779" spans="18:69" x14ac:dyDescent="0.25">
      <c r="R779" s="3"/>
      <c r="S779" s="3"/>
      <c r="T779" s="3"/>
      <c r="U779" s="3"/>
      <c r="V779" s="3"/>
      <c r="W779" s="3"/>
      <c r="BD779" s="3"/>
      <c r="BE779" s="3"/>
      <c r="BF779" s="3"/>
      <c r="BG779" s="3"/>
      <c r="BH779" s="3"/>
      <c r="BI779" s="3"/>
      <c r="BO779" s="3"/>
      <c r="BP779" s="3"/>
      <c r="BQ779" s="3"/>
    </row>
    <row r="780" spans="18:69" x14ac:dyDescent="0.25">
      <c r="R780" s="3"/>
      <c r="S780" s="3"/>
      <c r="T780" s="3"/>
      <c r="U780" s="3"/>
      <c r="V780" s="3"/>
      <c r="W780" s="3"/>
      <c r="BD780" s="3"/>
      <c r="BE780" s="3"/>
      <c r="BF780" s="3"/>
      <c r="BG780" s="3"/>
      <c r="BH780" s="3"/>
      <c r="BI780" s="3"/>
      <c r="BO780" s="3"/>
      <c r="BP780" s="3"/>
      <c r="BQ780" s="3"/>
    </row>
    <row r="781" spans="18:69" x14ac:dyDescent="0.25">
      <c r="R781" s="3"/>
      <c r="S781" s="3"/>
      <c r="T781" s="3"/>
      <c r="U781" s="3"/>
      <c r="V781" s="3"/>
      <c r="W781" s="3"/>
      <c r="BD781" s="3"/>
      <c r="BE781" s="3"/>
      <c r="BF781" s="3"/>
      <c r="BG781" s="3"/>
      <c r="BH781" s="3"/>
      <c r="BI781" s="3"/>
      <c r="BO781" s="3"/>
      <c r="BP781" s="3"/>
      <c r="BQ781" s="3"/>
    </row>
    <row r="782" spans="18:69" x14ac:dyDescent="0.25">
      <c r="R782" s="3"/>
      <c r="S782" s="3"/>
      <c r="T782" s="3"/>
      <c r="U782" s="3"/>
      <c r="V782" s="3"/>
      <c r="W782" s="3"/>
      <c r="BD782" s="3"/>
      <c r="BE782" s="3"/>
      <c r="BF782" s="3"/>
      <c r="BG782" s="3"/>
      <c r="BH782" s="3"/>
      <c r="BI782" s="3"/>
      <c r="BO782" s="3"/>
      <c r="BP782" s="3"/>
      <c r="BQ782" s="3"/>
    </row>
    <row r="783" spans="18:69" x14ac:dyDescent="0.25">
      <c r="R783" s="3"/>
      <c r="S783" s="3"/>
      <c r="T783" s="3"/>
      <c r="U783" s="3"/>
      <c r="V783" s="3"/>
      <c r="W783" s="3"/>
      <c r="BD783" s="3"/>
      <c r="BE783" s="3"/>
      <c r="BF783" s="3"/>
      <c r="BG783" s="3"/>
      <c r="BH783" s="3"/>
      <c r="BI783" s="3"/>
      <c r="BO783" s="3"/>
      <c r="BP783" s="3"/>
      <c r="BQ783" s="3"/>
    </row>
    <row r="784" spans="18:69" x14ac:dyDescent="0.25">
      <c r="R784" s="3"/>
      <c r="S784" s="3"/>
      <c r="T784" s="3"/>
      <c r="U784" s="3"/>
      <c r="V784" s="3"/>
      <c r="W784" s="3"/>
      <c r="BD784" s="3"/>
      <c r="BE784" s="3"/>
      <c r="BF784" s="3"/>
      <c r="BG784" s="3"/>
      <c r="BH784" s="3"/>
      <c r="BI784" s="3"/>
      <c r="BO784" s="3"/>
      <c r="BP784" s="3"/>
      <c r="BQ784" s="3"/>
    </row>
    <row r="785" spans="18:69" x14ac:dyDescent="0.25">
      <c r="R785" s="3"/>
      <c r="S785" s="3"/>
      <c r="T785" s="3"/>
      <c r="U785" s="3"/>
      <c r="V785" s="3"/>
      <c r="W785" s="3"/>
      <c r="BD785" s="3"/>
      <c r="BE785" s="3"/>
      <c r="BF785" s="3"/>
      <c r="BG785" s="3"/>
      <c r="BH785" s="3"/>
      <c r="BI785" s="3"/>
      <c r="BO785" s="3"/>
      <c r="BP785" s="3"/>
      <c r="BQ785" s="3"/>
    </row>
    <row r="786" spans="18:69" x14ac:dyDescent="0.25">
      <c r="R786" s="3"/>
      <c r="S786" s="3"/>
      <c r="T786" s="3"/>
      <c r="U786" s="3"/>
      <c r="V786" s="3"/>
      <c r="W786" s="3"/>
      <c r="BD786" s="3"/>
      <c r="BE786" s="3"/>
      <c r="BF786" s="3"/>
      <c r="BG786" s="3"/>
      <c r="BH786" s="3"/>
      <c r="BI786" s="3"/>
      <c r="BO786" s="3"/>
      <c r="BP786" s="3"/>
      <c r="BQ786" s="3"/>
    </row>
    <row r="787" spans="18:69" x14ac:dyDescent="0.25">
      <c r="R787" s="3"/>
      <c r="S787" s="3"/>
      <c r="T787" s="3"/>
      <c r="U787" s="3"/>
      <c r="V787" s="3"/>
      <c r="W787" s="3"/>
      <c r="BD787" s="3"/>
      <c r="BE787" s="3"/>
      <c r="BF787" s="3"/>
      <c r="BG787" s="3"/>
      <c r="BH787" s="3"/>
      <c r="BI787" s="3"/>
      <c r="BO787" s="3"/>
      <c r="BP787" s="3"/>
      <c r="BQ787" s="3"/>
    </row>
    <row r="788" spans="18:69" x14ac:dyDescent="0.25">
      <c r="R788" s="3"/>
      <c r="S788" s="3"/>
      <c r="T788" s="3"/>
      <c r="U788" s="3"/>
      <c r="V788" s="3"/>
      <c r="W788" s="3"/>
      <c r="BD788" s="3"/>
      <c r="BE788" s="3"/>
      <c r="BF788" s="3"/>
      <c r="BG788" s="3"/>
      <c r="BH788" s="3"/>
      <c r="BI788" s="3"/>
      <c r="BO788" s="3"/>
      <c r="BP788" s="3"/>
      <c r="BQ788" s="3"/>
    </row>
    <row r="789" spans="18:69" x14ac:dyDescent="0.25">
      <c r="R789" s="3"/>
      <c r="S789" s="3"/>
      <c r="T789" s="3"/>
      <c r="U789" s="3"/>
      <c r="V789" s="3"/>
      <c r="W789" s="3"/>
      <c r="BD789" s="3"/>
      <c r="BE789" s="3"/>
      <c r="BF789" s="3"/>
      <c r="BG789" s="3"/>
      <c r="BH789" s="3"/>
      <c r="BI789" s="3"/>
      <c r="BO789" s="3"/>
      <c r="BP789" s="3"/>
      <c r="BQ789" s="3"/>
    </row>
    <row r="790" spans="18:69" x14ac:dyDescent="0.25">
      <c r="R790" s="3"/>
      <c r="S790" s="3"/>
      <c r="T790" s="3"/>
      <c r="U790" s="3"/>
      <c r="V790" s="3"/>
      <c r="W790" s="3"/>
      <c r="BD790" s="3"/>
      <c r="BE790" s="3"/>
      <c r="BF790" s="3"/>
      <c r="BG790" s="3"/>
      <c r="BH790" s="3"/>
      <c r="BI790" s="3"/>
      <c r="BO790" s="3"/>
      <c r="BP790" s="3"/>
      <c r="BQ790" s="3"/>
    </row>
    <row r="791" spans="18:69" x14ac:dyDescent="0.25">
      <c r="R791" s="3"/>
      <c r="S791" s="3"/>
      <c r="T791" s="3"/>
      <c r="U791" s="3"/>
      <c r="V791" s="3"/>
      <c r="W791" s="3"/>
      <c r="BD791" s="3"/>
      <c r="BE791" s="3"/>
      <c r="BF791" s="3"/>
      <c r="BG791" s="3"/>
      <c r="BH791" s="3"/>
      <c r="BI791" s="3"/>
      <c r="BO791" s="3"/>
      <c r="BP791" s="3"/>
      <c r="BQ791" s="3"/>
    </row>
    <row r="792" spans="18:69" x14ac:dyDescent="0.25">
      <c r="R792" s="3"/>
      <c r="S792" s="3"/>
      <c r="T792" s="3"/>
      <c r="U792" s="3"/>
      <c r="V792" s="3"/>
      <c r="W792" s="3"/>
      <c r="BD792" s="3"/>
      <c r="BE792" s="3"/>
      <c r="BF792" s="3"/>
      <c r="BG792" s="3"/>
      <c r="BH792" s="3"/>
      <c r="BI792" s="3"/>
      <c r="BO792" s="3"/>
      <c r="BP792" s="3"/>
      <c r="BQ792" s="3"/>
    </row>
    <row r="793" spans="18:69" x14ac:dyDescent="0.25">
      <c r="R793" s="3"/>
      <c r="S793" s="3"/>
      <c r="T793" s="3"/>
      <c r="U793" s="3"/>
      <c r="V793" s="3"/>
      <c r="W793" s="3"/>
      <c r="BD793" s="3"/>
      <c r="BE793" s="3"/>
      <c r="BF793" s="3"/>
      <c r="BG793" s="3"/>
      <c r="BH793" s="3"/>
      <c r="BI793" s="3"/>
      <c r="BO793" s="3"/>
      <c r="BP793" s="3"/>
      <c r="BQ793" s="3"/>
    </row>
    <row r="794" spans="18:69" x14ac:dyDescent="0.25">
      <c r="R794" s="3"/>
      <c r="S794" s="3"/>
      <c r="T794" s="3"/>
      <c r="U794" s="3"/>
      <c r="V794" s="3"/>
      <c r="W794" s="3"/>
      <c r="BD794" s="3"/>
      <c r="BE794" s="3"/>
      <c r="BF794" s="3"/>
      <c r="BG794" s="3"/>
      <c r="BH794" s="3"/>
      <c r="BI794" s="3"/>
      <c r="BO794" s="3"/>
      <c r="BP794" s="3"/>
      <c r="BQ794" s="3"/>
    </row>
    <row r="795" spans="18:69" x14ac:dyDescent="0.25">
      <c r="R795" s="3"/>
      <c r="S795" s="3"/>
      <c r="T795" s="3"/>
      <c r="U795" s="3"/>
      <c r="V795" s="3"/>
      <c r="W795" s="3"/>
      <c r="BD795" s="3"/>
      <c r="BE795" s="3"/>
      <c r="BF795" s="3"/>
      <c r="BG795" s="3"/>
      <c r="BH795" s="3"/>
      <c r="BI795" s="3"/>
      <c r="BO795" s="3"/>
      <c r="BP795" s="3"/>
      <c r="BQ795" s="3"/>
    </row>
    <row r="796" spans="18:69" x14ac:dyDescent="0.25">
      <c r="R796" s="3"/>
      <c r="S796" s="3"/>
      <c r="T796" s="3"/>
      <c r="U796" s="3"/>
      <c r="V796" s="3"/>
      <c r="W796" s="3"/>
      <c r="BD796" s="3"/>
      <c r="BE796" s="3"/>
      <c r="BF796" s="3"/>
      <c r="BG796" s="3"/>
      <c r="BH796" s="3"/>
      <c r="BI796" s="3"/>
      <c r="BO796" s="3"/>
      <c r="BP796" s="3"/>
      <c r="BQ796" s="3"/>
    </row>
    <row r="797" spans="18:69" x14ac:dyDescent="0.25">
      <c r="R797" s="3"/>
      <c r="S797" s="3"/>
      <c r="T797" s="3"/>
      <c r="U797" s="3"/>
      <c r="V797" s="3"/>
      <c r="W797" s="3"/>
      <c r="BD797" s="3"/>
      <c r="BE797" s="3"/>
      <c r="BF797" s="3"/>
      <c r="BG797" s="3"/>
      <c r="BH797" s="3"/>
      <c r="BI797" s="3"/>
      <c r="BO797" s="3"/>
      <c r="BP797" s="3"/>
      <c r="BQ797" s="3"/>
    </row>
    <row r="798" spans="18:69" x14ac:dyDescent="0.25">
      <c r="R798" s="3"/>
      <c r="S798" s="3"/>
      <c r="T798" s="3"/>
      <c r="U798" s="3"/>
      <c r="V798" s="3"/>
      <c r="W798" s="3"/>
      <c r="BD798" s="3"/>
      <c r="BE798" s="3"/>
      <c r="BF798" s="3"/>
      <c r="BG798" s="3"/>
      <c r="BH798" s="3"/>
      <c r="BI798" s="3"/>
      <c r="BO798" s="3"/>
      <c r="BP798" s="3"/>
      <c r="BQ798" s="3"/>
    </row>
    <row r="799" spans="18:69" x14ac:dyDescent="0.25">
      <c r="R799" s="3"/>
      <c r="S799" s="3"/>
      <c r="T799" s="3"/>
      <c r="U799" s="3"/>
      <c r="V799" s="3"/>
      <c r="W799" s="3"/>
      <c r="BD799" s="3"/>
      <c r="BE799" s="3"/>
      <c r="BF799" s="3"/>
      <c r="BG799" s="3"/>
      <c r="BH799" s="3"/>
      <c r="BI799" s="3"/>
      <c r="BO799" s="3"/>
      <c r="BP799" s="3"/>
      <c r="BQ799" s="3"/>
    </row>
    <row r="800" spans="18:69" x14ac:dyDescent="0.25">
      <c r="R800" s="3"/>
      <c r="S800" s="3"/>
      <c r="T800" s="3"/>
      <c r="U800" s="3"/>
      <c r="V800" s="3"/>
      <c r="W800" s="3"/>
      <c r="BD800" s="3"/>
      <c r="BE800" s="3"/>
      <c r="BF800" s="3"/>
      <c r="BG800" s="3"/>
      <c r="BH800" s="3"/>
      <c r="BI800" s="3"/>
      <c r="BO800" s="3"/>
      <c r="BP800" s="3"/>
      <c r="BQ800" s="3"/>
    </row>
    <row r="801" spans="18:69" x14ac:dyDescent="0.25">
      <c r="R801" s="3"/>
      <c r="S801" s="3"/>
      <c r="T801" s="3"/>
      <c r="U801" s="3"/>
      <c r="V801" s="3"/>
      <c r="W801" s="3"/>
      <c r="BD801" s="3"/>
      <c r="BE801" s="3"/>
      <c r="BF801" s="3"/>
      <c r="BG801" s="3"/>
      <c r="BH801" s="3"/>
      <c r="BI801" s="3"/>
      <c r="BO801" s="3"/>
      <c r="BP801" s="3"/>
      <c r="BQ801" s="3"/>
    </row>
    <row r="802" spans="18:69" x14ac:dyDescent="0.25">
      <c r="R802" s="3"/>
      <c r="S802" s="3"/>
      <c r="T802" s="3"/>
      <c r="U802" s="3"/>
      <c r="V802" s="3"/>
      <c r="W802" s="3"/>
      <c r="BD802" s="3"/>
      <c r="BE802" s="3"/>
      <c r="BF802" s="3"/>
      <c r="BG802" s="3"/>
      <c r="BH802" s="3"/>
      <c r="BI802" s="3"/>
      <c r="BO802" s="3"/>
      <c r="BP802" s="3"/>
      <c r="BQ802" s="3"/>
    </row>
    <row r="803" spans="18:69" x14ac:dyDescent="0.25">
      <c r="R803" s="3"/>
      <c r="S803" s="3"/>
      <c r="T803" s="3"/>
      <c r="U803" s="3"/>
      <c r="V803" s="3"/>
      <c r="W803" s="3"/>
      <c r="BD803" s="3"/>
      <c r="BE803" s="3"/>
      <c r="BF803" s="3"/>
      <c r="BG803" s="3"/>
      <c r="BH803" s="3"/>
      <c r="BI803" s="3"/>
      <c r="BO803" s="3"/>
      <c r="BP803" s="3"/>
      <c r="BQ803" s="3"/>
    </row>
    <row r="804" spans="18:69" x14ac:dyDescent="0.25">
      <c r="R804" s="3"/>
      <c r="S804" s="3"/>
      <c r="T804" s="3"/>
      <c r="U804" s="3"/>
      <c r="V804" s="3"/>
      <c r="W804" s="3"/>
      <c r="BD804" s="3"/>
      <c r="BE804" s="3"/>
      <c r="BF804" s="3"/>
      <c r="BG804" s="3"/>
      <c r="BH804" s="3"/>
      <c r="BI804" s="3"/>
      <c r="BO804" s="3"/>
      <c r="BP804" s="3"/>
      <c r="BQ804" s="3"/>
    </row>
    <row r="805" spans="18:69" x14ac:dyDescent="0.25">
      <c r="R805" s="3"/>
      <c r="S805" s="3"/>
      <c r="T805" s="3"/>
      <c r="U805" s="3"/>
      <c r="V805" s="3"/>
      <c r="W805" s="3"/>
      <c r="BD805" s="3"/>
      <c r="BE805" s="3"/>
      <c r="BF805" s="3"/>
      <c r="BG805" s="3"/>
      <c r="BH805" s="3"/>
      <c r="BI805" s="3"/>
      <c r="BO805" s="3"/>
      <c r="BP805" s="3"/>
      <c r="BQ805" s="3"/>
    </row>
    <row r="806" spans="18:69" x14ac:dyDescent="0.25">
      <c r="R806" s="3"/>
      <c r="S806" s="3"/>
      <c r="T806" s="3"/>
      <c r="U806" s="3"/>
      <c r="V806" s="3"/>
      <c r="W806" s="3"/>
      <c r="BD806" s="3"/>
      <c r="BE806" s="3"/>
      <c r="BF806" s="3"/>
      <c r="BG806" s="3"/>
      <c r="BH806" s="3"/>
      <c r="BI806" s="3"/>
      <c r="BO806" s="3"/>
      <c r="BP806" s="3"/>
      <c r="BQ806" s="3"/>
    </row>
    <row r="807" spans="18:69" x14ac:dyDescent="0.25">
      <c r="R807" s="3"/>
      <c r="S807" s="3"/>
      <c r="T807" s="3"/>
      <c r="U807" s="3"/>
      <c r="V807" s="3"/>
      <c r="W807" s="3"/>
      <c r="BD807" s="3"/>
      <c r="BE807" s="3"/>
      <c r="BF807" s="3"/>
      <c r="BG807" s="3"/>
      <c r="BH807" s="3"/>
      <c r="BI807" s="3"/>
      <c r="BO807" s="3"/>
      <c r="BP807" s="3"/>
      <c r="BQ807" s="3"/>
    </row>
    <row r="808" spans="18:69" x14ac:dyDescent="0.25">
      <c r="R808" s="3"/>
      <c r="S808" s="3"/>
      <c r="T808" s="3"/>
      <c r="U808" s="3"/>
      <c r="V808" s="3"/>
      <c r="W808" s="3"/>
      <c r="BD808" s="3"/>
      <c r="BE808" s="3"/>
      <c r="BF808" s="3"/>
      <c r="BG808" s="3"/>
      <c r="BH808" s="3"/>
      <c r="BI808" s="3"/>
      <c r="BO808" s="3"/>
      <c r="BP808" s="3"/>
      <c r="BQ808" s="3"/>
    </row>
    <row r="809" spans="18:69" x14ac:dyDescent="0.25">
      <c r="R809" s="3"/>
      <c r="S809" s="3"/>
      <c r="T809" s="3"/>
      <c r="U809" s="3"/>
      <c r="V809" s="3"/>
      <c r="W809" s="3"/>
      <c r="BD809" s="3"/>
      <c r="BE809" s="3"/>
      <c r="BF809" s="3"/>
      <c r="BG809" s="3"/>
      <c r="BH809" s="3"/>
      <c r="BI809" s="3"/>
      <c r="BO809" s="3"/>
      <c r="BP809" s="3"/>
      <c r="BQ809" s="3"/>
    </row>
    <row r="810" spans="18:69" x14ac:dyDescent="0.25">
      <c r="R810" s="3"/>
      <c r="S810" s="3"/>
      <c r="T810" s="3"/>
      <c r="U810" s="3"/>
      <c r="V810" s="3"/>
      <c r="W810" s="3"/>
      <c r="BD810" s="3"/>
      <c r="BE810" s="3"/>
      <c r="BF810" s="3"/>
      <c r="BG810" s="3"/>
      <c r="BH810" s="3"/>
      <c r="BI810" s="3"/>
      <c r="BO810" s="3"/>
      <c r="BP810" s="3"/>
      <c r="BQ810" s="3"/>
    </row>
    <row r="811" spans="18:69" x14ac:dyDescent="0.25">
      <c r="R811" s="3"/>
      <c r="S811" s="3"/>
      <c r="T811" s="3"/>
      <c r="U811" s="3"/>
      <c r="V811" s="3"/>
      <c r="W811" s="3"/>
      <c r="BD811" s="3"/>
      <c r="BE811" s="3"/>
      <c r="BF811" s="3"/>
      <c r="BG811" s="3"/>
      <c r="BH811" s="3"/>
      <c r="BI811" s="3"/>
      <c r="BO811" s="3"/>
      <c r="BP811" s="3"/>
      <c r="BQ811" s="3"/>
    </row>
    <row r="812" spans="18:69" x14ac:dyDescent="0.25">
      <c r="R812" s="3"/>
      <c r="S812" s="3"/>
      <c r="T812" s="3"/>
      <c r="U812" s="3"/>
      <c r="V812" s="3"/>
      <c r="W812" s="3"/>
      <c r="BD812" s="3"/>
      <c r="BE812" s="3"/>
      <c r="BF812" s="3"/>
      <c r="BG812" s="3"/>
      <c r="BH812" s="3"/>
      <c r="BI812" s="3"/>
      <c r="BO812" s="3"/>
      <c r="BP812" s="3"/>
      <c r="BQ812" s="3"/>
    </row>
    <row r="813" spans="18:69" x14ac:dyDescent="0.25">
      <c r="R813" s="3"/>
      <c r="S813" s="3"/>
      <c r="T813" s="3"/>
      <c r="U813" s="3"/>
      <c r="V813" s="3"/>
      <c r="W813" s="3"/>
      <c r="BD813" s="3"/>
      <c r="BE813" s="3"/>
      <c r="BF813" s="3"/>
      <c r="BG813" s="3"/>
      <c r="BH813" s="3"/>
      <c r="BI813" s="3"/>
      <c r="BO813" s="3"/>
      <c r="BP813" s="3"/>
      <c r="BQ813" s="3"/>
    </row>
    <row r="814" spans="18:69" x14ac:dyDescent="0.25">
      <c r="R814" s="3"/>
      <c r="S814" s="3"/>
      <c r="T814" s="3"/>
      <c r="U814" s="3"/>
      <c r="V814" s="3"/>
      <c r="W814" s="3"/>
      <c r="BD814" s="3"/>
      <c r="BE814" s="3"/>
      <c r="BF814" s="3"/>
      <c r="BG814" s="3"/>
      <c r="BH814" s="3"/>
      <c r="BI814" s="3"/>
      <c r="BO814" s="3"/>
      <c r="BP814" s="3"/>
      <c r="BQ814" s="3"/>
    </row>
    <row r="815" spans="18:69" x14ac:dyDescent="0.25">
      <c r="R815" s="3"/>
      <c r="S815" s="3"/>
      <c r="T815" s="3"/>
      <c r="U815" s="3"/>
      <c r="V815" s="3"/>
      <c r="W815" s="3"/>
      <c r="BD815" s="3"/>
      <c r="BE815" s="3"/>
      <c r="BF815" s="3"/>
      <c r="BG815" s="3"/>
      <c r="BH815" s="3"/>
      <c r="BI815" s="3"/>
      <c r="BO815" s="3"/>
      <c r="BP815" s="3"/>
      <c r="BQ815" s="3"/>
    </row>
    <row r="816" spans="18:69" x14ac:dyDescent="0.25">
      <c r="R816" s="3"/>
      <c r="S816" s="3"/>
      <c r="T816" s="3"/>
      <c r="U816" s="3"/>
      <c r="V816" s="3"/>
      <c r="W816" s="3"/>
      <c r="BD816" s="3"/>
      <c r="BE816" s="3"/>
      <c r="BF816" s="3"/>
      <c r="BG816" s="3"/>
      <c r="BH816" s="3"/>
      <c r="BI816" s="3"/>
      <c r="BO816" s="3"/>
      <c r="BP816" s="3"/>
      <c r="BQ816" s="3"/>
    </row>
    <row r="817" spans="18:69" x14ac:dyDescent="0.25">
      <c r="R817" s="3"/>
      <c r="S817" s="3"/>
      <c r="T817" s="3"/>
      <c r="U817" s="3"/>
      <c r="V817" s="3"/>
      <c r="W817" s="3"/>
      <c r="BD817" s="3"/>
      <c r="BE817" s="3"/>
      <c r="BF817" s="3"/>
      <c r="BG817" s="3"/>
      <c r="BH817" s="3"/>
      <c r="BI817" s="3"/>
      <c r="BO817" s="3"/>
      <c r="BP817" s="3"/>
      <c r="BQ817" s="3"/>
    </row>
    <row r="818" spans="18:69" x14ac:dyDescent="0.25">
      <c r="R818" s="3"/>
      <c r="S818" s="3"/>
      <c r="T818" s="3"/>
      <c r="U818" s="3"/>
      <c r="V818" s="3"/>
      <c r="W818" s="3"/>
      <c r="BD818" s="3"/>
      <c r="BE818" s="3"/>
      <c r="BF818" s="3"/>
      <c r="BG818" s="3"/>
      <c r="BH818" s="3"/>
      <c r="BI818" s="3"/>
      <c r="BO818" s="3"/>
      <c r="BP818" s="3"/>
      <c r="BQ818" s="3"/>
    </row>
    <row r="819" spans="18:69" x14ac:dyDescent="0.25">
      <c r="R819" s="3"/>
      <c r="S819" s="3"/>
      <c r="T819" s="3"/>
      <c r="U819" s="3"/>
      <c r="V819" s="3"/>
      <c r="W819" s="3"/>
      <c r="BD819" s="3"/>
      <c r="BE819" s="3"/>
      <c r="BF819" s="3"/>
      <c r="BG819" s="3"/>
      <c r="BH819" s="3"/>
      <c r="BI819" s="3"/>
      <c r="BO819" s="3"/>
      <c r="BP819" s="3"/>
      <c r="BQ819" s="3"/>
    </row>
    <row r="820" spans="18:69" x14ac:dyDescent="0.25">
      <c r="R820" s="3"/>
      <c r="S820" s="3"/>
      <c r="T820" s="3"/>
      <c r="U820" s="3"/>
      <c r="V820" s="3"/>
      <c r="W820" s="3"/>
      <c r="BD820" s="3"/>
      <c r="BE820" s="3"/>
      <c r="BF820" s="3"/>
      <c r="BG820" s="3"/>
      <c r="BH820" s="3"/>
      <c r="BI820" s="3"/>
      <c r="BO820" s="3"/>
      <c r="BP820" s="3"/>
      <c r="BQ820" s="3"/>
    </row>
    <row r="821" spans="18:69" x14ac:dyDescent="0.25">
      <c r="R821" s="3"/>
      <c r="S821" s="3"/>
      <c r="T821" s="3"/>
      <c r="U821" s="3"/>
      <c r="V821" s="3"/>
      <c r="W821" s="3"/>
      <c r="BD821" s="3"/>
      <c r="BE821" s="3"/>
      <c r="BF821" s="3"/>
      <c r="BG821" s="3"/>
      <c r="BH821" s="3"/>
      <c r="BI821" s="3"/>
      <c r="BO821" s="3"/>
      <c r="BP821" s="3"/>
      <c r="BQ821" s="3"/>
    </row>
    <row r="822" spans="18:69" x14ac:dyDescent="0.25">
      <c r="R822" s="3"/>
      <c r="S822" s="3"/>
      <c r="T822" s="3"/>
      <c r="U822" s="3"/>
      <c r="V822" s="3"/>
      <c r="W822" s="3"/>
      <c r="BD822" s="3"/>
      <c r="BE822" s="3"/>
      <c r="BF822" s="3"/>
      <c r="BG822" s="3"/>
      <c r="BH822" s="3"/>
      <c r="BI822" s="3"/>
      <c r="BO822" s="3"/>
      <c r="BP822" s="3"/>
      <c r="BQ822" s="3"/>
    </row>
    <row r="823" spans="18:69" x14ac:dyDescent="0.25">
      <c r="R823" s="3"/>
      <c r="S823" s="3"/>
      <c r="T823" s="3"/>
      <c r="U823" s="3"/>
      <c r="V823" s="3"/>
      <c r="W823" s="3"/>
      <c r="BD823" s="3"/>
      <c r="BE823" s="3"/>
      <c r="BF823" s="3"/>
      <c r="BG823" s="3"/>
      <c r="BH823" s="3"/>
      <c r="BI823" s="3"/>
      <c r="BO823" s="3"/>
      <c r="BP823" s="3"/>
      <c r="BQ823" s="3"/>
    </row>
    <row r="824" spans="18:69" x14ac:dyDescent="0.25">
      <c r="R824" s="3"/>
      <c r="S824" s="3"/>
      <c r="T824" s="3"/>
      <c r="U824" s="3"/>
      <c r="V824" s="3"/>
      <c r="W824" s="3"/>
      <c r="BD824" s="3"/>
      <c r="BE824" s="3"/>
      <c r="BF824" s="3"/>
      <c r="BG824" s="3"/>
      <c r="BH824" s="3"/>
      <c r="BI824" s="3"/>
      <c r="BO824" s="3"/>
      <c r="BP824" s="3"/>
      <c r="BQ824" s="3"/>
    </row>
    <row r="825" spans="18:69" x14ac:dyDescent="0.25">
      <c r="R825" s="3"/>
      <c r="S825" s="3"/>
      <c r="T825" s="3"/>
      <c r="U825" s="3"/>
      <c r="V825" s="3"/>
      <c r="W825" s="3"/>
      <c r="BD825" s="3"/>
      <c r="BE825" s="3"/>
      <c r="BF825" s="3"/>
      <c r="BG825" s="3"/>
      <c r="BH825" s="3"/>
      <c r="BI825" s="3"/>
      <c r="BO825" s="3"/>
      <c r="BP825" s="3"/>
      <c r="BQ825" s="3"/>
    </row>
    <row r="826" spans="18:69" x14ac:dyDescent="0.25">
      <c r="R826" s="3"/>
      <c r="S826" s="3"/>
      <c r="T826" s="3"/>
      <c r="U826" s="3"/>
      <c r="V826" s="3"/>
      <c r="W826" s="3"/>
      <c r="BD826" s="3"/>
      <c r="BE826" s="3"/>
      <c r="BF826" s="3"/>
      <c r="BG826" s="3"/>
      <c r="BH826" s="3"/>
      <c r="BI826" s="3"/>
      <c r="BO826" s="3"/>
      <c r="BP826" s="3"/>
      <c r="BQ826" s="3"/>
    </row>
    <row r="827" spans="18:69" x14ac:dyDescent="0.25">
      <c r="R827" s="3"/>
      <c r="S827" s="3"/>
      <c r="T827" s="3"/>
      <c r="U827" s="3"/>
      <c r="V827" s="3"/>
      <c r="W827" s="3"/>
      <c r="BD827" s="3"/>
      <c r="BE827" s="3"/>
      <c r="BF827" s="3"/>
      <c r="BG827" s="3"/>
      <c r="BH827" s="3"/>
      <c r="BI827" s="3"/>
      <c r="BO827" s="3"/>
      <c r="BP827" s="3"/>
      <c r="BQ827" s="3"/>
    </row>
    <row r="828" spans="18:69" x14ac:dyDescent="0.25">
      <c r="R828" s="3"/>
      <c r="S828" s="3"/>
      <c r="T828" s="3"/>
      <c r="U828" s="3"/>
      <c r="V828" s="3"/>
      <c r="W828" s="3"/>
      <c r="BD828" s="3"/>
      <c r="BE828" s="3"/>
      <c r="BF828" s="3"/>
      <c r="BG828" s="3"/>
      <c r="BH828" s="3"/>
      <c r="BI828" s="3"/>
      <c r="BO828" s="3"/>
      <c r="BP828" s="3"/>
      <c r="BQ828" s="3"/>
    </row>
    <row r="829" spans="18:69" x14ac:dyDescent="0.25">
      <c r="R829" s="3"/>
      <c r="S829" s="3"/>
      <c r="T829" s="3"/>
      <c r="U829" s="3"/>
      <c r="V829" s="3"/>
      <c r="W829" s="3"/>
      <c r="BD829" s="3"/>
      <c r="BE829" s="3"/>
      <c r="BF829" s="3"/>
      <c r="BG829" s="3"/>
      <c r="BH829" s="3"/>
      <c r="BI829" s="3"/>
      <c r="BO829" s="3"/>
      <c r="BP829" s="3"/>
      <c r="BQ829" s="3"/>
    </row>
    <row r="830" spans="18:69" x14ac:dyDescent="0.25">
      <c r="R830" s="3"/>
      <c r="S830" s="3"/>
      <c r="T830" s="3"/>
      <c r="U830" s="3"/>
      <c r="V830" s="3"/>
      <c r="W830" s="3"/>
      <c r="BD830" s="3"/>
      <c r="BE830" s="3"/>
      <c r="BF830" s="3"/>
      <c r="BG830" s="3"/>
      <c r="BH830" s="3"/>
      <c r="BI830" s="3"/>
      <c r="BO830" s="3"/>
      <c r="BP830" s="3"/>
      <c r="BQ830" s="3"/>
    </row>
    <row r="831" spans="18:69" x14ac:dyDescent="0.25">
      <c r="R831" s="3"/>
      <c r="S831" s="3"/>
      <c r="T831" s="3"/>
      <c r="U831" s="3"/>
      <c r="V831" s="3"/>
      <c r="W831" s="3"/>
      <c r="BD831" s="3"/>
      <c r="BE831" s="3"/>
      <c r="BF831" s="3"/>
      <c r="BG831" s="3"/>
      <c r="BH831" s="3"/>
      <c r="BI831" s="3"/>
      <c r="BO831" s="3"/>
      <c r="BP831" s="3"/>
      <c r="BQ831" s="3"/>
    </row>
    <row r="832" spans="18:69" x14ac:dyDescent="0.25">
      <c r="R832" s="3"/>
      <c r="S832" s="3"/>
      <c r="T832" s="3"/>
      <c r="U832" s="3"/>
      <c r="V832" s="3"/>
      <c r="W832" s="3"/>
      <c r="BD832" s="3"/>
      <c r="BE832" s="3"/>
      <c r="BF832" s="3"/>
      <c r="BG832" s="3"/>
      <c r="BH832" s="3"/>
      <c r="BI832" s="3"/>
      <c r="BO832" s="3"/>
      <c r="BP832" s="3"/>
      <c r="BQ832" s="3"/>
    </row>
    <row r="833" spans="18:69" x14ac:dyDescent="0.25">
      <c r="R833" s="3"/>
      <c r="S833" s="3"/>
      <c r="T833" s="3"/>
      <c r="U833" s="3"/>
      <c r="V833" s="3"/>
      <c r="W833" s="3"/>
      <c r="BD833" s="3"/>
      <c r="BE833" s="3"/>
      <c r="BF833" s="3"/>
      <c r="BG833" s="3"/>
      <c r="BH833" s="3"/>
      <c r="BI833" s="3"/>
      <c r="BO833" s="3"/>
      <c r="BP833" s="3"/>
      <c r="BQ833" s="3"/>
    </row>
    <row r="834" spans="18:69" x14ac:dyDescent="0.25">
      <c r="R834" s="3"/>
      <c r="S834" s="3"/>
      <c r="T834" s="3"/>
      <c r="U834" s="3"/>
      <c r="V834" s="3"/>
      <c r="W834" s="3"/>
      <c r="BD834" s="3"/>
      <c r="BE834" s="3"/>
      <c r="BF834" s="3"/>
      <c r="BG834" s="3"/>
      <c r="BH834" s="3"/>
      <c r="BI834" s="3"/>
      <c r="BO834" s="3"/>
      <c r="BP834" s="3"/>
      <c r="BQ834" s="3"/>
    </row>
    <row r="835" spans="18:69" x14ac:dyDescent="0.25">
      <c r="R835" s="3"/>
      <c r="S835" s="3"/>
      <c r="T835" s="3"/>
      <c r="U835" s="3"/>
      <c r="V835" s="3"/>
      <c r="W835" s="3"/>
      <c r="BD835" s="3"/>
      <c r="BE835" s="3"/>
      <c r="BF835" s="3"/>
      <c r="BG835" s="3"/>
      <c r="BH835" s="3"/>
      <c r="BI835" s="3"/>
      <c r="BO835" s="3"/>
      <c r="BP835" s="3"/>
      <c r="BQ835" s="3"/>
    </row>
    <row r="836" spans="18:69" x14ac:dyDescent="0.25">
      <c r="R836" s="3"/>
      <c r="S836" s="3"/>
      <c r="T836" s="3"/>
      <c r="U836" s="3"/>
      <c r="V836" s="3"/>
      <c r="W836" s="3"/>
      <c r="BD836" s="3"/>
      <c r="BE836" s="3"/>
      <c r="BF836" s="3"/>
      <c r="BG836" s="3"/>
      <c r="BH836" s="3"/>
      <c r="BI836" s="3"/>
      <c r="BO836" s="3"/>
      <c r="BP836" s="3"/>
      <c r="BQ836" s="3"/>
    </row>
    <row r="837" spans="18:69" x14ac:dyDescent="0.25">
      <c r="R837" s="3"/>
      <c r="S837" s="3"/>
      <c r="T837" s="3"/>
      <c r="U837" s="3"/>
      <c r="V837" s="3"/>
      <c r="W837" s="3"/>
      <c r="BD837" s="3"/>
      <c r="BE837" s="3"/>
      <c r="BF837" s="3"/>
      <c r="BG837" s="3"/>
      <c r="BH837" s="3"/>
      <c r="BI837" s="3"/>
      <c r="BO837" s="3"/>
      <c r="BP837" s="3"/>
      <c r="BQ837" s="3"/>
    </row>
    <row r="838" spans="18:69" x14ac:dyDescent="0.25">
      <c r="R838" s="3"/>
      <c r="S838" s="3"/>
      <c r="T838" s="3"/>
      <c r="U838" s="3"/>
      <c r="V838" s="3"/>
      <c r="W838" s="3"/>
      <c r="BD838" s="3"/>
      <c r="BE838" s="3"/>
      <c r="BF838" s="3"/>
      <c r="BG838" s="3"/>
      <c r="BH838" s="3"/>
      <c r="BI838" s="3"/>
      <c r="BO838" s="3"/>
      <c r="BP838" s="3"/>
      <c r="BQ838" s="3"/>
    </row>
    <row r="839" spans="18:69" x14ac:dyDescent="0.25">
      <c r="R839" s="3"/>
      <c r="S839" s="3"/>
      <c r="T839" s="3"/>
      <c r="U839" s="3"/>
      <c r="V839" s="3"/>
      <c r="W839" s="3"/>
      <c r="BD839" s="3"/>
      <c r="BE839" s="3"/>
      <c r="BF839" s="3"/>
      <c r="BG839" s="3"/>
      <c r="BH839" s="3"/>
      <c r="BI839" s="3"/>
      <c r="BO839" s="3"/>
      <c r="BP839" s="3"/>
      <c r="BQ839" s="3"/>
    </row>
    <row r="840" spans="18:69" x14ac:dyDescent="0.25">
      <c r="R840" s="3"/>
      <c r="S840" s="3"/>
      <c r="T840" s="3"/>
      <c r="U840" s="3"/>
      <c r="V840" s="3"/>
      <c r="W840" s="3"/>
      <c r="BD840" s="3"/>
      <c r="BE840" s="3"/>
      <c r="BF840" s="3"/>
      <c r="BG840" s="3"/>
      <c r="BH840" s="3"/>
      <c r="BI840" s="3"/>
      <c r="BO840" s="3"/>
      <c r="BP840" s="3"/>
      <c r="BQ840" s="3"/>
    </row>
    <row r="841" spans="18:69" x14ac:dyDescent="0.25">
      <c r="R841" s="3"/>
      <c r="S841" s="3"/>
      <c r="T841" s="3"/>
      <c r="U841" s="3"/>
      <c r="V841" s="3"/>
      <c r="W841" s="3"/>
      <c r="BD841" s="3"/>
      <c r="BE841" s="3"/>
      <c r="BF841" s="3"/>
      <c r="BG841" s="3"/>
      <c r="BH841" s="3"/>
      <c r="BI841" s="3"/>
      <c r="BO841" s="3"/>
      <c r="BP841" s="3"/>
      <c r="BQ841" s="3"/>
    </row>
    <row r="842" spans="18:69" x14ac:dyDescent="0.25">
      <c r="R842" s="3"/>
      <c r="S842" s="3"/>
      <c r="T842" s="3"/>
      <c r="U842" s="3"/>
      <c r="V842" s="3"/>
      <c r="W842" s="3"/>
      <c r="BD842" s="3"/>
      <c r="BE842" s="3"/>
      <c r="BF842" s="3"/>
      <c r="BG842" s="3"/>
      <c r="BH842" s="3"/>
      <c r="BI842" s="3"/>
      <c r="BO842" s="3"/>
      <c r="BP842" s="3"/>
      <c r="BQ842" s="3"/>
    </row>
    <row r="843" spans="18:69" x14ac:dyDescent="0.25">
      <c r="R843" s="3"/>
      <c r="S843" s="3"/>
      <c r="T843" s="3"/>
      <c r="U843" s="3"/>
      <c r="V843" s="3"/>
      <c r="W843" s="3"/>
      <c r="BD843" s="3"/>
      <c r="BE843" s="3"/>
      <c r="BF843" s="3"/>
      <c r="BG843" s="3"/>
      <c r="BH843" s="3"/>
      <c r="BI843" s="3"/>
      <c r="BO843" s="3"/>
      <c r="BP843" s="3"/>
      <c r="BQ843" s="3"/>
    </row>
    <row r="844" spans="18:69" x14ac:dyDescent="0.25">
      <c r="R844" s="3"/>
      <c r="S844" s="3"/>
      <c r="T844" s="3"/>
      <c r="U844" s="3"/>
      <c r="V844" s="3"/>
      <c r="W844" s="3"/>
      <c r="BD844" s="3"/>
      <c r="BE844" s="3"/>
      <c r="BF844" s="3"/>
      <c r="BG844" s="3"/>
      <c r="BH844" s="3"/>
      <c r="BI844" s="3"/>
      <c r="BO844" s="3"/>
      <c r="BP844" s="3"/>
      <c r="BQ844" s="3"/>
    </row>
    <row r="845" spans="18:69" x14ac:dyDescent="0.25">
      <c r="R845" s="3"/>
      <c r="S845" s="3"/>
      <c r="T845" s="3"/>
      <c r="U845" s="3"/>
      <c r="V845" s="3"/>
      <c r="W845" s="3"/>
      <c r="BD845" s="3"/>
      <c r="BE845" s="3"/>
      <c r="BF845" s="3"/>
      <c r="BG845" s="3"/>
      <c r="BH845" s="3"/>
      <c r="BI845" s="3"/>
      <c r="BO845" s="3"/>
      <c r="BP845" s="3"/>
      <c r="BQ845" s="3"/>
    </row>
    <row r="846" spans="18:69" x14ac:dyDescent="0.25">
      <c r="R846" s="3"/>
      <c r="S846" s="3"/>
      <c r="T846" s="3"/>
      <c r="U846" s="3"/>
      <c r="V846" s="3"/>
      <c r="W846" s="3"/>
      <c r="BD846" s="3"/>
      <c r="BE846" s="3"/>
      <c r="BF846" s="3"/>
      <c r="BG846" s="3"/>
      <c r="BH846" s="3"/>
      <c r="BI846" s="3"/>
      <c r="BO846" s="3"/>
      <c r="BP846" s="3"/>
      <c r="BQ846" s="3"/>
    </row>
    <row r="847" spans="18:69" x14ac:dyDescent="0.25">
      <c r="R847" s="3"/>
      <c r="S847" s="3"/>
      <c r="T847" s="3"/>
      <c r="U847" s="3"/>
      <c r="V847" s="3"/>
      <c r="W847" s="3"/>
      <c r="BD847" s="3"/>
      <c r="BE847" s="3"/>
      <c r="BF847" s="3"/>
      <c r="BG847" s="3"/>
      <c r="BH847" s="3"/>
      <c r="BI847" s="3"/>
      <c r="BO847" s="3"/>
      <c r="BP847" s="3"/>
      <c r="BQ847" s="3"/>
    </row>
    <row r="848" spans="18:69" x14ac:dyDescent="0.25">
      <c r="R848" s="3"/>
      <c r="S848" s="3"/>
      <c r="T848" s="3"/>
      <c r="U848" s="3"/>
      <c r="V848" s="3"/>
      <c r="W848" s="3"/>
      <c r="BD848" s="3"/>
      <c r="BE848" s="3"/>
      <c r="BF848" s="3"/>
      <c r="BG848" s="3"/>
      <c r="BH848" s="3"/>
      <c r="BI848" s="3"/>
      <c r="BO848" s="3"/>
      <c r="BP848" s="3"/>
      <c r="BQ848" s="3"/>
    </row>
    <row r="849" spans="18:69" x14ac:dyDescent="0.25">
      <c r="R849" s="3"/>
      <c r="S849" s="3"/>
      <c r="T849" s="3"/>
      <c r="U849" s="3"/>
      <c r="V849" s="3"/>
      <c r="W849" s="3"/>
      <c r="BD849" s="3"/>
      <c r="BE849" s="3"/>
      <c r="BF849" s="3"/>
      <c r="BG849" s="3"/>
      <c r="BH849" s="3"/>
      <c r="BI849" s="3"/>
      <c r="BO849" s="3"/>
      <c r="BP849" s="3"/>
      <c r="BQ849" s="3"/>
    </row>
    <row r="850" spans="18:69" x14ac:dyDescent="0.25">
      <c r="R850" s="3"/>
      <c r="S850" s="3"/>
      <c r="T850" s="3"/>
      <c r="U850" s="3"/>
      <c r="V850" s="3"/>
      <c r="W850" s="3"/>
      <c r="BD850" s="3"/>
      <c r="BE850" s="3"/>
      <c r="BF850" s="3"/>
      <c r="BG850" s="3"/>
      <c r="BH850" s="3"/>
      <c r="BI850" s="3"/>
      <c r="BO850" s="3"/>
      <c r="BP850" s="3"/>
      <c r="BQ850" s="3"/>
    </row>
    <row r="851" spans="18:69" x14ac:dyDescent="0.25">
      <c r="R851" s="3"/>
      <c r="S851" s="3"/>
      <c r="T851" s="3"/>
      <c r="U851" s="3"/>
      <c r="V851" s="3"/>
      <c r="W851" s="3"/>
      <c r="BD851" s="3"/>
      <c r="BE851" s="3"/>
      <c r="BF851" s="3"/>
      <c r="BG851" s="3"/>
      <c r="BH851" s="3"/>
      <c r="BI851" s="3"/>
      <c r="BO851" s="3"/>
      <c r="BP851" s="3"/>
      <c r="BQ851" s="3"/>
    </row>
    <row r="852" spans="18:69" x14ac:dyDescent="0.25">
      <c r="R852" s="3"/>
      <c r="S852" s="3"/>
      <c r="T852" s="3"/>
      <c r="U852" s="3"/>
      <c r="V852" s="3"/>
      <c r="W852" s="3"/>
      <c r="BD852" s="3"/>
      <c r="BE852" s="3"/>
      <c r="BF852" s="3"/>
      <c r="BG852" s="3"/>
      <c r="BH852" s="3"/>
      <c r="BI852" s="3"/>
      <c r="BO852" s="3"/>
      <c r="BP852" s="3"/>
      <c r="BQ852" s="3"/>
    </row>
    <row r="853" spans="18:69" x14ac:dyDescent="0.25">
      <c r="R853" s="3"/>
      <c r="S853" s="3"/>
      <c r="T853" s="3"/>
      <c r="U853" s="3"/>
      <c r="V853" s="3"/>
      <c r="W853" s="3"/>
      <c r="BD853" s="3"/>
      <c r="BE853" s="3"/>
      <c r="BF853" s="3"/>
      <c r="BG853" s="3"/>
      <c r="BH853" s="3"/>
      <c r="BI853" s="3"/>
      <c r="BO853" s="3"/>
      <c r="BP853" s="3"/>
      <c r="BQ853" s="3"/>
    </row>
    <row r="854" spans="18:69" x14ac:dyDescent="0.25">
      <c r="R854" s="3"/>
      <c r="S854" s="3"/>
      <c r="T854" s="3"/>
      <c r="U854" s="3"/>
      <c r="V854" s="3"/>
      <c r="W854" s="3"/>
      <c r="BD854" s="3"/>
      <c r="BE854" s="3"/>
      <c r="BF854" s="3"/>
      <c r="BG854" s="3"/>
      <c r="BH854" s="3"/>
      <c r="BI854" s="3"/>
      <c r="BO854" s="3"/>
      <c r="BP854" s="3"/>
      <c r="BQ854" s="3"/>
    </row>
    <row r="855" spans="18:69" x14ac:dyDescent="0.25">
      <c r="R855" s="3"/>
      <c r="S855" s="3"/>
      <c r="T855" s="3"/>
      <c r="U855" s="3"/>
      <c r="V855" s="3"/>
      <c r="W855" s="3"/>
      <c r="BD855" s="3"/>
      <c r="BE855" s="3"/>
      <c r="BF855" s="3"/>
      <c r="BG855" s="3"/>
      <c r="BH855" s="3"/>
      <c r="BI855" s="3"/>
      <c r="BO855" s="3"/>
      <c r="BP855" s="3"/>
      <c r="BQ855" s="3"/>
    </row>
    <row r="856" spans="18:69" x14ac:dyDescent="0.25">
      <c r="R856" s="3"/>
      <c r="S856" s="3"/>
      <c r="T856" s="3"/>
      <c r="U856" s="3"/>
      <c r="V856" s="3"/>
      <c r="W856" s="3"/>
      <c r="BD856" s="3"/>
      <c r="BE856" s="3"/>
      <c r="BF856" s="3"/>
      <c r="BG856" s="3"/>
      <c r="BH856" s="3"/>
      <c r="BI856" s="3"/>
      <c r="BO856" s="3"/>
      <c r="BP856" s="3"/>
      <c r="BQ856" s="3"/>
    </row>
    <row r="857" spans="18:69" x14ac:dyDescent="0.25">
      <c r="R857" s="3"/>
      <c r="S857" s="3"/>
      <c r="T857" s="3"/>
      <c r="U857" s="3"/>
      <c r="V857" s="3"/>
      <c r="W857" s="3"/>
      <c r="BD857" s="3"/>
      <c r="BE857" s="3"/>
      <c r="BF857" s="3"/>
      <c r="BG857" s="3"/>
      <c r="BH857" s="3"/>
      <c r="BI857" s="3"/>
      <c r="BO857" s="3"/>
      <c r="BP857" s="3"/>
      <c r="BQ857" s="3"/>
    </row>
    <row r="858" spans="18:69" x14ac:dyDescent="0.25">
      <c r="R858" s="3"/>
      <c r="S858" s="3"/>
      <c r="T858" s="3"/>
      <c r="U858" s="3"/>
      <c r="V858" s="3"/>
      <c r="W858" s="3"/>
      <c r="BD858" s="3"/>
      <c r="BE858" s="3"/>
      <c r="BF858" s="3"/>
      <c r="BG858" s="3"/>
      <c r="BH858" s="3"/>
      <c r="BI858" s="3"/>
      <c r="BO858" s="3"/>
      <c r="BP858" s="3"/>
      <c r="BQ858" s="3"/>
    </row>
    <row r="859" spans="18:69" x14ac:dyDescent="0.25">
      <c r="R859" s="3"/>
      <c r="S859" s="3"/>
      <c r="T859" s="3"/>
      <c r="U859" s="3"/>
      <c r="V859" s="3"/>
      <c r="W859" s="3"/>
      <c r="BD859" s="3"/>
      <c r="BE859" s="3"/>
      <c r="BF859" s="3"/>
      <c r="BG859" s="3"/>
      <c r="BH859" s="3"/>
      <c r="BI859" s="3"/>
      <c r="BO859" s="3"/>
      <c r="BP859" s="3"/>
      <c r="BQ859" s="3"/>
    </row>
    <row r="860" spans="18:69" x14ac:dyDescent="0.25">
      <c r="R860" s="3"/>
      <c r="S860" s="3"/>
      <c r="T860" s="3"/>
      <c r="U860" s="3"/>
      <c r="V860" s="3"/>
      <c r="W860" s="3"/>
      <c r="BD860" s="3"/>
      <c r="BE860" s="3"/>
      <c r="BF860" s="3"/>
      <c r="BG860" s="3"/>
      <c r="BH860" s="3"/>
      <c r="BI860" s="3"/>
      <c r="BO860" s="3"/>
      <c r="BP860" s="3"/>
      <c r="BQ860" s="3"/>
    </row>
    <row r="861" spans="18:69" x14ac:dyDescent="0.25">
      <c r="R861" s="3"/>
      <c r="S861" s="3"/>
      <c r="T861" s="3"/>
      <c r="U861" s="3"/>
      <c r="V861" s="3"/>
      <c r="W861" s="3"/>
      <c r="BD861" s="3"/>
      <c r="BE861" s="3"/>
      <c r="BF861" s="3"/>
      <c r="BG861" s="3"/>
      <c r="BH861" s="3"/>
      <c r="BI861" s="3"/>
      <c r="BO861" s="3"/>
      <c r="BP861" s="3"/>
      <c r="BQ861" s="3"/>
    </row>
    <row r="862" spans="18:69" x14ac:dyDescent="0.25">
      <c r="R862" s="3"/>
      <c r="S862" s="3"/>
      <c r="T862" s="3"/>
      <c r="U862" s="3"/>
      <c r="V862" s="3"/>
      <c r="W862" s="3"/>
      <c r="BD862" s="3"/>
      <c r="BE862" s="3"/>
      <c r="BF862" s="3"/>
      <c r="BG862" s="3"/>
      <c r="BH862" s="3"/>
      <c r="BI862" s="3"/>
      <c r="BO862" s="3"/>
      <c r="BP862" s="3"/>
      <c r="BQ862" s="3"/>
    </row>
    <row r="863" spans="18:69" x14ac:dyDescent="0.25">
      <c r="R863" s="3"/>
      <c r="S863" s="3"/>
      <c r="T863" s="3"/>
      <c r="U863" s="3"/>
      <c r="V863" s="3"/>
      <c r="W863" s="3"/>
      <c r="BD863" s="3"/>
      <c r="BE863" s="3"/>
      <c r="BF863" s="3"/>
      <c r="BG863" s="3"/>
      <c r="BH863" s="3"/>
      <c r="BI863" s="3"/>
      <c r="BO863" s="3"/>
      <c r="BP863" s="3"/>
      <c r="BQ863" s="3"/>
    </row>
    <row r="864" spans="18:69" x14ac:dyDescent="0.25">
      <c r="R864" s="3"/>
      <c r="S864" s="3"/>
      <c r="T864" s="3"/>
      <c r="U864" s="3"/>
      <c r="V864" s="3"/>
      <c r="W864" s="3"/>
      <c r="BD864" s="3"/>
      <c r="BE864" s="3"/>
      <c r="BF864" s="3"/>
      <c r="BG864" s="3"/>
      <c r="BH864" s="3"/>
      <c r="BI864" s="3"/>
      <c r="BO864" s="3"/>
      <c r="BP864" s="3"/>
      <c r="BQ864" s="3"/>
    </row>
    <row r="865" spans="18:69" x14ac:dyDescent="0.25">
      <c r="R865" s="3"/>
      <c r="S865" s="3"/>
      <c r="T865" s="3"/>
      <c r="U865" s="3"/>
      <c r="V865" s="3"/>
      <c r="W865" s="3"/>
      <c r="BD865" s="3"/>
      <c r="BE865" s="3"/>
      <c r="BF865" s="3"/>
      <c r="BG865" s="3"/>
      <c r="BH865" s="3"/>
      <c r="BI865" s="3"/>
      <c r="BO865" s="3"/>
      <c r="BP865" s="3"/>
      <c r="BQ865" s="3"/>
    </row>
    <row r="866" spans="18:69" x14ac:dyDescent="0.25">
      <c r="R866" s="3"/>
      <c r="S866" s="3"/>
      <c r="T866" s="3"/>
      <c r="U866" s="3"/>
      <c r="V866" s="3"/>
      <c r="W866" s="3"/>
      <c r="BD866" s="3"/>
      <c r="BE866" s="3"/>
      <c r="BF866" s="3"/>
      <c r="BG866" s="3"/>
      <c r="BH866" s="3"/>
      <c r="BI866" s="3"/>
      <c r="BO866" s="3"/>
      <c r="BP866" s="3"/>
      <c r="BQ866" s="3"/>
    </row>
    <row r="867" spans="18:69" x14ac:dyDescent="0.25">
      <c r="R867" s="3"/>
      <c r="S867" s="3"/>
      <c r="T867" s="3"/>
      <c r="U867" s="3"/>
      <c r="V867" s="3"/>
      <c r="W867" s="3"/>
      <c r="BD867" s="3"/>
      <c r="BE867" s="3"/>
      <c r="BF867" s="3"/>
      <c r="BG867" s="3"/>
      <c r="BH867" s="3"/>
      <c r="BI867" s="3"/>
      <c r="BO867" s="3"/>
      <c r="BP867" s="3"/>
      <c r="BQ867" s="3"/>
    </row>
    <row r="868" spans="18:69" x14ac:dyDescent="0.25">
      <c r="R868" s="3"/>
      <c r="S868" s="3"/>
      <c r="T868" s="3"/>
      <c r="U868" s="3"/>
      <c r="V868" s="3"/>
      <c r="W868" s="3"/>
      <c r="BD868" s="3"/>
      <c r="BE868" s="3"/>
      <c r="BF868" s="3"/>
      <c r="BG868" s="3"/>
      <c r="BH868" s="3"/>
      <c r="BI868" s="3"/>
      <c r="BO868" s="3"/>
      <c r="BP868" s="3"/>
      <c r="BQ868" s="3"/>
    </row>
    <row r="869" spans="18:69" x14ac:dyDescent="0.25">
      <c r="R869" s="3"/>
      <c r="S869" s="3"/>
      <c r="T869" s="3"/>
      <c r="U869" s="3"/>
      <c r="V869" s="3"/>
      <c r="W869" s="3"/>
      <c r="BD869" s="3"/>
      <c r="BE869" s="3"/>
      <c r="BF869" s="3"/>
      <c r="BG869" s="3"/>
      <c r="BH869" s="3"/>
      <c r="BI869" s="3"/>
      <c r="BO869" s="3"/>
      <c r="BP869" s="3"/>
      <c r="BQ869" s="3"/>
    </row>
    <row r="870" spans="18:69" x14ac:dyDescent="0.25">
      <c r="R870" s="3"/>
      <c r="S870" s="3"/>
      <c r="T870" s="3"/>
      <c r="U870" s="3"/>
      <c r="V870" s="3"/>
      <c r="W870" s="3"/>
      <c r="BD870" s="3"/>
      <c r="BE870" s="3"/>
      <c r="BF870" s="3"/>
      <c r="BG870" s="3"/>
      <c r="BH870" s="3"/>
      <c r="BI870" s="3"/>
      <c r="BO870" s="3"/>
      <c r="BP870" s="3"/>
      <c r="BQ870" s="3"/>
    </row>
    <row r="871" spans="18:69" x14ac:dyDescent="0.25">
      <c r="R871" s="3"/>
      <c r="S871" s="3"/>
      <c r="T871" s="3"/>
      <c r="U871" s="3"/>
      <c r="V871" s="3"/>
      <c r="W871" s="3"/>
      <c r="BD871" s="3"/>
      <c r="BE871" s="3"/>
      <c r="BF871" s="3"/>
      <c r="BG871" s="3"/>
      <c r="BH871" s="3"/>
      <c r="BI871" s="3"/>
      <c r="BO871" s="3"/>
      <c r="BP871" s="3"/>
      <c r="BQ871" s="3"/>
    </row>
    <row r="872" spans="18:69" x14ac:dyDescent="0.25">
      <c r="R872" s="3"/>
      <c r="S872" s="3"/>
      <c r="T872" s="3"/>
      <c r="U872" s="3"/>
      <c r="V872" s="3"/>
      <c r="W872" s="3"/>
      <c r="BD872" s="3"/>
      <c r="BE872" s="3"/>
      <c r="BF872" s="3"/>
      <c r="BG872" s="3"/>
      <c r="BH872" s="3"/>
      <c r="BI872" s="3"/>
      <c r="BO872" s="3"/>
      <c r="BP872" s="3"/>
      <c r="BQ872" s="3"/>
    </row>
    <row r="873" spans="18:69" x14ac:dyDescent="0.25">
      <c r="R873" s="3"/>
      <c r="S873" s="3"/>
      <c r="T873" s="3"/>
      <c r="U873" s="3"/>
      <c r="V873" s="3"/>
      <c r="W873" s="3"/>
      <c r="BD873" s="3"/>
      <c r="BE873" s="3"/>
      <c r="BF873" s="3"/>
      <c r="BG873" s="3"/>
      <c r="BH873" s="3"/>
      <c r="BI873" s="3"/>
      <c r="BO873" s="3"/>
      <c r="BP873" s="3"/>
      <c r="BQ873" s="3"/>
    </row>
    <row r="874" spans="18:69" x14ac:dyDescent="0.25">
      <c r="R874" s="3"/>
      <c r="S874" s="3"/>
      <c r="T874" s="3"/>
      <c r="U874" s="3"/>
      <c r="V874" s="3"/>
      <c r="W874" s="3"/>
      <c r="BD874" s="3"/>
      <c r="BE874" s="3"/>
      <c r="BF874" s="3"/>
      <c r="BG874" s="3"/>
      <c r="BH874" s="3"/>
      <c r="BI874" s="3"/>
      <c r="BO874" s="3"/>
      <c r="BP874" s="3"/>
      <c r="BQ874" s="3"/>
    </row>
    <row r="875" spans="18:69" x14ac:dyDescent="0.25">
      <c r="R875" s="3"/>
      <c r="S875" s="3"/>
      <c r="T875" s="3"/>
      <c r="U875" s="3"/>
      <c r="V875" s="3"/>
      <c r="W875" s="3"/>
      <c r="BD875" s="3"/>
      <c r="BE875" s="3"/>
      <c r="BF875" s="3"/>
      <c r="BG875" s="3"/>
      <c r="BH875" s="3"/>
      <c r="BI875" s="3"/>
      <c r="BO875" s="3"/>
      <c r="BP875" s="3"/>
      <c r="BQ875" s="3"/>
    </row>
    <row r="876" spans="18:69" x14ac:dyDescent="0.25">
      <c r="R876" s="3"/>
      <c r="S876" s="3"/>
      <c r="T876" s="3"/>
      <c r="U876" s="3"/>
      <c r="V876" s="3"/>
      <c r="W876" s="3"/>
      <c r="BD876" s="3"/>
      <c r="BE876" s="3"/>
      <c r="BF876" s="3"/>
      <c r="BG876" s="3"/>
      <c r="BH876" s="3"/>
      <c r="BI876" s="3"/>
      <c r="BO876" s="3"/>
      <c r="BP876" s="3"/>
      <c r="BQ876" s="3"/>
    </row>
    <row r="877" spans="18:69" x14ac:dyDescent="0.25">
      <c r="R877" s="3"/>
      <c r="S877" s="3"/>
      <c r="T877" s="3"/>
      <c r="U877" s="3"/>
      <c r="V877" s="3"/>
      <c r="W877" s="3"/>
      <c r="BD877" s="3"/>
      <c r="BE877" s="3"/>
      <c r="BF877" s="3"/>
      <c r="BG877" s="3"/>
      <c r="BH877" s="3"/>
      <c r="BI877" s="3"/>
      <c r="BO877" s="3"/>
      <c r="BP877" s="3"/>
      <c r="BQ877" s="3"/>
    </row>
    <row r="878" spans="18:69" x14ac:dyDescent="0.25">
      <c r="R878" s="3"/>
      <c r="S878" s="3"/>
      <c r="T878" s="3"/>
      <c r="U878" s="3"/>
      <c r="V878" s="3"/>
      <c r="W878" s="3"/>
      <c r="BD878" s="3"/>
      <c r="BE878" s="3"/>
      <c r="BF878" s="3"/>
      <c r="BG878" s="3"/>
      <c r="BH878" s="3"/>
      <c r="BI878" s="3"/>
      <c r="BO878" s="3"/>
      <c r="BP878" s="3"/>
      <c r="BQ878" s="3"/>
    </row>
    <row r="879" spans="18:69" x14ac:dyDescent="0.25">
      <c r="R879" s="3"/>
      <c r="S879" s="3"/>
      <c r="T879" s="3"/>
      <c r="U879" s="3"/>
      <c r="V879" s="3"/>
      <c r="W879" s="3"/>
      <c r="BD879" s="3"/>
      <c r="BE879" s="3"/>
      <c r="BF879" s="3"/>
      <c r="BG879" s="3"/>
      <c r="BH879" s="3"/>
      <c r="BI879" s="3"/>
      <c r="BO879" s="3"/>
      <c r="BP879" s="3"/>
      <c r="BQ879" s="3"/>
    </row>
    <row r="880" spans="18:69" x14ac:dyDescent="0.25">
      <c r="R880" s="3"/>
      <c r="S880" s="3"/>
      <c r="T880" s="3"/>
      <c r="U880" s="3"/>
      <c r="V880" s="3"/>
      <c r="W880" s="3"/>
      <c r="BD880" s="3"/>
      <c r="BE880" s="3"/>
      <c r="BF880" s="3"/>
      <c r="BG880" s="3"/>
      <c r="BH880" s="3"/>
      <c r="BI880" s="3"/>
      <c r="BO880" s="3"/>
      <c r="BP880" s="3"/>
      <c r="BQ880" s="3"/>
    </row>
    <row r="881" spans="18:69" x14ac:dyDescent="0.25">
      <c r="R881" s="3"/>
      <c r="S881" s="3"/>
      <c r="T881" s="3"/>
      <c r="U881" s="3"/>
      <c r="V881" s="3"/>
      <c r="W881" s="3"/>
      <c r="BD881" s="3"/>
      <c r="BE881" s="3"/>
      <c r="BF881" s="3"/>
      <c r="BG881" s="3"/>
      <c r="BH881" s="3"/>
      <c r="BI881" s="3"/>
      <c r="BO881" s="3"/>
      <c r="BP881" s="3"/>
      <c r="BQ881" s="3"/>
    </row>
    <row r="882" spans="18:69" x14ac:dyDescent="0.25">
      <c r="R882" s="3"/>
      <c r="S882" s="3"/>
      <c r="T882" s="3"/>
      <c r="U882" s="3"/>
      <c r="V882" s="3"/>
      <c r="W882" s="3"/>
      <c r="BD882" s="3"/>
      <c r="BE882" s="3"/>
      <c r="BF882" s="3"/>
      <c r="BG882" s="3"/>
      <c r="BH882" s="3"/>
      <c r="BI882" s="3"/>
      <c r="BO882" s="3"/>
      <c r="BP882" s="3"/>
      <c r="BQ882" s="3"/>
    </row>
    <row r="883" spans="18:69" x14ac:dyDescent="0.25">
      <c r="R883" s="3"/>
      <c r="S883" s="3"/>
      <c r="T883" s="3"/>
      <c r="U883" s="3"/>
      <c r="V883" s="3"/>
      <c r="W883" s="3"/>
      <c r="BD883" s="3"/>
      <c r="BE883" s="3"/>
      <c r="BF883" s="3"/>
      <c r="BG883" s="3"/>
      <c r="BH883" s="3"/>
      <c r="BI883" s="3"/>
      <c r="BO883" s="3"/>
      <c r="BP883" s="3"/>
      <c r="BQ883" s="3"/>
    </row>
    <row r="884" spans="18:69" x14ac:dyDescent="0.25">
      <c r="R884" s="3"/>
      <c r="S884" s="3"/>
      <c r="T884" s="3"/>
      <c r="U884" s="3"/>
      <c r="V884" s="3"/>
      <c r="W884" s="3"/>
      <c r="BD884" s="3"/>
      <c r="BE884" s="3"/>
      <c r="BF884" s="3"/>
      <c r="BG884" s="3"/>
      <c r="BH884" s="3"/>
      <c r="BI884" s="3"/>
      <c r="BO884" s="3"/>
      <c r="BP884" s="3"/>
      <c r="BQ884" s="3"/>
    </row>
    <row r="885" spans="18:69" x14ac:dyDescent="0.25">
      <c r="R885" s="3"/>
      <c r="S885" s="3"/>
      <c r="T885" s="3"/>
      <c r="U885" s="3"/>
      <c r="V885" s="3"/>
      <c r="W885" s="3"/>
      <c r="BD885" s="3"/>
      <c r="BE885" s="3"/>
      <c r="BF885" s="3"/>
      <c r="BG885" s="3"/>
      <c r="BH885" s="3"/>
      <c r="BI885" s="3"/>
      <c r="BO885" s="3"/>
      <c r="BP885" s="3"/>
      <c r="BQ885" s="3"/>
    </row>
    <row r="886" spans="18:69" x14ac:dyDescent="0.25">
      <c r="R886" s="3"/>
      <c r="S886" s="3"/>
      <c r="T886" s="3"/>
      <c r="U886" s="3"/>
      <c r="V886" s="3"/>
      <c r="W886" s="3"/>
      <c r="BD886" s="3"/>
      <c r="BE886" s="3"/>
      <c r="BF886" s="3"/>
      <c r="BG886" s="3"/>
      <c r="BH886" s="3"/>
      <c r="BI886" s="3"/>
      <c r="BO886" s="3"/>
      <c r="BP886" s="3"/>
      <c r="BQ886" s="3"/>
    </row>
    <row r="887" spans="18:69" x14ac:dyDescent="0.25">
      <c r="R887" s="3"/>
      <c r="S887" s="3"/>
      <c r="T887" s="3"/>
      <c r="U887" s="3"/>
      <c r="V887" s="3"/>
      <c r="W887" s="3"/>
      <c r="BD887" s="3"/>
      <c r="BE887" s="3"/>
      <c r="BF887" s="3"/>
      <c r="BG887" s="3"/>
      <c r="BH887" s="3"/>
      <c r="BI887" s="3"/>
      <c r="BO887" s="3"/>
      <c r="BP887" s="3"/>
      <c r="BQ887" s="3"/>
    </row>
    <row r="888" spans="18:69" x14ac:dyDescent="0.25">
      <c r="R888" s="3"/>
      <c r="S888" s="3"/>
      <c r="T888" s="3"/>
      <c r="U888" s="3"/>
      <c r="V888" s="3"/>
      <c r="W888" s="3"/>
      <c r="BD888" s="3"/>
      <c r="BE888" s="3"/>
      <c r="BF888" s="3"/>
      <c r="BG888" s="3"/>
      <c r="BH888" s="3"/>
      <c r="BI888" s="3"/>
      <c r="BO888" s="3"/>
      <c r="BP888" s="3"/>
      <c r="BQ888" s="3"/>
    </row>
    <row r="889" spans="18:69" x14ac:dyDescent="0.25">
      <c r="R889" s="3"/>
      <c r="S889" s="3"/>
      <c r="T889" s="3"/>
      <c r="U889" s="3"/>
      <c r="V889" s="3"/>
      <c r="W889" s="3"/>
      <c r="BD889" s="3"/>
      <c r="BE889" s="3"/>
      <c r="BF889" s="3"/>
      <c r="BG889" s="3"/>
      <c r="BH889" s="3"/>
      <c r="BI889" s="3"/>
      <c r="BO889" s="3"/>
      <c r="BP889" s="3"/>
      <c r="BQ889" s="3"/>
    </row>
    <row r="890" spans="18:69" x14ac:dyDescent="0.25">
      <c r="R890" s="3"/>
      <c r="S890" s="3"/>
      <c r="T890" s="3"/>
      <c r="U890" s="3"/>
      <c r="V890" s="3"/>
      <c r="W890" s="3"/>
      <c r="BD890" s="3"/>
      <c r="BE890" s="3"/>
      <c r="BF890" s="3"/>
      <c r="BG890" s="3"/>
      <c r="BH890" s="3"/>
      <c r="BI890" s="3"/>
      <c r="BO890" s="3"/>
      <c r="BP890" s="3"/>
      <c r="BQ890" s="3"/>
    </row>
    <row r="891" spans="18:69" x14ac:dyDescent="0.25">
      <c r="R891" s="3"/>
      <c r="S891" s="3"/>
      <c r="T891" s="3"/>
      <c r="U891" s="3"/>
      <c r="V891" s="3"/>
      <c r="W891" s="3"/>
      <c r="BD891" s="3"/>
      <c r="BE891" s="3"/>
      <c r="BF891" s="3"/>
      <c r="BG891" s="3"/>
      <c r="BH891" s="3"/>
      <c r="BI891" s="3"/>
      <c r="BO891" s="3"/>
      <c r="BP891" s="3"/>
      <c r="BQ891" s="3"/>
    </row>
    <row r="892" spans="18:69" x14ac:dyDescent="0.25">
      <c r="R892" s="3"/>
      <c r="S892" s="3"/>
      <c r="T892" s="3"/>
      <c r="U892" s="3"/>
      <c r="V892" s="3"/>
      <c r="W892" s="3"/>
      <c r="BD892" s="3"/>
      <c r="BE892" s="3"/>
      <c r="BF892" s="3"/>
      <c r="BG892" s="3"/>
      <c r="BH892" s="3"/>
      <c r="BI892" s="3"/>
      <c r="BO892" s="3"/>
      <c r="BP892" s="3"/>
      <c r="BQ892" s="3"/>
    </row>
    <row r="893" spans="18:69" x14ac:dyDescent="0.25">
      <c r="R893" s="3"/>
      <c r="S893" s="3"/>
      <c r="T893" s="3"/>
      <c r="U893" s="3"/>
      <c r="V893" s="3"/>
      <c r="W893" s="3"/>
      <c r="BD893" s="3"/>
      <c r="BE893" s="3"/>
      <c r="BF893" s="3"/>
      <c r="BG893" s="3"/>
      <c r="BH893" s="3"/>
      <c r="BI893" s="3"/>
      <c r="BO893" s="3"/>
      <c r="BP893" s="3"/>
      <c r="BQ893" s="3"/>
    </row>
    <row r="894" spans="18:69" x14ac:dyDescent="0.25">
      <c r="R894" s="3"/>
      <c r="S894" s="3"/>
      <c r="T894" s="3"/>
      <c r="U894" s="3"/>
      <c r="V894" s="3"/>
      <c r="W894" s="3"/>
      <c r="BD894" s="3"/>
      <c r="BE894" s="3"/>
      <c r="BF894" s="3"/>
      <c r="BG894" s="3"/>
      <c r="BH894" s="3"/>
      <c r="BI894" s="3"/>
      <c r="BO894" s="3"/>
      <c r="BP894" s="3"/>
      <c r="BQ894" s="3"/>
    </row>
    <row r="895" spans="18:69" x14ac:dyDescent="0.25">
      <c r="R895" s="3"/>
      <c r="S895" s="3"/>
      <c r="T895" s="3"/>
      <c r="U895" s="3"/>
      <c r="V895" s="3"/>
      <c r="W895" s="3"/>
      <c r="BD895" s="3"/>
      <c r="BE895" s="3"/>
      <c r="BF895" s="3"/>
      <c r="BG895" s="3"/>
      <c r="BH895" s="3"/>
      <c r="BI895" s="3"/>
      <c r="BO895" s="3"/>
      <c r="BP895" s="3"/>
      <c r="BQ895" s="3"/>
    </row>
    <row r="896" spans="18:69" x14ac:dyDescent="0.25">
      <c r="R896" s="3"/>
      <c r="S896" s="3"/>
      <c r="T896" s="3"/>
      <c r="U896" s="3"/>
      <c r="V896" s="3"/>
      <c r="W896" s="3"/>
      <c r="BD896" s="3"/>
      <c r="BE896" s="3"/>
      <c r="BF896" s="3"/>
      <c r="BG896" s="3"/>
      <c r="BH896" s="3"/>
      <c r="BI896" s="3"/>
      <c r="BO896" s="3"/>
      <c r="BP896" s="3"/>
      <c r="BQ896" s="3"/>
    </row>
    <row r="897" spans="18:69" x14ac:dyDescent="0.25">
      <c r="R897" s="3"/>
      <c r="S897" s="3"/>
      <c r="T897" s="3"/>
      <c r="U897" s="3"/>
      <c r="V897" s="3"/>
      <c r="W897" s="3"/>
      <c r="BD897" s="3"/>
      <c r="BE897" s="3"/>
      <c r="BF897" s="3"/>
      <c r="BG897" s="3"/>
      <c r="BH897" s="3"/>
      <c r="BI897" s="3"/>
      <c r="BO897" s="3"/>
      <c r="BP897" s="3"/>
      <c r="BQ897" s="3"/>
    </row>
    <row r="898" spans="18:69" x14ac:dyDescent="0.25">
      <c r="R898" s="3"/>
      <c r="S898" s="3"/>
      <c r="T898" s="3"/>
      <c r="U898" s="3"/>
      <c r="V898" s="3"/>
      <c r="W898" s="3"/>
      <c r="BD898" s="3"/>
      <c r="BE898" s="3"/>
      <c r="BF898" s="3"/>
      <c r="BG898" s="3"/>
      <c r="BH898" s="3"/>
      <c r="BI898" s="3"/>
      <c r="BO898" s="3"/>
      <c r="BP898" s="3"/>
      <c r="BQ898" s="3"/>
    </row>
    <row r="899" spans="18:69" x14ac:dyDescent="0.25">
      <c r="R899" s="3"/>
      <c r="S899" s="3"/>
      <c r="T899" s="3"/>
      <c r="U899" s="3"/>
      <c r="V899" s="3"/>
      <c r="W899" s="3"/>
      <c r="BD899" s="3"/>
      <c r="BE899" s="3"/>
      <c r="BF899" s="3"/>
      <c r="BG899" s="3"/>
      <c r="BH899" s="3"/>
      <c r="BI899" s="3"/>
      <c r="BO899" s="3"/>
      <c r="BP899" s="3"/>
      <c r="BQ899" s="3"/>
    </row>
    <row r="900" spans="18:69" x14ac:dyDescent="0.25">
      <c r="R900" s="3"/>
      <c r="S900" s="3"/>
      <c r="T900" s="3"/>
      <c r="U900" s="3"/>
      <c r="V900" s="3"/>
      <c r="W900" s="3"/>
      <c r="BD900" s="3"/>
      <c r="BE900" s="3"/>
      <c r="BF900" s="3"/>
      <c r="BG900" s="3"/>
      <c r="BH900" s="3"/>
      <c r="BI900" s="3"/>
      <c r="BO900" s="3"/>
      <c r="BP900" s="3"/>
      <c r="BQ900" s="3"/>
    </row>
    <row r="901" spans="18:69" x14ac:dyDescent="0.25">
      <c r="R901" s="3"/>
      <c r="S901" s="3"/>
      <c r="T901" s="3"/>
      <c r="U901" s="3"/>
      <c r="V901" s="3"/>
      <c r="W901" s="3"/>
      <c r="BD901" s="3"/>
      <c r="BE901" s="3"/>
      <c r="BF901" s="3"/>
      <c r="BG901" s="3"/>
      <c r="BH901" s="3"/>
      <c r="BI901" s="3"/>
      <c r="BO901" s="3"/>
      <c r="BP901" s="3"/>
      <c r="BQ901" s="3"/>
    </row>
    <row r="902" spans="18:69" x14ac:dyDescent="0.25">
      <c r="R902" s="3"/>
      <c r="S902" s="3"/>
      <c r="T902" s="3"/>
      <c r="U902" s="3"/>
      <c r="V902" s="3"/>
      <c r="W902" s="3"/>
      <c r="BD902" s="3"/>
      <c r="BE902" s="3"/>
      <c r="BF902" s="3"/>
      <c r="BG902" s="3"/>
      <c r="BH902" s="3"/>
      <c r="BI902" s="3"/>
      <c r="BO902" s="3"/>
      <c r="BP902" s="3"/>
      <c r="BQ902" s="3"/>
    </row>
    <row r="903" spans="18:69" x14ac:dyDescent="0.25">
      <c r="R903" s="3"/>
      <c r="S903" s="3"/>
      <c r="T903" s="3"/>
      <c r="U903" s="3"/>
      <c r="V903" s="3"/>
      <c r="W903" s="3"/>
      <c r="BD903" s="3"/>
      <c r="BE903" s="3"/>
      <c r="BF903" s="3"/>
      <c r="BG903" s="3"/>
      <c r="BH903" s="3"/>
      <c r="BI903" s="3"/>
      <c r="BO903" s="3"/>
      <c r="BP903" s="3"/>
      <c r="BQ903" s="3"/>
    </row>
    <row r="904" spans="18:69" x14ac:dyDescent="0.25">
      <c r="R904" s="3"/>
      <c r="S904" s="3"/>
      <c r="T904" s="3"/>
      <c r="U904" s="3"/>
      <c r="V904" s="3"/>
      <c r="W904" s="3"/>
      <c r="BD904" s="3"/>
      <c r="BE904" s="3"/>
      <c r="BF904" s="3"/>
      <c r="BG904" s="3"/>
      <c r="BH904" s="3"/>
      <c r="BI904" s="3"/>
      <c r="BO904" s="3"/>
      <c r="BP904" s="3"/>
      <c r="BQ904" s="3"/>
    </row>
    <row r="905" spans="18:69" x14ac:dyDescent="0.25">
      <c r="R905" s="3"/>
      <c r="S905" s="3"/>
      <c r="T905" s="3"/>
      <c r="U905" s="3"/>
      <c r="V905" s="3"/>
      <c r="W905" s="3"/>
      <c r="BD905" s="3"/>
      <c r="BE905" s="3"/>
      <c r="BF905" s="3"/>
      <c r="BG905" s="3"/>
      <c r="BH905" s="3"/>
      <c r="BI905" s="3"/>
      <c r="BO905" s="3"/>
      <c r="BP905" s="3"/>
      <c r="BQ905" s="3"/>
    </row>
    <row r="906" spans="18:69" x14ac:dyDescent="0.25">
      <c r="R906" s="3"/>
      <c r="S906" s="3"/>
      <c r="T906" s="3"/>
      <c r="U906" s="3"/>
      <c r="V906" s="3"/>
      <c r="W906" s="3"/>
      <c r="BD906" s="3"/>
      <c r="BE906" s="3"/>
      <c r="BF906" s="3"/>
      <c r="BG906" s="3"/>
      <c r="BH906" s="3"/>
      <c r="BI906" s="3"/>
      <c r="BO906" s="3"/>
      <c r="BP906" s="3"/>
      <c r="BQ906" s="3"/>
    </row>
    <row r="907" spans="18:69" x14ac:dyDescent="0.25">
      <c r="R907" s="3"/>
      <c r="S907" s="3"/>
      <c r="T907" s="3"/>
      <c r="U907" s="3"/>
      <c r="V907" s="3"/>
      <c r="W907" s="3"/>
      <c r="BD907" s="3"/>
      <c r="BE907" s="3"/>
      <c r="BF907" s="3"/>
      <c r="BG907" s="3"/>
      <c r="BH907" s="3"/>
      <c r="BI907" s="3"/>
      <c r="BO907" s="3"/>
      <c r="BP907" s="3"/>
      <c r="BQ907" s="3"/>
    </row>
    <row r="908" spans="18:69" x14ac:dyDescent="0.25">
      <c r="R908" s="3"/>
      <c r="S908" s="3"/>
      <c r="T908" s="3"/>
      <c r="U908" s="3"/>
      <c r="V908" s="3"/>
      <c r="W908" s="3"/>
      <c r="BD908" s="3"/>
      <c r="BE908" s="3"/>
      <c r="BF908" s="3"/>
      <c r="BG908" s="3"/>
      <c r="BH908" s="3"/>
      <c r="BI908" s="3"/>
      <c r="BO908" s="3"/>
      <c r="BP908" s="3"/>
      <c r="BQ908" s="3"/>
    </row>
    <row r="909" spans="18:69" x14ac:dyDescent="0.25">
      <c r="R909" s="3"/>
      <c r="S909" s="3"/>
      <c r="T909" s="3"/>
      <c r="U909" s="3"/>
      <c r="V909" s="3"/>
      <c r="W909" s="3"/>
      <c r="BD909" s="3"/>
      <c r="BE909" s="3"/>
      <c r="BF909" s="3"/>
      <c r="BG909" s="3"/>
      <c r="BH909" s="3"/>
      <c r="BI909" s="3"/>
      <c r="BO909" s="3"/>
      <c r="BP909" s="3"/>
      <c r="BQ909" s="3"/>
    </row>
    <row r="910" spans="18:69" x14ac:dyDescent="0.25">
      <c r="R910" s="3"/>
      <c r="S910" s="3"/>
      <c r="T910" s="3"/>
      <c r="U910" s="3"/>
      <c r="V910" s="3"/>
      <c r="W910" s="3"/>
      <c r="BD910" s="3"/>
      <c r="BE910" s="3"/>
      <c r="BF910" s="3"/>
      <c r="BG910" s="3"/>
      <c r="BH910" s="3"/>
      <c r="BI910" s="3"/>
      <c r="BO910" s="3"/>
      <c r="BP910" s="3"/>
      <c r="BQ910" s="3"/>
    </row>
    <row r="911" spans="18:69" x14ac:dyDescent="0.25">
      <c r="R911" s="3"/>
      <c r="S911" s="3"/>
      <c r="T911" s="3"/>
      <c r="U911" s="3"/>
      <c r="V911" s="3"/>
      <c r="W911" s="3"/>
      <c r="BD911" s="3"/>
      <c r="BE911" s="3"/>
      <c r="BF911" s="3"/>
      <c r="BG911" s="3"/>
      <c r="BH911" s="3"/>
      <c r="BI911" s="3"/>
      <c r="BO911" s="3"/>
      <c r="BP911" s="3"/>
      <c r="BQ911" s="3"/>
    </row>
    <row r="912" spans="18:69" x14ac:dyDescent="0.25">
      <c r="R912" s="3"/>
      <c r="S912" s="3"/>
      <c r="T912" s="3"/>
      <c r="U912" s="3"/>
      <c r="V912" s="3"/>
      <c r="W912" s="3"/>
      <c r="BD912" s="3"/>
      <c r="BE912" s="3"/>
      <c r="BF912" s="3"/>
      <c r="BG912" s="3"/>
      <c r="BH912" s="3"/>
      <c r="BI912" s="3"/>
      <c r="BO912" s="3"/>
      <c r="BP912" s="3"/>
      <c r="BQ912" s="3"/>
    </row>
    <row r="913" spans="18:69" x14ac:dyDescent="0.25">
      <c r="R913" s="3"/>
      <c r="S913" s="3"/>
      <c r="T913" s="3"/>
      <c r="U913" s="3"/>
      <c r="V913" s="3"/>
      <c r="W913" s="3"/>
      <c r="BD913" s="3"/>
      <c r="BE913" s="3"/>
      <c r="BF913" s="3"/>
      <c r="BG913" s="3"/>
      <c r="BH913" s="3"/>
      <c r="BI913" s="3"/>
      <c r="BO913" s="3"/>
      <c r="BP913" s="3"/>
      <c r="BQ913" s="3"/>
    </row>
    <row r="914" spans="18:69" x14ac:dyDescent="0.25">
      <c r="R914" s="3"/>
      <c r="S914" s="3"/>
      <c r="T914" s="3"/>
      <c r="U914" s="3"/>
      <c r="V914" s="3"/>
      <c r="W914" s="3"/>
      <c r="BD914" s="3"/>
      <c r="BE914" s="3"/>
      <c r="BF914" s="3"/>
      <c r="BG914" s="3"/>
      <c r="BH914" s="3"/>
      <c r="BI914" s="3"/>
      <c r="BO914" s="3"/>
      <c r="BP914" s="3"/>
      <c r="BQ914" s="3"/>
    </row>
    <row r="915" spans="18:69" x14ac:dyDescent="0.25">
      <c r="R915" s="3"/>
      <c r="S915" s="3"/>
      <c r="T915" s="3"/>
      <c r="U915" s="3"/>
      <c r="V915" s="3"/>
      <c r="W915" s="3"/>
      <c r="BD915" s="3"/>
      <c r="BE915" s="3"/>
      <c r="BF915" s="3"/>
      <c r="BG915" s="3"/>
      <c r="BH915" s="3"/>
      <c r="BI915" s="3"/>
      <c r="BO915" s="3"/>
      <c r="BP915" s="3"/>
      <c r="BQ915" s="3"/>
    </row>
    <row r="916" spans="18:69" x14ac:dyDescent="0.25">
      <c r="R916" s="3"/>
      <c r="S916" s="3"/>
      <c r="T916" s="3"/>
      <c r="U916" s="3"/>
      <c r="V916" s="3"/>
      <c r="W916" s="3"/>
      <c r="BD916" s="3"/>
      <c r="BE916" s="3"/>
      <c r="BF916" s="3"/>
      <c r="BG916" s="3"/>
      <c r="BH916" s="3"/>
      <c r="BI916" s="3"/>
      <c r="BO916" s="3"/>
      <c r="BP916" s="3"/>
      <c r="BQ916" s="3"/>
    </row>
    <row r="917" spans="18:69" x14ac:dyDescent="0.25">
      <c r="R917" s="3"/>
      <c r="S917" s="3"/>
      <c r="T917" s="3"/>
      <c r="U917" s="3"/>
      <c r="V917" s="3"/>
      <c r="W917" s="3"/>
      <c r="BD917" s="3"/>
      <c r="BE917" s="3"/>
      <c r="BF917" s="3"/>
      <c r="BG917" s="3"/>
      <c r="BH917" s="3"/>
      <c r="BI917" s="3"/>
      <c r="BO917" s="3"/>
      <c r="BP917" s="3"/>
      <c r="BQ917" s="3"/>
    </row>
    <row r="918" spans="18:69" x14ac:dyDescent="0.25">
      <c r="R918" s="3"/>
      <c r="S918" s="3"/>
      <c r="T918" s="3"/>
      <c r="U918" s="3"/>
      <c r="V918" s="3"/>
      <c r="W918" s="3"/>
      <c r="BD918" s="3"/>
      <c r="BE918" s="3"/>
      <c r="BF918" s="3"/>
      <c r="BG918" s="3"/>
      <c r="BH918" s="3"/>
      <c r="BI918" s="3"/>
      <c r="BO918" s="3"/>
      <c r="BP918" s="3"/>
      <c r="BQ918" s="3"/>
    </row>
    <row r="919" spans="18:69" x14ac:dyDescent="0.25">
      <c r="R919" s="3"/>
      <c r="S919" s="3"/>
      <c r="T919" s="3"/>
      <c r="U919" s="3"/>
      <c r="V919" s="3"/>
      <c r="W919" s="3"/>
      <c r="BD919" s="3"/>
      <c r="BE919" s="3"/>
      <c r="BF919" s="3"/>
      <c r="BG919" s="3"/>
      <c r="BH919" s="3"/>
      <c r="BI919" s="3"/>
      <c r="BO919" s="3"/>
      <c r="BP919" s="3"/>
      <c r="BQ919" s="3"/>
    </row>
    <row r="920" spans="18:69" x14ac:dyDescent="0.25">
      <c r="R920" s="3"/>
      <c r="S920" s="3"/>
      <c r="T920" s="3"/>
      <c r="U920" s="3"/>
      <c r="V920" s="3"/>
      <c r="W920" s="3"/>
      <c r="BD920" s="3"/>
      <c r="BE920" s="3"/>
      <c r="BF920" s="3"/>
      <c r="BG920" s="3"/>
      <c r="BH920" s="3"/>
      <c r="BI920" s="3"/>
      <c r="BO920" s="3"/>
      <c r="BP920" s="3"/>
      <c r="BQ920" s="3"/>
    </row>
    <row r="921" spans="18:69" x14ac:dyDescent="0.25">
      <c r="R921" s="3"/>
      <c r="S921" s="3"/>
      <c r="T921" s="3"/>
      <c r="U921" s="3"/>
      <c r="V921" s="3"/>
      <c r="W921" s="3"/>
      <c r="BD921" s="3"/>
      <c r="BE921" s="3"/>
      <c r="BF921" s="3"/>
      <c r="BG921" s="3"/>
      <c r="BH921" s="3"/>
      <c r="BI921" s="3"/>
      <c r="BO921" s="3"/>
      <c r="BP921" s="3"/>
      <c r="BQ921" s="3"/>
    </row>
    <row r="922" spans="18:69" x14ac:dyDescent="0.25">
      <c r="R922" s="3"/>
      <c r="S922" s="3"/>
      <c r="T922" s="3"/>
      <c r="U922" s="3"/>
      <c r="V922" s="3"/>
      <c r="W922" s="3"/>
      <c r="BD922" s="3"/>
      <c r="BE922" s="3"/>
      <c r="BF922" s="3"/>
      <c r="BG922" s="3"/>
      <c r="BH922" s="3"/>
      <c r="BI922" s="3"/>
      <c r="BO922" s="3"/>
      <c r="BP922" s="3"/>
      <c r="BQ922" s="3"/>
    </row>
    <row r="923" spans="18:69" x14ac:dyDescent="0.25">
      <c r="R923" s="3"/>
      <c r="S923" s="3"/>
      <c r="T923" s="3"/>
      <c r="U923" s="3"/>
      <c r="V923" s="3"/>
      <c r="W923" s="3"/>
      <c r="BD923" s="3"/>
      <c r="BE923" s="3"/>
      <c r="BF923" s="3"/>
      <c r="BG923" s="3"/>
      <c r="BH923" s="3"/>
      <c r="BI923" s="3"/>
      <c r="BO923" s="3"/>
      <c r="BP923" s="3"/>
      <c r="BQ923" s="3"/>
    </row>
    <row r="924" spans="18:69" x14ac:dyDescent="0.25">
      <c r="R924" s="3"/>
      <c r="S924" s="3"/>
      <c r="T924" s="3"/>
      <c r="U924" s="3"/>
      <c r="V924" s="3"/>
      <c r="W924" s="3"/>
      <c r="BD924" s="3"/>
      <c r="BE924" s="3"/>
      <c r="BF924" s="3"/>
      <c r="BG924" s="3"/>
      <c r="BH924" s="3"/>
      <c r="BI924" s="3"/>
      <c r="BO924" s="3"/>
      <c r="BP924" s="3"/>
      <c r="BQ924" s="3"/>
    </row>
    <row r="925" spans="18:69" x14ac:dyDescent="0.25">
      <c r="R925" s="3"/>
      <c r="S925" s="3"/>
      <c r="T925" s="3"/>
      <c r="U925" s="3"/>
      <c r="V925" s="3"/>
      <c r="W925" s="3"/>
      <c r="BD925" s="3"/>
      <c r="BE925" s="3"/>
      <c r="BF925" s="3"/>
      <c r="BG925" s="3"/>
      <c r="BH925" s="3"/>
      <c r="BI925" s="3"/>
      <c r="BO925" s="3"/>
      <c r="BP925" s="3"/>
      <c r="BQ925" s="3"/>
    </row>
    <row r="926" spans="18:69" x14ac:dyDescent="0.25">
      <c r="R926" s="3"/>
      <c r="S926" s="3"/>
      <c r="T926" s="3"/>
      <c r="U926" s="3"/>
      <c r="V926" s="3"/>
      <c r="W926" s="3"/>
      <c r="BD926" s="3"/>
      <c r="BE926" s="3"/>
      <c r="BF926" s="3"/>
      <c r="BG926" s="3"/>
      <c r="BH926" s="3"/>
      <c r="BI926" s="3"/>
      <c r="BO926" s="3"/>
      <c r="BP926" s="3"/>
      <c r="BQ926" s="3"/>
    </row>
    <row r="927" spans="18:69" x14ac:dyDescent="0.25">
      <c r="R927" s="3"/>
      <c r="S927" s="3"/>
      <c r="T927" s="3"/>
      <c r="U927" s="3"/>
      <c r="V927" s="3"/>
      <c r="W927" s="3"/>
      <c r="BD927" s="3"/>
      <c r="BE927" s="3"/>
      <c r="BF927" s="3"/>
      <c r="BG927" s="3"/>
      <c r="BH927" s="3"/>
      <c r="BI927" s="3"/>
      <c r="BO927" s="3"/>
      <c r="BP927" s="3"/>
      <c r="BQ927" s="3"/>
    </row>
    <row r="928" spans="18:69" x14ac:dyDescent="0.25">
      <c r="R928" s="3"/>
      <c r="S928" s="3"/>
      <c r="T928" s="3"/>
      <c r="U928" s="3"/>
      <c r="V928" s="3"/>
      <c r="W928" s="3"/>
      <c r="BD928" s="3"/>
      <c r="BE928" s="3"/>
      <c r="BF928" s="3"/>
      <c r="BG928" s="3"/>
      <c r="BH928" s="3"/>
      <c r="BI928" s="3"/>
      <c r="BO928" s="3"/>
      <c r="BP928" s="3"/>
      <c r="BQ928" s="3"/>
    </row>
    <row r="929" spans="18:69" x14ac:dyDescent="0.25">
      <c r="R929" s="3"/>
      <c r="S929" s="3"/>
      <c r="T929" s="3"/>
      <c r="U929" s="3"/>
      <c r="V929" s="3"/>
      <c r="W929" s="3"/>
      <c r="BD929" s="3"/>
      <c r="BE929" s="3"/>
      <c r="BF929" s="3"/>
      <c r="BG929" s="3"/>
      <c r="BH929" s="3"/>
      <c r="BI929" s="3"/>
      <c r="BO929" s="3"/>
      <c r="BP929" s="3"/>
      <c r="BQ929" s="3"/>
    </row>
    <row r="930" spans="18:69" x14ac:dyDescent="0.25">
      <c r="R930" s="3"/>
      <c r="S930" s="3"/>
      <c r="T930" s="3"/>
      <c r="U930" s="3"/>
      <c r="V930" s="3"/>
      <c r="W930" s="3"/>
      <c r="BD930" s="3"/>
      <c r="BE930" s="3"/>
      <c r="BF930" s="3"/>
      <c r="BG930" s="3"/>
      <c r="BH930" s="3"/>
      <c r="BI930" s="3"/>
      <c r="BO930" s="3"/>
      <c r="BP930" s="3"/>
      <c r="BQ930" s="3"/>
    </row>
    <row r="931" spans="18:69" x14ac:dyDescent="0.25">
      <c r="R931" s="3"/>
      <c r="S931" s="3"/>
      <c r="T931" s="3"/>
      <c r="U931" s="3"/>
      <c r="V931" s="3"/>
      <c r="W931" s="3"/>
      <c r="BD931" s="3"/>
      <c r="BE931" s="3"/>
      <c r="BF931" s="3"/>
      <c r="BG931" s="3"/>
      <c r="BH931" s="3"/>
      <c r="BI931" s="3"/>
      <c r="BO931" s="3"/>
      <c r="BP931" s="3"/>
      <c r="BQ931" s="3"/>
    </row>
    <row r="932" spans="18:69" x14ac:dyDescent="0.25">
      <c r="R932" s="3"/>
      <c r="S932" s="3"/>
      <c r="T932" s="3"/>
      <c r="U932" s="3"/>
      <c r="V932" s="3"/>
      <c r="W932" s="3"/>
      <c r="BD932" s="3"/>
      <c r="BE932" s="3"/>
      <c r="BF932" s="3"/>
      <c r="BG932" s="3"/>
      <c r="BH932" s="3"/>
      <c r="BI932" s="3"/>
      <c r="BO932" s="3"/>
      <c r="BP932" s="3"/>
      <c r="BQ932" s="3"/>
    </row>
    <row r="933" spans="18:69" x14ac:dyDescent="0.25">
      <c r="R933" s="3"/>
      <c r="S933" s="3"/>
      <c r="T933" s="3"/>
      <c r="U933" s="3"/>
      <c r="V933" s="3"/>
      <c r="W933" s="3"/>
      <c r="BD933" s="3"/>
      <c r="BE933" s="3"/>
      <c r="BF933" s="3"/>
      <c r="BG933" s="3"/>
      <c r="BH933" s="3"/>
      <c r="BI933" s="3"/>
      <c r="BO933" s="3"/>
      <c r="BP933" s="3"/>
      <c r="BQ933" s="3"/>
    </row>
    <row r="934" spans="18:69" x14ac:dyDescent="0.25">
      <c r="R934" s="3"/>
      <c r="S934" s="3"/>
      <c r="T934" s="3"/>
      <c r="U934" s="3"/>
      <c r="V934" s="3"/>
      <c r="W934" s="3"/>
      <c r="BD934" s="3"/>
      <c r="BE934" s="3"/>
      <c r="BF934" s="3"/>
      <c r="BG934" s="3"/>
      <c r="BH934" s="3"/>
      <c r="BI934" s="3"/>
      <c r="BO934" s="3"/>
      <c r="BP934" s="3"/>
      <c r="BQ934" s="3"/>
    </row>
    <row r="935" spans="18:69" x14ac:dyDescent="0.25">
      <c r="R935" s="3"/>
      <c r="S935" s="3"/>
      <c r="T935" s="3"/>
      <c r="U935" s="3"/>
      <c r="V935" s="3"/>
      <c r="W935" s="3"/>
      <c r="BD935" s="3"/>
      <c r="BE935" s="3"/>
      <c r="BF935" s="3"/>
      <c r="BG935" s="3"/>
      <c r="BH935" s="3"/>
      <c r="BI935" s="3"/>
      <c r="BO935" s="3"/>
      <c r="BP935" s="3"/>
      <c r="BQ935" s="3"/>
    </row>
    <row r="936" spans="18:69" x14ac:dyDescent="0.25">
      <c r="R936" s="3"/>
      <c r="S936" s="3"/>
      <c r="T936" s="3"/>
      <c r="U936" s="3"/>
      <c r="V936" s="3"/>
      <c r="W936" s="3"/>
      <c r="BD936" s="3"/>
      <c r="BE936" s="3"/>
      <c r="BF936" s="3"/>
      <c r="BG936" s="3"/>
      <c r="BH936" s="3"/>
      <c r="BI936" s="3"/>
      <c r="BO936" s="3"/>
      <c r="BP936" s="3"/>
      <c r="BQ936" s="3"/>
    </row>
    <row r="937" spans="18:69" x14ac:dyDescent="0.25">
      <c r="R937" s="3"/>
      <c r="S937" s="3"/>
      <c r="T937" s="3"/>
      <c r="U937" s="3"/>
      <c r="V937" s="3"/>
      <c r="W937" s="3"/>
      <c r="BD937" s="3"/>
      <c r="BE937" s="3"/>
      <c r="BF937" s="3"/>
      <c r="BG937" s="3"/>
      <c r="BH937" s="3"/>
      <c r="BI937" s="3"/>
      <c r="BO937" s="3"/>
      <c r="BP937" s="3"/>
      <c r="BQ937" s="3"/>
    </row>
    <row r="938" spans="18:69" x14ac:dyDescent="0.25">
      <c r="R938" s="3"/>
      <c r="S938" s="3"/>
      <c r="T938" s="3"/>
      <c r="U938" s="3"/>
      <c r="V938" s="3"/>
      <c r="W938" s="3"/>
      <c r="BD938" s="3"/>
      <c r="BE938" s="3"/>
      <c r="BF938" s="3"/>
      <c r="BG938" s="3"/>
      <c r="BH938" s="3"/>
      <c r="BI938" s="3"/>
      <c r="BO938" s="3"/>
      <c r="BP938" s="3"/>
      <c r="BQ938" s="3"/>
    </row>
    <row r="939" spans="18:69" x14ac:dyDescent="0.25">
      <c r="R939" s="3"/>
      <c r="S939" s="3"/>
      <c r="T939" s="3"/>
      <c r="U939" s="3"/>
      <c r="V939" s="3"/>
      <c r="W939" s="3"/>
      <c r="BD939" s="3"/>
      <c r="BE939" s="3"/>
      <c r="BF939" s="3"/>
      <c r="BG939" s="3"/>
      <c r="BH939" s="3"/>
      <c r="BI939" s="3"/>
      <c r="BO939" s="3"/>
      <c r="BP939" s="3"/>
      <c r="BQ939" s="3"/>
    </row>
    <row r="940" spans="18:69" x14ac:dyDescent="0.25">
      <c r="R940" s="3"/>
      <c r="S940" s="3"/>
      <c r="T940" s="3"/>
      <c r="U940" s="3"/>
      <c r="V940" s="3"/>
      <c r="W940" s="3"/>
      <c r="BD940" s="3"/>
      <c r="BE940" s="3"/>
      <c r="BF940" s="3"/>
      <c r="BG940" s="3"/>
      <c r="BH940" s="3"/>
      <c r="BI940" s="3"/>
      <c r="BO940" s="3"/>
      <c r="BP940" s="3"/>
      <c r="BQ940" s="3"/>
    </row>
    <row r="941" spans="18:69" x14ac:dyDescent="0.25">
      <c r="R941" s="3"/>
      <c r="S941" s="3"/>
      <c r="T941" s="3"/>
      <c r="U941" s="3"/>
      <c r="V941" s="3"/>
      <c r="W941" s="3"/>
      <c r="BD941" s="3"/>
      <c r="BE941" s="3"/>
      <c r="BF941" s="3"/>
      <c r="BG941" s="3"/>
      <c r="BH941" s="3"/>
      <c r="BI941" s="3"/>
      <c r="BO941" s="3"/>
      <c r="BP941" s="3"/>
      <c r="BQ941" s="3"/>
    </row>
    <row r="942" spans="18:69" x14ac:dyDescent="0.25">
      <c r="R942" s="3"/>
      <c r="S942" s="3"/>
      <c r="T942" s="3"/>
      <c r="U942" s="3"/>
      <c r="V942" s="3"/>
      <c r="W942" s="3"/>
      <c r="BD942" s="3"/>
      <c r="BE942" s="3"/>
      <c r="BF942" s="3"/>
      <c r="BG942" s="3"/>
      <c r="BH942" s="3"/>
      <c r="BI942" s="3"/>
      <c r="BO942" s="3"/>
      <c r="BP942" s="3"/>
      <c r="BQ942" s="3"/>
    </row>
    <row r="943" spans="18:69" x14ac:dyDescent="0.25">
      <c r="R943" s="3"/>
      <c r="S943" s="3"/>
      <c r="T943" s="3"/>
      <c r="U943" s="3"/>
      <c r="V943" s="3"/>
      <c r="W943" s="3"/>
      <c r="BD943" s="3"/>
      <c r="BE943" s="3"/>
      <c r="BF943" s="3"/>
      <c r="BG943" s="3"/>
      <c r="BH943" s="3"/>
      <c r="BI943" s="3"/>
      <c r="BO943" s="3"/>
      <c r="BP943" s="3"/>
      <c r="BQ943" s="3"/>
    </row>
    <row r="944" spans="18:69" x14ac:dyDescent="0.25">
      <c r="R944" s="3"/>
      <c r="S944" s="3"/>
      <c r="T944" s="3"/>
      <c r="U944" s="3"/>
      <c r="V944" s="3"/>
      <c r="W944" s="3"/>
      <c r="BD944" s="3"/>
      <c r="BE944" s="3"/>
      <c r="BF944" s="3"/>
      <c r="BG944" s="3"/>
      <c r="BH944" s="3"/>
      <c r="BI944" s="3"/>
      <c r="BO944" s="3"/>
      <c r="BP944" s="3"/>
      <c r="BQ944" s="3"/>
    </row>
    <row r="945" spans="18:69" x14ac:dyDescent="0.25">
      <c r="R945" s="3"/>
      <c r="S945" s="3"/>
      <c r="T945" s="3"/>
      <c r="U945" s="3"/>
      <c r="V945" s="3"/>
      <c r="W945" s="3"/>
      <c r="BD945" s="3"/>
      <c r="BE945" s="3"/>
      <c r="BF945" s="3"/>
      <c r="BG945" s="3"/>
      <c r="BH945" s="3"/>
      <c r="BI945" s="3"/>
      <c r="BO945" s="3"/>
      <c r="BP945" s="3"/>
      <c r="BQ945" s="3"/>
    </row>
    <row r="946" spans="18:69" x14ac:dyDescent="0.25">
      <c r="R946" s="3"/>
      <c r="S946" s="3"/>
      <c r="T946" s="3"/>
      <c r="U946" s="3"/>
      <c r="V946" s="3"/>
      <c r="W946" s="3"/>
      <c r="BD946" s="3"/>
      <c r="BE946" s="3"/>
      <c r="BF946" s="3"/>
      <c r="BG946" s="3"/>
      <c r="BH946" s="3"/>
      <c r="BI946" s="3"/>
      <c r="BO946" s="3"/>
      <c r="BP946" s="3"/>
      <c r="BQ946" s="3"/>
    </row>
    <row r="947" spans="18:69" x14ac:dyDescent="0.25">
      <c r="R947" s="3"/>
      <c r="S947" s="3"/>
      <c r="T947" s="3"/>
      <c r="U947" s="3"/>
      <c r="V947" s="3"/>
      <c r="W947" s="3"/>
      <c r="BD947" s="3"/>
      <c r="BE947" s="3"/>
      <c r="BF947" s="3"/>
      <c r="BG947" s="3"/>
      <c r="BH947" s="3"/>
      <c r="BI947" s="3"/>
      <c r="BO947" s="3"/>
      <c r="BP947" s="3"/>
      <c r="BQ947" s="3"/>
    </row>
    <row r="948" spans="18:69" x14ac:dyDescent="0.25">
      <c r="R948" s="3"/>
      <c r="S948" s="3"/>
      <c r="T948" s="3"/>
      <c r="U948" s="3"/>
      <c r="V948" s="3"/>
      <c r="W948" s="3"/>
      <c r="BD948" s="3"/>
      <c r="BE948" s="3"/>
      <c r="BF948" s="3"/>
      <c r="BG948" s="3"/>
      <c r="BH948" s="3"/>
      <c r="BI948" s="3"/>
      <c r="BO948" s="3"/>
      <c r="BP948" s="3"/>
      <c r="BQ948" s="3"/>
    </row>
    <row r="949" spans="18:69" x14ac:dyDescent="0.25">
      <c r="R949" s="3"/>
      <c r="S949" s="3"/>
      <c r="T949" s="3"/>
      <c r="U949" s="3"/>
      <c r="V949" s="3"/>
      <c r="W949" s="3"/>
      <c r="BD949" s="3"/>
      <c r="BE949" s="3"/>
      <c r="BF949" s="3"/>
      <c r="BG949" s="3"/>
      <c r="BH949" s="3"/>
      <c r="BI949" s="3"/>
      <c r="BO949" s="3"/>
      <c r="BP949" s="3"/>
      <c r="BQ949" s="3"/>
    </row>
    <row r="950" spans="18:69" x14ac:dyDescent="0.25">
      <c r="R950" s="3"/>
      <c r="S950" s="3"/>
      <c r="T950" s="3"/>
      <c r="U950" s="3"/>
      <c r="V950" s="3"/>
      <c r="W950" s="3"/>
      <c r="BD950" s="3"/>
      <c r="BE950" s="3"/>
      <c r="BF950" s="3"/>
      <c r="BG950" s="3"/>
      <c r="BH950" s="3"/>
      <c r="BI950" s="3"/>
      <c r="BO950" s="3"/>
      <c r="BP950" s="3"/>
      <c r="BQ950" s="3"/>
    </row>
    <row r="951" spans="18:69" x14ac:dyDescent="0.25">
      <c r="R951" s="3"/>
      <c r="S951" s="3"/>
      <c r="T951" s="3"/>
      <c r="U951" s="3"/>
      <c r="V951" s="3"/>
      <c r="W951" s="3"/>
      <c r="BD951" s="3"/>
      <c r="BE951" s="3"/>
      <c r="BF951" s="3"/>
      <c r="BG951" s="3"/>
      <c r="BH951" s="3"/>
      <c r="BI951" s="3"/>
      <c r="BO951" s="3"/>
      <c r="BP951" s="3"/>
      <c r="BQ951" s="3"/>
    </row>
    <row r="952" spans="18:69" x14ac:dyDescent="0.25">
      <c r="R952" s="3"/>
      <c r="S952" s="3"/>
      <c r="T952" s="3"/>
      <c r="U952" s="3"/>
      <c r="V952" s="3"/>
      <c r="W952" s="3"/>
      <c r="BD952" s="3"/>
      <c r="BE952" s="3"/>
      <c r="BF952" s="3"/>
      <c r="BG952" s="3"/>
      <c r="BH952" s="3"/>
      <c r="BI952" s="3"/>
      <c r="BO952" s="3"/>
      <c r="BP952" s="3"/>
      <c r="BQ952" s="3"/>
    </row>
    <row r="953" spans="18:69" x14ac:dyDescent="0.25">
      <c r="R953" s="3"/>
      <c r="S953" s="3"/>
      <c r="T953" s="3"/>
      <c r="U953" s="3"/>
      <c r="V953" s="3"/>
      <c r="W953" s="3"/>
      <c r="BD953" s="3"/>
      <c r="BE953" s="3"/>
      <c r="BF953" s="3"/>
      <c r="BG953" s="3"/>
      <c r="BH953" s="3"/>
      <c r="BI953" s="3"/>
      <c r="BO953" s="3"/>
      <c r="BP953" s="3"/>
      <c r="BQ953" s="3"/>
    </row>
    <row r="954" spans="18:69" x14ac:dyDescent="0.25">
      <c r="R954" s="3"/>
      <c r="S954" s="3"/>
      <c r="T954" s="3"/>
      <c r="U954" s="3"/>
      <c r="V954" s="3"/>
      <c r="W954" s="3"/>
      <c r="BD954" s="3"/>
      <c r="BE954" s="3"/>
      <c r="BF954" s="3"/>
      <c r="BG954" s="3"/>
      <c r="BH954" s="3"/>
      <c r="BI954" s="3"/>
      <c r="BO954" s="3"/>
      <c r="BP954" s="3"/>
      <c r="BQ954" s="3"/>
    </row>
    <row r="955" spans="18:69" x14ac:dyDescent="0.25">
      <c r="R955" s="3"/>
      <c r="S955" s="3"/>
      <c r="T955" s="3"/>
      <c r="U955" s="3"/>
      <c r="V955" s="3"/>
      <c r="W955" s="3"/>
      <c r="BD955" s="3"/>
      <c r="BE955" s="3"/>
      <c r="BF955" s="3"/>
      <c r="BG955" s="3"/>
      <c r="BH955" s="3"/>
      <c r="BI955" s="3"/>
      <c r="BO955" s="3"/>
      <c r="BP955" s="3"/>
      <c r="BQ955" s="3"/>
    </row>
    <row r="956" spans="18:69" x14ac:dyDescent="0.25">
      <c r="R956" s="3"/>
      <c r="S956" s="3"/>
      <c r="T956" s="3"/>
      <c r="U956" s="3"/>
      <c r="V956" s="3"/>
      <c r="W956" s="3"/>
      <c r="BD956" s="3"/>
      <c r="BE956" s="3"/>
      <c r="BF956" s="3"/>
      <c r="BG956" s="3"/>
      <c r="BH956" s="3"/>
      <c r="BI956" s="3"/>
      <c r="BO956" s="3"/>
      <c r="BP956" s="3"/>
      <c r="BQ956" s="3"/>
    </row>
    <row r="957" spans="18:69" x14ac:dyDescent="0.25">
      <c r="R957" s="3"/>
      <c r="S957" s="3"/>
      <c r="T957" s="3"/>
      <c r="U957" s="3"/>
      <c r="V957" s="3"/>
      <c r="W957" s="3"/>
      <c r="BD957" s="3"/>
      <c r="BE957" s="3"/>
      <c r="BF957" s="3"/>
      <c r="BG957" s="3"/>
      <c r="BH957" s="3"/>
      <c r="BI957" s="3"/>
      <c r="BO957" s="3"/>
      <c r="BP957" s="3"/>
      <c r="BQ957" s="3"/>
    </row>
    <row r="958" spans="18:69" x14ac:dyDescent="0.25">
      <c r="R958" s="3"/>
      <c r="S958" s="3"/>
      <c r="T958" s="3"/>
      <c r="U958" s="3"/>
      <c r="V958" s="3"/>
      <c r="W958" s="3"/>
      <c r="BD958" s="3"/>
      <c r="BE958" s="3"/>
      <c r="BF958" s="3"/>
      <c r="BG958" s="3"/>
      <c r="BH958" s="3"/>
      <c r="BI958" s="3"/>
      <c r="BO958" s="3"/>
      <c r="BP958" s="3"/>
      <c r="BQ958" s="3"/>
    </row>
    <row r="959" spans="18:69" x14ac:dyDescent="0.25">
      <c r="R959" s="3"/>
      <c r="S959" s="3"/>
      <c r="T959" s="3"/>
      <c r="U959" s="3"/>
      <c r="V959" s="3"/>
      <c r="W959" s="3"/>
      <c r="BD959" s="3"/>
      <c r="BE959" s="3"/>
      <c r="BF959" s="3"/>
      <c r="BG959" s="3"/>
      <c r="BH959" s="3"/>
      <c r="BI959" s="3"/>
      <c r="BO959" s="3"/>
      <c r="BP959" s="3"/>
      <c r="BQ959" s="3"/>
    </row>
    <row r="960" spans="18:69" x14ac:dyDescent="0.25">
      <c r="R960" s="3"/>
      <c r="S960" s="3"/>
      <c r="T960" s="3"/>
      <c r="U960" s="3"/>
      <c r="V960" s="3"/>
      <c r="W960" s="3"/>
      <c r="BD960" s="3"/>
      <c r="BE960" s="3"/>
      <c r="BF960" s="3"/>
      <c r="BG960" s="3"/>
      <c r="BH960" s="3"/>
      <c r="BI960" s="3"/>
      <c r="BO960" s="3"/>
      <c r="BP960" s="3"/>
      <c r="BQ960" s="3"/>
    </row>
    <row r="961" spans="18:69" x14ac:dyDescent="0.25">
      <c r="R961" s="3"/>
      <c r="S961" s="3"/>
      <c r="T961" s="3"/>
      <c r="U961" s="3"/>
      <c r="V961" s="3"/>
      <c r="W961" s="3"/>
      <c r="BD961" s="3"/>
      <c r="BE961" s="3"/>
      <c r="BF961" s="3"/>
      <c r="BG961" s="3"/>
      <c r="BH961" s="3"/>
      <c r="BI961" s="3"/>
      <c r="BO961" s="3"/>
      <c r="BP961" s="3"/>
      <c r="BQ961" s="3"/>
    </row>
    <row r="962" spans="18:69" x14ac:dyDescent="0.25">
      <c r="R962" s="3"/>
      <c r="S962" s="3"/>
      <c r="T962" s="3"/>
      <c r="U962" s="3"/>
      <c r="V962" s="3"/>
      <c r="W962" s="3"/>
      <c r="BD962" s="3"/>
      <c r="BE962" s="3"/>
      <c r="BF962" s="3"/>
      <c r="BG962" s="3"/>
      <c r="BH962" s="3"/>
      <c r="BI962" s="3"/>
      <c r="BO962" s="3"/>
      <c r="BP962" s="3"/>
      <c r="BQ962" s="3"/>
    </row>
    <row r="963" spans="18:69" x14ac:dyDescent="0.25">
      <c r="R963" s="3"/>
      <c r="S963" s="3"/>
      <c r="T963" s="3"/>
      <c r="U963" s="3"/>
      <c r="V963" s="3"/>
      <c r="W963" s="3"/>
      <c r="BD963" s="3"/>
      <c r="BE963" s="3"/>
      <c r="BF963" s="3"/>
      <c r="BG963" s="3"/>
      <c r="BH963" s="3"/>
      <c r="BI963" s="3"/>
      <c r="BO963" s="3"/>
      <c r="BP963" s="3"/>
      <c r="BQ963" s="3"/>
    </row>
    <row r="964" spans="18:69" x14ac:dyDescent="0.25">
      <c r="R964" s="3"/>
      <c r="S964" s="3"/>
      <c r="T964" s="3"/>
      <c r="U964" s="3"/>
      <c r="V964" s="3"/>
      <c r="W964" s="3"/>
      <c r="BD964" s="3"/>
      <c r="BE964" s="3"/>
      <c r="BF964" s="3"/>
      <c r="BG964" s="3"/>
      <c r="BH964" s="3"/>
      <c r="BI964" s="3"/>
      <c r="BO964" s="3"/>
      <c r="BP964" s="3"/>
      <c r="BQ964" s="3"/>
    </row>
    <row r="965" spans="18:69" x14ac:dyDescent="0.25">
      <c r="R965" s="3"/>
      <c r="S965" s="3"/>
      <c r="T965" s="3"/>
      <c r="U965" s="3"/>
      <c r="V965" s="3"/>
      <c r="W965" s="3"/>
      <c r="BD965" s="3"/>
      <c r="BE965" s="3"/>
      <c r="BF965" s="3"/>
      <c r="BG965" s="3"/>
      <c r="BH965" s="3"/>
      <c r="BI965" s="3"/>
      <c r="BO965" s="3"/>
      <c r="BP965" s="3"/>
      <c r="BQ965" s="3"/>
    </row>
    <row r="966" spans="18:69" x14ac:dyDescent="0.25">
      <c r="R966" s="3"/>
      <c r="S966" s="3"/>
      <c r="T966" s="3"/>
      <c r="U966" s="3"/>
      <c r="V966" s="3"/>
      <c r="W966" s="3"/>
      <c r="BD966" s="3"/>
      <c r="BE966" s="3"/>
      <c r="BF966" s="3"/>
      <c r="BG966" s="3"/>
      <c r="BH966" s="3"/>
      <c r="BI966" s="3"/>
      <c r="BO966" s="3"/>
      <c r="BP966" s="3"/>
      <c r="BQ966" s="3"/>
    </row>
    <row r="967" spans="18:69" x14ac:dyDescent="0.25">
      <c r="R967" s="3"/>
      <c r="S967" s="3"/>
      <c r="T967" s="3"/>
      <c r="U967" s="3"/>
      <c r="V967" s="3"/>
      <c r="W967" s="3"/>
      <c r="BD967" s="3"/>
      <c r="BE967" s="3"/>
      <c r="BF967" s="3"/>
      <c r="BG967" s="3"/>
      <c r="BH967" s="3"/>
      <c r="BI967" s="3"/>
      <c r="BO967" s="3"/>
      <c r="BP967" s="3"/>
      <c r="BQ967" s="3"/>
    </row>
    <row r="968" spans="18:69" x14ac:dyDescent="0.25">
      <c r="R968" s="3"/>
      <c r="S968" s="3"/>
      <c r="T968" s="3"/>
      <c r="U968" s="3"/>
      <c r="V968" s="3"/>
      <c r="W968" s="3"/>
      <c r="BD968" s="3"/>
      <c r="BE968" s="3"/>
      <c r="BF968" s="3"/>
      <c r="BG968" s="3"/>
      <c r="BH968" s="3"/>
      <c r="BI968" s="3"/>
      <c r="BO968" s="3"/>
      <c r="BP968" s="3"/>
      <c r="BQ968" s="3"/>
    </row>
    <row r="969" spans="18:69" x14ac:dyDescent="0.25">
      <c r="R969" s="3"/>
      <c r="S969" s="3"/>
      <c r="T969" s="3"/>
      <c r="U969" s="3"/>
      <c r="V969" s="3"/>
      <c r="W969" s="3"/>
      <c r="BD969" s="3"/>
      <c r="BE969" s="3"/>
      <c r="BF969" s="3"/>
      <c r="BG969" s="3"/>
      <c r="BH969" s="3"/>
      <c r="BI969" s="3"/>
      <c r="BO969" s="3"/>
      <c r="BP969" s="3"/>
      <c r="BQ969" s="3"/>
    </row>
    <row r="970" spans="18:69" x14ac:dyDescent="0.25">
      <c r="R970" s="3"/>
      <c r="S970" s="3"/>
      <c r="T970" s="3"/>
      <c r="U970" s="3"/>
      <c r="V970" s="3"/>
      <c r="W970" s="3"/>
      <c r="BD970" s="3"/>
      <c r="BE970" s="3"/>
      <c r="BF970" s="3"/>
      <c r="BG970" s="3"/>
      <c r="BH970" s="3"/>
      <c r="BI970" s="3"/>
      <c r="BO970" s="3"/>
      <c r="BP970" s="3"/>
      <c r="BQ970" s="3"/>
    </row>
    <row r="971" spans="18:69" x14ac:dyDescent="0.25">
      <c r="R971" s="3"/>
      <c r="S971" s="3"/>
      <c r="T971" s="3"/>
      <c r="U971" s="3"/>
      <c r="V971" s="3"/>
      <c r="W971" s="3"/>
      <c r="BD971" s="3"/>
      <c r="BE971" s="3"/>
      <c r="BF971" s="3"/>
      <c r="BG971" s="3"/>
      <c r="BH971" s="3"/>
      <c r="BI971" s="3"/>
      <c r="BO971" s="3"/>
      <c r="BP971" s="3"/>
      <c r="BQ971" s="3"/>
    </row>
    <row r="972" spans="18:69" x14ac:dyDescent="0.25">
      <c r="R972" s="3"/>
      <c r="S972" s="3"/>
      <c r="T972" s="3"/>
      <c r="U972" s="3"/>
      <c r="V972" s="3"/>
      <c r="W972" s="3"/>
      <c r="BD972" s="3"/>
      <c r="BE972" s="3"/>
      <c r="BF972" s="3"/>
      <c r="BG972" s="3"/>
      <c r="BH972" s="3"/>
      <c r="BI972" s="3"/>
      <c r="BO972" s="3"/>
      <c r="BP972" s="3"/>
      <c r="BQ972" s="3"/>
    </row>
    <row r="973" spans="18:69" x14ac:dyDescent="0.25">
      <c r="R973" s="3"/>
      <c r="S973" s="3"/>
      <c r="T973" s="3"/>
      <c r="U973" s="3"/>
      <c r="V973" s="3"/>
      <c r="W973" s="3"/>
      <c r="BD973" s="3"/>
      <c r="BE973" s="3"/>
      <c r="BF973" s="3"/>
      <c r="BG973" s="3"/>
      <c r="BH973" s="3"/>
      <c r="BI973" s="3"/>
      <c r="BO973" s="3"/>
      <c r="BP973" s="3"/>
      <c r="BQ973" s="3"/>
    </row>
    <row r="974" spans="18:69" x14ac:dyDescent="0.25">
      <c r="R974" s="3"/>
      <c r="S974" s="3"/>
      <c r="T974" s="3"/>
      <c r="U974" s="3"/>
      <c r="V974" s="3"/>
      <c r="W974" s="3"/>
      <c r="BD974" s="3"/>
      <c r="BE974" s="3"/>
      <c r="BF974" s="3"/>
      <c r="BG974" s="3"/>
      <c r="BH974" s="3"/>
      <c r="BI974" s="3"/>
      <c r="BO974" s="3"/>
      <c r="BP974" s="3"/>
      <c r="BQ974" s="3"/>
    </row>
    <row r="975" spans="18:69" x14ac:dyDescent="0.25">
      <c r="R975" s="3"/>
      <c r="S975" s="3"/>
      <c r="T975" s="3"/>
      <c r="U975" s="3"/>
      <c r="V975" s="3"/>
      <c r="W975" s="3"/>
      <c r="BD975" s="3"/>
      <c r="BE975" s="3"/>
      <c r="BF975" s="3"/>
      <c r="BG975" s="3"/>
      <c r="BH975" s="3"/>
      <c r="BI975" s="3"/>
      <c r="BO975" s="3"/>
      <c r="BP975" s="3"/>
      <c r="BQ975" s="3"/>
    </row>
    <row r="976" spans="18:69" x14ac:dyDescent="0.25">
      <c r="R976" s="3"/>
      <c r="S976" s="3"/>
      <c r="T976" s="3"/>
      <c r="U976" s="3"/>
      <c r="V976" s="3"/>
      <c r="W976" s="3"/>
      <c r="BD976" s="3"/>
      <c r="BE976" s="3"/>
      <c r="BF976" s="3"/>
      <c r="BG976" s="3"/>
      <c r="BH976" s="3"/>
      <c r="BI976" s="3"/>
      <c r="BO976" s="3"/>
      <c r="BP976" s="3"/>
      <c r="BQ976" s="3"/>
    </row>
    <row r="977" spans="18:69" x14ac:dyDescent="0.25">
      <c r="R977" s="3"/>
      <c r="S977" s="3"/>
      <c r="T977" s="3"/>
      <c r="U977" s="3"/>
      <c r="V977" s="3"/>
      <c r="W977" s="3"/>
      <c r="BD977" s="3"/>
      <c r="BE977" s="3"/>
      <c r="BF977" s="3"/>
      <c r="BG977" s="3"/>
      <c r="BH977" s="3"/>
      <c r="BI977" s="3"/>
      <c r="BO977" s="3"/>
      <c r="BP977" s="3"/>
      <c r="BQ977" s="3"/>
    </row>
    <row r="978" spans="18:69" x14ac:dyDescent="0.25">
      <c r="R978" s="3"/>
      <c r="S978" s="3"/>
      <c r="T978" s="3"/>
      <c r="U978" s="3"/>
      <c r="V978" s="3"/>
      <c r="W978" s="3"/>
      <c r="BD978" s="3"/>
      <c r="BE978" s="3"/>
      <c r="BF978" s="3"/>
      <c r="BG978" s="3"/>
      <c r="BH978" s="3"/>
      <c r="BI978" s="3"/>
      <c r="BO978" s="3"/>
      <c r="BP978" s="3"/>
      <c r="BQ978" s="3"/>
    </row>
    <row r="979" spans="18:69" x14ac:dyDescent="0.25">
      <c r="R979" s="3"/>
      <c r="S979" s="3"/>
      <c r="T979" s="3"/>
      <c r="U979" s="3"/>
      <c r="V979" s="3"/>
      <c r="W979" s="3"/>
      <c r="BD979" s="3"/>
      <c r="BE979" s="3"/>
      <c r="BF979" s="3"/>
      <c r="BG979" s="3"/>
      <c r="BH979" s="3"/>
      <c r="BI979" s="3"/>
      <c r="BO979" s="3"/>
      <c r="BP979" s="3"/>
      <c r="BQ979" s="3"/>
    </row>
    <row r="980" spans="18:69" x14ac:dyDescent="0.25">
      <c r="R980" s="3"/>
      <c r="S980" s="3"/>
      <c r="T980" s="3"/>
      <c r="U980" s="3"/>
      <c r="V980" s="3"/>
      <c r="W980" s="3"/>
      <c r="BD980" s="3"/>
      <c r="BE980" s="3"/>
      <c r="BF980" s="3"/>
      <c r="BG980" s="3"/>
      <c r="BH980" s="3"/>
      <c r="BI980" s="3"/>
      <c r="BO980" s="3"/>
      <c r="BP980" s="3"/>
      <c r="BQ980" s="3"/>
    </row>
    <row r="981" spans="18:69" x14ac:dyDescent="0.25">
      <c r="R981" s="3"/>
      <c r="S981" s="3"/>
      <c r="T981" s="3"/>
      <c r="U981" s="3"/>
      <c r="V981" s="3"/>
      <c r="W981" s="3"/>
      <c r="BD981" s="3"/>
      <c r="BE981" s="3"/>
      <c r="BF981" s="3"/>
      <c r="BG981" s="3"/>
      <c r="BH981" s="3"/>
      <c r="BI981" s="3"/>
      <c r="BO981" s="3"/>
      <c r="BP981" s="3"/>
      <c r="BQ981" s="3"/>
    </row>
    <row r="982" spans="18:69" x14ac:dyDescent="0.25">
      <c r="R982" s="3"/>
      <c r="S982" s="3"/>
      <c r="T982" s="3"/>
      <c r="U982" s="3"/>
      <c r="V982" s="3"/>
      <c r="W982" s="3"/>
      <c r="BD982" s="3"/>
      <c r="BE982" s="3"/>
      <c r="BF982" s="3"/>
      <c r="BG982" s="3"/>
      <c r="BH982" s="3"/>
      <c r="BI982" s="3"/>
      <c r="BO982" s="3"/>
      <c r="BP982" s="3"/>
      <c r="BQ982" s="3"/>
    </row>
    <row r="983" spans="18:69" x14ac:dyDescent="0.25">
      <c r="R983" s="3"/>
      <c r="S983" s="3"/>
      <c r="T983" s="3"/>
      <c r="U983" s="3"/>
      <c r="V983" s="3"/>
      <c r="W983" s="3"/>
      <c r="BD983" s="3"/>
      <c r="BE983" s="3"/>
      <c r="BF983" s="3"/>
      <c r="BG983" s="3"/>
      <c r="BH983" s="3"/>
      <c r="BI983" s="3"/>
      <c r="BO983" s="3"/>
      <c r="BP983" s="3"/>
      <c r="BQ983" s="3"/>
    </row>
    <row r="984" spans="18:69" x14ac:dyDescent="0.25">
      <c r="R984" s="3"/>
      <c r="S984" s="3"/>
      <c r="T984" s="3"/>
      <c r="U984" s="3"/>
      <c r="V984" s="3"/>
      <c r="W984" s="3"/>
      <c r="BD984" s="3"/>
      <c r="BE984" s="3"/>
      <c r="BF984" s="3"/>
      <c r="BG984" s="3"/>
      <c r="BH984" s="3"/>
      <c r="BI984" s="3"/>
      <c r="BO984" s="3"/>
      <c r="BP984" s="3"/>
      <c r="BQ984" s="3"/>
    </row>
    <row r="985" spans="18:69" x14ac:dyDescent="0.25">
      <c r="R985" s="3"/>
      <c r="S985" s="3"/>
      <c r="T985" s="3"/>
      <c r="U985" s="3"/>
      <c r="V985" s="3"/>
      <c r="W985" s="3"/>
      <c r="BD985" s="3"/>
      <c r="BE985" s="3"/>
      <c r="BF985" s="3"/>
      <c r="BG985" s="3"/>
      <c r="BH985" s="3"/>
      <c r="BI985" s="3"/>
      <c r="BO985" s="3"/>
      <c r="BP985" s="3"/>
      <c r="BQ985" s="3"/>
    </row>
    <row r="986" spans="18:69" x14ac:dyDescent="0.25">
      <c r="R986" s="3"/>
      <c r="S986" s="3"/>
      <c r="T986" s="3"/>
      <c r="U986" s="3"/>
      <c r="V986" s="3"/>
      <c r="W986" s="3"/>
      <c r="BD986" s="3"/>
      <c r="BE986" s="3"/>
      <c r="BF986" s="3"/>
      <c r="BG986" s="3"/>
      <c r="BH986" s="3"/>
      <c r="BI986" s="3"/>
      <c r="BO986" s="3"/>
      <c r="BP986" s="3"/>
      <c r="BQ986" s="3"/>
    </row>
    <row r="987" spans="18:69" x14ac:dyDescent="0.25">
      <c r="R987" s="3"/>
      <c r="S987" s="3"/>
      <c r="T987" s="3"/>
      <c r="U987" s="3"/>
      <c r="V987" s="3"/>
      <c r="W987" s="3"/>
      <c r="BD987" s="3"/>
      <c r="BE987" s="3"/>
      <c r="BF987" s="3"/>
      <c r="BG987" s="3"/>
      <c r="BH987" s="3"/>
      <c r="BI987" s="3"/>
      <c r="BO987" s="3"/>
      <c r="BP987" s="3"/>
      <c r="BQ987" s="3"/>
    </row>
    <row r="988" spans="18:69" x14ac:dyDescent="0.25">
      <c r="R988" s="3"/>
      <c r="S988" s="3"/>
      <c r="T988" s="3"/>
      <c r="U988" s="3"/>
      <c r="V988" s="3"/>
      <c r="W988" s="3"/>
      <c r="BD988" s="3"/>
      <c r="BE988" s="3"/>
      <c r="BF988" s="3"/>
      <c r="BG988" s="3"/>
      <c r="BH988" s="3"/>
      <c r="BI988" s="3"/>
      <c r="BO988" s="3"/>
      <c r="BP988" s="3"/>
      <c r="BQ988" s="3"/>
    </row>
    <row r="989" spans="18:69" x14ac:dyDescent="0.25">
      <c r="R989" s="3"/>
      <c r="S989" s="3"/>
      <c r="T989" s="3"/>
      <c r="U989" s="3"/>
      <c r="V989" s="3"/>
      <c r="W989" s="3"/>
      <c r="BD989" s="3"/>
      <c r="BE989" s="3"/>
      <c r="BF989" s="3"/>
      <c r="BG989" s="3"/>
      <c r="BH989" s="3"/>
      <c r="BI989" s="3"/>
      <c r="BO989" s="3"/>
      <c r="BP989" s="3"/>
      <c r="BQ989" s="3"/>
    </row>
    <row r="990" spans="18:69" x14ac:dyDescent="0.25">
      <c r="R990" s="3"/>
      <c r="S990" s="3"/>
      <c r="T990" s="3"/>
      <c r="U990" s="3"/>
      <c r="V990" s="3"/>
      <c r="W990" s="3"/>
      <c r="BD990" s="3"/>
      <c r="BE990" s="3"/>
      <c r="BF990" s="3"/>
      <c r="BG990" s="3"/>
      <c r="BH990" s="3"/>
      <c r="BI990" s="3"/>
      <c r="BO990" s="3"/>
      <c r="BP990" s="3"/>
      <c r="BQ990" s="3"/>
    </row>
    <row r="991" spans="18:69" x14ac:dyDescent="0.25">
      <c r="R991" s="3"/>
      <c r="S991" s="3"/>
      <c r="T991" s="3"/>
      <c r="U991" s="3"/>
      <c r="V991" s="3"/>
      <c r="W991" s="3"/>
      <c r="BD991" s="3"/>
      <c r="BE991" s="3"/>
      <c r="BF991" s="3"/>
      <c r="BG991" s="3"/>
      <c r="BH991" s="3"/>
      <c r="BI991" s="3"/>
      <c r="BO991" s="3"/>
      <c r="BP991" s="3"/>
      <c r="BQ991" s="3"/>
    </row>
    <row r="992" spans="18:69" x14ac:dyDescent="0.25">
      <c r="R992" s="3"/>
      <c r="S992" s="3"/>
      <c r="T992" s="3"/>
      <c r="U992" s="3"/>
      <c r="V992" s="3"/>
      <c r="W992" s="3"/>
      <c r="BD992" s="3"/>
      <c r="BE992" s="3"/>
      <c r="BF992" s="3"/>
      <c r="BG992" s="3"/>
      <c r="BH992" s="3"/>
      <c r="BI992" s="3"/>
      <c r="BO992" s="3"/>
      <c r="BP992" s="3"/>
      <c r="BQ992" s="3"/>
    </row>
    <row r="993" spans="18:69" x14ac:dyDescent="0.25">
      <c r="R993" s="3"/>
      <c r="S993" s="3"/>
      <c r="T993" s="3"/>
      <c r="U993" s="3"/>
      <c r="V993" s="3"/>
      <c r="W993" s="3"/>
      <c r="BD993" s="3"/>
      <c r="BE993" s="3"/>
      <c r="BF993" s="3"/>
      <c r="BG993" s="3"/>
      <c r="BH993" s="3"/>
      <c r="BI993" s="3"/>
      <c r="BO993" s="3"/>
      <c r="BP993" s="3"/>
      <c r="BQ993" s="3"/>
    </row>
    <row r="994" spans="18:69" x14ac:dyDescent="0.25">
      <c r="R994" s="3"/>
      <c r="S994" s="3"/>
      <c r="T994" s="3"/>
      <c r="U994" s="3"/>
      <c r="V994" s="3"/>
      <c r="W994" s="3"/>
      <c r="BD994" s="3"/>
      <c r="BE994" s="3"/>
      <c r="BF994" s="3"/>
      <c r="BG994" s="3"/>
      <c r="BH994" s="3"/>
      <c r="BI994" s="3"/>
      <c r="BO994" s="3"/>
      <c r="BP994" s="3"/>
      <c r="BQ994" s="3"/>
    </row>
    <row r="995" spans="18:69" x14ac:dyDescent="0.25">
      <c r="R995" s="3"/>
      <c r="S995" s="3"/>
      <c r="T995" s="3"/>
      <c r="U995" s="3"/>
      <c r="V995" s="3"/>
      <c r="W995" s="3"/>
      <c r="BD995" s="3"/>
      <c r="BE995" s="3"/>
      <c r="BF995" s="3"/>
      <c r="BG995" s="3"/>
      <c r="BH995" s="3"/>
      <c r="BI995" s="3"/>
      <c r="BO995" s="3"/>
      <c r="BP995" s="3"/>
      <c r="BQ995" s="3"/>
    </row>
    <row r="996" spans="18:69" x14ac:dyDescent="0.25">
      <c r="R996" s="3"/>
      <c r="S996" s="3"/>
      <c r="T996" s="3"/>
      <c r="U996" s="3"/>
      <c r="V996" s="3"/>
      <c r="W996" s="3"/>
      <c r="BD996" s="3"/>
      <c r="BE996" s="3"/>
      <c r="BF996" s="3"/>
      <c r="BG996" s="3"/>
      <c r="BH996" s="3"/>
      <c r="BI996" s="3"/>
      <c r="BO996" s="3"/>
      <c r="BP996" s="3"/>
      <c r="BQ996" s="3"/>
    </row>
    <row r="997" spans="18:69" x14ac:dyDescent="0.25">
      <c r="R997" s="3"/>
      <c r="S997" s="3"/>
      <c r="T997" s="3"/>
      <c r="U997" s="3"/>
      <c r="V997" s="3"/>
      <c r="W997" s="3"/>
      <c r="BD997" s="3"/>
      <c r="BE997" s="3"/>
      <c r="BF997" s="3"/>
      <c r="BG997" s="3"/>
      <c r="BH997" s="3"/>
      <c r="BI997" s="3"/>
      <c r="BO997" s="3"/>
      <c r="BP997" s="3"/>
      <c r="BQ997" s="3"/>
    </row>
    <row r="998" spans="18:69" x14ac:dyDescent="0.25">
      <c r="R998" s="3"/>
      <c r="S998" s="3"/>
      <c r="T998" s="3"/>
      <c r="U998" s="3"/>
      <c r="V998" s="3"/>
      <c r="W998" s="3"/>
      <c r="BD998" s="3"/>
      <c r="BE998" s="3"/>
      <c r="BF998" s="3"/>
      <c r="BG998" s="3"/>
      <c r="BH998" s="3"/>
      <c r="BI998" s="3"/>
      <c r="BO998" s="3"/>
      <c r="BP998" s="3"/>
      <c r="BQ998" s="3"/>
    </row>
    <row r="999" spans="18:69" x14ac:dyDescent="0.25">
      <c r="R999" s="3"/>
      <c r="S999" s="3"/>
      <c r="T999" s="3"/>
      <c r="U999" s="3"/>
      <c r="V999" s="3"/>
      <c r="W999" s="3"/>
      <c r="BD999" s="3"/>
      <c r="BE999" s="3"/>
      <c r="BF999" s="3"/>
      <c r="BG999" s="3"/>
      <c r="BH999" s="3"/>
      <c r="BI999" s="3"/>
      <c r="BO999" s="3"/>
      <c r="BP999" s="3"/>
      <c r="BQ999" s="3"/>
    </row>
    <row r="1000" spans="18:69" x14ac:dyDescent="0.25">
      <c r="R1000" s="3"/>
      <c r="S1000" s="3"/>
      <c r="T1000" s="3"/>
      <c r="U1000" s="3"/>
      <c r="V1000" s="3"/>
      <c r="W1000" s="3"/>
      <c r="BD1000" s="3"/>
      <c r="BE1000" s="3"/>
      <c r="BF1000" s="3"/>
      <c r="BG1000" s="3"/>
      <c r="BH1000" s="3"/>
      <c r="BI1000" s="3"/>
      <c r="BO1000" s="3"/>
      <c r="BP1000" s="3"/>
      <c r="BQ1000" s="3"/>
    </row>
    <row r="1001" spans="18:69" x14ac:dyDescent="0.25">
      <c r="R1001" s="3"/>
      <c r="S1001" s="3"/>
      <c r="T1001" s="3"/>
      <c r="U1001" s="3"/>
      <c r="V1001" s="3"/>
      <c r="W1001" s="3"/>
      <c r="BD1001" s="3"/>
      <c r="BE1001" s="3"/>
      <c r="BF1001" s="3"/>
      <c r="BG1001" s="3"/>
      <c r="BH1001" s="3"/>
      <c r="BI1001" s="3"/>
      <c r="BO1001" s="3"/>
      <c r="BP1001" s="3"/>
      <c r="BQ1001" s="3"/>
    </row>
    <row r="1002" spans="18:69" x14ac:dyDescent="0.25">
      <c r="R1002" s="3"/>
      <c r="S1002" s="3"/>
      <c r="T1002" s="3"/>
      <c r="U1002" s="3"/>
      <c r="V1002" s="3"/>
      <c r="W1002" s="3"/>
      <c r="BD1002" s="3"/>
      <c r="BE1002" s="3"/>
      <c r="BF1002" s="3"/>
      <c r="BG1002" s="3"/>
      <c r="BH1002" s="3"/>
      <c r="BI1002" s="3"/>
      <c r="BO1002" s="3"/>
      <c r="BP1002" s="3"/>
      <c r="BQ1002" s="3"/>
    </row>
    <row r="1003" spans="18:69" x14ac:dyDescent="0.25">
      <c r="R1003" s="3"/>
      <c r="S1003" s="3"/>
      <c r="T1003" s="3"/>
      <c r="U1003" s="3"/>
      <c r="V1003" s="3"/>
      <c r="W1003" s="3"/>
      <c r="BD1003" s="3"/>
      <c r="BE1003" s="3"/>
      <c r="BF1003" s="3"/>
      <c r="BG1003" s="3"/>
      <c r="BH1003" s="3"/>
      <c r="BI1003" s="3"/>
      <c r="BO1003" s="3"/>
      <c r="BP1003" s="3"/>
      <c r="BQ1003" s="3"/>
    </row>
    <row r="1004" spans="18:69" x14ac:dyDescent="0.25">
      <c r="R1004" s="3"/>
      <c r="S1004" s="3"/>
      <c r="T1004" s="3"/>
      <c r="U1004" s="3"/>
      <c r="V1004" s="3"/>
      <c r="W1004" s="3"/>
      <c r="BD1004" s="3"/>
      <c r="BE1004" s="3"/>
      <c r="BF1004" s="3"/>
      <c r="BG1004" s="3"/>
      <c r="BH1004" s="3"/>
      <c r="BI1004" s="3"/>
      <c r="BO1004" s="3"/>
      <c r="BP1004" s="3"/>
      <c r="BQ1004" s="3"/>
    </row>
    <row r="1005" spans="18:69" x14ac:dyDescent="0.25">
      <c r="R1005" s="3"/>
      <c r="S1005" s="3"/>
      <c r="T1005" s="3"/>
      <c r="U1005" s="3"/>
      <c r="V1005" s="3"/>
      <c r="W1005" s="3"/>
      <c r="BD1005" s="3"/>
      <c r="BE1005" s="3"/>
      <c r="BF1005" s="3"/>
      <c r="BG1005" s="3"/>
      <c r="BH1005" s="3"/>
      <c r="BI1005" s="3"/>
      <c r="BO1005" s="3"/>
      <c r="BP1005" s="3"/>
      <c r="BQ1005" s="3"/>
    </row>
    <row r="1006" spans="18:69" x14ac:dyDescent="0.25">
      <c r="R1006" s="3"/>
      <c r="S1006" s="3"/>
      <c r="T1006" s="3"/>
      <c r="U1006" s="3"/>
      <c r="V1006" s="3"/>
      <c r="W1006" s="3"/>
      <c r="BD1006" s="3"/>
      <c r="BE1006" s="3"/>
      <c r="BF1006" s="3"/>
      <c r="BG1006" s="3"/>
      <c r="BH1006" s="3"/>
      <c r="BI1006" s="3"/>
      <c r="BO1006" s="3"/>
      <c r="BP1006" s="3"/>
      <c r="BQ1006" s="3"/>
    </row>
    <row r="1007" spans="18:69" x14ac:dyDescent="0.25">
      <c r="R1007" s="3"/>
      <c r="S1007" s="3"/>
      <c r="T1007" s="3"/>
      <c r="U1007" s="3"/>
      <c r="V1007" s="3"/>
      <c r="W1007" s="3"/>
      <c r="BD1007" s="3"/>
      <c r="BE1007" s="3"/>
      <c r="BF1007" s="3"/>
      <c r="BG1007" s="3"/>
      <c r="BH1007" s="3"/>
      <c r="BI1007" s="3"/>
      <c r="BO1007" s="3"/>
      <c r="BP1007" s="3"/>
      <c r="BQ1007" s="3"/>
    </row>
    <row r="1008" spans="18:69" x14ac:dyDescent="0.25">
      <c r="R1008" s="3"/>
      <c r="S1008" s="3"/>
      <c r="T1008" s="3"/>
      <c r="U1008" s="3"/>
      <c r="V1008" s="3"/>
      <c r="W1008" s="3"/>
      <c r="BD1008" s="3"/>
      <c r="BE1008" s="3"/>
      <c r="BF1008" s="3"/>
      <c r="BG1008" s="3"/>
      <c r="BH1008" s="3"/>
      <c r="BI1008" s="3"/>
      <c r="BO1008" s="3"/>
      <c r="BP1008" s="3"/>
      <c r="BQ1008" s="3"/>
    </row>
    <row r="1009" spans="18:69" x14ac:dyDescent="0.25">
      <c r="R1009" s="3"/>
      <c r="S1009" s="3"/>
      <c r="T1009" s="3"/>
      <c r="U1009" s="3"/>
      <c r="V1009" s="3"/>
      <c r="W1009" s="3"/>
      <c r="BD1009" s="3"/>
      <c r="BE1009" s="3"/>
      <c r="BF1009" s="3"/>
      <c r="BG1009" s="3"/>
      <c r="BH1009" s="3"/>
      <c r="BI1009" s="3"/>
      <c r="BO1009" s="3"/>
      <c r="BP1009" s="3"/>
      <c r="BQ1009" s="3"/>
    </row>
    <row r="1010" spans="18:69" x14ac:dyDescent="0.25">
      <c r="R1010" s="3"/>
      <c r="S1010" s="3"/>
      <c r="T1010" s="3"/>
      <c r="U1010" s="3"/>
      <c r="V1010" s="3"/>
      <c r="W1010" s="3"/>
      <c r="BD1010" s="3"/>
      <c r="BE1010" s="3"/>
      <c r="BF1010" s="3"/>
      <c r="BG1010" s="3"/>
      <c r="BH1010" s="3"/>
      <c r="BI1010" s="3"/>
      <c r="BO1010" s="3"/>
      <c r="BP1010" s="3"/>
      <c r="BQ1010" s="3"/>
    </row>
    <row r="1011" spans="18:69" x14ac:dyDescent="0.25">
      <c r="R1011" s="3"/>
      <c r="S1011" s="3"/>
      <c r="T1011" s="3"/>
      <c r="U1011" s="3"/>
      <c r="V1011" s="3"/>
      <c r="W1011" s="3"/>
      <c r="BD1011" s="3"/>
      <c r="BE1011" s="3"/>
      <c r="BF1011" s="3"/>
      <c r="BG1011" s="3"/>
      <c r="BH1011" s="3"/>
      <c r="BI1011" s="3"/>
      <c r="BO1011" s="3"/>
      <c r="BP1011" s="3"/>
      <c r="BQ1011" s="3"/>
    </row>
    <row r="1012" spans="18:69" x14ac:dyDescent="0.25">
      <c r="R1012" s="3"/>
      <c r="S1012" s="3"/>
      <c r="T1012" s="3"/>
      <c r="U1012" s="3"/>
      <c r="V1012" s="3"/>
      <c r="W1012" s="3"/>
      <c r="BD1012" s="3"/>
      <c r="BE1012" s="3"/>
      <c r="BF1012" s="3"/>
      <c r="BG1012" s="3"/>
      <c r="BH1012" s="3"/>
      <c r="BI1012" s="3"/>
      <c r="BO1012" s="3"/>
      <c r="BP1012" s="3"/>
      <c r="BQ1012" s="3"/>
    </row>
    <row r="1013" spans="18:69" x14ac:dyDescent="0.25">
      <c r="R1013" s="3"/>
      <c r="S1013" s="3"/>
      <c r="T1013" s="3"/>
      <c r="U1013" s="3"/>
      <c r="V1013" s="3"/>
      <c r="W1013" s="3"/>
      <c r="BD1013" s="3"/>
      <c r="BE1013" s="3"/>
      <c r="BF1013" s="3"/>
      <c r="BG1013" s="3"/>
      <c r="BH1013" s="3"/>
      <c r="BI1013" s="3"/>
      <c r="BO1013" s="3"/>
      <c r="BP1013" s="3"/>
      <c r="BQ1013" s="3"/>
    </row>
    <row r="1014" spans="18:69" x14ac:dyDescent="0.25">
      <c r="R1014" s="3"/>
      <c r="S1014" s="3"/>
      <c r="T1014" s="3"/>
      <c r="U1014" s="3"/>
      <c r="V1014" s="3"/>
      <c r="W1014" s="3"/>
      <c r="BD1014" s="3"/>
      <c r="BE1014" s="3"/>
      <c r="BF1014" s="3"/>
      <c r="BG1014" s="3"/>
      <c r="BH1014" s="3"/>
      <c r="BI1014" s="3"/>
      <c r="BO1014" s="3"/>
      <c r="BP1014" s="3"/>
      <c r="BQ1014" s="3"/>
    </row>
    <row r="1015" spans="18:69" x14ac:dyDescent="0.25">
      <c r="R1015" s="3"/>
      <c r="S1015" s="3"/>
      <c r="T1015" s="3"/>
      <c r="U1015" s="3"/>
      <c r="V1015" s="3"/>
      <c r="W1015" s="3"/>
      <c r="BD1015" s="3"/>
      <c r="BE1015" s="3"/>
      <c r="BF1015" s="3"/>
      <c r="BG1015" s="3"/>
      <c r="BH1015" s="3"/>
      <c r="BI1015" s="3"/>
      <c r="BO1015" s="3"/>
      <c r="BP1015" s="3"/>
      <c r="BQ1015" s="3"/>
    </row>
    <row r="1016" spans="18:69" x14ac:dyDescent="0.25">
      <c r="R1016" s="3"/>
      <c r="S1016" s="3"/>
      <c r="T1016" s="3"/>
      <c r="U1016" s="3"/>
      <c r="V1016" s="3"/>
      <c r="W1016" s="3"/>
      <c r="BD1016" s="3"/>
      <c r="BE1016" s="3"/>
      <c r="BF1016" s="3"/>
      <c r="BG1016" s="3"/>
      <c r="BH1016" s="3"/>
      <c r="BI1016" s="3"/>
      <c r="BO1016" s="3"/>
      <c r="BP1016" s="3"/>
      <c r="BQ1016" s="3"/>
    </row>
    <row r="1017" spans="18:69" x14ac:dyDescent="0.25">
      <c r="R1017" s="3"/>
      <c r="S1017" s="3"/>
      <c r="T1017" s="3"/>
      <c r="U1017" s="3"/>
      <c r="V1017" s="3"/>
      <c r="W1017" s="3"/>
      <c r="BD1017" s="3"/>
      <c r="BE1017" s="3"/>
      <c r="BF1017" s="3"/>
      <c r="BG1017" s="3"/>
      <c r="BH1017" s="3"/>
      <c r="BI1017" s="3"/>
      <c r="BO1017" s="3"/>
      <c r="BP1017" s="3"/>
      <c r="BQ1017" s="3"/>
    </row>
    <row r="1018" spans="18:69" x14ac:dyDescent="0.25">
      <c r="R1018" s="3"/>
      <c r="S1018" s="3"/>
      <c r="T1018" s="3"/>
      <c r="U1018" s="3"/>
      <c r="V1018" s="3"/>
      <c r="W1018" s="3"/>
      <c r="BD1018" s="3"/>
      <c r="BE1018" s="3"/>
      <c r="BF1018" s="3"/>
      <c r="BG1018" s="3"/>
      <c r="BH1018" s="3"/>
      <c r="BI1018" s="3"/>
      <c r="BO1018" s="3"/>
      <c r="BP1018" s="3"/>
      <c r="BQ1018" s="3"/>
    </row>
    <row r="1019" spans="18:69" x14ac:dyDescent="0.25">
      <c r="R1019" s="3"/>
      <c r="S1019" s="3"/>
      <c r="T1019" s="3"/>
      <c r="U1019" s="3"/>
      <c r="V1019" s="3"/>
      <c r="W1019" s="3"/>
      <c r="BD1019" s="3"/>
      <c r="BE1019" s="3"/>
      <c r="BF1019" s="3"/>
      <c r="BG1019" s="3"/>
      <c r="BH1019" s="3"/>
      <c r="BI1019" s="3"/>
      <c r="BO1019" s="3"/>
      <c r="BP1019" s="3"/>
      <c r="BQ1019" s="3"/>
    </row>
    <row r="1020" spans="18:69" x14ac:dyDescent="0.25">
      <c r="R1020" s="3"/>
      <c r="S1020" s="3"/>
      <c r="T1020" s="3"/>
      <c r="U1020" s="3"/>
      <c r="V1020" s="3"/>
      <c r="W1020" s="3"/>
      <c r="BD1020" s="3"/>
      <c r="BE1020" s="3"/>
      <c r="BF1020" s="3"/>
      <c r="BG1020" s="3"/>
      <c r="BH1020" s="3"/>
      <c r="BI1020" s="3"/>
      <c r="BO1020" s="3"/>
      <c r="BP1020" s="3"/>
      <c r="BQ1020" s="3"/>
    </row>
    <row r="1021" spans="18:69" x14ac:dyDescent="0.25">
      <c r="R1021" s="3"/>
      <c r="S1021" s="3"/>
      <c r="T1021" s="3"/>
      <c r="U1021" s="3"/>
      <c r="V1021" s="3"/>
      <c r="W1021" s="3"/>
      <c r="BD1021" s="3"/>
      <c r="BE1021" s="3"/>
      <c r="BF1021" s="3"/>
      <c r="BG1021" s="3"/>
      <c r="BH1021" s="3"/>
      <c r="BI1021" s="3"/>
      <c r="BO1021" s="3"/>
      <c r="BP1021" s="3"/>
      <c r="BQ1021" s="3"/>
    </row>
    <row r="1022" spans="18:69" x14ac:dyDescent="0.25">
      <c r="R1022" s="3"/>
      <c r="S1022" s="3"/>
      <c r="T1022" s="3"/>
      <c r="U1022" s="3"/>
      <c r="V1022" s="3"/>
      <c r="W1022" s="3"/>
      <c r="BD1022" s="3"/>
      <c r="BE1022" s="3"/>
      <c r="BF1022" s="3"/>
      <c r="BG1022" s="3"/>
      <c r="BH1022" s="3"/>
      <c r="BI1022" s="3"/>
      <c r="BO1022" s="3"/>
      <c r="BP1022" s="3"/>
      <c r="BQ1022" s="3"/>
    </row>
    <row r="1023" spans="18:69" x14ac:dyDescent="0.25">
      <c r="R1023" s="3"/>
      <c r="S1023" s="3"/>
      <c r="T1023" s="3"/>
      <c r="U1023" s="3"/>
      <c r="V1023" s="3"/>
      <c r="W1023" s="3"/>
      <c r="BD1023" s="3"/>
      <c r="BE1023" s="3"/>
      <c r="BF1023" s="3"/>
      <c r="BG1023" s="3"/>
      <c r="BH1023" s="3"/>
      <c r="BI1023" s="3"/>
      <c r="BO1023" s="3"/>
      <c r="BP1023" s="3"/>
      <c r="BQ1023" s="3"/>
    </row>
    <row r="1024" spans="18:69" x14ac:dyDescent="0.25">
      <c r="R1024" s="3"/>
      <c r="S1024" s="3"/>
      <c r="T1024" s="3"/>
      <c r="U1024" s="3"/>
      <c r="V1024" s="3"/>
      <c r="W1024" s="3"/>
      <c r="BD1024" s="3"/>
      <c r="BE1024" s="3"/>
      <c r="BF1024" s="3"/>
      <c r="BG1024" s="3"/>
      <c r="BH1024" s="3"/>
      <c r="BI1024" s="3"/>
      <c r="BO1024" s="3"/>
      <c r="BP1024" s="3"/>
      <c r="BQ1024" s="3"/>
    </row>
    <row r="1025" spans="18:69" x14ac:dyDescent="0.25">
      <c r="R1025" s="3"/>
      <c r="S1025" s="3"/>
      <c r="T1025" s="3"/>
      <c r="U1025" s="3"/>
      <c r="V1025" s="3"/>
      <c r="W1025" s="3"/>
      <c r="BD1025" s="3"/>
      <c r="BE1025" s="3"/>
      <c r="BF1025" s="3"/>
      <c r="BG1025" s="3"/>
      <c r="BH1025" s="3"/>
      <c r="BI1025" s="3"/>
      <c r="BO1025" s="3"/>
      <c r="BP1025" s="3"/>
      <c r="BQ1025" s="3"/>
    </row>
    <row r="1026" spans="18:69" x14ac:dyDescent="0.25">
      <c r="R1026" s="3"/>
      <c r="S1026" s="3"/>
      <c r="T1026" s="3"/>
      <c r="U1026" s="3"/>
      <c r="V1026" s="3"/>
      <c r="W1026" s="3"/>
      <c r="BD1026" s="3"/>
      <c r="BE1026" s="3"/>
      <c r="BF1026" s="3"/>
      <c r="BG1026" s="3"/>
      <c r="BH1026" s="3"/>
      <c r="BI1026" s="3"/>
      <c r="BO1026" s="3"/>
      <c r="BP1026" s="3"/>
      <c r="BQ1026" s="3"/>
    </row>
    <row r="1027" spans="18:69" x14ac:dyDescent="0.25">
      <c r="R1027" s="3"/>
      <c r="S1027" s="3"/>
      <c r="T1027" s="3"/>
      <c r="U1027" s="3"/>
      <c r="V1027" s="3"/>
      <c r="W1027" s="3"/>
      <c r="BD1027" s="3"/>
      <c r="BE1027" s="3"/>
      <c r="BF1027" s="3"/>
      <c r="BG1027" s="3"/>
      <c r="BH1027" s="3"/>
      <c r="BI1027" s="3"/>
      <c r="BO1027" s="3"/>
      <c r="BP1027" s="3"/>
      <c r="BQ1027" s="3"/>
    </row>
    <row r="1028" spans="18:69" x14ac:dyDescent="0.25">
      <c r="R1028" s="3"/>
      <c r="S1028" s="3"/>
      <c r="T1028" s="3"/>
      <c r="U1028" s="3"/>
      <c r="V1028" s="3"/>
      <c r="W1028" s="3"/>
      <c r="BD1028" s="3"/>
      <c r="BE1028" s="3"/>
      <c r="BF1028" s="3"/>
      <c r="BG1028" s="3"/>
      <c r="BH1028" s="3"/>
      <c r="BI1028" s="3"/>
      <c r="BO1028" s="3"/>
      <c r="BP1028" s="3"/>
      <c r="BQ1028" s="3"/>
    </row>
    <row r="1029" spans="18:69" x14ac:dyDescent="0.25">
      <c r="R1029" s="3"/>
      <c r="S1029" s="3"/>
      <c r="T1029" s="3"/>
      <c r="U1029" s="3"/>
      <c r="V1029" s="3"/>
      <c r="W1029" s="3"/>
      <c r="BD1029" s="3"/>
      <c r="BE1029" s="3"/>
      <c r="BF1029" s="3"/>
      <c r="BG1029" s="3"/>
      <c r="BH1029" s="3"/>
      <c r="BI1029" s="3"/>
      <c r="BO1029" s="3"/>
      <c r="BP1029" s="3"/>
      <c r="BQ1029" s="3"/>
    </row>
    <row r="1030" spans="18:69" x14ac:dyDescent="0.25">
      <c r="R1030" s="3"/>
      <c r="S1030" s="3"/>
      <c r="T1030" s="3"/>
      <c r="U1030" s="3"/>
      <c r="V1030" s="3"/>
      <c r="W1030" s="3"/>
      <c r="BD1030" s="3"/>
      <c r="BE1030" s="3"/>
      <c r="BF1030" s="3"/>
      <c r="BG1030" s="3"/>
      <c r="BH1030" s="3"/>
      <c r="BI1030" s="3"/>
      <c r="BO1030" s="3"/>
      <c r="BP1030" s="3"/>
      <c r="BQ1030" s="3"/>
    </row>
    <row r="1031" spans="18:69" x14ac:dyDescent="0.25">
      <c r="R1031" s="3"/>
      <c r="S1031" s="3"/>
      <c r="T1031" s="3"/>
      <c r="U1031" s="3"/>
      <c r="V1031" s="3"/>
      <c r="W1031" s="3"/>
      <c r="BD1031" s="3"/>
      <c r="BE1031" s="3"/>
      <c r="BF1031" s="3"/>
      <c r="BG1031" s="3"/>
      <c r="BH1031" s="3"/>
      <c r="BI1031" s="3"/>
      <c r="BO1031" s="3"/>
      <c r="BP1031" s="3"/>
      <c r="BQ1031" s="3"/>
    </row>
    <row r="1032" spans="18:69" x14ac:dyDescent="0.25">
      <c r="R1032" s="3"/>
      <c r="S1032" s="3"/>
      <c r="T1032" s="3"/>
      <c r="U1032" s="3"/>
      <c r="V1032" s="3"/>
      <c r="W1032" s="3"/>
      <c r="BD1032" s="3"/>
      <c r="BE1032" s="3"/>
      <c r="BF1032" s="3"/>
      <c r="BG1032" s="3"/>
      <c r="BH1032" s="3"/>
      <c r="BI1032" s="3"/>
      <c r="BO1032" s="3"/>
      <c r="BP1032" s="3"/>
      <c r="BQ1032" s="3"/>
    </row>
    <row r="1033" spans="18:69" x14ac:dyDescent="0.25">
      <c r="R1033" s="3"/>
      <c r="S1033" s="3"/>
      <c r="T1033" s="3"/>
      <c r="U1033" s="3"/>
      <c r="V1033" s="3"/>
      <c r="W1033" s="3"/>
      <c r="BD1033" s="3"/>
      <c r="BE1033" s="3"/>
      <c r="BF1033" s="3"/>
      <c r="BG1033" s="3"/>
      <c r="BH1033" s="3"/>
      <c r="BI1033" s="3"/>
      <c r="BO1033" s="3"/>
      <c r="BP1033" s="3"/>
      <c r="BQ1033" s="3"/>
    </row>
    <row r="1034" spans="18:69" x14ac:dyDescent="0.25">
      <c r="R1034" s="3"/>
      <c r="S1034" s="3"/>
      <c r="T1034" s="3"/>
      <c r="U1034" s="3"/>
      <c r="V1034" s="3"/>
      <c r="W1034" s="3"/>
      <c r="BD1034" s="3"/>
      <c r="BE1034" s="3"/>
      <c r="BF1034" s="3"/>
      <c r="BG1034" s="3"/>
      <c r="BH1034" s="3"/>
      <c r="BI1034" s="3"/>
      <c r="BO1034" s="3"/>
      <c r="BP1034" s="3"/>
      <c r="BQ1034" s="3"/>
    </row>
    <row r="1035" spans="18:69" x14ac:dyDescent="0.25">
      <c r="R1035" s="3"/>
      <c r="S1035" s="3"/>
      <c r="T1035" s="3"/>
      <c r="U1035" s="3"/>
      <c r="V1035" s="3"/>
      <c r="W1035" s="3"/>
      <c r="BD1035" s="3"/>
      <c r="BE1035" s="3"/>
      <c r="BF1035" s="3"/>
      <c r="BG1035" s="3"/>
      <c r="BH1035" s="3"/>
      <c r="BI1035" s="3"/>
      <c r="BO1035" s="3"/>
      <c r="BP1035" s="3"/>
      <c r="BQ1035" s="3"/>
    </row>
    <row r="1036" spans="18:69" x14ac:dyDescent="0.25">
      <c r="R1036" s="3"/>
      <c r="S1036" s="3"/>
      <c r="T1036" s="3"/>
      <c r="U1036" s="3"/>
      <c r="V1036" s="3"/>
      <c r="W1036" s="3"/>
      <c r="BD1036" s="3"/>
      <c r="BE1036" s="3"/>
      <c r="BF1036" s="3"/>
      <c r="BG1036" s="3"/>
      <c r="BH1036" s="3"/>
      <c r="BI1036" s="3"/>
      <c r="BO1036" s="3"/>
      <c r="BP1036" s="3"/>
      <c r="BQ1036" s="3"/>
    </row>
    <row r="1037" spans="18:69" x14ac:dyDescent="0.25">
      <c r="R1037" s="3"/>
      <c r="S1037" s="3"/>
      <c r="T1037" s="3"/>
      <c r="U1037" s="3"/>
      <c r="V1037" s="3"/>
      <c r="W1037" s="3"/>
      <c r="BD1037" s="3"/>
      <c r="BE1037" s="3"/>
      <c r="BF1037" s="3"/>
      <c r="BG1037" s="3"/>
      <c r="BH1037" s="3"/>
      <c r="BI1037" s="3"/>
      <c r="BO1037" s="3"/>
      <c r="BP1037" s="3"/>
      <c r="BQ1037" s="3"/>
    </row>
    <row r="1038" spans="18:69" x14ac:dyDescent="0.25">
      <c r="R1038" s="3"/>
      <c r="S1038" s="3"/>
      <c r="T1038" s="3"/>
      <c r="U1038" s="3"/>
      <c r="V1038" s="3"/>
      <c r="W1038" s="3"/>
      <c r="BD1038" s="3"/>
      <c r="BE1038" s="3"/>
      <c r="BF1038" s="3"/>
      <c r="BG1038" s="3"/>
      <c r="BH1038" s="3"/>
      <c r="BI1038" s="3"/>
      <c r="BO1038" s="3"/>
      <c r="BP1038" s="3"/>
      <c r="BQ1038" s="3"/>
    </row>
    <row r="1039" spans="18:69" x14ac:dyDescent="0.25">
      <c r="R1039" s="3"/>
      <c r="S1039" s="3"/>
      <c r="T1039" s="3"/>
      <c r="U1039" s="3"/>
      <c r="V1039" s="3"/>
      <c r="W1039" s="3"/>
      <c r="BD1039" s="3"/>
      <c r="BE1039" s="3"/>
      <c r="BF1039" s="3"/>
      <c r="BG1039" s="3"/>
      <c r="BH1039" s="3"/>
      <c r="BI1039" s="3"/>
      <c r="BO1039" s="3"/>
      <c r="BP1039" s="3"/>
      <c r="BQ1039" s="3"/>
    </row>
    <row r="1040" spans="18:69" x14ac:dyDescent="0.25">
      <c r="R1040" s="3"/>
      <c r="S1040" s="3"/>
      <c r="T1040" s="3"/>
      <c r="U1040" s="3"/>
      <c r="V1040" s="3"/>
      <c r="W1040" s="3"/>
      <c r="BD1040" s="3"/>
      <c r="BE1040" s="3"/>
      <c r="BF1040" s="3"/>
      <c r="BG1040" s="3"/>
      <c r="BH1040" s="3"/>
      <c r="BI1040" s="3"/>
      <c r="BO1040" s="3"/>
      <c r="BP1040" s="3"/>
      <c r="BQ1040" s="3"/>
    </row>
    <row r="1041" spans="18:69" x14ac:dyDescent="0.25">
      <c r="R1041" s="3"/>
      <c r="S1041" s="3"/>
      <c r="T1041" s="3"/>
      <c r="U1041" s="3"/>
      <c r="V1041" s="3"/>
      <c r="W1041" s="3"/>
      <c r="BD1041" s="3"/>
      <c r="BE1041" s="3"/>
      <c r="BF1041" s="3"/>
      <c r="BG1041" s="3"/>
      <c r="BH1041" s="3"/>
      <c r="BI1041" s="3"/>
      <c r="BO1041" s="3"/>
      <c r="BP1041" s="3"/>
      <c r="BQ1041" s="3"/>
    </row>
    <row r="1042" spans="18:69" x14ac:dyDescent="0.25">
      <c r="R1042" s="3"/>
      <c r="S1042" s="3"/>
      <c r="T1042" s="3"/>
      <c r="U1042" s="3"/>
      <c r="V1042" s="3"/>
      <c r="W1042" s="3"/>
      <c r="BD1042" s="3"/>
      <c r="BE1042" s="3"/>
      <c r="BF1042" s="3"/>
      <c r="BG1042" s="3"/>
      <c r="BH1042" s="3"/>
      <c r="BI1042" s="3"/>
      <c r="BO1042" s="3"/>
      <c r="BP1042" s="3"/>
      <c r="BQ1042" s="3"/>
    </row>
    <row r="1043" spans="18:69" x14ac:dyDescent="0.25">
      <c r="R1043" s="3"/>
      <c r="S1043" s="3"/>
      <c r="T1043" s="3"/>
      <c r="U1043" s="3"/>
      <c r="V1043" s="3"/>
      <c r="W1043" s="3"/>
      <c r="BD1043" s="3"/>
      <c r="BE1043" s="3"/>
      <c r="BF1043" s="3"/>
      <c r="BG1043" s="3"/>
      <c r="BH1043" s="3"/>
      <c r="BI1043" s="3"/>
      <c r="BO1043" s="3"/>
      <c r="BP1043" s="3"/>
      <c r="BQ1043" s="3"/>
    </row>
    <row r="1044" spans="18:69" x14ac:dyDescent="0.25">
      <c r="R1044" s="3"/>
      <c r="S1044" s="3"/>
      <c r="T1044" s="3"/>
      <c r="U1044" s="3"/>
      <c r="V1044" s="3"/>
      <c r="W1044" s="3"/>
      <c r="BD1044" s="3"/>
      <c r="BE1044" s="3"/>
      <c r="BF1044" s="3"/>
      <c r="BG1044" s="3"/>
      <c r="BH1044" s="3"/>
      <c r="BI1044" s="3"/>
      <c r="BO1044" s="3"/>
      <c r="BP1044" s="3"/>
      <c r="BQ1044" s="3"/>
    </row>
    <row r="1045" spans="18:69" x14ac:dyDescent="0.25">
      <c r="R1045" s="3"/>
      <c r="S1045" s="3"/>
      <c r="T1045" s="3"/>
      <c r="U1045" s="3"/>
      <c r="V1045" s="3"/>
      <c r="W1045" s="3"/>
      <c r="BD1045" s="3"/>
      <c r="BE1045" s="3"/>
      <c r="BF1045" s="3"/>
      <c r="BG1045" s="3"/>
      <c r="BH1045" s="3"/>
      <c r="BI1045" s="3"/>
      <c r="BO1045" s="3"/>
      <c r="BP1045" s="3"/>
      <c r="BQ1045" s="3"/>
    </row>
    <row r="1046" spans="18:69" x14ac:dyDescent="0.25">
      <c r="R1046" s="3"/>
      <c r="S1046" s="3"/>
      <c r="T1046" s="3"/>
      <c r="U1046" s="3"/>
      <c r="V1046" s="3"/>
      <c r="W1046" s="3"/>
      <c r="BD1046" s="3"/>
      <c r="BE1046" s="3"/>
      <c r="BF1046" s="3"/>
      <c r="BG1046" s="3"/>
      <c r="BH1046" s="3"/>
      <c r="BI1046" s="3"/>
      <c r="BO1046" s="3"/>
      <c r="BP1046" s="3"/>
      <c r="BQ1046" s="3"/>
    </row>
    <row r="1047" spans="18:69" x14ac:dyDescent="0.25">
      <c r="R1047" s="3"/>
      <c r="S1047" s="3"/>
      <c r="T1047" s="3"/>
      <c r="U1047" s="3"/>
      <c r="V1047" s="3"/>
      <c r="W1047" s="3"/>
      <c r="BD1047" s="3"/>
      <c r="BE1047" s="3"/>
      <c r="BF1047" s="3"/>
      <c r="BG1047" s="3"/>
      <c r="BH1047" s="3"/>
      <c r="BI1047" s="3"/>
      <c r="BO1047" s="3"/>
      <c r="BP1047" s="3"/>
      <c r="BQ1047" s="3"/>
    </row>
    <row r="1048" spans="18:69" x14ac:dyDescent="0.25">
      <c r="R1048" s="3"/>
      <c r="S1048" s="3"/>
      <c r="T1048" s="3"/>
      <c r="U1048" s="3"/>
      <c r="V1048" s="3"/>
      <c r="W1048" s="3"/>
      <c r="BD1048" s="3"/>
      <c r="BE1048" s="3"/>
      <c r="BF1048" s="3"/>
      <c r="BG1048" s="3"/>
      <c r="BH1048" s="3"/>
      <c r="BI1048" s="3"/>
      <c r="BO1048" s="3"/>
      <c r="BP1048" s="3"/>
      <c r="BQ1048" s="3"/>
    </row>
    <row r="1049" spans="18:69" x14ac:dyDescent="0.25">
      <c r="R1049" s="3"/>
      <c r="S1049" s="3"/>
      <c r="T1049" s="3"/>
      <c r="U1049" s="3"/>
      <c r="V1049" s="3"/>
      <c r="W1049" s="3"/>
      <c r="BD1049" s="3"/>
      <c r="BE1049" s="3"/>
      <c r="BF1049" s="3"/>
      <c r="BG1049" s="3"/>
      <c r="BH1049" s="3"/>
      <c r="BI1049" s="3"/>
      <c r="BO1049" s="3"/>
      <c r="BP1049" s="3"/>
      <c r="BQ1049" s="3"/>
    </row>
    <row r="1050" spans="18:69" x14ac:dyDescent="0.25">
      <c r="R1050" s="3"/>
      <c r="S1050" s="3"/>
      <c r="T1050" s="3"/>
      <c r="U1050" s="3"/>
      <c r="V1050" s="3"/>
      <c r="W1050" s="3"/>
      <c r="BD1050" s="3"/>
      <c r="BE1050" s="3"/>
      <c r="BF1050" s="3"/>
      <c r="BG1050" s="3"/>
      <c r="BH1050" s="3"/>
      <c r="BI1050" s="3"/>
      <c r="BO1050" s="3"/>
      <c r="BP1050" s="3"/>
      <c r="BQ1050" s="3"/>
    </row>
    <row r="1051" spans="18:69" x14ac:dyDescent="0.25">
      <c r="R1051" s="3"/>
      <c r="S1051" s="3"/>
      <c r="T1051" s="3"/>
      <c r="U1051" s="3"/>
      <c r="V1051" s="3"/>
      <c r="W1051" s="3"/>
      <c r="BD1051" s="3"/>
      <c r="BE1051" s="3"/>
      <c r="BF1051" s="3"/>
      <c r="BG1051" s="3"/>
      <c r="BH1051" s="3"/>
      <c r="BI1051" s="3"/>
      <c r="BO1051" s="3"/>
      <c r="BP1051" s="3"/>
      <c r="BQ1051" s="3"/>
    </row>
    <row r="1052" spans="18:69" x14ac:dyDescent="0.25">
      <c r="R1052" s="3"/>
      <c r="S1052" s="3"/>
      <c r="T1052" s="3"/>
      <c r="U1052" s="3"/>
      <c r="V1052" s="3"/>
      <c r="W1052" s="3"/>
      <c r="BD1052" s="3"/>
      <c r="BE1052" s="3"/>
      <c r="BF1052" s="3"/>
      <c r="BG1052" s="3"/>
      <c r="BH1052" s="3"/>
      <c r="BI1052" s="3"/>
      <c r="BO1052" s="3"/>
      <c r="BP1052" s="3"/>
      <c r="BQ1052" s="3"/>
    </row>
    <row r="1053" spans="18:69" x14ac:dyDescent="0.25">
      <c r="R1053" s="3"/>
      <c r="S1053" s="3"/>
      <c r="T1053" s="3"/>
      <c r="U1053" s="3"/>
      <c r="V1053" s="3"/>
      <c r="W1053" s="3"/>
      <c r="BD1053" s="3"/>
      <c r="BE1053" s="3"/>
      <c r="BF1053" s="3"/>
      <c r="BG1053" s="3"/>
      <c r="BH1053" s="3"/>
      <c r="BI1053" s="3"/>
      <c r="BO1053" s="3"/>
      <c r="BP1053" s="3"/>
      <c r="BQ1053" s="3"/>
    </row>
    <row r="1054" spans="18:69" x14ac:dyDescent="0.25">
      <c r="R1054" s="3"/>
      <c r="S1054" s="3"/>
      <c r="T1054" s="3"/>
      <c r="U1054" s="3"/>
      <c r="V1054" s="3"/>
      <c r="W1054" s="3"/>
      <c r="BD1054" s="3"/>
      <c r="BE1054" s="3"/>
      <c r="BF1054" s="3"/>
      <c r="BG1054" s="3"/>
      <c r="BH1054" s="3"/>
      <c r="BI1054" s="3"/>
      <c r="BO1054" s="3"/>
      <c r="BP1054" s="3"/>
      <c r="BQ1054" s="3"/>
    </row>
    <row r="1055" spans="18:69" x14ac:dyDescent="0.25">
      <c r="R1055" s="3"/>
      <c r="S1055" s="3"/>
      <c r="T1055" s="3"/>
      <c r="U1055" s="3"/>
      <c r="V1055" s="3"/>
      <c r="W1055" s="3"/>
      <c r="BD1055" s="3"/>
      <c r="BE1055" s="3"/>
      <c r="BF1055" s="3"/>
      <c r="BG1055" s="3"/>
      <c r="BH1055" s="3"/>
      <c r="BI1055" s="3"/>
      <c r="BO1055" s="3"/>
      <c r="BP1055" s="3"/>
      <c r="BQ1055" s="3"/>
    </row>
    <row r="1056" spans="18:69" x14ac:dyDescent="0.25">
      <c r="R1056" s="3"/>
      <c r="S1056" s="3"/>
      <c r="T1056" s="3"/>
      <c r="U1056" s="3"/>
      <c r="V1056" s="3"/>
      <c r="W1056" s="3"/>
      <c r="BD1056" s="3"/>
      <c r="BE1056" s="3"/>
      <c r="BF1056" s="3"/>
      <c r="BG1056" s="3"/>
      <c r="BH1056" s="3"/>
      <c r="BI1056" s="3"/>
      <c r="BO1056" s="3"/>
      <c r="BP1056" s="3"/>
      <c r="BQ1056" s="3"/>
    </row>
    <row r="1057" spans="18:69" x14ac:dyDescent="0.25">
      <c r="R1057" s="3"/>
      <c r="S1057" s="3"/>
      <c r="T1057" s="3"/>
      <c r="U1057" s="3"/>
      <c r="V1057" s="3"/>
      <c r="W1057" s="3"/>
      <c r="BD1057" s="3"/>
      <c r="BE1057" s="3"/>
      <c r="BF1057" s="3"/>
      <c r="BG1057" s="3"/>
      <c r="BH1057" s="3"/>
      <c r="BI1057" s="3"/>
      <c r="BO1057" s="3"/>
      <c r="BP1057" s="3"/>
      <c r="BQ1057" s="3"/>
    </row>
    <row r="1058" spans="18:69" x14ac:dyDescent="0.25">
      <c r="R1058" s="3"/>
      <c r="S1058" s="3"/>
      <c r="T1058" s="3"/>
      <c r="U1058" s="3"/>
      <c r="V1058" s="3"/>
      <c r="W1058" s="3"/>
      <c r="BD1058" s="3"/>
      <c r="BE1058" s="3"/>
      <c r="BF1058" s="3"/>
      <c r="BG1058" s="3"/>
      <c r="BH1058" s="3"/>
      <c r="BI1058" s="3"/>
      <c r="BO1058" s="3"/>
      <c r="BP1058" s="3"/>
      <c r="BQ1058" s="3"/>
    </row>
    <row r="1059" spans="18:69" x14ac:dyDescent="0.25">
      <c r="R1059" s="3"/>
      <c r="S1059" s="3"/>
      <c r="T1059" s="3"/>
      <c r="U1059" s="3"/>
      <c r="V1059" s="3"/>
      <c r="W1059" s="3"/>
      <c r="BD1059" s="3"/>
      <c r="BE1059" s="3"/>
      <c r="BF1059" s="3"/>
      <c r="BG1059" s="3"/>
      <c r="BH1059" s="3"/>
      <c r="BI1059" s="3"/>
      <c r="BO1059" s="3"/>
      <c r="BP1059" s="3"/>
      <c r="BQ1059" s="3"/>
    </row>
    <row r="1060" spans="18:69" x14ac:dyDescent="0.25">
      <c r="R1060" s="3"/>
      <c r="S1060" s="3"/>
      <c r="T1060" s="3"/>
      <c r="U1060" s="3"/>
      <c r="V1060" s="3"/>
      <c r="W1060" s="3"/>
      <c r="BD1060" s="3"/>
      <c r="BE1060" s="3"/>
      <c r="BF1060" s="3"/>
      <c r="BG1060" s="3"/>
      <c r="BH1060" s="3"/>
      <c r="BI1060" s="3"/>
      <c r="BO1060" s="3"/>
      <c r="BP1060" s="3"/>
      <c r="BQ1060" s="3"/>
    </row>
    <row r="1061" spans="18:69" x14ac:dyDescent="0.25">
      <c r="R1061" s="3"/>
      <c r="S1061" s="3"/>
      <c r="T1061" s="3"/>
      <c r="U1061" s="3"/>
      <c r="V1061" s="3"/>
      <c r="W1061" s="3"/>
      <c r="BD1061" s="3"/>
      <c r="BE1061" s="3"/>
      <c r="BF1061" s="3"/>
      <c r="BG1061" s="3"/>
      <c r="BH1061" s="3"/>
      <c r="BI1061" s="3"/>
      <c r="BO1061" s="3"/>
      <c r="BP1061" s="3"/>
      <c r="BQ1061" s="3"/>
    </row>
    <row r="1062" spans="18:69" x14ac:dyDescent="0.25">
      <c r="R1062" s="3"/>
      <c r="S1062" s="3"/>
      <c r="T1062" s="3"/>
      <c r="U1062" s="3"/>
      <c r="V1062" s="3"/>
      <c r="W1062" s="3"/>
      <c r="BD1062" s="3"/>
      <c r="BE1062" s="3"/>
      <c r="BF1062" s="3"/>
      <c r="BG1062" s="3"/>
      <c r="BH1062" s="3"/>
      <c r="BI1062" s="3"/>
      <c r="BO1062" s="3"/>
      <c r="BP1062" s="3"/>
      <c r="BQ1062" s="3"/>
    </row>
    <row r="1063" spans="18:69" x14ac:dyDescent="0.25">
      <c r="R1063" s="3"/>
      <c r="S1063" s="3"/>
      <c r="T1063" s="3"/>
      <c r="U1063" s="3"/>
      <c r="V1063" s="3"/>
      <c r="W1063" s="3"/>
      <c r="BD1063" s="3"/>
      <c r="BE1063" s="3"/>
      <c r="BF1063" s="3"/>
      <c r="BG1063" s="3"/>
      <c r="BH1063" s="3"/>
      <c r="BI1063" s="3"/>
      <c r="BO1063" s="3"/>
      <c r="BP1063" s="3"/>
      <c r="BQ1063" s="3"/>
    </row>
    <row r="1064" spans="18:69" x14ac:dyDescent="0.25">
      <c r="R1064" s="3"/>
      <c r="S1064" s="3"/>
      <c r="T1064" s="3"/>
      <c r="U1064" s="3"/>
      <c r="V1064" s="3"/>
      <c r="W1064" s="3"/>
      <c r="BD1064" s="3"/>
      <c r="BE1064" s="3"/>
      <c r="BF1064" s="3"/>
      <c r="BG1064" s="3"/>
      <c r="BH1064" s="3"/>
      <c r="BI1064" s="3"/>
      <c r="BO1064" s="3"/>
      <c r="BP1064" s="3"/>
      <c r="BQ1064" s="3"/>
    </row>
    <row r="1065" spans="18:69" x14ac:dyDescent="0.25">
      <c r="R1065" s="3"/>
      <c r="S1065" s="3"/>
      <c r="T1065" s="3"/>
      <c r="U1065" s="3"/>
      <c r="V1065" s="3"/>
      <c r="W1065" s="3"/>
      <c r="BD1065" s="3"/>
      <c r="BE1065" s="3"/>
      <c r="BF1065" s="3"/>
      <c r="BG1065" s="3"/>
      <c r="BH1065" s="3"/>
      <c r="BI1065" s="3"/>
      <c r="BO1065" s="3"/>
      <c r="BP1065" s="3"/>
      <c r="BQ1065" s="3"/>
    </row>
    <row r="1066" spans="18:69" x14ac:dyDescent="0.25">
      <c r="R1066" s="3"/>
      <c r="S1066" s="3"/>
      <c r="T1066" s="3"/>
      <c r="U1066" s="3"/>
      <c r="V1066" s="3"/>
      <c r="W1066" s="3"/>
      <c r="BD1066" s="3"/>
      <c r="BE1066" s="3"/>
      <c r="BF1066" s="3"/>
      <c r="BG1066" s="3"/>
      <c r="BH1066" s="3"/>
      <c r="BI1066" s="3"/>
      <c r="BO1066" s="3"/>
      <c r="BP1066" s="3"/>
      <c r="BQ1066" s="3"/>
    </row>
    <row r="1067" spans="18:69" x14ac:dyDescent="0.25">
      <c r="R1067" s="3"/>
      <c r="S1067" s="3"/>
      <c r="T1067" s="3"/>
      <c r="U1067" s="3"/>
      <c r="V1067" s="3"/>
      <c r="W1067" s="3"/>
      <c r="BD1067" s="3"/>
      <c r="BE1067" s="3"/>
      <c r="BF1067" s="3"/>
      <c r="BG1067" s="3"/>
      <c r="BH1067" s="3"/>
      <c r="BI1067" s="3"/>
      <c r="BO1067" s="3"/>
      <c r="BP1067" s="3"/>
      <c r="BQ1067" s="3"/>
    </row>
    <row r="1068" spans="18:69" x14ac:dyDescent="0.25">
      <c r="R1068" s="3"/>
      <c r="S1068" s="3"/>
      <c r="T1068" s="3"/>
      <c r="U1068" s="3"/>
      <c r="V1068" s="3"/>
      <c r="W1068" s="3"/>
      <c r="BD1068" s="3"/>
      <c r="BE1068" s="3"/>
      <c r="BF1068" s="3"/>
      <c r="BG1068" s="3"/>
      <c r="BH1068" s="3"/>
      <c r="BI1068" s="3"/>
      <c r="BO1068" s="3"/>
      <c r="BP1068" s="3"/>
      <c r="BQ1068" s="3"/>
    </row>
    <row r="1069" spans="18:69" x14ac:dyDescent="0.25">
      <c r="R1069" s="3"/>
      <c r="S1069" s="3"/>
      <c r="T1069" s="3"/>
      <c r="U1069" s="3"/>
      <c r="V1069" s="3"/>
      <c r="W1069" s="3"/>
      <c r="BD1069" s="3"/>
      <c r="BE1069" s="3"/>
      <c r="BF1069" s="3"/>
      <c r="BG1069" s="3"/>
      <c r="BH1069" s="3"/>
      <c r="BI1069" s="3"/>
      <c r="BO1069" s="3"/>
      <c r="BP1069" s="3"/>
      <c r="BQ1069" s="3"/>
    </row>
    <row r="1070" spans="18:69" x14ac:dyDescent="0.25">
      <c r="R1070" s="3"/>
      <c r="S1070" s="3"/>
      <c r="T1070" s="3"/>
      <c r="U1070" s="3"/>
      <c r="V1070" s="3"/>
      <c r="W1070" s="3"/>
      <c r="BD1070" s="3"/>
      <c r="BE1070" s="3"/>
      <c r="BF1070" s="3"/>
      <c r="BG1070" s="3"/>
      <c r="BH1070" s="3"/>
      <c r="BI1070" s="3"/>
      <c r="BO1070" s="3"/>
      <c r="BP1070" s="3"/>
      <c r="BQ1070" s="3"/>
    </row>
    <row r="1071" spans="18:69" x14ac:dyDescent="0.25">
      <c r="R1071" s="3"/>
      <c r="S1071" s="3"/>
      <c r="T1071" s="3"/>
      <c r="U1071" s="3"/>
      <c r="V1071" s="3"/>
      <c r="W1071" s="3"/>
      <c r="BD1071" s="3"/>
      <c r="BE1071" s="3"/>
      <c r="BF1071" s="3"/>
      <c r="BG1071" s="3"/>
      <c r="BH1071" s="3"/>
      <c r="BI1071" s="3"/>
      <c r="BO1071" s="3"/>
      <c r="BP1071" s="3"/>
      <c r="BQ1071" s="3"/>
    </row>
    <row r="1072" spans="18:69" x14ac:dyDescent="0.25">
      <c r="R1072" s="3"/>
      <c r="S1072" s="3"/>
      <c r="T1072" s="3"/>
      <c r="U1072" s="3"/>
      <c r="V1072" s="3"/>
      <c r="W1072" s="3"/>
      <c r="BD1072" s="3"/>
      <c r="BE1072" s="3"/>
      <c r="BF1072" s="3"/>
      <c r="BG1072" s="3"/>
      <c r="BH1072" s="3"/>
      <c r="BI1072" s="3"/>
      <c r="BO1072" s="3"/>
      <c r="BP1072" s="3"/>
      <c r="BQ1072" s="3"/>
    </row>
    <row r="1073" spans="18:69" x14ac:dyDescent="0.25">
      <c r="R1073" s="3"/>
      <c r="S1073" s="3"/>
      <c r="T1073" s="3"/>
      <c r="U1073" s="3"/>
      <c r="V1073" s="3"/>
      <c r="W1073" s="3"/>
      <c r="BD1073" s="3"/>
      <c r="BE1073" s="3"/>
      <c r="BF1073" s="3"/>
      <c r="BG1073" s="3"/>
      <c r="BH1073" s="3"/>
      <c r="BI1073" s="3"/>
      <c r="BO1073" s="3"/>
      <c r="BP1073" s="3"/>
      <c r="BQ1073" s="3"/>
    </row>
    <row r="1074" spans="18:69" x14ac:dyDescent="0.25">
      <c r="R1074" s="3"/>
      <c r="S1074" s="3"/>
      <c r="T1074" s="3"/>
      <c r="U1074" s="3"/>
      <c r="V1074" s="3"/>
      <c r="W1074" s="3"/>
      <c r="BD1074" s="3"/>
      <c r="BE1074" s="3"/>
      <c r="BF1074" s="3"/>
      <c r="BG1074" s="3"/>
      <c r="BH1074" s="3"/>
      <c r="BI1074" s="3"/>
      <c r="BO1074" s="3"/>
      <c r="BP1074" s="3"/>
      <c r="BQ1074" s="3"/>
    </row>
    <row r="1075" spans="18:69" x14ac:dyDescent="0.25">
      <c r="R1075" s="3"/>
      <c r="S1075" s="3"/>
      <c r="T1075" s="3"/>
      <c r="U1075" s="3"/>
      <c r="V1075" s="3"/>
      <c r="W1075" s="3"/>
      <c r="BD1075" s="3"/>
      <c r="BE1075" s="3"/>
      <c r="BF1075" s="3"/>
      <c r="BG1075" s="3"/>
      <c r="BH1075" s="3"/>
      <c r="BI1075" s="3"/>
      <c r="BO1075" s="3"/>
      <c r="BP1075" s="3"/>
      <c r="BQ1075" s="3"/>
    </row>
    <row r="1076" spans="18:69" x14ac:dyDescent="0.25">
      <c r="R1076" s="3"/>
      <c r="S1076" s="3"/>
      <c r="T1076" s="3"/>
      <c r="U1076" s="3"/>
      <c r="V1076" s="3"/>
      <c r="W1076" s="3"/>
      <c r="BD1076" s="3"/>
      <c r="BE1076" s="3"/>
      <c r="BF1076" s="3"/>
      <c r="BG1076" s="3"/>
      <c r="BH1076" s="3"/>
      <c r="BI1076" s="3"/>
      <c r="BO1076" s="3"/>
      <c r="BP1076" s="3"/>
      <c r="BQ1076" s="3"/>
    </row>
    <row r="1077" spans="18:69" x14ac:dyDescent="0.25">
      <c r="R1077" s="3"/>
      <c r="S1077" s="3"/>
      <c r="T1077" s="3"/>
      <c r="U1077" s="3"/>
      <c r="V1077" s="3"/>
      <c r="W1077" s="3"/>
      <c r="BD1077" s="3"/>
      <c r="BE1077" s="3"/>
      <c r="BF1077" s="3"/>
      <c r="BG1077" s="3"/>
      <c r="BH1077" s="3"/>
      <c r="BI1077" s="3"/>
      <c r="BO1077" s="3"/>
      <c r="BP1077" s="3"/>
      <c r="BQ1077" s="3"/>
    </row>
    <row r="1078" spans="18:69" x14ac:dyDescent="0.25">
      <c r="R1078" s="3"/>
      <c r="S1078" s="3"/>
      <c r="T1078" s="3"/>
      <c r="U1078" s="3"/>
      <c r="V1078" s="3"/>
      <c r="W1078" s="3"/>
      <c r="BD1078" s="3"/>
      <c r="BE1078" s="3"/>
      <c r="BF1078" s="3"/>
      <c r="BG1078" s="3"/>
      <c r="BH1078" s="3"/>
      <c r="BI1078" s="3"/>
      <c r="BO1078" s="3"/>
      <c r="BP1078" s="3"/>
      <c r="BQ1078" s="3"/>
    </row>
    <row r="1079" spans="18:69" x14ac:dyDescent="0.25">
      <c r="R1079" s="3"/>
      <c r="S1079" s="3"/>
      <c r="T1079" s="3"/>
      <c r="U1079" s="3"/>
      <c r="V1079" s="3"/>
      <c r="W1079" s="3"/>
      <c r="BD1079" s="3"/>
      <c r="BE1079" s="3"/>
      <c r="BF1079" s="3"/>
      <c r="BG1079" s="3"/>
      <c r="BH1079" s="3"/>
      <c r="BI1079" s="3"/>
      <c r="BO1079" s="3"/>
      <c r="BP1079" s="3"/>
      <c r="BQ1079" s="3"/>
    </row>
    <row r="1080" spans="18:69" x14ac:dyDescent="0.25">
      <c r="R1080" s="3"/>
      <c r="S1080" s="3"/>
      <c r="T1080" s="3"/>
      <c r="U1080" s="3"/>
      <c r="V1080" s="3"/>
      <c r="W1080" s="3"/>
      <c r="BD1080" s="3"/>
      <c r="BE1080" s="3"/>
      <c r="BF1080" s="3"/>
      <c r="BG1080" s="3"/>
      <c r="BH1080" s="3"/>
      <c r="BI1080" s="3"/>
      <c r="BO1080" s="3"/>
      <c r="BP1080" s="3"/>
      <c r="BQ1080" s="3"/>
    </row>
    <row r="1081" spans="18:69" x14ac:dyDescent="0.25">
      <c r="R1081" s="3"/>
      <c r="S1081" s="3"/>
      <c r="T1081" s="3"/>
      <c r="U1081" s="3"/>
      <c r="V1081" s="3"/>
      <c r="W1081" s="3"/>
      <c r="BD1081" s="3"/>
      <c r="BE1081" s="3"/>
      <c r="BF1081" s="3"/>
      <c r="BG1081" s="3"/>
      <c r="BH1081" s="3"/>
      <c r="BI1081" s="3"/>
      <c r="BO1081" s="3"/>
      <c r="BP1081" s="3"/>
      <c r="BQ1081" s="3"/>
    </row>
    <row r="1082" spans="18:69" x14ac:dyDescent="0.25">
      <c r="R1082" s="3"/>
      <c r="S1082" s="3"/>
      <c r="T1082" s="3"/>
      <c r="U1082" s="3"/>
      <c r="V1082" s="3"/>
      <c r="W1082" s="3"/>
      <c r="BD1082" s="3"/>
      <c r="BE1082" s="3"/>
      <c r="BF1082" s="3"/>
      <c r="BG1082" s="3"/>
      <c r="BH1082" s="3"/>
      <c r="BI1082" s="3"/>
      <c r="BO1082" s="3"/>
      <c r="BP1082" s="3"/>
      <c r="BQ1082" s="3"/>
    </row>
    <row r="1083" spans="18:69" x14ac:dyDescent="0.25">
      <c r="R1083" s="3"/>
      <c r="S1083" s="3"/>
      <c r="T1083" s="3"/>
      <c r="U1083" s="3"/>
      <c r="V1083" s="3"/>
      <c r="W1083" s="3"/>
      <c r="BD1083" s="3"/>
      <c r="BE1083" s="3"/>
      <c r="BF1083" s="3"/>
      <c r="BG1083" s="3"/>
      <c r="BH1083" s="3"/>
      <c r="BI1083" s="3"/>
      <c r="BO1083" s="3"/>
      <c r="BP1083" s="3"/>
      <c r="BQ1083" s="3"/>
    </row>
    <row r="1084" spans="18:69" x14ac:dyDescent="0.25">
      <c r="R1084" s="3"/>
      <c r="S1084" s="3"/>
      <c r="T1084" s="3"/>
      <c r="U1084" s="3"/>
      <c r="V1084" s="3"/>
      <c r="W1084" s="3"/>
      <c r="BD1084" s="3"/>
      <c r="BE1084" s="3"/>
      <c r="BF1084" s="3"/>
      <c r="BG1084" s="3"/>
      <c r="BH1084" s="3"/>
      <c r="BI1084" s="3"/>
      <c r="BO1084" s="3"/>
      <c r="BP1084" s="3"/>
      <c r="BQ1084" s="3"/>
    </row>
    <row r="1085" spans="18:69" x14ac:dyDescent="0.25">
      <c r="R1085" s="3"/>
      <c r="S1085" s="3"/>
      <c r="T1085" s="3"/>
      <c r="U1085" s="3"/>
      <c r="V1085" s="3"/>
      <c r="W1085" s="3"/>
      <c r="BD1085" s="3"/>
      <c r="BE1085" s="3"/>
      <c r="BF1085" s="3"/>
      <c r="BG1085" s="3"/>
      <c r="BH1085" s="3"/>
      <c r="BI1085" s="3"/>
      <c r="BO1085" s="3"/>
      <c r="BP1085" s="3"/>
      <c r="BQ1085" s="3"/>
    </row>
    <row r="1086" spans="18:69" x14ac:dyDescent="0.25">
      <c r="R1086" s="3"/>
      <c r="S1086" s="3"/>
      <c r="T1086" s="3"/>
      <c r="U1086" s="3"/>
      <c r="V1086" s="3"/>
      <c r="W1086" s="3"/>
      <c r="BD1086" s="3"/>
      <c r="BE1086" s="3"/>
      <c r="BF1086" s="3"/>
      <c r="BG1086" s="3"/>
      <c r="BH1086" s="3"/>
      <c r="BI1086" s="3"/>
      <c r="BO1086" s="3"/>
      <c r="BP1086" s="3"/>
      <c r="BQ1086" s="3"/>
    </row>
    <row r="1087" spans="18:69" x14ac:dyDescent="0.25">
      <c r="R1087" s="3"/>
      <c r="S1087" s="3"/>
      <c r="T1087" s="3"/>
      <c r="U1087" s="3"/>
      <c r="V1087" s="3"/>
      <c r="W1087" s="3"/>
      <c r="BD1087" s="3"/>
      <c r="BE1087" s="3"/>
      <c r="BF1087" s="3"/>
      <c r="BG1087" s="3"/>
      <c r="BH1087" s="3"/>
      <c r="BI1087" s="3"/>
      <c r="BO1087" s="3"/>
      <c r="BP1087" s="3"/>
      <c r="BQ1087" s="3"/>
    </row>
    <row r="1088" spans="18:69" x14ac:dyDescent="0.25">
      <c r="R1088" s="3"/>
      <c r="S1088" s="3"/>
      <c r="T1088" s="3"/>
      <c r="U1088" s="3"/>
      <c r="V1088" s="3"/>
      <c r="W1088" s="3"/>
      <c r="BD1088" s="3"/>
      <c r="BE1088" s="3"/>
      <c r="BF1088" s="3"/>
      <c r="BG1088" s="3"/>
      <c r="BH1088" s="3"/>
      <c r="BI1088" s="3"/>
      <c r="BO1088" s="3"/>
      <c r="BP1088" s="3"/>
      <c r="BQ1088" s="3"/>
    </row>
    <row r="1089" spans="18:69" x14ac:dyDescent="0.25">
      <c r="R1089" s="3"/>
      <c r="S1089" s="3"/>
      <c r="T1089" s="3"/>
      <c r="U1089" s="3"/>
      <c r="V1089" s="3"/>
      <c r="W1089" s="3"/>
      <c r="BD1089" s="3"/>
      <c r="BE1089" s="3"/>
      <c r="BF1089" s="3"/>
      <c r="BG1089" s="3"/>
      <c r="BH1089" s="3"/>
      <c r="BI1089" s="3"/>
      <c r="BO1089" s="3"/>
      <c r="BP1089" s="3"/>
      <c r="BQ1089" s="3"/>
    </row>
    <row r="1090" spans="18:69" x14ac:dyDescent="0.25">
      <c r="R1090" s="3"/>
      <c r="S1090" s="3"/>
      <c r="T1090" s="3"/>
      <c r="U1090" s="3"/>
      <c r="V1090" s="3"/>
      <c r="W1090" s="3"/>
      <c r="BD1090" s="3"/>
      <c r="BE1090" s="3"/>
      <c r="BF1090" s="3"/>
      <c r="BG1090" s="3"/>
      <c r="BH1090" s="3"/>
      <c r="BI1090" s="3"/>
      <c r="BO1090" s="3"/>
      <c r="BP1090" s="3"/>
      <c r="BQ1090" s="3"/>
    </row>
    <row r="1091" spans="18:69" x14ac:dyDescent="0.25">
      <c r="R1091" s="3"/>
      <c r="S1091" s="3"/>
      <c r="T1091" s="3"/>
      <c r="U1091" s="3"/>
      <c r="V1091" s="3"/>
      <c r="W1091" s="3"/>
      <c r="BD1091" s="3"/>
      <c r="BE1091" s="3"/>
      <c r="BF1091" s="3"/>
      <c r="BG1091" s="3"/>
      <c r="BH1091" s="3"/>
      <c r="BI1091" s="3"/>
      <c r="BO1091" s="3"/>
      <c r="BP1091" s="3"/>
      <c r="BQ1091" s="3"/>
    </row>
    <row r="1092" spans="18:69" x14ac:dyDescent="0.25">
      <c r="R1092" s="3"/>
      <c r="S1092" s="3"/>
      <c r="T1092" s="3"/>
      <c r="U1092" s="3"/>
      <c r="V1092" s="3"/>
      <c r="W1092" s="3"/>
      <c r="BD1092" s="3"/>
      <c r="BE1092" s="3"/>
      <c r="BF1092" s="3"/>
      <c r="BG1092" s="3"/>
      <c r="BH1092" s="3"/>
      <c r="BI1092" s="3"/>
      <c r="BO1092" s="3"/>
      <c r="BP1092" s="3"/>
      <c r="BQ1092" s="3"/>
    </row>
    <row r="1093" spans="18:69" x14ac:dyDescent="0.25">
      <c r="R1093" s="3"/>
      <c r="S1093" s="3"/>
      <c r="T1093" s="3"/>
      <c r="U1093" s="3"/>
      <c r="V1093" s="3"/>
      <c r="W1093" s="3"/>
      <c r="BD1093" s="3"/>
      <c r="BE1093" s="3"/>
      <c r="BF1093" s="3"/>
      <c r="BG1093" s="3"/>
      <c r="BH1093" s="3"/>
      <c r="BI1093" s="3"/>
      <c r="BO1093" s="3"/>
      <c r="BP1093" s="3"/>
      <c r="BQ1093" s="3"/>
    </row>
    <row r="1094" spans="18:69" x14ac:dyDescent="0.25">
      <c r="R1094" s="3"/>
      <c r="S1094" s="3"/>
      <c r="T1094" s="3"/>
      <c r="U1094" s="3"/>
      <c r="V1094" s="3"/>
      <c r="W1094" s="3"/>
      <c r="BD1094" s="3"/>
      <c r="BE1094" s="3"/>
      <c r="BF1094" s="3"/>
      <c r="BG1094" s="3"/>
      <c r="BH1094" s="3"/>
      <c r="BI1094" s="3"/>
      <c r="BO1094" s="3"/>
      <c r="BP1094" s="3"/>
      <c r="BQ1094" s="3"/>
    </row>
    <row r="1095" spans="18:69" x14ac:dyDescent="0.25">
      <c r="R1095" s="3"/>
      <c r="S1095" s="3"/>
      <c r="T1095" s="3"/>
      <c r="U1095" s="3"/>
      <c r="V1095" s="3"/>
      <c r="W1095" s="3"/>
      <c r="BD1095" s="3"/>
      <c r="BE1095" s="3"/>
      <c r="BF1095" s="3"/>
      <c r="BG1095" s="3"/>
      <c r="BH1095" s="3"/>
      <c r="BI1095" s="3"/>
      <c r="BO1095" s="3"/>
      <c r="BP1095" s="3"/>
      <c r="BQ1095" s="3"/>
    </row>
    <row r="1096" spans="18:69" x14ac:dyDescent="0.25">
      <c r="R1096" s="3"/>
      <c r="S1096" s="3"/>
      <c r="T1096" s="3"/>
      <c r="U1096" s="3"/>
      <c r="V1096" s="3"/>
      <c r="W1096" s="3"/>
      <c r="BD1096" s="3"/>
      <c r="BE1096" s="3"/>
      <c r="BF1096" s="3"/>
      <c r="BG1096" s="3"/>
      <c r="BH1096" s="3"/>
      <c r="BI1096" s="3"/>
      <c r="BO1096" s="3"/>
      <c r="BP1096" s="3"/>
      <c r="BQ1096" s="3"/>
    </row>
    <row r="1097" spans="18:69" x14ac:dyDescent="0.25">
      <c r="R1097" s="3"/>
      <c r="S1097" s="3"/>
      <c r="T1097" s="3"/>
      <c r="U1097" s="3"/>
      <c r="V1097" s="3"/>
      <c r="W1097" s="3"/>
      <c r="BD1097" s="3"/>
      <c r="BE1097" s="3"/>
      <c r="BF1097" s="3"/>
      <c r="BG1097" s="3"/>
      <c r="BH1097" s="3"/>
      <c r="BI1097" s="3"/>
      <c r="BO1097" s="3"/>
      <c r="BP1097" s="3"/>
      <c r="BQ1097" s="3"/>
    </row>
    <row r="1098" spans="18:69" x14ac:dyDescent="0.25">
      <c r="R1098" s="3"/>
      <c r="S1098" s="3"/>
      <c r="T1098" s="3"/>
      <c r="U1098" s="3"/>
      <c r="V1098" s="3"/>
      <c r="W1098" s="3"/>
      <c r="BD1098" s="3"/>
      <c r="BE1098" s="3"/>
      <c r="BF1098" s="3"/>
      <c r="BG1098" s="3"/>
      <c r="BH1098" s="3"/>
      <c r="BI1098" s="3"/>
      <c r="BO1098" s="3"/>
      <c r="BP1098" s="3"/>
      <c r="BQ1098" s="3"/>
    </row>
    <row r="1099" spans="18:69" x14ac:dyDescent="0.25">
      <c r="R1099" s="3"/>
      <c r="S1099" s="3"/>
      <c r="T1099" s="3"/>
      <c r="U1099" s="3"/>
      <c r="V1099" s="3"/>
      <c r="W1099" s="3"/>
      <c r="BD1099" s="3"/>
      <c r="BE1099" s="3"/>
      <c r="BF1099" s="3"/>
      <c r="BG1099" s="3"/>
      <c r="BH1099" s="3"/>
      <c r="BI1099" s="3"/>
      <c r="BO1099" s="3"/>
      <c r="BP1099" s="3"/>
      <c r="BQ1099" s="3"/>
    </row>
    <row r="1100" spans="18:69" x14ac:dyDescent="0.25">
      <c r="R1100" s="3"/>
      <c r="S1100" s="3"/>
      <c r="T1100" s="3"/>
      <c r="U1100" s="3"/>
      <c r="V1100" s="3"/>
      <c r="W1100" s="3"/>
      <c r="BD1100" s="3"/>
      <c r="BE1100" s="3"/>
      <c r="BF1100" s="3"/>
      <c r="BG1100" s="3"/>
      <c r="BH1100" s="3"/>
      <c r="BI1100" s="3"/>
      <c r="BO1100" s="3"/>
      <c r="BP1100" s="3"/>
      <c r="BQ1100" s="3"/>
    </row>
    <row r="1101" spans="18:69" x14ac:dyDescent="0.25">
      <c r="R1101" s="3"/>
      <c r="S1101" s="3"/>
      <c r="T1101" s="3"/>
      <c r="U1101" s="3"/>
      <c r="V1101" s="3"/>
      <c r="W1101" s="3"/>
      <c r="BD1101" s="3"/>
      <c r="BE1101" s="3"/>
      <c r="BF1101" s="3"/>
      <c r="BG1101" s="3"/>
      <c r="BH1101" s="3"/>
      <c r="BI1101" s="3"/>
      <c r="BO1101" s="3"/>
      <c r="BP1101" s="3"/>
      <c r="BQ1101" s="3"/>
    </row>
    <row r="1102" spans="18:69" x14ac:dyDescent="0.25">
      <c r="R1102" s="3"/>
      <c r="S1102" s="3"/>
      <c r="T1102" s="3"/>
      <c r="U1102" s="3"/>
      <c r="V1102" s="3"/>
      <c r="W1102" s="3"/>
      <c r="BD1102" s="3"/>
      <c r="BE1102" s="3"/>
      <c r="BF1102" s="3"/>
      <c r="BG1102" s="3"/>
      <c r="BH1102" s="3"/>
      <c r="BI1102" s="3"/>
      <c r="BO1102" s="3"/>
      <c r="BP1102" s="3"/>
      <c r="BQ1102" s="3"/>
    </row>
    <row r="1103" spans="18:69" x14ac:dyDescent="0.25">
      <c r="R1103" s="3"/>
      <c r="S1103" s="3"/>
      <c r="T1103" s="3"/>
      <c r="U1103" s="3"/>
      <c r="V1103" s="3"/>
      <c r="W1103" s="3"/>
      <c r="BD1103" s="3"/>
      <c r="BE1103" s="3"/>
      <c r="BF1103" s="3"/>
      <c r="BG1103" s="3"/>
      <c r="BH1103" s="3"/>
      <c r="BI1103" s="3"/>
      <c r="BO1103" s="3"/>
      <c r="BP1103" s="3"/>
      <c r="BQ1103" s="3"/>
    </row>
    <row r="1104" spans="18:69" x14ac:dyDescent="0.25">
      <c r="R1104" s="3"/>
      <c r="S1104" s="3"/>
      <c r="T1104" s="3"/>
      <c r="U1104" s="3"/>
      <c r="V1104" s="3"/>
      <c r="W1104" s="3"/>
      <c r="BD1104" s="3"/>
      <c r="BE1104" s="3"/>
      <c r="BF1104" s="3"/>
      <c r="BG1104" s="3"/>
      <c r="BH1104" s="3"/>
      <c r="BI1104" s="3"/>
      <c r="BO1104" s="3"/>
      <c r="BP1104" s="3"/>
      <c r="BQ1104" s="3"/>
    </row>
    <row r="1105" spans="18:69" x14ac:dyDescent="0.25">
      <c r="R1105" s="3"/>
      <c r="S1105" s="3"/>
      <c r="T1105" s="3"/>
      <c r="U1105" s="3"/>
      <c r="V1105" s="3"/>
      <c r="W1105" s="3"/>
      <c r="BD1105" s="3"/>
      <c r="BE1105" s="3"/>
      <c r="BF1105" s="3"/>
      <c r="BG1105" s="3"/>
      <c r="BH1105" s="3"/>
      <c r="BI1105" s="3"/>
      <c r="BO1105" s="3"/>
      <c r="BP1105" s="3"/>
      <c r="BQ1105" s="3"/>
    </row>
    <row r="1106" spans="18:69" x14ac:dyDescent="0.25">
      <c r="R1106" s="3"/>
      <c r="S1106" s="3"/>
      <c r="T1106" s="3"/>
      <c r="U1106" s="3"/>
      <c r="V1106" s="3"/>
      <c r="W1106" s="3"/>
      <c r="BD1106" s="3"/>
      <c r="BE1106" s="3"/>
      <c r="BF1106" s="3"/>
      <c r="BG1106" s="3"/>
      <c r="BH1106" s="3"/>
      <c r="BI1106" s="3"/>
      <c r="BO1106" s="3"/>
      <c r="BP1106" s="3"/>
      <c r="BQ1106" s="3"/>
    </row>
    <row r="1107" spans="18:69" x14ac:dyDescent="0.25">
      <c r="R1107" s="3"/>
      <c r="S1107" s="3"/>
      <c r="T1107" s="3"/>
      <c r="U1107" s="3"/>
      <c r="V1107" s="3"/>
      <c r="W1107" s="3"/>
      <c r="BD1107" s="3"/>
      <c r="BE1107" s="3"/>
      <c r="BF1107" s="3"/>
      <c r="BG1107" s="3"/>
      <c r="BH1107" s="3"/>
      <c r="BI1107" s="3"/>
      <c r="BO1107" s="3"/>
      <c r="BP1107" s="3"/>
      <c r="BQ1107" s="3"/>
    </row>
    <row r="1108" spans="18:69" x14ac:dyDescent="0.25">
      <c r="R1108" s="3"/>
      <c r="S1108" s="3"/>
      <c r="T1108" s="3"/>
      <c r="U1108" s="3"/>
      <c r="V1108" s="3"/>
      <c r="W1108" s="3"/>
      <c r="BD1108" s="3"/>
      <c r="BE1108" s="3"/>
      <c r="BF1108" s="3"/>
      <c r="BG1108" s="3"/>
      <c r="BH1108" s="3"/>
      <c r="BI1108" s="3"/>
      <c r="BO1108" s="3"/>
      <c r="BP1108" s="3"/>
      <c r="BQ1108" s="3"/>
    </row>
    <row r="1109" spans="18:69" x14ac:dyDescent="0.25">
      <c r="R1109" s="3"/>
      <c r="S1109" s="3"/>
      <c r="T1109" s="3"/>
      <c r="U1109" s="3"/>
      <c r="V1109" s="3"/>
      <c r="W1109" s="3"/>
      <c r="BD1109" s="3"/>
      <c r="BE1109" s="3"/>
      <c r="BF1109" s="3"/>
      <c r="BG1109" s="3"/>
      <c r="BH1109" s="3"/>
      <c r="BI1109" s="3"/>
      <c r="BO1109" s="3"/>
      <c r="BP1109" s="3"/>
      <c r="BQ1109" s="3"/>
    </row>
    <row r="1110" spans="18:69" x14ac:dyDescent="0.25">
      <c r="R1110" s="3"/>
      <c r="S1110" s="3"/>
      <c r="T1110" s="3"/>
      <c r="U1110" s="3"/>
      <c r="V1110" s="3"/>
      <c r="W1110" s="3"/>
      <c r="BD1110" s="3"/>
      <c r="BE1110" s="3"/>
      <c r="BF1110" s="3"/>
      <c r="BG1110" s="3"/>
      <c r="BH1110" s="3"/>
      <c r="BI1110" s="3"/>
      <c r="BO1110" s="3"/>
      <c r="BP1110" s="3"/>
      <c r="BQ1110" s="3"/>
    </row>
    <row r="1111" spans="18:69" x14ac:dyDescent="0.25">
      <c r="R1111" s="3"/>
      <c r="S1111" s="3"/>
      <c r="T1111" s="3"/>
      <c r="U1111" s="3"/>
      <c r="V1111" s="3"/>
      <c r="W1111" s="3"/>
      <c r="BD1111" s="3"/>
      <c r="BE1111" s="3"/>
      <c r="BF1111" s="3"/>
      <c r="BG1111" s="3"/>
      <c r="BH1111" s="3"/>
      <c r="BI1111" s="3"/>
      <c r="BO1111" s="3"/>
      <c r="BP1111" s="3"/>
      <c r="BQ1111" s="3"/>
    </row>
    <row r="1112" spans="18:69" x14ac:dyDescent="0.25">
      <c r="R1112" s="3"/>
      <c r="S1112" s="3"/>
      <c r="T1112" s="3"/>
      <c r="U1112" s="3"/>
      <c r="V1112" s="3"/>
      <c r="W1112" s="3"/>
      <c r="BD1112" s="3"/>
      <c r="BE1112" s="3"/>
      <c r="BF1112" s="3"/>
      <c r="BG1112" s="3"/>
      <c r="BH1112" s="3"/>
      <c r="BI1112" s="3"/>
      <c r="BO1112" s="3"/>
      <c r="BP1112" s="3"/>
      <c r="BQ1112" s="3"/>
    </row>
    <row r="1113" spans="18:69" x14ac:dyDescent="0.25">
      <c r="R1113" s="3"/>
      <c r="S1113" s="3"/>
      <c r="T1113" s="3"/>
      <c r="U1113" s="3"/>
      <c r="V1113" s="3"/>
      <c r="W1113" s="3"/>
      <c r="BD1113" s="3"/>
      <c r="BE1113" s="3"/>
      <c r="BF1113" s="3"/>
      <c r="BG1113" s="3"/>
      <c r="BH1113" s="3"/>
      <c r="BI1113" s="3"/>
      <c r="BO1113" s="3"/>
      <c r="BP1113" s="3"/>
      <c r="BQ1113" s="3"/>
    </row>
    <row r="1114" spans="18:69" x14ac:dyDescent="0.25">
      <c r="R1114" s="3"/>
      <c r="S1114" s="3"/>
      <c r="T1114" s="3"/>
      <c r="U1114" s="3"/>
      <c r="V1114" s="3"/>
      <c r="W1114" s="3"/>
      <c r="BD1114" s="3"/>
      <c r="BE1114" s="3"/>
      <c r="BF1114" s="3"/>
      <c r="BG1114" s="3"/>
      <c r="BH1114" s="3"/>
      <c r="BI1114" s="3"/>
      <c r="BO1114" s="3"/>
      <c r="BP1114" s="3"/>
      <c r="BQ1114" s="3"/>
    </row>
    <row r="1115" spans="18:69" x14ac:dyDescent="0.25">
      <c r="R1115" s="3"/>
      <c r="S1115" s="3"/>
      <c r="T1115" s="3"/>
      <c r="U1115" s="3"/>
      <c r="V1115" s="3"/>
      <c r="W1115" s="3"/>
      <c r="BD1115" s="3"/>
      <c r="BE1115" s="3"/>
      <c r="BF1115" s="3"/>
      <c r="BG1115" s="3"/>
      <c r="BH1115" s="3"/>
      <c r="BI1115" s="3"/>
      <c r="BO1115" s="3"/>
      <c r="BP1115" s="3"/>
      <c r="BQ1115" s="3"/>
    </row>
    <row r="1116" spans="18:69" x14ac:dyDescent="0.25">
      <c r="R1116" s="3"/>
      <c r="S1116" s="3"/>
      <c r="T1116" s="3"/>
      <c r="U1116" s="3"/>
      <c r="V1116" s="3"/>
      <c r="W1116" s="3"/>
      <c r="BD1116" s="3"/>
      <c r="BE1116" s="3"/>
      <c r="BF1116" s="3"/>
      <c r="BG1116" s="3"/>
      <c r="BH1116" s="3"/>
      <c r="BI1116" s="3"/>
      <c r="BO1116" s="3"/>
      <c r="BP1116" s="3"/>
      <c r="BQ1116" s="3"/>
    </row>
    <row r="1117" spans="18:69" x14ac:dyDescent="0.25">
      <c r="R1117" s="3"/>
      <c r="S1117" s="3"/>
      <c r="T1117" s="3"/>
      <c r="U1117" s="3"/>
      <c r="V1117" s="3"/>
      <c r="W1117" s="3"/>
      <c r="BD1117" s="3"/>
      <c r="BE1117" s="3"/>
      <c r="BF1117" s="3"/>
      <c r="BG1117" s="3"/>
      <c r="BH1117" s="3"/>
      <c r="BI1117" s="3"/>
      <c r="BO1117" s="3"/>
      <c r="BP1117" s="3"/>
      <c r="BQ1117" s="3"/>
    </row>
    <row r="1118" spans="18:69" x14ac:dyDescent="0.25">
      <c r="R1118" s="3"/>
      <c r="S1118" s="3"/>
      <c r="T1118" s="3"/>
      <c r="U1118" s="3"/>
      <c r="V1118" s="3"/>
      <c r="W1118" s="3"/>
      <c r="BD1118" s="3"/>
      <c r="BE1118" s="3"/>
      <c r="BF1118" s="3"/>
      <c r="BG1118" s="3"/>
      <c r="BH1118" s="3"/>
      <c r="BI1118" s="3"/>
      <c r="BO1118" s="3"/>
      <c r="BP1118" s="3"/>
      <c r="BQ1118" s="3"/>
    </row>
    <row r="1119" spans="18:69" x14ac:dyDescent="0.25">
      <c r="R1119" s="3"/>
      <c r="S1119" s="3"/>
      <c r="T1119" s="3"/>
      <c r="U1119" s="3"/>
      <c r="V1119" s="3"/>
      <c r="W1119" s="3"/>
      <c r="BD1119" s="3"/>
      <c r="BE1119" s="3"/>
      <c r="BF1119" s="3"/>
      <c r="BG1119" s="3"/>
      <c r="BH1119" s="3"/>
      <c r="BI1119" s="3"/>
      <c r="BO1119" s="3"/>
      <c r="BP1119" s="3"/>
      <c r="BQ1119" s="3"/>
    </row>
    <row r="1120" spans="18:69" x14ac:dyDescent="0.25">
      <c r="R1120" s="3"/>
      <c r="S1120" s="3"/>
      <c r="T1120" s="3"/>
      <c r="U1120" s="3"/>
      <c r="V1120" s="3"/>
      <c r="W1120" s="3"/>
      <c r="BD1120" s="3"/>
      <c r="BE1120" s="3"/>
      <c r="BF1120" s="3"/>
      <c r="BG1120" s="3"/>
      <c r="BH1120" s="3"/>
      <c r="BI1120" s="3"/>
      <c r="BO1120" s="3"/>
      <c r="BP1120" s="3"/>
      <c r="BQ1120" s="3"/>
    </row>
    <row r="1121" spans="18:69" x14ac:dyDescent="0.25">
      <c r="R1121" s="3"/>
      <c r="S1121" s="3"/>
      <c r="T1121" s="3"/>
      <c r="U1121" s="3"/>
      <c r="V1121" s="3"/>
      <c r="W1121" s="3"/>
      <c r="BD1121" s="3"/>
      <c r="BE1121" s="3"/>
      <c r="BF1121" s="3"/>
      <c r="BG1121" s="3"/>
      <c r="BH1121" s="3"/>
      <c r="BI1121" s="3"/>
      <c r="BO1121" s="3"/>
      <c r="BP1121" s="3"/>
      <c r="BQ1121" s="3"/>
    </row>
    <row r="1122" spans="18:69" x14ac:dyDescent="0.25">
      <c r="R1122" s="3"/>
      <c r="S1122" s="3"/>
      <c r="T1122" s="3"/>
      <c r="U1122" s="3"/>
      <c r="V1122" s="3"/>
      <c r="W1122" s="3"/>
      <c r="BD1122" s="3"/>
      <c r="BE1122" s="3"/>
      <c r="BF1122" s="3"/>
      <c r="BG1122" s="3"/>
      <c r="BH1122" s="3"/>
      <c r="BI1122" s="3"/>
      <c r="BO1122" s="3"/>
      <c r="BP1122" s="3"/>
      <c r="BQ1122" s="3"/>
    </row>
    <row r="1123" spans="18:69" x14ac:dyDescent="0.25">
      <c r="R1123" s="3"/>
      <c r="S1123" s="3"/>
      <c r="T1123" s="3"/>
      <c r="U1123" s="3"/>
      <c r="V1123" s="3"/>
      <c r="W1123" s="3"/>
      <c r="BD1123" s="3"/>
      <c r="BE1123" s="3"/>
      <c r="BF1123" s="3"/>
      <c r="BG1123" s="3"/>
      <c r="BH1123" s="3"/>
      <c r="BI1123" s="3"/>
      <c r="BO1123" s="3"/>
      <c r="BP1123" s="3"/>
      <c r="BQ1123" s="3"/>
    </row>
    <row r="1124" spans="18:69" x14ac:dyDescent="0.25">
      <c r="R1124" s="3"/>
      <c r="S1124" s="3"/>
      <c r="T1124" s="3"/>
      <c r="U1124" s="3"/>
      <c r="V1124" s="3"/>
      <c r="W1124" s="3"/>
      <c r="BD1124" s="3"/>
      <c r="BE1124" s="3"/>
      <c r="BF1124" s="3"/>
      <c r="BG1124" s="3"/>
      <c r="BH1124" s="3"/>
      <c r="BI1124" s="3"/>
      <c r="BO1124" s="3"/>
      <c r="BP1124" s="3"/>
      <c r="BQ1124" s="3"/>
    </row>
    <row r="1125" spans="18:69" x14ac:dyDescent="0.25">
      <c r="R1125" s="3"/>
      <c r="S1125" s="3"/>
      <c r="T1125" s="3"/>
      <c r="U1125" s="3"/>
      <c r="V1125" s="3"/>
      <c r="W1125" s="3"/>
      <c r="BD1125" s="3"/>
      <c r="BE1125" s="3"/>
      <c r="BF1125" s="3"/>
      <c r="BG1125" s="3"/>
      <c r="BH1125" s="3"/>
      <c r="BI1125" s="3"/>
      <c r="BO1125" s="3"/>
      <c r="BP1125" s="3"/>
      <c r="BQ1125" s="3"/>
    </row>
    <row r="1126" spans="18:69" x14ac:dyDescent="0.25">
      <c r="R1126" s="3"/>
      <c r="S1126" s="3"/>
      <c r="T1126" s="3"/>
      <c r="U1126" s="3"/>
      <c r="V1126" s="3"/>
      <c r="W1126" s="3"/>
      <c r="BD1126" s="3"/>
      <c r="BE1126" s="3"/>
      <c r="BF1126" s="3"/>
      <c r="BG1126" s="3"/>
      <c r="BH1126" s="3"/>
      <c r="BI1126" s="3"/>
      <c r="BO1126" s="3"/>
      <c r="BP1126" s="3"/>
      <c r="BQ1126" s="3"/>
    </row>
    <row r="1127" spans="18:69" x14ac:dyDescent="0.25">
      <c r="R1127" s="3"/>
      <c r="S1127" s="3"/>
      <c r="T1127" s="3"/>
      <c r="U1127" s="3"/>
      <c r="V1127" s="3"/>
      <c r="W1127" s="3"/>
      <c r="BD1127" s="3"/>
      <c r="BE1127" s="3"/>
      <c r="BF1127" s="3"/>
      <c r="BG1127" s="3"/>
      <c r="BH1127" s="3"/>
      <c r="BI1127" s="3"/>
      <c r="BO1127" s="3"/>
      <c r="BP1127" s="3"/>
      <c r="BQ1127" s="3"/>
    </row>
    <row r="1128" spans="18:69" x14ac:dyDescent="0.25">
      <c r="R1128" s="3"/>
      <c r="S1128" s="3"/>
      <c r="T1128" s="3"/>
      <c r="U1128" s="3"/>
      <c r="V1128" s="3"/>
      <c r="W1128" s="3"/>
      <c r="BD1128" s="3"/>
      <c r="BE1128" s="3"/>
      <c r="BF1128" s="3"/>
      <c r="BG1128" s="3"/>
      <c r="BH1128" s="3"/>
      <c r="BI1128" s="3"/>
      <c r="BO1128" s="3"/>
      <c r="BP1128" s="3"/>
      <c r="BQ1128" s="3"/>
    </row>
    <row r="1129" spans="18:69" x14ac:dyDescent="0.25">
      <c r="R1129" s="3"/>
      <c r="S1129" s="3"/>
      <c r="T1129" s="3"/>
      <c r="U1129" s="3"/>
      <c r="V1129" s="3"/>
      <c r="W1129" s="3"/>
      <c r="BD1129" s="3"/>
      <c r="BE1129" s="3"/>
      <c r="BF1129" s="3"/>
      <c r="BG1129" s="3"/>
      <c r="BH1129" s="3"/>
      <c r="BI1129" s="3"/>
      <c r="BO1129" s="3"/>
      <c r="BP1129" s="3"/>
      <c r="BQ1129" s="3"/>
    </row>
    <row r="1130" spans="18:69" x14ac:dyDescent="0.25">
      <c r="R1130" s="3"/>
      <c r="S1130" s="3"/>
      <c r="T1130" s="3"/>
      <c r="U1130" s="3"/>
      <c r="V1130" s="3"/>
      <c r="W1130" s="3"/>
      <c r="BD1130" s="3"/>
      <c r="BE1130" s="3"/>
      <c r="BF1130" s="3"/>
      <c r="BG1130" s="3"/>
      <c r="BH1130" s="3"/>
      <c r="BI1130" s="3"/>
      <c r="BO1130" s="3"/>
      <c r="BP1130" s="3"/>
      <c r="BQ1130" s="3"/>
    </row>
    <row r="1131" spans="18:69" x14ac:dyDescent="0.25">
      <c r="R1131" s="3"/>
      <c r="S1131" s="3"/>
      <c r="T1131" s="3"/>
      <c r="U1131" s="3"/>
      <c r="V1131" s="3"/>
      <c r="W1131" s="3"/>
      <c r="BD1131" s="3"/>
      <c r="BE1131" s="3"/>
      <c r="BF1131" s="3"/>
      <c r="BG1131" s="3"/>
      <c r="BH1131" s="3"/>
      <c r="BI1131" s="3"/>
      <c r="BO1131" s="3"/>
      <c r="BP1131" s="3"/>
      <c r="BQ1131" s="3"/>
    </row>
    <row r="1132" spans="18:69" x14ac:dyDescent="0.25">
      <c r="R1132" s="3"/>
      <c r="S1132" s="3"/>
      <c r="T1132" s="3"/>
      <c r="U1132" s="3"/>
      <c r="V1132" s="3"/>
      <c r="W1132" s="3"/>
      <c r="BD1132" s="3"/>
      <c r="BE1132" s="3"/>
      <c r="BF1132" s="3"/>
      <c r="BG1132" s="3"/>
      <c r="BH1132" s="3"/>
      <c r="BI1132" s="3"/>
      <c r="BO1132" s="3"/>
      <c r="BP1132" s="3"/>
      <c r="BQ1132" s="3"/>
    </row>
    <row r="1133" spans="18:69" x14ac:dyDescent="0.25">
      <c r="R1133" s="3"/>
      <c r="S1133" s="3"/>
      <c r="T1133" s="3"/>
      <c r="U1133" s="3"/>
      <c r="V1133" s="3"/>
      <c r="W1133" s="3"/>
      <c r="BD1133" s="3"/>
      <c r="BE1133" s="3"/>
      <c r="BF1133" s="3"/>
      <c r="BG1133" s="3"/>
      <c r="BH1133" s="3"/>
      <c r="BI1133" s="3"/>
      <c r="BO1133" s="3"/>
      <c r="BP1133" s="3"/>
      <c r="BQ1133" s="3"/>
    </row>
    <row r="1134" spans="18:69" x14ac:dyDescent="0.25">
      <c r="R1134" s="3"/>
      <c r="S1134" s="3"/>
      <c r="T1134" s="3"/>
      <c r="U1134" s="3"/>
      <c r="V1134" s="3"/>
      <c r="W1134" s="3"/>
      <c r="BD1134" s="3"/>
      <c r="BE1134" s="3"/>
      <c r="BF1134" s="3"/>
      <c r="BG1134" s="3"/>
      <c r="BH1134" s="3"/>
      <c r="BI1134" s="3"/>
      <c r="BO1134" s="3"/>
      <c r="BP1134" s="3"/>
      <c r="BQ1134" s="3"/>
    </row>
    <row r="1135" spans="18:69" x14ac:dyDescent="0.25">
      <c r="R1135" s="3"/>
      <c r="S1135" s="3"/>
      <c r="T1135" s="3"/>
      <c r="U1135" s="3"/>
      <c r="V1135" s="3"/>
      <c r="W1135" s="3"/>
      <c r="BD1135" s="3"/>
      <c r="BE1135" s="3"/>
      <c r="BF1135" s="3"/>
      <c r="BG1135" s="3"/>
      <c r="BH1135" s="3"/>
      <c r="BI1135" s="3"/>
      <c r="BO1135" s="3"/>
      <c r="BP1135" s="3"/>
      <c r="BQ1135" s="3"/>
    </row>
    <row r="1136" spans="18:69" x14ac:dyDescent="0.25">
      <c r="R1136" s="3"/>
      <c r="S1136" s="3"/>
      <c r="T1136" s="3"/>
      <c r="U1136" s="3"/>
      <c r="V1136" s="3"/>
      <c r="W1136" s="3"/>
      <c r="BD1136" s="3"/>
      <c r="BE1136" s="3"/>
      <c r="BF1136" s="3"/>
      <c r="BG1136" s="3"/>
      <c r="BH1136" s="3"/>
      <c r="BI1136" s="3"/>
      <c r="BO1136" s="3"/>
      <c r="BP1136" s="3"/>
      <c r="BQ1136" s="3"/>
    </row>
    <row r="1137" spans="18:69" x14ac:dyDescent="0.25">
      <c r="R1137" s="3"/>
      <c r="S1137" s="3"/>
      <c r="T1137" s="3"/>
      <c r="U1137" s="3"/>
      <c r="V1137" s="3"/>
      <c r="W1137" s="3"/>
      <c r="BD1137" s="3"/>
      <c r="BE1137" s="3"/>
      <c r="BF1137" s="3"/>
      <c r="BG1137" s="3"/>
      <c r="BH1137" s="3"/>
      <c r="BI1137" s="3"/>
      <c r="BO1137" s="3"/>
      <c r="BP1137" s="3"/>
      <c r="BQ1137" s="3"/>
    </row>
    <row r="1138" spans="18:69" x14ac:dyDescent="0.25">
      <c r="R1138" s="3"/>
      <c r="S1138" s="3"/>
      <c r="T1138" s="3"/>
      <c r="U1138" s="3"/>
      <c r="V1138" s="3"/>
      <c r="W1138" s="3"/>
      <c r="BD1138" s="3"/>
      <c r="BE1138" s="3"/>
      <c r="BF1138" s="3"/>
      <c r="BG1138" s="3"/>
      <c r="BH1138" s="3"/>
      <c r="BI1138" s="3"/>
      <c r="BO1138" s="3"/>
      <c r="BP1138" s="3"/>
      <c r="BQ1138" s="3"/>
    </row>
    <row r="1139" spans="18:69" x14ac:dyDescent="0.25">
      <c r="R1139" s="3"/>
      <c r="S1139" s="3"/>
      <c r="T1139" s="3"/>
      <c r="U1139" s="3"/>
      <c r="V1139" s="3"/>
      <c r="W1139" s="3"/>
      <c r="BD1139" s="3"/>
      <c r="BE1139" s="3"/>
      <c r="BF1139" s="3"/>
      <c r="BG1139" s="3"/>
      <c r="BH1139" s="3"/>
      <c r="BI1139" s="3"/>
      <c r="BO1139" s="3"/>
      <c r="BP1139" s="3"/>
      <c r="BQ1139" s="3"/>
    </row>
    <row r="1140" spans="18:69" x14ac:dyDescent="0.25">
      <c r="R1140" s="3"/>
      <c r="S1140" s="3"/>
      <c r="T1140" s="3"/>
      <c r="U1140" s="3"/>
      <c r="V1140" s="3"/>
      <c r="W1140" s="3"/>
      <c r="BD1140" s="3"/>
      <c r="BE1140" s="3"/>
      <c r="BF1140" s="3"/>
      <c r="BG1140" s="3"/>
      <c r="BH1140" s="3"/>
      <c r="BI1140" s="3"/>
      <c r="BO1140" s="3"/>
      <c r="BP1140" s="3"/>
      <c r="BQ1140" s="3"/>
    </row>
    <row r="1141" spans="18:69" x14ac:dyDescent="0.25">
      <c r="R1141" s="3"/>
      <c r="S1141" s="3"/>
      <c r="T1141" s="3"/>
      <c r="U1141" s="3"/>
      <c r="V1141" s="3"/>
      <c r="W1141" s="3"/>
      <c r="BD1141" s="3"/>
      <c r="BE1141" s="3"/>
      <c r="BF1141" s="3"/>
      <c r="BG1141" s="3"/>
      <c r="BH1141" s="3"/>
      <c r="BI1141" s="3"/>
      <c r="BO1141" s="3"/>
      <c r="BP1141" s="3"/>
      <c r="BQ1141" s="3"/>
    </row>
    <row r="1142" spans="18:69" x14ac:dyDescent="0.25">
      <c r="R1142" s="3"/>
      <c r="S1142" s="3"/>
      <c r="T1142" s="3"/>
      <c r="U1142" s="3"/>
      <c r="V1142" s="3"/>
      <c r="W1142" s="3"/>
      <c r="BD1142" s="3"/>
      <c r="BE1142" s="3"/>
      <c r="BF1142" s="3"/>
      <c r="BG1142" s="3"/>
      <c r="BH1142" s="3"/>
      <c r="BI1142" s="3"/>
      <c r="BO1142" s="3"/>
      <c r="BP1142" s="3"/>
      <c r="BQ1142" s="3"/>
    </row>
    <row r="1143" spans="18:69" x14ac:dyDescent="0.25">
      <c r="R1143" s="3"/>
      <c r="S1143" s="3"/>
      <c r="T1143" s="3"/>
      <c r="U1143" s="3"/>
      <c r="V1143" s="3"/>
      <c r="W1143" s="3"/>
      <c r="BD1143" s="3"/>
      <c r="BE1143" s="3"/>
      <c r="BF1143" s="3"/>
      <c r="BG1143" s="3"/>
      <c r="BH1143" s="3"/>
      <c r="BI1143" s="3"/>
      <c r="BO1143" s="3"/>
      <c r="BP1143" s="3"/>
      <c r="BQ1143" s="3"/>
    </row>
    <row r="1144" spans="18:69" x14ac:dyDescent="0.25">
      <c r="R1144" s="3"/>
      <c r="S1144" s="3"/>
      <c r="T1144" s="3"/>
      <c r="U1144" s="3"/>
      <c r="V1144" s="3"/>
      <c r="W1144" s="3"/>
      <c r="BD1144" s="3"/>
      <c r="BE1144" s="3"/>
      <c r="BF1144" s="3"/>
      <c r="BG1144" s="3"/>
      <c r="BH1144" s="3"/>
      <c r="BI1144" s="3"/>
      <c r="BO1144" s="3"/>
      <c r="BP1144" s="3"/>
      <c r="BQ1144" s="3"/>
    </row>
    <row r="1145" spans="18:69" x14ac:dyDescent="0.25">
      <c r="R1145" s="3"/>
      <c r="S1145" s="3"/>
      <c r="T1145" s="3"/>
      <c r="U1145" s="3"/>
      <c r="V1145" s="3"/>
      <c r="W1145" s="3"/>
      <c r="BD1145" s="3"/>
      <c r="BE1145" s="3"/>
      <c r="BF1145" s="3"/>
      <c r="BG1145" s="3"/>
      <c r="BH1145" s="3"/>
      <c r="BI1145" s="3"/>
      <c r="BO1145" s="3"/>
      <c r="BP1145" s="3"/>
      <c r="BQ1145" s="3"/>
    </row>
    <row r="1146" spans="18:69" x14ac:dyDescent="0.25">
      <c r="R1146" s="3"/>
      <c r="S1146" s="3"/>
      <c r="T1146" s="3"/>
      <c r="U1146" s="3"/>
      <c r="V1146" s="3"/>
      <c r="W1146" s="3"/>
      <c r="BD1146" s="3"/>
      <c r="BE1146" s="3"/>
      <c r="BF1146" s="3"/>
      <c r="BG1146" s="3"/>
      <c r="BH1146" s="3"/>
      <c r="BI1146" s="3"/>
      <c r="BO1146" s="3"/>
      <c r="BP1146" s="3"/>
      <c r="BQ1146" s="3"/>
    </row>
    <row r="1147" spans="18:69" x14ac:dyDescent="0.25">
      <c r="R1147" s="3"/>
      <c r="S1147" s="3"/>
      <c r="T1147" s="3"/>
      <c r="U1147" s="3"/>
      <c r="V1147" s="3"/>
      <c r="W1147" s="3"/>
      <c r="BD1147" s="3"/>
      <c r="BE1147" s="3"/>
      <c r="BF1147" s="3"/>
      <c r="BG1147" s="3"/>
      <c r="BH1147" s="3"/>
      <c r="BI1147" s="3"/>
      <c r="BO1147" s="3"/>
      <c r="BP1147" s="3"/>
      <c r="BQ1147" s="3"/>
    </row>
    <row r="1148" spans="18:69" x14ac:dyDescent="0.25">
      <c r="R1148" s="3"/>
      <c r="S1148" s="3"/>
      <c r="T1148" s="3"/>
      <c r="U1148" s="3"/>
      <c r="V1148" s="3"/>
      <c r="W1148" s="3"/>
      <c r="BD1148" s="3"/>
      <c r="BE1148" s="3"/>
      <c r="BF1148" s="3"/>
      <c r="BG1148" s="3"/>
      <c r="BH1148" s="3"/>
      <c r="BI1148" s="3"/>
      <c r="BO1148" s="3"/>
      <c r="BP1148" s="3"/>
      <c r="BQ1148" s="3"/>
    </row>
    <row r="1149" spans="18:69" x14ac:dyDescent="0.25">
      <c r="R1149" s="3"/>
      <c r="S1149" s="3"/>
      <c r="T1149" s="3"/>
      <c r="U1149" s="3"/>
      <c r="V1149" s="3"/>
      <c r="W1149" s="3"/>
      <c r="BD1149" s="3"/>
      <c r="BE1149" s="3"/>
      <c r="BF1149" s="3"/>
      <c r="BG1149" s="3"/>
      <c r="BH1149" s="3"/>
      <c r="BI1149" s="3"/>
      <c r="BO1149" s="3"/>
      <c r="BP1149" s="3"/>
      <c r="BQ1149" s="3"/>
    </row>
    <row r="1150" spans="18:69" x14ac:dyDescent="0.25">
      <c r="R1150" s="3"/>
      <c r="S1150" s="3"/>
      <c r="T1150" s="3"/>
      <c r="U1150" s="3"/>
      <c r="V1150" s="3"/>
      <c r="W1150" s="3"/>
      <c r="BD1150" s="3"/>
      <c r="BE1150" s="3"/>
      <c r="BF1150" s="3"/>
      <c r="BG1150" s="3"/>
      <c r="BH1150" s="3"/>
      <c r="BI1150" s="3"/>
      <c r="BO1150" s="3"/>
      <c r="BP1150" s="3"/>
      <c r="BQ1150" s="3"/>
    </row>
    <row r="1151" spans="18:69" x14ac:dyDescent="0.25">
      <c r="R1151" s="3"/>
      <c r="S1151" s="3"/>
      <c r="T1151" s="3"/>
      <c r="U1151" s="3"/>
      <c r="V1151" s="3"/>
      <c r="W1151" s="3"/>
      <c r="BD1151" s="3"/>
      <c r="BE1151" s="3"/>
      <c r="BF1151" s="3"/>
      <c r="BG1151" s="3"/>
      <c r="BH1151" s="3"/>
      <c r="BI1151" s="3"/>
      <c r="BO1151" s="3"/>
      <c r="BP1151" s="3"/>
      <c r="BQ1151" s="3"/>
    </row>
    <row r="1152" spans="18:69" x14ac:dyDescent="0.25">
      <c r="R1152" s="3"/>
      <c r="S1152" s="3"/>
      <c r="T1152" s="3"/>
      <c r="U1152" s="3"/>
      <c r="V1152" s="3"/>
      <c r="W1152" s="3"/>
      <c r="BD1152" s="3"/>
      <c r="BE1152" s="3"/>
      <c r="BF1152" s="3"/>
      <c r="BG1152" s="3"/>
      <c r="BH1152" s="3"/>
      <c r="BI1152" s="3"/>
      <c r="BO1152" s="3"/>
      <c r="BP1152" s="3"/>
      <c r="BQ1152" s="3"/>
    </row>
    <row r="1153" spans="18:69" x14ac:dyDescent="0.25">
      <c r="R1153" s="3"/>
      <c r="S1153" s="3"/>
      <c r="T1153" s="3"/>
      <c r="U1153" s="3"/>
      <c r="V1153" s="3"/>
      <c r="W1153" s="3"/>
      <c r="BD1153" s="3"/>
      <c r="BE1153" s="3"/>
      <c r="BF1153" s="3"/>
      <c r="BG1153" s="3"/>
      <c r="BH1153" s="3"/>
      <c r="BI1153" s="3"/>
      <c r="BO1153" s="3"/>
      <c r="BP1153" s="3"/>
      <c r="BQ1153" s="3"/>
    </row>
    <row r="1154" spans="18:69" x14ac:dyDescent="0.25">
      <c r="R1154" s="3"/>
      <c r="S1154" s="3"/>
      <c r="T1154" s="3"/>
      <c r="U1154" s="3"/>
      <c r="V1154" s="3"/>
      <c r="W1154" s="3"/>
      <c r="BD1154" s="3"/>
      <c r="BE1154" s="3"/>
      <c r="BF1154" s="3"/>
      <c r="BG1154" s="3"/>
      <c r="BH1154" s="3"/>
      <c r="BI1154" s="3"/>
      <c r="BO1154" s="3"/>
      <c r="BP1154" s="3"/>
      <c r="BQ1154" s="3"/>
    </row>
    <row r="1155" spans="18:69" x14ac:dyDescent="0.25">
      <c r="R1155" s="3"/>
      <c r="S1155" s="3"/>
      <c r="T1155" s="3"/>
      <c r="U1155" s="3"/>
      <c r="V1155" s="3"/>
      <c r="W1155" s="3"/>
      <c r="BD1155" s="3"/>
      <c r="BE1155" s="3"/>
      <c r="BF1155" s="3"/>
      <c r="BG1155" s="3"/>
      <c r="BH1155" s="3"/>
      <c r="BI1155" s="3"/>
      <c r="BO1155" s="3"/>
      <c r="BP1155" s="3"/>
      <c r="BQ1155" s="3"/>
    </row>
    <row r="1156" spans="18:69" x14ac:dyDescent="0.25">
      <c r="R1156" s="3"/>
      <c r="S1156" s="3"/>
      <c r="T1156" s="3"/>
      <c r="U1156" s="3"/>
      <c r="V1156" s="3"/>
      <c r="W1156" s="3"/>
      <c r="BD1156" s="3"/>
      <c r="BE1156" s="3"/>
      <c r="BF1156" s="3"/>
      <c r="BG1156" s="3"/>
      <c r="BH1156" s="3"/>
      <c r="BI1156" s="3"/>
      <c r="BO1156" s="3"/>
      <c r="BP1156" s="3"/>
      <c r="BQ1156" s="3"/>
    </row>
    <row r="1157" spans="18:69" x14ac:dyDescent="0.25">
      <c r="R1157" s="3"/>
      <c r="S1157" s="3"/>
      <c r="T1157" s="3"/>
      <c r="U1157" s="3"/>
      <c r="V1157" s="3"/>
      <c r="W1157" s="3"/>
      <c r="BD1157" s="3"/>
      <c r="BE1157" s="3"/>
      <c r="BF1157" s="3"/>
      <c r="BG1157" s="3"/>
      <c r="BH1157" s="3"/>
      <c r="BI1157" s="3"/>
      <c r="BO1157" s="3"/>
      <c r="BP1157" s="3"/>
      <c r="BQ1157" s="3"/>
    </row>
    <row r="1158" spans="18:69" x14ac:dyDescent="0.25">
      <c r="R1158" s="3"/>
      <c r="S1158" s="3"/>
      <c r="T1158" s="3"/>
      <c r="U1158" s="3"/>
      <c r="V1158" s="3"/>
      <c r="W1158" s="3"/>
      <c r="BD1158" s="3"/>
      <c r="BE1158" s="3"/>
      <c r="BF1158" s="3"/>
      <c r="BG1158" s="3"/>
      <c r="BH1158" s="3"/>
      <c r="BI1158" s="3"/>
      <c r="BO1158" s="3"/>
      <c r="BP1158" s="3"/>
      <c r="BQ1158" s="3"/>
    </row>
    <row r="1159" spans="18:69" x14ac:dyDescent="0.25">
      <c r="R1159" s="3"/>
      <c r="S1159" s="3"/>
      <c r="T1159" s="3"/>
      <c r="U1159" s="3"/>
      <c r="V1159" s="3"/>
      <c r="W1159" s="3"/>
      <c r="BD1159" s="3"/>
      <c r="BE1159" s="3"/>
      <c r="BF1159" s="3"/>
      <c r="BG1159" s="3"/>
      <c r="BH1159" s="3"/>
      <c r="BI1159" s="3"/>
      <c r="BO1159" s="3"/>
      <c r="BP1159" s="3"/>
      <c r="BQ1159" s="3"/>
    </row>
    <row r="1160" spans="18:69" x14ac:dyDescent="0.25">
      <c r="R1160" s="3"/>
      <c r="S1160" s="3"/>
      <c r="T1160" s="3"/>
      <c r="U1160" s="3"/>
      <c r="V1160" s="3"/>
      <c r="W1160" s="3"/>
      <c r="BD1160" s="3"/>
      <c r="BE1160" s="3"/>
      <c r="BF1160" s="3"/>
      <c r="BG1160" s="3"/>
      <c r="BH1160" s="3"/>
      <c r="BI1160" s="3"/>
      <c r="BO1160" s="3"/>
      <c r="BP1160" s="3"/>
      <c r="BQ1160" s="3"/>
    </row>
    <row r="1161" spans="18:69" x14ac:dyDescent="0.25">
      <c r="R1161" s="3"/>
      <c r="S1161" s="3"/>
      <c r="T1161" s="3"/>
      <c r="U1161" s="3"/>
      <c r="V1161" s="3"/>
      <c r="W1161" s="3"/>
      <c r="BD1161" s="3"/>
      <c r="BE1161" s="3"/>
      <c r="BF1161" s="3"/>
      <c r="BG1161" s="3"/>
      <c r="BH1161" s="3"/>
      <c r="BI1161" s="3"/>
      <c r="BO1161" s="3"/>
      <c r="BP1161" s="3"/>
      <c r="BQ1161" s="3"/>
    </row>
    <row r="1162" spans="18:69" x14ac:dyDescent="0.25">
      <c r="R1162" s="3"/>
      <c r="S1162" s="3"/>
      <c r="T1162" s="3"/>
      <c r="U1162" s="3"/>
      <c r="V1162" s="3"/>
      <c r="W1162" s="3"/>
      <c r="BD1162" s="3"/>
      <c r="BE1162" s="3"/>
      <c r="BF1162" s="3"/>
      <c r="BG1162" s="3"/>
      <c r="BH1162" s="3"/>
      <c r="BI1162" s="3"/>
      <c r="BO1162" s="3"/>
      <c r="BP1162" s="3"/>
      <c r="BQ1162" s="3"/>
    </row>
    <row r="1163" spans="18:69" x14ac:dyDescent="0.25">
      <c r="R1163" s="3"/>
      <c r="S1163" s="3"/>
      <c r="T1163" s="3"/>
      <c r="U1163" s="3"/>
      <c r="V1163" s="3"/>
      <c r="W1163" s="3"/>
      <c r="BD1163" s="3"/>
      <c r="BE1163" s="3"/>
      <c r="BF1163" s="3"/>
      <c r="BG1163" s="3"/>
      <c r="BH1163" s="3"/>
      <c r="BI1163" s="3"/>
      <c r="BO1163" s="3"/>
      <c r="BP1163" s="3"/>
      <c r="BQ1163" s="3"/>
    </row>
    <row r="1164" spans="18:69" x14ac:dyDescent="0.25">
      <c r="R1164" s="3"/>
      <c r="S1164" s="3"/>
      <c r="T1164" s="3"/>
      <c r="U1164" s="3"/>
      <c r="V1164" s="3"/>
      <c r="W1164" s="3"/>
      <c r="BD1164" s="3"/>
      <c r="BE1164" s="3"/>
      <c r="BF1164" s="3"/>
      <c r="BG1164" s="3"/>
      <c r="BH1164" s="3"/>
      <c r="BI1164" s="3"/>
      <c r="BO1164" s="3"/>
      <c r="BP1164" s="3"/>
      <c r="BQ1164" s="3"/>
    </row>
    <row r="1165" spans="18:69" x14ac:dyDescent="0.25">
      <c r="R1165" s="3"/>
      <c r="S1165" s="3"/>
      <c r="T1165" s="3"/>
      <c r="U1165" s="3"/>
      <c r="V1165" s="3"/>
      <c r="W1165" s="3"/>
      <c r="BD1165" s="3"/>
      <c r="BE1165" s="3"/>
      <c r="BF1165" s="3"/>
      <c r="BG1165" s="3"/>
      <c r="BH1165" s="3"/>
      <c r="BI1165" s="3"/>
      <c r="BO1165" s="3"/>
      <c r="BP1165" s="3"/>
      <c r="BQ1165" s="3"/>
    </row>
    <row r="1166" spans="18:69" x14ac:dyDescent="0.25">
      <c r="R1166" s="3"/>
      <c r="S1166" s="3"/>
      <c r="T1166" s="3"/>
      <c r="U1166" s="3"/>
      <c r="V1166" s="3"/>
      <c r="W1166" s="3"/>
      <c r="BD1166" s="3"/>
      <c r="BE1166" s="3"/>
      <c r="BF1166" s="3"/>
      <c r="BG1166" s="3"/>
      <c r="BH1166" s="3"/>
      <c r="BI1166" s="3"/>
      <c r="BO1166" s="3"/>
      <c r="BP1166" s="3"/>
      <c r="BQ1166" s="3"/>
    </row>
    <row r="1167" spans="18:69" x14ac:dyDescent="0.25">
      <c r="R1167" s="3"/>
      <c r="S1167" s="3"/>
      <c r="T1167" s="3"/>
      <c r="U1167" s="3"/>
      <c r="V1167" s="3"/>
      <c r="W1167" s="3"/>
      <c r="BD1167" s="3"/>
      <c r="BE1167" s="3"/>
      <c r="BF1167" s="3"/>
      <c r="BG1167" s="3"/>
      <c r="BH1167" s="3"/>
      <c r="BI1167" s="3"/>
      <c r="BO1167" s="3"/>
      <c r="BP1167" s="3"/>
      <c r="BQ1167" s="3"/>
    </row>
    <row r="1168" spans="18:69" x14ac:dyDescent="0.25">
      <c r="R1168" s="3"/>
      <c r="S1168" s="3"/>
      <c r="T1168" s="3"/>
      <c r="U1168" s="3"/>
      <c r="V1168" s="3"/>
      <c r="W1168" s="3"/>
      <c r="BD1168" s="3"/>
      <c r="BE1168" s="3"/>
      <c r="BF1168" s="3"/>
      <c r="BG1168" s="3"/>
      <c r="BH1168" s="3"/>
      <c r="BI1168" s="3"/>
      <c r="BO1168" s="3"/>
      <c r="BP1168" s="3"/>
      <c r="BQ1168" s="3"/>
    </row>
    <row r="1169" spans="18:69" x14ac:dyDescent="0.25">
      <c r="R1169" s="3"/>
      <c r="S1169" s="3"/>
      <c r="T1169" s="3"/>
      <c r="U1169" s="3"/>
      <c r="V1169" s="3"/>
      <c r="W1169" s="3"/>
      <c r="BD1169" s="3"/>
      <c r="BE1169" s="3"/>
      <c r="BF1169" s="3"/>
      <c r="BG1169" s="3"/>
      <c r="BH1169" s="3"/>
      <c r="BI1169" s="3"/>
      <c r="BO1169" s="3"/>
      <c r="BP1169" s="3"/>
      <c r="BQ1169" s="3"/>
    </row>
    <row r="1170" spans="18:69" x14ac:dyDescent="0.25">
      <c r="R1170" s="3"/>
      <c r="S1170" s="3"/>
      <c r="T1170" s="3"/>
      <c r="U1170" s="3"/>
      <c r="V1170" s="3"/>
      <c r="W1170" s="3"/>
      <c r="BD1170" s="3"/>
      <c r="BE1170" s="3"/>
      <c r="BF1170" s="3"/>
      <c r="BG1170" s="3"/>
      <c r="BH1170" s="3"/>
      <c r="BI1170" s="3"/>
      <c r="BO1170" s="3"/>
      <c r="BP1170" s="3"/>
      <c r="BQ1170" s="3"/>
    </row>
    <row r="1171" spans="18:69" x14ac:dyDescent="0.25">
      <c r="R1171" s="3"/>
      <c r="S1171" s="3"/>
      <c r="T1171" s="3"/>
      <c r="U1171" s="3"/>
      <c r="V1171" s="3"/>
      <c r="W1171" s="3"/>
      <c r="BD1171" s="3"/>
      <c r="BE1171" s="3"/>
      <c r="BF1171" s="3"/>
      <c r="BG1171" s="3"/>
      <c r="BH1171" s="3"/>
      <c r="BI1171" s="3"/>
      <c r="BO1171" s="3"/>
      <c r="BP1171" s="3"/>
      <c r="BQ1171" s="3"/>
    </row>
    <row r="1172" spans="18:69" x14ac:dyDescent="0.25">
      <c r="R1172" s="3"/>
      <c r="S1172" s="3"/>
      <c r="T1172" s="3"/>
      <c r="U1172" s="3"/>
      <c r="V1172" s="3"/>
      <c r="W1172" s="3"/>
      <c r="BD1172" s="3"/>
      <c r="BE1172" s="3"/>
      <c r="BF1172" s="3"/>
      <c r="BG1172" s="3"/>
      <c r="BH1172" s="3"/>
      <c r="BI1172" s="3"/>
      <c r="BO1172" s="3"/>
      <c r="BP1172" s="3"/>
      <c r="BQ1172" s="3"/>
    </row>
    <row r="1173" spans="18:69" x14ac:dyDescent="0.25">
      <c r="R1173" s="3"/>
      <c r="S1173" s="3"/>
      <c r="T1173" s="3"/>
      <c r="U1173" s="3"/>
      <c r="V1173" s="3"/>
      <c r="W1173" s="3"/>
      <c r="BD1173" s="3"/>
      <c r="BE1173" s="3"/>
      <c r="BF1173" s="3"/>
      <c r="BG1173" s="3"/>
      <c r="BH1173" s="3"/>
      <c r="BI1173" s="3"/>
      <c r="BO1173" s="3"/>
      <c r="BP1173" s="3"/>
      <c r="BQ1173" s="3"/>
    </row>
    <row r="1174" spans="18:69" x14ac:dyDescent="0.25">
      <c r="R1174" s="3"/>
      <c r="S1174" s="3"/>
      <c r="T1174" s="3"/>
      <c r="U1174" s="3"/>
      <c r="V1174" s="3"/>
      <c r="W1174" s="3"/>
      <c r="BD1174" s="3"/>
      <c r="BE1174" s="3"/>
      <c r="BF1174" s="3"/>
      <c r="BG1174" s="3"/>
      <c r="BH1174" s="3"/>
      <c r="BI1174" s="3"/>
      <c r="BO1174" s="3"/>
      <c r="BP1174" s="3"/>
      <c r="BQ1174" s="3"/>
    </row>
    <row r="1175" spans="18:69" x14ac:dyDescent="0.25">
      <c r="R1175" s="3"/>
      <c r="S1175" s="3"/>
      <c r="T1175" s="3"/>
      <c r="U1175" s="3"/>
      <c r="V1175" s="3"/>
      <c r="W1175" s="3"/>
      <c r="BD1175" s="3"/>
      <c r="BE1175" s="3"/>
      <c r="BF1175" s="3"/>
      <c r="BG1175" s="3"/>
      <c r="BH1175" s="3"/>
      <c r="BI1175" s="3"/>
      <c r="BO1175" s="3"/>
      <c r="BP1175" s="3"/>
      <c r="BQ1175" s="3"/>
    </row>
    <row r="1176" spans="18:69" x14ac:dyDescent="0.25">
      <c r="R1176" s="3"/>
      <c r="S1176" s="3"/>
      <c r="T1176" s="3"/>
      <c r="U1176" s="3"/>
      <c r="V1176" s="3"/>
      <c r="W1176" s="3"/>
      <c r="BD1176" s="3"/>
      <c r="BE1176" s="3"/>
      <c r="BF1176" s="3"/>
      <c r="BG1176" s="3"/>
      <c r="BH1176" s="3"/>
      <c r="BI1176" s="3"/>
      <c r="BO1176" s="3"/>
      <c r="BP1176" s="3"/>
      <c r="BQ1176" s="3"/>
    </row>
    <row r="1177" spans="18:69" x14ac:dyDescent="0.25">
      <c r="R1177" s="3"/>
      <c r="S1177" s="3"/>
      <c r="T1177" s="3"/>
      <c r="U1177" s="3"/>
      <c r="V1177" s="3"/>
      <c r="W1177" s="3"/>
      <c r="BD1177" s="3"/>
      <c r="BE1177" s="3"/>
      <c r="BF1177" s="3"/>
      <c r="BG1177" s="3"/>
      <c r="BH1177" s="3"/>
      <c r="BI1177" s="3"/>
      <c r="BO1177" s="3"/>
      <c r="BP1177" s="3"/>
      <c r="BQ1177" s="3"/>
    </row>
    <row r="1178" spans="18:69" x14ac:dyDescent="0.25">
      <c r="R1178" s="3"/>
      <c r="S1178" s="3"/>
      <c r="T1178" s="3"/>
      <c r="U1178" s="3"/>
      <c r="V1178" s="3"/>
      <c r="W1178" s="3"/>
      <c r="BD1178" s="3"/>
      <c r="BE1178" s="3"/>
      <c r="BF1178" s="3"/>
      <c r="BG1178" s="3"/>
      <c r="BH1178" s="3"/>
      <c r="BI1178" s="3"/>
      <c r="BO1178" s="3"/>
      <c r="BP1178" s="3"/>
      <c r="BQ1178" s="3"/>
    </row>
    <row r="1179" spans="18:69" x14ac:dyDescent="0.25">
      <c r="R1179" s="3"/>
      <c r="S1179" s="3"/>
      <c r="T1179" s="3"/>
      <c r="U1179" s="3"/>
      <c r="V1179" s="3"/>
      <c r="W1179" s="3"/>
      <c r="BD1179" s="3"/>
      <c r="BE1179" s="3"/>
      <c r="BF1179" s="3"/>
      <c r="BG1179" s="3"/>
      <c r="BH1179" s="3"/>
      <c r="BI1179" s="3"/>
      <c r="BO1179" s="3"/>
      <c r="BP1179" s="3"/>
      <c r="BQ1179" s="3"/>
    </row>
    <row r="1180" spans="18:69" x14ac:dyDescent="0.25">
      <c r="R1180" s="3"/>
      <c r="S1180" s="3"/>
      <c r="T1180" s="3"/>
      <c r="U1180" s="3"/>
      <c r="V1180" s="3"/>
      <c r="W1180" s="3"/>
      <c r="BD1180" s="3"/>
      <c r="BE1180" s="3"/>
      <c r="BF1180" s="3"/>
      <c r="BG1180" s="3"/>
      <c r="BH1180" s="3"/>
      <c r="BI1180" s="3"/>
      <c r="BO1180" s="3"/>
      <c r="BP1180" s="3"/>
      <c r="BQ1180" s="3"/>
    </row>
    <row r="1181" spans="18:69" x14ac:dyDescent="0.25">
      <c r="R1181" s="3"/>
      <c r="S1181" s="3"/>
      <c r="T1181" s="3"/>
      <c r="U1181" s="3"/>
      <c r="V1181" s="3"/>
      <c r="W1181" s="3"/>
      <c r="BD1181" s="3"/>
      <c r="BE1181" s="3"/>
      <c r="BF1181" s="3"/>
      <c r="BG1181" s="3"/>
      <c r="BH1181" s="3"/>
      <c r="BI1181" s="3"/>
      <c r="BO1181" s="3"/>
      <c r="BP1181" s="3"/>
      <c r="BQ1181" s="3"/>
    </row>
    <row r="1182" spans="18:69" x14ac:dyDescent="0.25">
      <c r="R1182" s="3"/>
      <c r="S1182" s="3"/>
      <c r="T1182" s="3"/>
      <c r="U1182" s="3"/>
      <c r="V1182" s="3"/>
      <c r="W1182" s="3"/>
      <c r="BD1182" s="3"/>
      <c r="BE1182" s="3"/>
      <c r="BF1182" s="3"/>
      <c r="BG1182" s="3"/>
      <c r="BH1182" s="3"/>
      <c r="BI1182" s="3"/>
      <c r="BO1182" s="3"/>
      <c r="BP1182" s="3"/>
      <c r="BQ1182" s="3"/>
    </row>
    <row r="1183" spans="18:69" x14ac:dyDescent="0.25">
      <c r="R1183" s="3"/>
      <c r="S1183" s="3"/>
      <c r="T1183" s="3"/>
      <c r="U1183" s="3"/>
      <c r="V1183" s="3"/>
      <c r="W1183" s="3"/>
      <c r="BD1183" s="3"/>
      <c r="BE1183" s="3"/>
      <c r="BF1183" s="3"/>
      <c r="BG1183" s="3"/>
      <c r="BH1183" s="3"/>
      <c r="BI1183" s="3"/>
      <c r="BO1183" s="3"/>
      <c r="BP1183" s="3"/>
      <c r="BQ1183" s="3"/>
    </row>
    <row r="1184" spans="18:69" x14ac:dyDescent="0.25">
      <c r="R1184" s="3"/>
      <c r="S1184" s="3"/>
      <c r="T1184" s="3"/>
      <c r="U1184" s="3"/>
      <c r="V1184" s="3"/>
      <c r="W1184" s="3"/>
      <c r="BD1184" s="3"/>
      <c r="BE1184" s="3"/>
      <c r="BF1184" s="3"/>
      <c r="BG1184" s="3"/>
      <c r="BH1184" s="3"/>
      <c r="BI1184" s="3"/>
      <c r="BO1184" s="3"/>
      <c r="BP1184" s="3"/>
      <c r="BQ1184" s="3"/>
    </row>
    <row r="1185" spans="18:69" x14ac:dyDescent="0.25">
      <c r="R1185" s="3"/>
      <c r="S1185" s="3"/>
      <c r="T1185" s="3"/>
      <c r="U1185" s="3"/>
      <c r="V1185" s="3"/>
      <c r="W1185" s="3"/>
      <c r="BD1185" s="3"/>
      <c r="BE1185" s="3"/>
      <c r="BF1185" s="3"/>
      <c r="BG1185" s="3"/>
      <c r="BH1185" s="3"/>
      <c r="BI1185" s="3"/>
      <c r="BO1185" s="3"/>
      <c r="BP1185" s="3"/>
      <c r="BQ1185" s="3"/>
    </row>
    <row r="1186" spans="18:69" x14ac:dyDescent="0.25">
      <c r="R1186" s="3"/>
      <c r="S1186" s="3"/>
      <c r="T1186" s="3"/>
      <c r="U1186" s="3"/>
      <c r="V1186" s="3"/>
      <c r="W1186" s="3"/>
      <c r="BD1186" s="3"/>
      <c r="BE1186" s="3"/>
      <c r="BF1186" s="3"/>
      <c r="BG1186" s="3"/>
      <c r="BH1186" s="3"/>
      <c r="BI1186" s="3"/>
      <c r="BO1186" s="3"/>
      <c r="BP1186" s="3"/>
      <c r="BQ1186" s="3"/>
    </row>
    <row r="1187" spans="18:69" x14ac:dyDescent="0.25">
      <c r="R1187" s="3"/>
      <c r="S1187" s="3"/>
      <c r="T1187" s="3"/>
      <c r="U1187" s="3"/>
      <c r="V1187" s="3"/>
      <c r="W1187" s="3"/>
      <c r="BD1187" s="3"/>
      <c r="BE1187" s="3"/>
      <c r="BF1187" s="3"/>
      <c r="BG1187" s="3"/>
      <c r="BH1187" s="3"/>
      <c r="BI1187" s="3"/>
      <c r="BO1187" s="3"/>
      <c r="BP1187" s="3"/>
      <c r="BQ1187" s="3"/>
    </row>
    <row r="1188" spans="18:69" x14ac:dyDescent="0.25">
      <c r="R1188" s="3"/>
      <c r="S1188" s="3"/>
      <c r="T1188" s="3"/>
      <c r="U1188" s="3"/>
      <c r="V1188" s="3"/>
      <c r="W1188" s="3"/>
      <c r="BD1188" s="3"/>
      <c r="BE1188" s="3"/>
      <c r="BF1188" s="3"/>
      <c r="BG1188" s="3"/>
      <c r="BH1188" s="3"/>
      <c r="BI1188" s="3"/>
      <c r="BO1188" s="3"/>
      <c r="BP1188" s="3"/>
      <c r="BQ1188" s="3"/>
    </row>
    <row r="1189" spans="18:69" x14ac:dyDescent="0.25">
      <c r="R1189" s="3"/>
      <c r="S1189" s="3"/>
      <c r="T1189" s="3"/>
      <c r="U1189" s="3"/>
      <c r="V1189" s="3"/>
      <c r="W1189" s="3"/>
      <c r="BD1189" s="3"/>
      <c r="BE1189" s="3"/>
      <c r="BF1189" s="3"/>
      <c r="BG1189" s="3"/>
      <c r="BH1189" s="3"/>
      <c r="BI1189" s="3"/>
      <c r="BO1189" s="3"/>
      <c r="BP1189" s="3"/>
      <c r="BQ1189" s="3"/>
    </row>
    <row r="1190" spans="18:69" x14ac:dyDescent="0.25">
      <c r="R1190" s="3"/>
      <c r="S1190" s="3"/>
      <c r="T1190" s="3"/>
      <c r="U1190" s="3"/>
      <c r="V1190" s="3"/>
      <c r="W1190" s="3"/>
      <c r="BD1190" s="3"/>
      <c r="BE1190" s="3"/>
      <c r="BF1190" s="3"/>
      <c r="BG1190" s="3"/>
      <c r="BH1190" s="3"/>
      <c r="BI1190" s="3"/>
      <c r="BO1190" s="3"/>
      <c r="BP1190" s="3"/>
      <c r="BQ1190" s="3"/>
    </row>
    <row r="1191" spans="18:69" x14ac:dyDescent="0.25">
      <c r="R1191" s="3"/>
      <c r="S1191" s="3"/>
      <c r="T1191" s="3"/>
      <c r="U1191" s="3"/>
      <c r="V1191" s="3"/>
      <c r="W1191" s="3"/>
      <c r="BD1191" s="3"/>
      <c r="BE1191" s="3"/>
      <c r="BF1191" s="3"/>
      <c r="BG1191" s="3"/>
      <c r="BH1191" s="3"/>
      <c r="BI1191" s="3"/>
      <c r="BO1191" s="3"/>
      <c r="BP1191" s="3"/>
      <c r="BQ1191" s="3"/>
    </row>
    <row r="1192" spans="18:69" x14ac:dyDescent="0.25">
      <c r="R1192" s="3"/>
      <c r="S1192" s="3"/>
      <c r="T1192" s="3"/>
      <c r="U1192" s="3"/>
      <c r="V1192" s="3"/>
      <c r="W1192" s="3"/>
      <c r="BD1192" s="3"/>
      <c r="BE1192" s="3"/>
      <c r="BF1192" s="3"/>
      <c r="BG1192" s="3"/>
      <c r="BH1192" s="3"/>
      <c r="BI1192" s="3"/>
      <c r="BO1192" s="3"/>
      <c r="BP1192" s="3"/>
      <c r="BQ1192" s="3"/>
    </row>
    <row r="1193" spans="18:69" x14ac:dyDescent="0.25">
      <c r="R1193" s="3"/>
      <c r="S1193" s="3"/>
      <c r="T1193" s="3"/>
      <c r="U1193" s="3"/>
      <c r="V1193" s="3"/>
      <c r="W1193" s="3"/>
      <c r="BD1193" s="3"/>
      <c r="BE1193" s="3"/>
      <c r="BF1193" s="3"/>
      <c r="BG1193" s="3"/>
      <c r="BH1193" s="3"/>
      <c r="BI1193" s="3"/>
      <c r="BO1193" s="3"/>
      <c r="BP1193" s="3"/>
      <c r="BQ1193" s="3"/>
    </row>
    <row r="1194" spans="18:69" x14ac:dyDescent="0.25">
      <c r="R1194" s="3"/>
      <c r="S1194" s="3"/>
      <c r="T1194" s="3"/>
      <c r="U1194" s="3"/>
      <c r="V1194" s="3"/>
      <c r="W1194" s="3"/>
      <c r="BD1194" s="3"/>
      <c r="BE1194" s="3"/>
      <c r="BF1194" s="3"/>
      <c r="BG1194" s="3"/>
      <c r="BH1194" s="3"/>
      <c r="BI1194" s="3"/>
      <c r="BO1194" s="3"/>
      <c r="BP1194" s="3"/>
      <c r="BQ1194" s="3"/>
    </row>
    <row r="1195" spans="18:69" x14ac:dyDescent="0.25">
      <c r="R1195" s="3"/>
      <c r="S1195" s="3"/>
      <c r="T1195" s="3"/>
      <c r="U1195" s="3"/>
      <c r="V1195" s="3"/>
      <c r="W1195" s="3"/>
      <c r="BD1195" s="3"/>
      <c r="BE1195" s="3"/>
      <c r="BF1195" s="3"/>
      <c r="BG1195" s="3"/>
      <c r="BH1195" s="3"/>
      <c r="BI1195" s="3"/>
      <c r="BO1195" s="3"/>
      <c r="BP1195" s="3"/>
      <c r="BQ1195" s="3"/>
    </row>
    <row r="1196" spans="18:69" x14ac:dyDescent="0.25">
      <c r="R1196" s="3"/>
      <c r="S1196" s="3"/>
      <c r="T1196" s="3"/>
      <c r="U1196" s="3"/>
      <c r="V1196" s="3"/>
      <c r="W1196" s="3"/>
      <c r="BD1196" s="3"/>
      <c r="BE1196" s="3"/>
      <c r="BF1196" s="3"/>
      <c r="BG1196" s="3"/>
      <c r="BH1196" s="3"/>
      <c r="BI1196" s="3"/>
      <c r="BO1196" s="3"/>
      <c r="BP1196" s="3"/>
      <c r="BQ1196" s="3"/>
    </row>
    <row r="1197" spans="18:69" x14ac:dyDescent="0.25">
      <c r="R1197" s="3"/>
      <c r="S1197" s="3"/>
      <c r="T1197" s="3"/>
      <c r="U1197" s="3"/>
      <c r="V1197" s="3"/>
      <c r="W1197" s="3"/>
      <c r="BD1197" s="3"/>
      <c r="BE1197" s="3"/>
      <c r="BF1197" s="3"/>
      <c r="BG1197" s="3"/>
      <c r="BH1197" s="3"/>
      <c r="BI1197" s="3"/>
      <c r="BO1197" s="3"/>
      <c r="BP1197" s="3"/>
      <c r="BQ1197" s="3"/>
    </row>
    <row r="1198" spans="18:69" x14ac:dyDescent="0.25">
      <c r="R1198" s="3"/>
      <c r="S1198" s="3"/>
      <c r="T1198" s="3"/>
      <c r="U1198" s="3"/>
      <c r="V1198" s="3"/>
      <c r="W1198" s="3"/>
      <c r="BD1198" s="3"/>
      <c r="BE1198" s="3"/>
      <c r="BF1198" s="3"/>
      <c r="BG1198" s="3"/>
      <c r="BH1198" s="3"/>
      <c r="BI1198" s="3"/>
      <c r="BO1198" s="3"/>
      <c r="BP1198" s="3"/>
      <c r="BQ1198" s="3"/>
    </row>
    <row r="1199" spans="18:69" x14ac:dyDescent="0.25">
      <c r="R1199" s="3"/>
      <c r="S1199" s="3"/>
      <c r="T1199" s="3"/>
      <c r="U1199" s="3"/>
      <c r="V1199" s="3"/>
      <c r="W1199" s="3"/>
      <c r="BD1199" s="3"/>
      <c r="BE1199" s="3"/>
      <c r="BF1199" s="3"/>
      <c r="BG1199" s="3"/>
      <c r="BH1199" s="3"/>
      <c r="BI1199" s="3"/>
      <c r="BO1199" s="3"/>
      <c r="BP1199" s="3"/>
      <c r="BQ1199" s="3"/>
    </row>
    <row r="1200" spans="18:69" x14ac:dyDescent="0.25">
      <c r="R1200" s="3"/>
      <c r="S1200" s="3"/>
      <c r="T1200" s="3"/>
      <c r="U1200" s="3"/>
      <c r="V1200" s="3"/>
      <c r="W1200" s="3"/>
      <c r="BD1200" s="3"/>
      <c r="BE1200" s="3"/>
      <c r="BF1200" s="3"/>
      <c r="BG1200" s="3"/>
      <c r="BH1200" s="3"/>
      <c r="BI1200" s="3"/>
      <c r="BO1200" s="3"/>
      <c r="BP1200" s="3"/>
      <c r="BQ1200" s="3"/>
    </row>
    <row r="1201" spans="18:69" x14ac:dyDescent="0.25">
      <c r="R1201" s="3"/>
      <c r="S1201" s="3"/>
      <c r="T1201" s="3"/>
      <c r="U1201" s="3"/>
      <c r="V1201" s="3"/>
      <c r="W1201" s="3"/>
      <c r="BD1201" s="3"/>
      <c r="BE1201" s="3"/>
      <c r="BF1201" s="3"/>
      <c r="BG1201" s="3"/>
      <c r="BH1201" s="3"/>
      <c r="BI1201" s="3"/>
      <c r="BO1201" s="3"/>
      <c r="BP1201" s="3"/>
      <c r="BQ1201" s="3"/>
    </row>
    <row r="1202" spans="18:69" x14ac:dyDescent="0.25">
      <c r="R1202" s="3"/>
      <c r="S1202" s="3"/>
      <c r="T1202" s="3"/>
      <c r="U1202" s="3"/>
      <c r="V1202" s="3"/>
      <c r="W1202" s="3"/>
      <c r="BD1202" s="3"/>
      <c r="BE1202" s="3"/>
      <c r="BF1202" s="3"/>
      <c r="BG1202" s="3"/>
      <c r="BH1202" s="3"/>
      <c r="BI1202" s="3"/>
      <c r="BO1202" s="3"/>
      <c r="BP1202" s="3"/>
      <c r="BQ1202" s="3"/>
    </row>
    <row r="1203" spans="18:69" x14ac:dyDescent="0.25">
      <c r="R1203" s="3"/>
      <c r="S1203" s="3"/>
      <c r="T1203" s="3"/>
      <c r="U1203" s="3"/>
      <c r="V1203" s="3"/>
      <c r="W1203" s="3"/>
      <c r="BD1203" s="3"/>
      <c r="BE1203" s="3"/>
      <c r="BF1203" s="3"/>
      <c r="BG1203" s="3"/>
      <c r="BH1203" s="3"/>
      <c r="BI1203" s="3"/>
      <c r="BO1203" s="3"/>
      <c r="BP1203" s="3"/>
      <c r="BQ1203" s="3"/>
    </row>
    <row r="1204" spans="18:69" x14ac:dyDescent="0.25">
      <c r="R1204" s="3"/>
      <c r="S1204" s="3"/>
      <c r="T1204" s="3"/>
      <c r="U1204" s="3"/>
      <c r="V1204" s="3"/>
      <c r="W1204" s="3"/>
      <c r="BD1204" s="3"/>
      <c r="BE1204" s="3"/>
      <c r="BF1204" s="3"/>
      <c r="BG1204" s="3"/>
      <c r="BH1204" s="3"/>
      <c r="BI1204" s="3"/>
      <c r="BO1204" s="3"/>
      <c r="BP1204" s="3"/>
      <c r="BQ1204" s="3"/>
    </row>
    <row r="1205" spans="18:69" x14ac:dyDescent="0.25">
      <c r="R1205" s="3"/>
      <c r="S1205" s="3"/>
      <c r="T1205" s="3"/>
      <c r="U1205" s="3"/>
      <c r="V1205" s="3"/>
      <c r="W1205" s="3"/>
      <c r="BD1205" s="3"/>
      <c r="BE1205" s="3"/>
      <c r="BF1205" s="3"/>
      <c r="BG1205" s="3"/>
      <c r="BH1205" s="3"/>
      <c r="BI1205" s="3"/>
      <c r="BO1205" s="3"/>
      <c r="BP1205" s="3"/>
      <c r="BQ1205" s="3"/>
    </row>
    <row r="1206" spans="18:69" x14ac:dyDescent="0.25">
      <c r="R1206" s="3"/>
      <c r="S1206" s="3"/>
      <c r="T1206" s="3"/>
      <c r="U1206" s="3"/>
      <c r="V1206" s="3"/>
      <c r="W1206" s="3"/>
      <c r="BD1206" s="3"/>
      <c r="BE1206" s="3"/>
      <c r="BF1206" s="3"/>
      <c r="BG1206" s="3"/>
      <c r="BH1206" s="3"/>
      <c r="BI1206" s="3"/>
      <c r="BO1206" s="3"/>
      <c r="BP1206" s="3"/>
      <c r="BQ1206" s="3"/>
    </row>
    <row r="1207" spans="18:69" x14ac:dyDescent="0.25">
      <c r="R1207" s="3"/>
      <c r="S1207" s="3"/>
      <c r="T1207" s="3"/>
      <c r="U1207" s="3"/>
      <c r="V1207" s="3"/>
      <c r="W1207" s="3"/>
      <c r="BD1207" s="3"/>
      <c r="BE1207" s="3"/>
      <c r="BF1207" s="3"/>
      <c r="BG1207" s="3"/>
      <c r="BH1207" s="3"/>
      <c r="BI1207" s="3"/>
      <c r="BO1207" s="3"/>
      <c r="BP1207" s="3"/>
      <c r="BQ1207" s="3"/>
    </row>
    <row r="1208" spans="18:69" x14ac:dyDescent="0.25">
      <c r="R1208" s="3"/>
      <c r="S1208" s="3"/>
      <c r="T1208" s="3"/>
      <c r="U1208" s="3"/>
      <c r="V1208" s="3"/>
      <c r="W1208" s="3"/>
      <c r="BD1208" s="3"/>
      <c r="BE1208" s="3"/>
      <c r="BF1208" s="3"/>
      <c r="BG1208" s="3"/>
      <c r="BH1208" s="3"/>
      <c r="BI1208" s="3"/>
      <c r="BO1208" s="3"/>
      <c r="BP1208" s="3"/>
      <c r="BQ1208" s="3"/>
    </row>
    <row r="1209" spans="18:69" x14ac:dyDescent="0.25">
      <c r="R1209" s="3"/>
      <c r="S1209" s="3"/>
      <c r="T1209" s="3"/>
      <c r="U1209" s="3"/>
      <c r="V1209" s="3"/>
      <c r="W1209" s="3"/>
      <c r="BD1209" s="3"/>
      <c r="BE1209" s="3"/>
      <c r="BF1209" s="3"/>
      <c r="BG1209" s="3"/>
      <c r="BH1209" s="3"/>
      <c r="BI1209" s="3"/>
      <c r="BO1209" s="3"/>
      <c r="BP1209" s="3"/>
      <c r="BQ1209" s="3"/>
    </row>
    <row r="1210" spans="18:69" x14ac:dyDescent="0.25">
      <c r="R1210" s="3"/>
      <c r="S1210" s="3"/>
      <c r="T1210" s="3"/>
      <c r="U1210" s="3"/>
      <c r="V1210" s="3"/>
      <c r="W1210" s="3"/>
      <c r="BD1210" s="3"/>
      <c r="BE1210" s="3"/>
      <c r="BF1210" s="3"/>
      <c r="BG1210" s="3"/>
      <c r="BH1210" s="3"/>
      <c r="BI1210" s="3"/>
      <c r="BO1210" s="3"/>
      <c r="BP1210" s="3"/>
      <c r="BQ1210" s="3"/>
    </row>
    <row r="1211" spans="18:69" x14ac:dyDescent="0.25">
      <c r="R1211" s="3"/>
      <c r="S1211" s="3"/>
      <c r="T1211" s="3"/>
      <c r="U1211" s="3"/>
      <c r="V1211" s="3"/>
      <c r="W1211" s="3"/>
      <c r="BD1211" s="3"/>
      <c r="BE1211" s="3"/>
      <c r="BF1211" s="3"/>
      <c r="BG1211" s="3"/>
      <c r="BH1211" s="3"/>
      <c r="BI1211" s="3"/>
      <c r="BO1211" s="3"/>
      <c r="BP1211" s="3"/>
      <c r="BQ1211" s="3"/>
    </row>
    <row r="1212" spans="18:69" x14ac:dyDescent="0.25">
      <c r="R1212" s="3"/>
      <c r="S1212" s="3"/>
      <c r="T1212" s="3"/>
      <c r="U1212" s="3"/>
      <c r="V1212" s="3"/>
      <c r="W1212" s="3"/>
      <c r="BD1212" s="3"/>
      <c r="BE1212" s="3"/>
      <c r="BF1212" s="3"/>
      <c r="BG1212" s="3"/>
      <c r="BH1212" s="3"/>
      <c r="BI1212" s="3"/>
      <c r="BO1212" s="3"/>
      <c r="BP1212" s="3"/>
      <c r="BQ1212" s="3"/>
    </row>
    <row r="1213" spans="18:69" x14ac:dyDescent="0.25">
      <c r="R1213" s="3"/>
      <c r="S1213" s="3"/>
      <c r="T1213" s="3"/>
      <c r="U1213" s="3"/>
      <c r="V1213" s="3"/>
      <c r="W1213" s="3"/>
      <c r="BD1213" s="3"/>
      <c r="BE1213" s="3"/>
      <c r="BF1213" s="3"/>
      <c r="BG1213" s="3"/>
      <c r="BH1213" s="3"/>
      <c r="BI1213" s="3"/>
      <c r="BO1213" s="3"/>
      <c r="BP1213" s="3"/>
      <c r="BQ1213" s="3"/>
    </row>
    <row r="1214" spans="18:69" x14ac:dyDescent="0.25">
      <c r="R1214" s="3"/>
      <c r="S1214" s="3"/>
      <c r="T1214" s="3"/>
      <c r="U1214" s="3"/>
      <c r="V1214" s="3"/>
      <c r="W1214" s="3"/>
      <c r="BD1214" s="3"/>
      <c r="BE1214" s="3"/>
      <c r="BF1214" s="3"/>
      <c r="BG1214" s="3"/>
      <c r="BH1214" s="3"/>
      <c r="BI1214" s="3"/>
      <c r="BO1214" s="3"/>
      <c r="BP1214" s="3"/>
      <c r="BQ1214" s="3"/>
    </row>
    <row r="1215" spans="18:69" x14ac:dyDescent="0.25">
      <c r="R1215" s="3"/>
      <c r="S1215" s="3"/>
      <c r="T1215" s="3"/>
      <c r="U1215" s="3"/>
      <c r="V1215" s="3"/>
      <c r="W1215" s="3"/>
      <c r="BD1215" s="3"/>
      <c r="BE1215" s="3"/>
      <c r="BF1215" s="3"/>
      <c r="BG1215" s="3"/>
      <c r="BH1215" s="3"/>
      <c r="BI1215" s="3"/>
      <c r="BO1215" s="3"/>
      <c r="BP1215" s="3"/>
      <c r="BQ1215" s="3"/>
    </row>
    <row r="1216" spans="18:69" x14ac:dyDescent="0.25">
      <c r="R1216" s="3"/>
      <c r="S1216" s="3"/>
      <c r="T1216" s="3"/>
      <c r="U1216" s="3"/>
      <c r="V1216" s="3"/>
      <c r="W1216" s="3"/>
      <c r="BD1216" s="3"/>
      <c r="BE1216" s="3"/>
      <c r="BF1216" s="3"/>
      <c r="BG1216" s="3"/>
      <c r="BH1216" s="3"/>
      <c r="BI1216" s="3"/>
      <c r="BO1216" s="3"/>
      <c r="BP1216" s="3"/>
      <c r="BQ1216" s="3"/>
    </row>
    <row r="1217" spans="18:69" x14ac:dyDescent="0.25">
      <c r="R1217" s="3"/>
      <c r="S1217" s="3"/>
      <c r="T1217" s="3"/>
      <c r="U1217" s="3"/>
      <c r="V1217" s="3"/>
      <c r="W1217" s="3"/>
      <c r="BD1217" s="3"/>
      <c r="BE1217" s="3"/>
      <c r="BF1217" s="3"/>
      <c r="BG1217" s="3"/>
      <c r="BH1217" s="3"/>
      <c r="BI1217" s="3"/>
      <c r="BO1217" s="3"/>
      <c r="BP1217" s="3"/>
      <c r="BQ1217" s="3"/>
    </row>
    <row r="1218" spans="18:69" x14ac:dyDescent="0.25">
      <c r="R1218" s="3"/>
      <c r="S1218" s="3"/>
      <c r="T1218" s="3"/>
      <c r="U1218" s="3"/>
      <c r="V1218" s="3"/>
      <c r="W1218" s="3"/>
      <c r="BD1218" s="3"/>
      <c r="BE1218" s="3"/>
      <c r="BF1218" s="3"/>
      <c r="BG1218" s="3"/>
      <c r="BH1218" s="3"/>
      <c r="BI1218" s="3"/>
      <c r="BO1218" s="3"/>
      <c r="BP1218" s="3"/>
      <c r="BQ1218" s="3"/>
    </row>
    <row r="1219" spans="18:69" x14ac:dyDescent="0.25">
      <c r="R1219" s="3"/>
      <c r="S1219" s="3"/>
      <c r="T1219" s="3"/>
      <c r="U1219" s="3"/>
      <c r="V1219" s="3"/>
      <c r="W1219" s="3"/>
      <c r="BD1219" s="3"/>
      <c r="BE1219" s="3"/>
      <c r="BF1219" s="3"/>
      <c r="BG1219" s="3"/>
      <c r="BH1219" s="3"/>
      <c r="BI1219" s="3"/>
      <c r="BO1219" s="3"/>
      <c r="BP1219" s="3"/>
      <c r="BQ1219" s="3"/>
    </row>
    <row r="1220" spans="18:69" x14ac:dyDescent="0.25">
      <c r="R1220" s="3"/>
      <c r="S1220" s="3"/>
      <c r="T1220" s="3"/>
      <c r="U1220" s="3"/>
      <c r="V1220" s="3"/>
      <c r="W1220" s="3"/>
      <c r="BD1220" s="3"/>
      <c r="BE1220" s="3"/>
      <c r="BF1220" s="3"/>
      <c r="BG1220" s="3"/>
      <c r="BH1220" s="3"/>
      <c r="BI1220" s="3"/>
      <c r="BO1220" s="3"/>
      <c r="BP1220" s="3"/>
      <c r="BQ1220" s="3"/>
    </row>
    <row r="1221" spans="18:69" x14ac:dyDescent="0.25">
      <c r="R1221" s="3"/>
      <c r="S1221" s="3"/>
      <c r="T1221" s="3"/>
      <c r="U1221" s="3"/>
      <c r="V1221" s="3"/>
      <c r="W1221" s="3"/>
      <c r="BD1221" s="3"/>
      <c r="BE1221" s="3"/>
      <c r="BF1221" s="3"/>
      <c r="BG1221" s="3"/>
      <c r="BH1221" s="3"/>
      <c r="BI1221" s="3"/>
      <c r="BO1221" s="3"/>
      <c r="BP1221" s="3"/>
      <c r="BQ1221" s="3"/>
    </row>
    <row r="1222" spans="18:69" x14ac:dyDescent="0.25">
      <c r="R1222" s="3"/>
      <c r="S1222" s="3"/>
      <c r="T1222" s="3"/>
      <c r="U1222" s="3"/>
      <c r="V1222" s="3"/>
      <c r="W1222" s="3"/>
      <c r="BD1222" s="3"/>
      <c r="BE1222" s="3"/>
      <c r="BF1222" s="3"/>
      <c r="BG1222" s="3"/>
      <c r="BH1222" s="3"/>
      <c r="BI1222" s="3"/>
      <c r="BO1222" s="3"/>
      <c r="BP1222" s="3"/>
      <c r="BQ1222" s="3"/>
    </row>
    <row r="1223" spans="18:69" x14ac:dyDescent="0.25">
      <c r="R1223" s="3"/>
      <c r="S1223" s="3"/>
      <c r="T1223" s="3"/>
      <c r="U1223" s="3"/>
      <c r="V1223" s="3"/>
      <c r="W1223" s="3"/>
      <c r="BD1223" s="3"/>
      <c r="BE1223" s="3"/>
      <c r="BF1223" s="3"/>
      <c r="BG1223" s="3"/>
      <c r="BH1223" s="3"/>
      <c r="BI1223" s="3"/>
      <c r="BO1223" s="3"/>
      <c r="BP1223" s="3"/>
      <c r="BQ1223" s="3"/>
    </row>
    <row r="1224" spans="18:69" x14ac:dyDescent="0.25">
      <c r="R1224" s="3"/>
      <c r="S1224" s="3"/>
      <c r="T1224" s="3"/>
      <c r="U1224" s="3"/>
      <c r="V1224" s="3"/>
      <c r="W1224" s="3"/>
      <c r="BD1224" s="3"/>
      <c r="BE1224" s="3"/>
      <c r="BF1224" s="3"/>
      <c r="BG1224" s="3"/>
      <c r="BH1224" s="3"/>
      <c r="BI1224" s="3"/>
      <c r="BO1224" s="3"/>
      <c r="BP1224" s="3"/>
      <c r="BQ1224" s="3"/>
    </row>
    <row r="1225" spans="18:69" x14ac:dyDescent="0.25">
      <c r="R1225" s="3"/>
      <c r="S1225" s="3"/>
      <c r="T1225" s="3"/>
      <c r="U1225" s="3"/>
      <c r="V1225" s="3"/>
      <c r="W1225" s="3"/>
      <c r="BD1225" s="3"/>
      <c r="BE1225" s="3"/>
      <c r="BF1225" s="3"/>
      <c r="BG1225" s="3"/>
      <c r="BH1225" s="3"/>
      <c r="BI1225" s="3"/>
      <c r="BO1225" s="3"/>
      <c r="BP1225" s="3"/>
      <c r="BQ1225" s="3"/>
    </row>
    <row r="1226" spans="18:69" x14ac:dyDescent="0.25">
      <c r="R1226" s="3"/>
      <c r="S1226" s="3"/>
      <c r="T1226" s="3"/>
      <c r="U1226" s="3"/>
      <c r="V1226" s="3"/>
      <c r="W1226" s="3"/>
      <c r="BD1226" s="3"/>
      <c r="BE1226" s="3"/>
      <c r="BF1226" s="3"/>
      <c r="BG1226" s="3"/>
      <c r="BH1226" s="3"/>
      <c r="BI1226" s="3"/>
      <c r="BO1226" s="3"/>
      <c r="BP1226" s="3"/>
      <c r="BQ1226" s="3"/>
    </row>
    <row r="1227" spans="18:69" x14ac:dyDescent="0.25">
      <c r="R1227" s="3"/>
      <c r="S1227" s="3"/>
      <c r="T1227" s="3"/>
      <c r="U1227" s="3"/>
      <c r="V1227" s="3"/>
      <c r="W1227" s="3"/>
      <c r="BD1227" s="3"/>
      <c r="BE1227" s="3"/>
      <c r="BF1227" s="3"/>
      <c r="BG1227" s="3"/>
      <c r="BH1227" s="3"/>
      <c r="BI1227" s="3"/>
      <c r="BO1227" s="3"/>
      <c r="BP1227" s="3"/>
      <c r="BQ1227" s="3"/>
    </row>
    <row r="1228" spans="18:69" x14ac:dyDescent="0.25">
      <c r="R1228" s="3"/>
      <c r="S1228" s="3"/>
      <c r="T1228" s="3"/>
      <c r="U1228" s="3"/>
      <c r="V1228" s="3"/>
      <c r="W1228" s="3"/>
      <c r="BD1228" s="3"/>
      <c r="BE1228" s="3"/>
      <c r="BF1228" s="3"/>
      <c r="BG1228" s="3"/>
      <c r="BH1228" s="3"/>
      <c r="BI1228" s="3"/>
      <c r="BO1228" s="3"/>
      <c r="BP1228" s="3"/>
      <c r="BQ1228" s="3"/>
    </row>
    <row r="1229" spans="18:69" x14ac:dyDescent="0.25">
      <c r="R1229" s="3"/>
      <c r="S1229" s="3"/>
      <c r="T1229" s="3"/>
      <c r="U1229" s="3"/>
      <c r="V1229" s="3"/>
      <c r="W1229" s="3"/>
      <c r="BD1229" s="3"/>
      <c r="BE1229" s="3"/>
      <c r="BF1229" s="3"/>
      <c r="BG1229" s="3"/>
      <c r="BH1229" s="3"/>
      <c r="BI1229" s="3"/>
      <c r="BO1229" s="3"/>
      <c r="BP1229" s="3"/>
      <c r="BQ1229" s="3"/>
    </row>
    <row r="1230" spans="18:69" x14ac:dyDescent="0.25">
      <c r="R1230" s="3"/>
      <c r="S1230" s="3"/>
      <c r="T1230" s="3"/>
      <c r="U1230" s="3"/>
      <c r="V1230" s="3"/>
      <c r="W1230" s="3"/>
      <c r="BD1230" s="3"/>
      <c r="BE1230" s="3"/>
      <c r="BF1230" s="3"/>
      <c r="BG1230" s="3"/>
      <c r="BH1230" s="3"/>
      <c r="BI1230" s="3"/>
      <c r="BO1230" s="3"/>
      <c r="BP1230" s="3"/>
      <c r="BQ1230" s="3"/>
    </row>
    <row r="1231" spans="18:69" x14ac:dyDescent="0.25">
      <c r="R1231" s="3"/>
      <c r="S1231" s="3"/>
      <c r="T1231" s="3"/>
      <c r="U1231" s="3"/>
      <c r="V1231" s="3"/>
      <c r="W1231" s="3"/>
      <c r="BD1231" s="3"/>
      <c r="BE1231" s="3"/>
      <c r="BF1231" s="3"/>
      <c r="BG1231" s="3"/>
      <c r="BH1231" s="3"/>
      <c r="BI1231" s="3"/>
      <c r="BO1231" s="3"/>
      <c r="BP1231" s="3"/>
      <c r="BQ1231" s="3"/>
    </row>
    <row r="1232" spans="18:69" x14ac:dyDescent="0.25">
      <c r="R1232" s="3"/>
      <c r="S1232" s="3"/>
      <c r="T1232" s="3"/>
      <c r="U1232" s="3"/>
      <c r="V1232" s="3"/>
      <c r="W1232" s="3"/>
      <c r="BD1232" s="3"/>
      <c r="BE1232" s="3"/>
      <c r="BF1232" s="3"/>
      <c r="BG1232" s="3"/>
      <c r="BH1232" s="3"/>
      <c r="BI1232" s="3"/>
      <c r="BO1232" s="3"/>
      <c r="BP1232" s="3"/>
      <c r="BQ1232" s="3"/>
    </row>
    <row r="1233" spans="18:69" x14ac:dyDescent="0.25">
      <c r="R1233" s="3"/>
      <c r="S1233" s="3"/>
      <c r="T1233" s="3"/>
      <c r="U1233" s="3"/>
      <c r="V1233" s="3"/>
      <c r="W1233" s="3"/>
      <c r="BD1233" s="3"/>
      <c r="BE1233" s="3"/>
      <c r="BF1233" s="3"/>
      <c r="BG1233" s="3"/>
      <c r="BH1233" s="3"/>
      <c r="BI1233" s="3"/>
      <c r="BO1233" s="3"/>
      <c r="BP1233" s="3"/>
      <c r="BQ1233" s="3"/>
    </row>
    <row r="1234" spans="18:69" x14ac:dyDescent="0.25">
      <c r="R1234" s="3"/>
      <c r="S1234" s="3"/>
      <c r="T1234" s="3"/>
      <c r="U1234" s="3"/>
      <c r="V1234" s="3"/>
      <c r="W1234" s="3"/>
      <c r="BD1234" s="3"/>
      <c r="BE1234" s="3"/>
      <c r="BF1234" s="3"/>
      <c r="BG1234" s="3"/>
      <c r="BH1234" s="3"/>
      <c r="BI1234" s="3"/>
      <c r="BO1234" s="3"/>
      <c r="BP1234" s="3"/>
      <c r="BQ1234" s="3"/>
    </row>
    <row r="1235" spans="18:69" x14ac:dyDescent="0.25">
      <c r="R1235" s="3"/>
      <c r="S1235" s="3"/>
      <c r="T1235" s="3"/>
      <c r="U1235" s="3"/>
      <c r="V1235" s="3"/>
      <c r="W1235" s="3"/>
      <c r="BD1235" s="3"/>
      <c r="BE1235" s="3"/>
      <c r="BF1235" s="3"/>
      <c r="BG1235" s="3"/>
      <c r="BH1235" s="3"/>
      <c r="BI1235" s="3"/>
      <c r="BO1235" s="3"/>
      <c r="BP1235" s="3"/>
      <c r="BQ1235" s="3"/>
    </row>
    <row r="1236" spans="18:69" x14ac:dyDescent="0.25">
      <c r="R1236" s="3"/>
      <c r="S1236" s="3"/>
      <c r="T1236" s="3"/>
      <c r="U1236" s="3"/>
      <c r="V1236" s="3"/>
      <c r="W1236" s="3"/>
      <c r="BD1236" s="3"/>
      <c r="BE1236" s="3"/>
      <c r="BF1236" s="3"/>
      <c r="BG1236" s="3"/>
      <c r="BH1236" s="3"/>
      <c r="BI1236" s="3"/>
      <c r="BO1236" s="3"/>
      <c r="BP1236" s="3"/>
      <c r="BQ1236" s="3"/>
    </row>
    <row r="1237" spans="18:69" x14ac:dyDescent="0.25">
      <c r="R1237" s="3"/>
      <c r="S1237" s="3"/>
      <c r="T1237" s="3"/>
      <c r="U1237" s="3"/>
      <c r="V1237" s="3"/>
      <c r="W1237" s="3"/>
      <c r="BD1237" s="3"/>
      <c r="BE1237" s="3"/>
      <c r="BF1237" s="3"/>
      <c r="BG1237" s="3"/>
      <c r="BH1237" s="3"/>
      <c r="BI1237" s="3"/>
      <c r="BO1237" s="3"/>
      <c r="BP1237" s="3"/>
      <c r="BQ1237" s="3"/>
    </row>
    <row r="1238" spans="18:69" x14ac:dyDescent="0.25">
      <c r="R1238" s="3"/>
      <c r="S1238" s="3"/>
      <c r="T1238" s="3"/>
      <c r="U1238" s="3"/>
      <c r="V1238" s="3"/>
      <c r="W1238" s="3"/>
      <c r="BD1238" s="3"/>
      <c r="BE1238" s="3"/>
      <c r="BF1238" s="3"/>
      <c r="BG1238" s="3"/>
      <c r="BH1238" s="3"/>
      <c r="BI1238" s="3"/>
      <c r="BO1238" s="3"/>
      <c r="BP1238" s="3"/>
      <c r="BQ1238" s="3"/>
    </row>
    <row r="1239" spans="18:69" x14ac:dyDescent="0.25">
      <c r="R1239" s="3"/>
      <c r="S1239" s="3"/>
      <c r="T1239" s="3"/>
      <c r="U1239" s="3"/>
      <c r="V1239" s="3"/>
      <c r="W1239" s="3"/>
      <c r="BD1239" s="3"/>
      <c r="BE1239" s="3"/>
      <c r="BF1239" s="3"/>
      <c r="BG1239" s="3"/>
      <c r="BH1239" s="3"/>
      <c r="BI1239" s="3"/>
      <c r="BO1239" s="3"/>
      <c r="BP1239" s="3"/>
      <c r="BQ1239" s="3"/>
    </row>
    <row r="1240" spans="18:69" x14ac:dyDescent="0.25">
      <c r="R1240" s="3"/>
      <c r="S1240" s="3"/>
      <c r="T1240" s="3"/>
      <c r="U1240" s="3"/>
      <c r="V1240" s="3"/>
      <c r="W1240" s="3"/>
      <c r="BD1240" s="3"/>
      <c r="BE1240" s="3"/>
      <c r="BF1240" s="3"/>
      <c r="BG1240" s="3"/>
      <c r="BH1240" s="3"/>
      <c r="BI1240" s="3"/>
      <c r="BO1240" s="3"/>
      <c r="BP1240" s="3"/>
      <c r="BQ1240" s="3"/>
    </row>
    <row r="1241" spans="18:69" x14ac:dyDescent="0.25">
      <c r="R1241" s="3"/>
      <c r="S1241" s="3"/>
      <c r="T1241" s="3"/>
      <c r="U1241" s="3"/>
      <c r="V1241" s="3"/>
      <c r="W1241" s="3"/>
      <c r="BD1241" s="3"/>
      <c r="BE1241" s="3"/>
      <c r="BF1241" s="3"/>
      <c r="BG1241" s="3"/>
      <c r="BH1241" s="3"/>
      <c r="BI1241" s="3"/>
      <c r="BO1241" s="3"/>
      <c r="BP1241" s="3"/>
      <c r="BQ1241" s="3"/>
    </row>
    <row r="1242" spans="18:69" x14ac:dyDescent="0.25">
      <c r="R1242" s="3"/>
      <c r="S1242" s="3"/>
      <c r="T1242" s="3"/>
      <c r="U1242" s="3"/>
      <c r="V1242" s="3"/>
      <c r="W1242" s="3"/>
      <c r="BD1242" s="3"/>
      <c r="BE1242" s="3"/>
      <c r="BF1242" s="3"/>
      <c r="BG1242" s="3"/>
      <c r="BH1242" s="3"/>
      <c r="BI1242" s="3"/>
      <c r="BO1242" s="3"/>
      <c r="BP1242" s="3"/>
      <c r="BQ1242" s="3"/>
    </row>
    <row r="1243" spans="18:69" x14ac:dyDescent="0.25">
      <c r="R1243" s="3"/>
      <c r="S1243" s="3"/>
      <c r="T1243" s="3"/>
      <c r="U1243" s="3"/>
      <c r="V1243" s="3"/>
      <c r="W1243" s="3"/>
      <c r="BD1243" s="3"/>
      <c r="BE1243" s="3"/>
      <c r="BF1243" s="3"/>
      <c r="BG1243" s="3"/>
      <c r="BH1243" s="3"/>
      <c r="BI1243" s="3"/>
      <c r="BO1243" s="3"/>
      <c r="BP1243" s="3"/>
      <c r="BQ1243" s="3"/>
    </row>
    <row r="1244" spans="18:69" x14ac:dyDescent="0.25">
      <c r="R1244" s="3"/>
      <c r="S1244" s="3"/>
      <c r="T1244" s="3"/>
      <c r="U1244" s="3"/>
      <c r="V1244" s="3"/>
      <c r="W1244" s="3"/>
      <c r="BD1244" s="3"/>
      <c r="BE1244" s="3"/>
      <c r="BF1244" s="3"/>
      <c r="BG1244" s="3"/>
      <c r="BH1244" s="3"/>
      <c r="BI1244" s="3"/>
      <c r="BO1244" s="3"/>
      <c r="BP1244" s="3"/>
      <c r="BQ1244" s="3"/>
    </row>
    <row r="1245" spans="18:69" x14ac:dyDescent="0.25">
      <c r="R1245" s="3"/>
      <c r="S1245" s="3"/>
      <c r="T1245" s="3"/>
      <c r="U1245" s="3"/>
      <c r="V1245" s="3"/>
      <c r="W1245" s="3"/>
      <c r="BD1245" s="3"/>
      <c r="BE1245" s="3"/>
      <c r="BF1245" s="3"/>
      <c r="BG1245" s="3"/>
      <c r="BH1245" s="3"/>
      <c r="BI1245" s="3"/>
      <c r="BO1245" s="3"/>
      <c r="BP1245" s="3"/>
      <c r="BQ1245" s="3"/>
    </row>
    <row r="1246" spans="18:69" x14ac:dyDescent="0.25">
      <c r="R1246" s="3"/>
      <c r="S1246" s="3"/>
      <c r="T1246" s="3"/>
      <c r="U1246" s="3"/>
      <c r="V1246" s="3"/>
      <c r="W1246" s="3"/>
      <c r="BD1246" s="3"/>
      <c r="BE1246" s="3"/>
      <c r="BF1246" s="3"/>
      <c r="BG1246" s="3"/>
      <c r="BH1246" s="3"/>
      <c r="BI1246" s="3"/>
      <c r="BO1246" s="3"/>
      <c r="BP1246" s="3"/>
      <c r="BQ1246" s="3"/>
    </row>
    <row r="1247" spans="18:69" x14ac:dyDescent="0.25">
      <c r="R1247" s="3"/>
      <c r="S1247" s="3"/>
      <c r="T1247" s="3"/>
      <c r="U1247" s="3"/>
      <c r="V1247" s="3"/>
      <c r="W1247" s="3"/>
      <c r="BD1247" s="3"/>
      <c r="BE1247" s="3"/>
      <c r="BF1247" s="3"/>
      <c r="BG1247" s="3"/>
      <c r="BH1247" s="3"/>
      <c r="BI1247" s="3"/>
      <c r="BO1247" s="3"/>
      <c r="BP1247" s="3"/>
      <c r="BQ1247" s="3"/>
    </row>
    <row r="1248" spans="18:69" x14ac:dyDescent="0.25">
      <c r="R1248" s="3"/>
      <c r="S1248" s="3"/>
      <c r="T1248" s="3"/>
      <c r="U1248" s="3"/>
      <c r="V1248" s="3"/>
      <c r="W1248" s="3"/>
      <c r="BD1248" s="3"/>
      <c r="BE1248" s="3"/>
      <c r="BF1248" s="3"/>
      <c r="BG1248" s="3"/>
      <c r="BH1248" s="3"/>
      <c r="BI1248" s="3"/>
      <c r="BO1248" s="3"/>
      <c r="BP1248" s="3"/>
      <c r="BQ1248" s="3"/>
    </row>
    <row r="1249" spans="18:69" x14ac:dyDescent="0.25">
      <c r="R1249" s="3"/>
      <c r="S1249" s="3"/>
      <c r="T1249" s="3"/>
      <c r="U1249" s="3"/>
      <c r="V1249" s="3"/>
      <c r="W1249" s="3"/>
      <c r="BD1249" s="3"/>
      <c r="BE1249" s="3"/>
      <c r="BF1249" s="3"/>
      <c r="BG1249" s="3"/>
      <c r="BH1249" s="3"/>
      <c r="BI1249" s="3"/>
      <c r="BO1249" s="3"/>
      <c r="BP1249" s="3"/>
      <c r="BQ1249" s="3"/>
    </row>
    <row r="1250" spans="18:69" x14ac:dyDescent="0.25">
      <c r="R1250" s="3"/>
      <c r="S1250" s="3"/>
      <c r="T1250" s="3"/>
      <c r="U1250" s="3"/>
      <c r="V1250" s="3"/>
      <c r="W1250" s="3"/>
      <c r="BD1250" s="3"/>
      <c r="BE1250" s="3"/>
      <c r="BF1250" s="3"/>
      <c r="BG1250" s="3"/>
      <c r="BH1250" s="3"/>
      <c r="BI1250" s="3"/>
      <c r="BO1250" s="3"/>
      <c r="BP1250" s="3"/>
      <c r="BQ1250" s="3"/>
    </row>
    <row r="1251" spans="18:69" x14ac:dyDescent="0.25">
      <c r="R1251" s="3"/>
      <c r="S1251" s="3"/>
      <c r="T1251" s="3"/>
      <c r="U1251" s="3"/>
      <c r="V1251" s="3"/>
      <c r="W1251" s="3"/>
      <c r="BD1251" s="3"/>
      <c r="BE1251" s="3"/>
      <c r="BF1251" s="3"/>
      <c r="BG1251" s="3"/>
      <c r="BH1251" s="3"/>
      <c r="BI1251" s="3"/>
      <c r="BO1251" s="3"/>
      <c r="BP1251" s="3"/>
      <c r="BQ1251" s="3"/>
    </row>
    <row r="1252" spans="18:69" x14ac:dyDescent="0.25">
      <c r="R1252" s="3"/>
      <c r="S1252" s="3"/>
      <c r="T1252" s="3"/>
      <c r="U1252" s="3"/>
      <c r="V1252" s="3"/>
      <c r="W1252" s="3"/>
      <c r="BD1252" s="3"/>
      <c r="BE1252" s="3"/>
      <c r="BF1252" s="3"/>
      <c r="BG1252" s="3"/>
      <c r="BH1252" s="3"/>
      <c r="BI1252" s="3"/>
      <c r="BO1252" s="3"/>
      <c r="BP1252" s="3"/>
      <c r="BQ1252" s="3"/>
    </row>
    <row r="1253" spans="18:69" x14ac:dyDescent="0.25">
      <c r="R1253" s="3"/>
      <c r="S1253" s="3"/>
      <c r="T1253" s="3"/>
      <c r="U1253" s="3"/>
      <c r="V1253" s="3"/>
      <c r="W1253" s="3"/>
      <c r="BD1253" s="3"/>
      <c r="BE1253" s="3"/>
      <c r="BF1253" s="3"/>
      <c r="BG1253" s="3"/>
      <c r="BH1253" s="3"/>
      <c r="BI1253" s="3"/>
      <c r="BO1253" s="3"/>
      <c r="BP1253" s="3"/>
      <c r="BQ1253" s="3"/>
    </row>
    <row r="1254" spans="18:69" x14ac:dyDescent="0.25">
      <c r="R1254" s="3"/>
      <c r="S1254" s="3"/>
      <c r="T1254" s="3"/>
      <c r="U1254" s="3"/>
      <c r="V1254" s="3"/>
      <c r="W1254" s="3"/>
      <c r="BD1254" s="3"/>
      <c r="BE1254" s="3"/>
      <c r="BF1254" s="3"/>
      <c r="BG1254" s="3"/>
      <c r="BH1254" s="3"/>
      <c r="BI1254" s="3"/>
      <c r="BO1254" s="3"/>
      <c r="BP1254" s="3"/>
      <c r="BQ1254" s="3"/>
    </row>
    <row r="1255" spans="18:69" x14ac:dyDescent="0.25">
      <c r="R1255" s="3"/>
      <c r="S1255" s="3"/>
      <c r="T1255" s="3"/>
      <c r="U1255" s="3"/>
      <c r="V1255" s="3"/>
      <c r="W1255" s="3"/>
      <c r="BD1255" s="3"/>
      <c r="BE1255" s="3"/>
      <c r="BF1255" s="3"/>
      <c r="BG1255" s="3"/>
      <c r="BH1255" s="3"/>
      <c r="BI1255" s="3"/>
      <c r="BO1255" s="3"/>
      <c r="BP1255" s="3"/>
      <c r="BQ1255" s="3"/>
    </row>
    <row r="1256" spans="18:69" x14ac:dyDescent="0.25">
      <c r="R1256" s="3"/>
      <c r="S1256" s="3"/>
      <c r="T1256" s="3"/>
      <c r="U1256" s="3"/>
      <c r="V1256" s="3"/>
      <c r="W1256" s="3"/>
      <c r="BD1256" s="3"/>
      <c r="BE1256" s="3"/>
      <c r="BF1256" s="3"/>
      <c r="BG1256" s="3"/>
      <c r="BH1256" s="3"/>
      <c r="BI1256" s="3"/>
      <c r="BO1256" s="3"/>
      <c r="BP1256" s="3"/>
      <c r="BQ1256" s="3"/>
    </row>
    <row r="1257" spans="18:69" x14ac:dyDescent="0.25">
      <c r="R1257" s="3"/>
      <c r="S1257" s="3"/>
      <c r="T1257" s="3"/>
      <c r="U1257" s="3"/>
      <c r="V1257" s="3"/>
      <c r="W1257" s="3"/>
      <c r="BD1257" s="3"/>
      <c r="BE1257" s="3"/>
      <c r="BF1257" s="3"/>
      <c r="BG1257" s="3"/>
      <c r="BH1257" s="3"/>
      <c r="BI1257" s="3"/>
      <c r="BO1257" s="3"/>
      <c r="BP1257" s="3"/>
      <c r="BQ1257" s="3"/>
    </row>
    <row r="1258" spans="18:69" x14ac:dyDescent="0.25">
      <c r="R1258" s="3"/>
      <c r="S1258" s="3"/>
      <c r="T1258" s="3"/>
      <c r="U1258" s="3"/>
      <c r="V1258" s="3"/>
      <c r="W1258" s="3"/>
      <c r="BD1258" s="3"/>
      <c r="BE1258" s="3"/>
      <c r="BF1258" s="3"/>
      <c r="BG1258" s="3"/>
      <c r="BH1258" s="3"/>
      <c r="BI1258" s="3"/>
      <c r="BO1258" s="3"/>
      <c r="BP1258" s="3"/>
      <c r="BQ1258" s="3"/>
    </row>
    <row r="1259" spans="18:69" x14ac:dyDescent="0.25">
      <c r="R1259" s="3"/>
      <c r="S1259" s="3"/>
      <c r="T1259" s="3"/>
      <c r="U1259" s="3"/>
      <c r="V1259" s="3"/>
      <c r="W1259" s="3"/>
      <c r="BD1259" s="3"/>
      <c r="BE1259" s="3"/>
      <c r="BF1259" s="3"/>
      <c r="BG1259" s="3"/>
      <c r="BH1259" s="3"/>
      <c r="BI1259" s="3"/>
      <c r="BO1259" s="3"/>
      <c r="BP1259" s="3"/>
      <c r="BQ1259" s="3"/>
    </row>
    <row r="1260" spans="18:69" x14ac:dyDescent="0.25">
      <c r="R1260" s="3"/>
      <c r="S1260" s="3"/>
      <c r="T1260" s="3"/>
      <c r="U1260" s="3"/>
      <c r="V1260" s="3"/>
      <c r="W1260" s="3"/>
      <c r="BD1260" s="3"/>
      <c r="BE1260" s="3"/>
      <c r="BF1260" s="3"/>
      <c r="BG1260" s="3"/>
      <c r="BH1260" s="3"/>
      <c r="BI1260" s="3"/>
      <c r="BO1260" s="3"/>
      <c r="BP1260" s="3"/>
      <c r="BQ1260" s="3"/>
    </row>
    <row r="1261" spans="18:69" x14ac:dyDescent="0.25">
      <c r="R1261" s="3"/>
      <c r="S1261" s="3"/>
      <c r="T1261" s="3"/>
      <c r="U1261" s="3"/>
      <c r="V1261" s="3"/>
      <c r="W1261" s="3"/>
      <c r="BD1261" s="3"/>
      <c r="BE1261" s="3"/>
      <c r="BF1261" s="3"/>
      <c r="BG1261" s="3"/>
      <c r="BH1261" s="3"/>
      <c r="BI1261" s="3"/>
      <c r="BO1261" s="3"/>
      <c r="BP1261" s="3"/>
      <c r="BQ1261" s="3"/>
    </row>
    <row r="1262" spans="18:69" x14ac:dyDescent="0.25">
      <c r="R1262" s="3"/>
      <c r="S1262" s="3"/>
      <c r="T1262" s="3"/>
      <c r="U1262" s="3"/>
      <c r="V1262" s="3"/>
      <c r="W1262" s="3"/>
      <c r="BD1262" s="3"/>
      <c r="BE1262" s="3"/>
      <c r="BF1262" s="3"/>
      <c r="BG1262" s="3"/>
      <c r="BH1262" s="3"/>
      <c r="BI1262" s="3"/>
      <c r="BO1262" s="3"/>
      <c r="BP1262" s="3"/>
      <c r="BQ1262" s="3"/>
    </row>
    <row r="1263" spans="18:69" x14ac:dyDescent="0.25">
      <c r="R1263" s="3"/>
      <c r="S1263" s="3"/>
      <c r="T1263" s="3"/>
      <c r="U1263" s="3"/>
      <c r="V1263" s="3"/>
      <c r="W1263" s="3"/>
      <c r="BD1263" s="3"/>
      <c r="BE1263" s="3"/>
      <c r="BF1263" s="3"/>
      <c r="BG1263" s="3"/>
      <c r="BH1263" s="3"/>
      <c r="BI1263" s="3"/>
      <c r="BO1263" s="3"/>
      <c r="BP1263" s="3"/>
      <c r="BQ1263" s="3"/>
    </row>
    <row r="1264" spans="18:69" x14ac:dyDescent="0.25">
      <c r="R1264" s="3"/>
      <c r="S1264" s="3"/>
      <c r="T1264" s="3"/>
      <c r="U1264" s="3"/>
      <c r="V1264" s="3"/>
      <c r="W1264" s="3"/>
      <c r="BD1264" s="3"/>
      <c r="BE1264" s="3"/>
      <c r="BF1264" s="3"/>
      <c r="BG1264" s="3"/>
      <c r="BH1264" s="3"/>
      <c r="BI1264" s="3"/>
      <c r="BO1264" s="3"/>
      <c r="BP1264" s="3"/>
      <c r="BQ1264" s="3"/>
    </row>
    <row r="1265" spans="18:69" x14ac:dyDescent="0.25">
      <c r="R1265" s="3"/>
      <c r="S1265" s="3"/>
      <c r="T1265" s="3"/>
      <c r="U1265" s="3"/>
      <c r="V1265" s="3"/>
      <c r="W1265" s="3"/>
      <c r="BD1265" s="3"/>
      <c r="BE1265" s="3"/>
      <c r="BF1265" s="3"/>
      <c r="BG1265" s="3"/>
      <c r="BH1265" s="3"/>
      <c r="BI1265" s="3"/>
      <c r="BO1265" s="3"/>
      <c r="BP1265" s="3"/>
      <c r="BQ1265" s="3"/>
    </row>
    <row r="1266" spans="18:69" x14ac:dyDescent="0.25">
      <c r="R1266" s="3"/>
      <c r="S1266" s="3"/>
      <c r="T1266" s="3"/>
      <c r="U1266" s="3"/>
      <c r="V1266" s="3"/>
      <c r="W1266" s="3"/>
      <c r="BD1266" s="3"/>
      <c r="BE1266" s="3"/>
      <c r="BF1266" s="3"/>
      <c r="BG1266" s="3"/>
      <c r="BH1266" s="3"/>
      <c r="BI1266" s="3"/>
      <c r="BO1266" s="3"/>
      <c r="BP1266" s="3"/>
      <c r="BQ1266" s="3"/>
    </row>
    <row r="1267" spans="18:69" x14ac:dyDescent="0.25">
      <c r="R1267" s="3"/>
      <c r="S1267" s="3"/>
      <c r="T1267" s="3"/>
      <c r="U1267" s="3"/>
      <c r="V1267" s="3"/>
      <c r="W1267" s="3"/>
      <c r="BD1267" s="3"/>
      <c r="BE1267" s="3"/>
      <c r="BF1267" s="3"/>
      <c r="BG1267" s="3"/>
      <c r="BH1267" s="3"/>
      <c r="BI1267" s="3"/>
      <c r="BO1267" s="3"/>
      <c r="BP1267" s="3"/>
      <c r="BQ1267" s="3"/>
    </row>
    <row r="1268" spans="18:69" x14ac:dyDescent="0.25">
      <c r="R1268" s="3"/>
      <c r="S1268" s="3"/>
      <c r="T1268" s="3"/>
      <c r="U1268" s="3"/>
      <c r="V1268" s="3"/>
      <c r="W1268" s="3"/>
      <c r="BD1268" s="3"/>
      <c r="BE1268" s="3"/>
      <c r="BF1268" s="3"/>
      <c r="BG1268" s="3"/>
      <c r="BH1268" s="3"/>
      <c r="BI1268" s="3"/>
      <c r="BO1268" s="3"/>
      <c r="BP1268" s="3"/>
      <c r="BQ1268" s="3"/>
    </row>
    <row r="1269" spans="18:69" x14ac:dyDescent="0.25">
      <c r="R1269" s="3"/>
      <c r="S1269" s="3"/>
      <c r="T1269" s="3"/>
      <c r="U1269" s="3"/>
      <c r="V1269" s="3"/>
      <c r="W1269" s="3"/>
      <c r="BD1269" s="3"/>
      <c r="BE1269" s="3"/>
      <c r="BF1269" s="3"/>
      <c r="BG1269" s="3"/>
      <c r="BH1269" s="3"/>
      <c r="BI1269" s="3"/>
      <c r="BO1269" s="3"/>
      <c r="BP1269" s="3"/>
      <c r="BQ1269" s="3"/>
    </row>
    <row r="1270" spans="18:69" x14ac:dyDescent="0.25">
      <c r="R1270" s="3"/>
      <c r="S1270" s="3"/>
      <c r="T1270" s="3"/>
      <c r="U1270" s="3"/>
      <c r="V1270" s="3"/>
      <c r="W1270" s="3"/>
      <c r="BD1270" s="3"/>
      <c r="BE1270" s="3"/>
      <c r="BF1270" s="3"/>
      <c r="BG1270" s="3"/>
      <c r="BH1270" s="3"/>
      <c r="BI1270" s="3"/>
      <c r="BO1270" s="3"/>
      <c r="BP1270" s="3"/>
      <c r="BQ1270" s="3"/>
    </row>
    <row r="1271" spans="18:69" x14ac:dyDescent="0.25">
      <c r="R1271" s="3"/>
      <c r="S1271" s="3"/>
      <c r="T1271" s="3"/>
      <c r="U1271" s="3"/>
      <c r="V1271" s="3"/>
      <c r="W1271" s="3"/>
      <c r="BD1271" s="3"/>
      <c r="BE1271" s="3"/>
      <c r="BF1271" s="3"/>
      <c r="BG1271" s="3"/>
      <c r="BH1271" s="3"/>
      <c r="BI1271" s="3"/>
      <c r="BO1271" s="3"/>
      <c r="BP1271" s="3"/>
      <c r="BQ1271" s="3"/>
    </row>
    <row r="1272" spans="18:69" x14ac:dyDescent="0.25">
      <c r="R1272" s="3"/>
      <c r="S1272" s="3"/>
      <c r="T1272" s="3"/>
      <c r="U1272" s="3"/>
      <c r="V1272" s="3"/>
      <c r="W1272" s="3"/>
      <c r="BD1272" s="3"/>
      <c r="BE1272" s="3"/>
      <c r="BF1272" s="3"/>
      <c r="BG1272" s="3"/>
      <c r="BH1272" s="3"/>
      <c r="BI1272" s="3"/>
      <c r="BO1272" s="3"/>
      <c r="BP1272" s="3"/>
      <c r="BQ1272" s="3"/>
    </row>
    <row r="1273" spans="18:69" x14ac:dyDescent="0.25">
      <c r="R1273" s="3"/>
      <c r="S1273" s="3"/>
      <c r="T1273" s="3"/>
      <c r="U1273" s="3"/>
      <c r="V1273" s="3"/>
      <c r="W1273" s="3"/>
      <c r="BD1273" s="3"/>
      <c r="BE1273" s="3"/>
      <c r="BF1273" s="3"/>
      <c r="BG1273" s="3"/>
      <c r="BH1273" s="3"/>
      <c r="BI1273" s="3"/>
      <c r="BO1273" s="3"/>
      <c r="BP1273" s="3"/>
      <c r="BQ1273" s="3"/>
    </row>
    <row r="1274" spans="18:69" x14ac:dyDescent="0.25">
      <c r="R1274" s="3"/>
      <c r="S1274" s="3"/>
      <c r="T1274" s="3"/>
      <c r="U1274" s="3"/>
      <c r="V1274" s="3"/>
      <c r="W1274" s="3"/>
      <c r="BD1274" s="3"/>
      <c r="BE1274" s="3"/>
      <c r="BF1274" s="3"/>
      <c r="BG1274" s="3"/>
      <c r="BH1274" s="3"/>
      <c r="BI1274" s="3"/>
      <c r="BO1274" s="3"/>
      <c r="BP1274" s="3"/>
      <c r="BQ1274" s="3"/>
    </row>
    <row r="1275" spans="18:69" x14ac:dyDescent="0.25">
      <c r="R1275" s="3"/>
      <c r="S1275" s="3"/>
      <c r="T1275" s="3"/>
      <c r="U1275" s="3"/>
      <c r="V1275" s="3"/>
      <c r="W1275" s="3"/>
      <c r="BD1275" s="3"/>
      <c r="BE1275" s="3"/>
      <c r="BF1275" s="3"/>
      <c r="BG1275" s="3"/>
      <c r="BH1275" s="3"/>
      <c r="BI1275" s="3"/>
      <c r="BO1275" s="3"/>
      <c r="BP1275" s="3"/>
      <c r="BQ1275" s="3"/>
    </row>
    <row r="1276" spans="18:69" x14ac:dyDescent="0.25">
      <c r="R1276" s="3"/>
      <c r="S1276" s="3"/>
      <c r="T1276" s="3"/>
      <c r="U1276" s="3"/>
      <c r="V1276" s="3"/>
      <c r="W1276" s="3"/>
      <c r="BD1276" s="3"/>
      <c r="BE1276" s="3"/>
      <c r="BF1276" s="3"/>
      <c r="BG1276" s="3"/>
      <c r="BH1276" s="3"/>
      <c r="BI1276" s="3"/>
      <c r="BO1276" s="3"/>
      <c r="BP1276" s="3"/>
      <c r="BQ1276" s="3"/>
    </row>
    <row r="1277" spans="18:69" x14ac:dyDescent="0.25">
      <c r="R1277" s="3"/>
      <c r="S1277" s="3"/>
      <c r="T1277" s="3"/>
      <c r="U1277" s="3"/>
      <c r="V1277" s="3"/>
      <c r="W1277" s="3"/>
      <c r="BD1277" s="3"/>
      <c r="BE1277" s="3"/>
      <c r="BF1277" s="3"/>
      <c r="BG1277" s="3"/>
      <c r="BH1277" s="3"/>
      <c r="BI1277" s="3"/>
      <c r="BO1277" s="3"/>
      <c r="BP1277" s="3"/>
      <c r="BQ1277" s="3"/>
    </row>
    <row r="1278" spans="18:69" x14ac:dyDescent="0.25">
      <c r="R1278" s="3"/>
      <c r="S1278" s="3"/>
      <c r="T1278" s="3"/>
      <c r="U1278" s="3"/>
      <c r="V1278" s="3"/>
      <c r="W1278" s="3"/>
      <c r="BD1278" s="3"/>
      <c r="BE1278" s="3"/>
      <c r="BF1278" s="3"/>
      <c r="BG1278" s="3"/>
      <c r="BH1278" s="3"/>
      <c r="BI1278" s="3"/>
      <c r="BO1278" s="3"/>
      <c r="BP1278" s="3"/>
      <c r="BQ1278" s="3"/>
    </row>
    <row r="1279" spans="18:69" x14ac:dyDescent="0.25">
      <c r="R1279" s="3"/>
      <c r="S1279" s="3"/>
      <c r="T1279" s="3"/>
      <c r="U1279" s="3"/>
      <c r="V1279" s="3"/>
      <c r="W1279" s="3"/>
      <c r="BD1279" s="3"/>
      <c r="BE1279" s="3"/>
      <c r="BF1279" s="3"/>
      <c r="BG1279" s="3"/>
      <c r="BH1279" s="3"/>
      <c r="BI1279" s="3"/>
      <c r="BO1279" s="3"/>
      <c r="BP1279" s="3"/>
      <c r="BQ1279" s="3"/>
    </row>
    <row r="1280" spans="18:69" x14ac:dyDescent="0.25">
      <c r="R1280" s="3"/>
      <c r="S1280" s="3"/>
      <c r="T1280" s="3"/>
      <c r="U1280" s="3"/>
      <c r="V1280" s="3"/>
      <c r="W1280" s="3"/>
      <c r="BD1280" s="3"/>
      <c r="BE1280" s="3"/>
      <c r="BF1280" s="3"/>
      <c r="BG1280" s="3"/>
      <c r="BH1280" s="3"/>
      <c r="BI1280" s="3"/>
      <c r="BO1280" s="3"/>
      <c r="BP1280" s="3"/>
      <c r="BQ1280" s="3"/>
    </row>
    <row r="1281" spans="18:69" x14ac:dyDescent="0.25">
      <c r="R1281" s="3"/>
      <c r="S1281" s="3"/>
      <c r="T1281" s="3"/>
      <c r="U1281" s="3"/>
      <c r="V1281" s="3"/>
      <c r="W1281" s="3"/>
      <c r="BD1281" s="3"/>
      <c r="BE1281" s="3"/>
      <c r="BF1281" s="3"/>
      <c r="BG1281" s="3"/>
      <c r="BH1281" s="3"/>
      <c r="BI1281" s="3"/>
      <c r="BO1281" s="3"/>
      <c r="BP1281" s="3"/>
      <c r="BQ1281" s="3"/>
    </row>
    <row r="1282" spans="18:69" x14ac:dyDescent="0.25">
      <c r="R1282" s="3"/>
      <c r="S1282" s="3"/>
      <c r="T1282" s="3"/>
      <c r="U1282" s="3"/>
      <c r="V1282" s="3"/>
      <c r="W1282" s="3"/>
      <c r="BD1282" s="3"/>
      <c r="BE1282" s="3"/>
      <c r="BF1282" s="3"/>
      <c r="BG1282" s="3"/>
      <c r="BH1282" s="3"/>
      <c r="BI1282" s="3"/>
      <c r="BO1282" s="3"/>
      <c r="BP1282" s="3"/>
      <c r="BQ1282" s="3"/>
    </row>
    <row r="1283" spans="18:69" x14ac:dyDescent="0.25">
      <c r="R1283" s="3"/>
      <c r="S1283" s="3"/>
      <c r="T1283" s="3"/>
      <c r="U1283" s="3"/>
      <c r="V1283" s="3"/>
      <c r="W1283" s="3"/>
      <c r="BD1283" s="3"/>
      <c r="BE1283" s="3"/>
      <c r="BF1283" s="3"/>
      <c r="BG1283" s="3"/>
      <c r="BH1283" s="3"/>
      <c r="BI1283" s="3"/>
      <c r="BO1283" s="3"/>
      <c r="BP1283" s="3"/>
      <c r="BQ1283" s="3"/>
    </row>
    <row r="1284" spans="18:69" x14ac:dyDescent="0.25">
      <c r="R1284" s="3"/>
      <c r="S1284" s="3"/>
      <c r="T1284" s="3"/>
      <c r="U1284" s="3"/>
      <c r="V1284" s="3"/>
      <c r="W1284" s="3"/>
      <c r="BD1284" s="3"/>
      <c r="BE1284" s="3"/>
      <c r="BF1284" s="3"/>
      <c r="BG1284" s="3"/>
      <c r="BH1284" s="3"/>
      <c r="BI1284" s="3"/>
      <c r="BO1284" s="3"/>
      <c r="BP1284" s="3"/>
      <c r="BQ1284" s="3"/>
    </row>
    <row r="1285" spans="18:69" x14ac:dyDescent="0.25">
      <c r="R1285" s="3"/>
      <c r="S1285" s="3"/>
      <c r="T1285" s="3"/>
      <c r="U1285" s="3"/>
      <c r="V1285" s="3"/>
      <c r="W1285" s="3"/>
      <c r="BD1285" s="3"/>
      <c r="BE1285" s="3"/>
      <c r="BF1285" s="3"/>
      <c r="BG1285" s="3"/>
      <c r="BH1285" s="3"/>
      <c r="BI1285" s="3"/>
      <c r="BO1285" s="3"/>
      <c r="BP1285" s="3"/>
      <c r="BQ1285" s="3"/>
    </row>
    <row r="1286" spans="18:69" x14ac:dyDescent="0.25">
      <c r="R1286" s="3"/>
      <c r="S1286" s="3"/>
      <c r="T1286" s="3"/>
      <c r="U1286" s="3"/>
      <c r="V1286" s="3"/>
      <c r="W1286" s="3"/>
      <c r="BD1286" s="3"/>
      <c r="BE1286" s="3"/>
      <c r="BF1286" s="3"/>
      <c r="BG1286" s="3"/>
      <c r="BH1286" s="3"/>
      <c r="BI1286" s="3"/>
      <c r="BO1286" s="3"/>
      <c r="BP1286" s="3"/>
      <c r="BQ1286" s="3"/>
    </row>
    <row r="1287" spans="18:69" x14ac:dyDescent="0.25">
      <c r="R1287" s="3"/>
      <c r="S1287" s="3"/>
      <c r="T1287" s="3"/>
      <c r="U1287" s="3"/>
      <c r="V1287" s="3"/>
      <c r="W1287" s="3"/>
      <c r="BD1287" s="3"/>
      <c r="BE1287" s="3"/>
      <c r="BF1287" s="3"/>
      <c r="BG1287" s="3"/>
      <c r="BH1287" s="3"/>
      <c r="BI1287" s="3"/>
      <c r="BO1287" s="3"/>
      <c r="BP1287" s="3"/>
      <c r="BQ1287" s="3"/>
    </row>
    <row r="1288" spans="18:69" x14ac:dyDescent="0.25">
      <c r="R1288" s="3"/>
      <c r="S1288" s="3"/>
      <c r="T1288" s="3"/>
      <c r="U1288" s="3"/>
      <c r="V1288" s="3"/>
      <c r="W1288" s="3"/>
      <c r="BD1288" s="3"/>
      <c r="BE1288" s="3"/>
      <c r="BF1288" s="3"/>
      <c r="BG1288" s="3"/>
      <c r="BH1288" s="3"/>
      <c r="BI1288" s="3"/>
      <c r="BO1288" s="3"/>
      <c r="BP1288" s="3"/>
      <c r="BQ1288" s="3"/>
    </row>
    <row r="1289" spans="18:69" x14ac:dyDescent="0.25">
      <c r="R1289" s="3"/>
      <c r="S1289" s="3"/>
      <c r="T1289" s="3"/>
      <c r="U1289" s="3"/>
      <c r="V1289" s="3"/>
      <c r="W1289" s="3"/>
      <c r="BD1289" s="3"/>
      <c r="BE1289" s="3"/>
      <c r="BF1289" s="3"/>
      <c r="BG1289" s="3"/>
      <c r="BH1289" s="3"/>
      <c r="BI1289" s="3"/>
      <c r="BO1289" s="3"/>
      <c r="BP1289" s="3"/>
      <c r="BQ1289" s="3"/>
    </row>
    <row r="1290" spans="18:69" x14ac:dyDescent="0.25">
      <c r="R1290" s="3"/>
      <c r="S1290" s="3"/>
      <c r="T1290" s="3"/>
      <c r="U1290" s="3"/>
      <c r="V1290" s="3"/>
      <c r="W1290" s="3"/>
      <c r="BD1290" s="3"/>
      <c r="BE1290" s="3"/>
      <c r="BF1290" s="3"/>
      <c r="BG1290" s="3"/>
      <c r="BH1290" s="3"/>
      <c r="BI1290" s="3"/>
      <c r="BO1290" s="3"/>
      <c r="BP1290" s="3"/>
      <c r="BQ1290" s="3"/>
    </row>
    <row r="1291" spans="18:69" x14ac:dyDescent="0.25">
      <c r="R1291" s="3"/>
      <c r="S1291" s="3"/>
      <c r="T1291" s="3"/>
      <c r="U1291" s="3"/>
      <c r="V1291" s="3"/>
      <c r="W1291" s="3"/>
      <c r="BD1291" s="3"/>
      <c r="BE1291" s="3"/>
      <c r="BF1291" s="3"/>
      <c r="BG1291" s="3"/>
      <c r="BH1291" s="3"/>
      <c r="BI1291" s="3"/>
      <c r="BO1291" s="3"/>
      <c r="BP1291" s="3"/>
      <c r="BQ1291" s="3"/>
    </row>
    <row r="1292" spans="18:69" x14ac:dyDescent="0.25">
      <c r="R1292" s="3"/>
      <c r="S1292" s="3"/>
      <c r="T1292" s="3"/>
      <c r="U1292" s="3"/>
      <c r="V1292" s="3"/>
      <c r="W1292" s="3"/>
      <c r="BD1292" s="3"/>
      <c r="BE1292" s="3"/>
      <c r="BF1292" s="3"/>
      <c r="BG1292" s="3"/>
      <c r="BH1292" s="3"/>
      <c r="BI1292" s="3"/>
      <c r="BO1292" s="3"/>
      <c r="BP1292" s="3"/>
      <c r="BQ1292" s="3"/>
    </row>
    <row r="1293" spans="18:69" x14ac:dyDescent="0.25">
      <c r="R1293" s="3"/>
      <c r="S1293" s="3"/>
      <c r="T1293" s="3"/>
      <c r="U1293" s="3"/>
      <c r="V1293" s="3"/>
      <c r="W1293" s="3"/>
      <c r="BD1293" s="3"/>
      <c r="BE1293" s="3"/>
      <c r="BF1293" s="3"/>
      <c r="BG1293" s="3"/>
      <c r="BH1293" s="3"/>
      <c r="BI1293" s="3"/>
      <c r="BO1293" s="3"/>
      <c r="BP1293" s="3"/>
      <c r="BQ1293" s="3"/>
    </row>
    <row r="1294" spans="18:69" x14ac:dyDescent="0.25">
      <c r="R1294" s="3"/>
      <c r="S1294" s="3"/>
      <c r="T1294" s="3"/>
      <c r="U1294" s="3"/>
      <c r="V1294" s="3"/>
      <c r="W1294" s="3"/>
      <c r="BD1294" s="3"/>
      <c r="BE1294" s="3"/>
      <c r="BF1294" s="3"/>
      <c r="BG1294" s="3"/>
      <c r="BH1294" s="3"/>
      <c r="BI1294" s="3"/>
      <c r="BO1294" s="3"/>
      <c r="BP1294" s="3"/>
      <c r="BQ1294" s="3"/>
    </row>
    <row r="1295" spans="18:69" x14ac:dyDescent="0.25">
      <c r="R1295" s="3"/>
      <c r="S1295" s="3"/>
      <c r="T1295" s="3"/>
      <c r="U1295" s="3"/>
      <c r="V1295" s="3"/>
      <c r="W1295" s="3"/>
      <c r="BD1295" s="3"/>
      <c r="BE1295" s="3"/>
      <c r="BF1295" s="3"/>
      <c r="BG1295" s="3"/>
      <c r="BH1295" s="3"/>
      <c r="BI1295" s="3"/>
      <c r="BO1295" s="3"/>
      <c r="BP1295" s="3"/>
      <c r="BQ1295" s="3"/>
    </row>
    <row r="1296" spans="18:69" x14ac:dyDescent="0.25">
      <c r="R1296" s="3"/>
      <c r="S1296" s="3"/>
      <c r="T1296" s="3"/>
      <c r="U1296" s="3"/>
      <c r="V1296" s="3"/>
      <c r="W1296" s="3"/>
      <c r="BD1296" s="3"/>
      <c r="BE1296" s="3"/>
      <c r="BF1296" s="3"/>
      <c r="BG1296" s="3"/>
      <c r="BH1296" s="3"/>
      <c r="BI1296" s="3"/>
      <c r="BO1296" s="3"/>
      <c r="BP1296" s="3"/>
      <c r="BQ1296" s="3"/>
    </row>
    <row r="1297" spans="18:69" x14ac:dyDescent="0.25">
      <c r="R1297" s="3"/>
      <c r="S1297" s="3"/>
      <c r="T1297" s="3"/>
      <c r="U1297" s="3"/>
      <c r="V1297" s="3"/>
      <c r="W1297" s="3"/>
      <c r="BD1297" s="3"/>
      <c r="BE1297" s="3"/>
      <c r="BF1297" s="3"/>
      <c r="BG1297" s="3"/>
      <c r="BH1297" s="3"/>
      <c r="BI1297" s="3"/>
      <c r="BO1297" s="3"/>
      <c r="BP1297" s="3"/>
      <c r="BQ1297" s="3"/>
    </row>
    <row r="1298" spans="18:69" x14ac:dyDescent="0.25">
      <c r="R1298" s="3"/>
      <c r="S1298" s="3"/>
      <c r="T1298" s="3"/>
      <c r="U1298" s="3"/>
      <c r="V1298" s="3"/>
      <c r="W1298" s="3"/>
      <c r="BD1298" s="3"/>
      <c r="BE1298" s="3"/>
      <c r="BF1298" s="3"/>
      <c r="BG1298" s="3"/>
      <c r="BH1298" s="3"/>
      <c r="BI1298" s="3"/>
      <c r="BO1298" s="3"/>
      <c r="BP1298" s="3"/>
      <c r="BQ1298" s="3"/>
    </row>
    <row r="1299" spans="18:69" x14ac:dyDescent="0.25">
      <c r="R1299" s="3"/>
      <c r="S1299" s="3"/>
      <c r="T1299" s="3"/>
      <c r="U1299" s="3"/>
      <c r="V1299" s="3"/>
      <c r="W1299" s="3"/>
      <c r="BD1299" s="3"/>
      <c r="BE1299" s="3"/>
      <c r="BF1299" s="3"/>
      <c r="BG1299" s="3"/>
      <c r="BH1299" s="3"/>
      <c r="BI1299" s="3"/>
      <c r="BO1299" s="3"/>
      <c r="BP1299" s="3"/>
      <c r="BQ1299" s="3"/>
    </row>
    <row r="1300" spans="18:69" x14ac:dyDescent="0.25">
      <c r="R1300" s="3"/>
      <c r="S1300" s="3"/>
      <c r="T1300" s="3"/>
      <c r="U1300" s="3"/>
      <c r="V1300" s="3"/>
      <c r="W1300" s="3"/>
      <c r="BD1300" s="3"/>
      <c r="BE1300" s="3"/>
      <c r="BF1300" s="3"/>
      <c r="BG1300" s="3"/>
      <c r="BH1300" s="3"/>
      <c r="BI1300" s="3"/>
      <c r="BO1300" s="3"/>
      <c r="BP1300" s="3"/>
      <c r="BQ1300" s="3"/>
    </row>
    <row r="1301" spans="18:69" x14ac:dyDescent="0.25">
      <c r="R1301" s="3"/>
      <c r="S1301" s="3"/>
      <c r="T1301" s="3"/>
      <c r="U1301" s="3"/>
      <c r="V1301" s="3"/>
      <c r="W1301" s="3"/>
      <c r="BD1301" s="3"/>
      <c r="BE1301" s="3"/>
      <c r="BF1301" s="3"/>
      <c r="BG1301" s="3"/>
      <c r="BH1301" s="3"/>
      <c r="BI1301" s="3"/>
      <c r="BO1301" s="3"/>
      <c r="BP1301" s="3"/>
      <c r="BQ1301" s="3"/>
    </row>
    <row r="1302" spans="18:69" x14ac:dyDescent="0.25">
      <c r="R1302" s="3"/>
      <c r="S1302" s="3"/>
      <c r="T1302" s="3"/>
      <c r="U1302" s="3"/>
      <c r="V1302" s="3"/>
      <c r="W1302" s="3"/>
      <c r="BD1302" s="3"/>
      <c r="BE1302" s="3"/>
      <c r="BF1302" s="3"/>
      <c r="BG1302" s="3"/>
      <c r="BH1302" s="3"/>
      <c r="BI1302" s="3"/>
      <c r="BO1302" s="3"/>
      <c r="BP1302" s="3"/>
      <c r="BQ1302" s="3"/>
    </row>
    <row r="1303" spans="18:69" x14ac:dyDescent="0.25">
      <c r="R1303" s="3"/>
      <c r="S1303" s="3"/>
      <c r="T1303" s="3"/>
      <c r="U1303" s="3"/>
      <c r="V1303" s="3"/>
      <c r="W1303" s="3"/>
      <c r="BD1303" s="3"/>
      <c r="BE1303" s="3"/>
      <c r="BF1303" s="3"/>
      <c r="BG1303" s="3"/>
      <c r="BH1303" s="3"/>
      <c r="BI1303" s="3"/>
      <c r="BO1303" s="3"/>
      <c r="BP1303" s="3"/>
      <c r="BQ1303" s="3"/>
    </row>
    <row r="1304" spans="18:69" x14ac:dyDescent="0.25">
      <c r="R1304" s="3"/>
      <c r="S1304" s="3"/>
      <c r="T1304" s="3"/>
      <c r="U1304" s="3"/>
      <c r="V1304" s="3"/>
      <c r="W1304" s="3"/>
      <c r="BD1304" s="3"/>
      <c r="BE1304" s="3"/>
      <c r="BF1304" s="3"/>
      <c r="BG1304" s="3"/>
      <c r="BH1304" s="3"/>
      <c r="BI1304" s="3"/>
      <c r="BO1304" s="3"/>
      <c r="BP1304" s="3"/>
      <c r="BQ1304" s="3"/>
    </row>
    <row r="1305" spans="18:69" x14ac:dyDescent="0.25">
      <c r="R1305" s="3"/>
      <c r="S1305" s="3"/>
      <c r="T1305" s="3"/>
      <c r="U1305" s="3"/>
      <c r="V1305" s="3"/>
      <c r="W1305" s="3"/>
      <c r="BD1305" s="3"/>
      <c r="BE1305" s="3"/>
      <c r="BF1305" s="3"/>
      <c r="BG1305" s="3"/>
      <c r="BH1305" s="3"/>
      <c r="BI1305" s="3"/>
      <c r="BO1305" s="3"/>
      <c r="BP1305" s="3"/>
      <c r="BQ1305" s="3"/>
    </row>
    <row r="1306" spans="18:69" x14ac:dyDescent="0.25">
      <c r="R1306" s="3"/>
      <c r="S1306" s="3"/>
      <c r="T1306" s="3"/>
      <c r="U1306" s="3"/>
      <c r="V1306" s="3"/>
      <c r="W1306" s="3"/>
      <c r="BD1306" s="3"/>
      <c r="BE1306" s="3"/>
      <c r="BF1306" s="3"/>
      <c r="BG1306" s="3"/>
      <c r="BH1306" s="3"/>
      <c r="BI1306" s="3"/>
      <c r="BO1306" s="3"/>
      <c r="BP1306" s="3"/>
      <c r="BQ1306" s="3"/>
    </row>
    <row r="1307" spans="18:69" x14ac:dyDescent="0.25">
      <c r="R1307" s="3"/>
      <c r="S1307" s="3"/>
      <c r="T1307" s="3"/>
      <c r="U1307" s="3"/>
      <c r="V1307" s="3"/>
      <c r="W1307" s="3"/>
      <c r="BD1307" s="3"/>
      <c r="BE1307" s="3"/>
      <c r="BF1307" s="3"/>
      <c r="BG1307" s="3"/>
      <c r="BH1307" s="3"/>
      <c r="BI1307" s="3"/>
      <c r="BO1307" s="3"/>
      <c r="BP1307" s="3"/>
      <c r="BQ1307" s="3"/>
    </row>
    <row r="1308" spans="18:69" x14ac:dyDescent="0.25">
      <c r="R1308" s="3"/>
      <c r="S1308" s="3"/>
      <c r="T1308" s="3"/>
      <c r="U1308" s="3"/>
      <c r="V1308" s="3"/>
      <c r="W1308" s="3"/>
      <c r="BD1308" s="3"/>
      <c r="BE1308" s="3"/>
      <c r="BF1308" s="3"/>
      <c r="BG1308" s="3"/>
      <c r="BH1308" s="3"/>
      <c r="BI1308" s="3"/>
      <c r="BO1308" s="3"/>
      <c r="BP1308" s="3"/>
      <c r="BQ1308" s="3"/>
    </row>
    <row r="1309" spans="18:69" x14ac:dyDescent="0.25">
      <c r="R1309" s="3"/>
      <c r="S1309" s="3"/>
      <c r="T1309" s="3"/>
      <c r="U1309" s="3"/>
      <c r="V1309" s="3"/>
      <c r="W1309" s="3"/>
      <c r="BD1309" s="3"/>
      <c r="BE1309" s="3"/>
      <c r="BF1309" s="3"/>
      <c r="BG1309" s="3"/>
      <c r="BH1309" s="3"/>
      <c r="BI1309" s="3"/>
      <c r="BO1309" s="3"/>
      <c r="BP1309" s="3"/>
      <c r="BQ1309" s="3"/>
    </row>
    <row r="1310" spans="18:69" x14ac:dyDescent="0.25">
      <c r="R1310" s="3"/>
      <c r="S1310" s="3"/>
      <c r="T1310" s="3"/>
      <c r="U1310" s="3"/>
      <c r="V1310" s="3"/>
      <c r="W1310" s="3"/>
      <c r="BD1310" s="3"/>
      <c r="BE1310" s="3"/>
      <c r="BF1310" s="3"/>
      <c r="BG1310" s="3"/>
      <c r="BH1310" s="3"/>
      <c r="BI1310" s="3"/>
      <c r="BO1310" s="3"/>
      <c r="BP1310" s="3"/>
      <c r="BQ1310" s="3"/>
    </row>
    <row r="1311" spans="18:69" x14ac:dyDescent="0.25">
      <c r="R1311" s="3"/>
      <c r="S1311" s="3"/>
      <c r="T1311" s="3"/>
      <c r="U1311" s="3"/>
      <c r="V1311" s="3"/>
      <c r="W1311" s="3"/>
      <c r="BD1311" s="3"/>
      <c r="BE1311" s="3"/>
      <c r="BF1311" s="3"/>
      <c r="BG1311" s="3"/>
      <c r="BH1311" s="3"/>
      <c r="BI1311" s="3"/>
      <c r="BO1311" s="3"/>
      <c r="BP1311" s="3"/>
      <c r="BQ1311" s="3"/>
    </row>
    <row r="1312" spans="18:69" x14ac:dyDescent="0.25">
      <c r="R1312" s="3"/>
      <c r="S1312" s="3"/>
      <c r="T1312" s="3"/>
      <c r="U1312" s="3"/>
      <c r="V1312" s="3"/>
      <c r="W1312" s="3"/>
      <c r="BD1312" s="3"/>
      <c r="BE1312" s="3"/>
      <c r="BF1312" s="3"/>
      <c r="BG1312" s="3"/>
      <c r="BH1312" s="3"/>
      <c r="BI1312" s="3"/>
      <c r="BO1312" s="3"/>
      <c r="BP1312" s="3"/>
      <c r="BQ1312" s="3"/>
    </row>
    <row r="1313" spans="18:69" x14ac:dyDescent="0.25">
      <c r="R1313" s="3"/>
      <c r="S1313" s="3"/>
      <c r="T1313" s="3"/>
      <c r="U1313" s="3"/>
      <c r="V1313" s="3"/>
      <c r="W1313" s="3"/>
      <c r="BD1313" s="3"/>
      <c r="BE1313" s="3"/>
      <c r="BF1313" s="3"/>
      <c r="BG1313" s="3"/>
      <c r="BH1313" s="3"/>
      <c r="BI1313" s="3"/>
      <c r="BO1313" s="3"/>
      <c r="BP1313" s="3"/>
      <c r="BQ1313" s="3"/>
    </row>
    <row r="1314" spans="18:69" x14ac:dyDescent="0.25">
      <c r="R1314" s="3"/>
      <c r="S1314" s="3"/>
      <c r="T1314" s="3"/>
      <c r="U1314" s="3"/>
      <c r="V1314" s="3"/>
      <c r="W1314" s="3"/>
      <c r="BD1314" s="3"/>
      <c r="BE1314" s="3"/>
      <c r="BF1314" s="3"/>
      <c r="BG1314" s="3"/>
      <c r="BH1314" s="3"/>
      <c r="BI1314" s="3"/>
      <c r="BO1314" s="3"/>
      <c r="BP1314" s="3"/>
      <c r="BQ1314" s="3"/>
    </row>
    <row r="1315" spans="18:69" x14ac:dyDescent="0.25">
      <c r="R1315" s="3"/>
      <c r="S1315" s="3"/>
      <c r="T1315" s="3"/>
      <c r="U1315" s="3"/>
      <c r="V1315" s="3"/>
      <c r="W1315" s="3"/>
      <c r="BD1315" s="3"/>
      <c r="BE1315" s="3"/>
      <c r="BF1315" s="3"/>
      <c r="BG1315" s="3"/>
      <c r="BH1315" s="3"/>
      <c r="BI1315" s="3"/>
      <c r="BO1315" s="3"/>
      <c r="BP1315" s="3"/>
      <c r="BQ1315" s="3"/>
    </row>
    <row r="1316" spans="18:69" x14ac:dyDescent="0.25">
      <c r="R1316" s="3"/>
      <c r="S1316" s="3"/>
      <c r="T1316" s="3"/>
      <c r="U1316" s="3"/>
      <c r="V1316" s="3"/>
      <c r="W1316" s="3"/>
      <c r="BD1316" s="3"/>
      <c r="BE1316" s="3"/>
      <c r="BF1316" s="3"/>
      <c r="BG1316" s="3"/>
      <c r="BH1316" s="3"/>
      <c r="BI1316" s="3"/>
      <c r="BO1316" s="3"/>
      <c r="BP1316" s="3"/>
      <c r="BQ1316" s="3"/>
    </row>
    <row r="1317" spans="18:69" x14ac:dyDescent="0.25">
      <c r="R1317" s="3"/>
      <c r="S1317" s="3"/>
      <c r="T1317" s="3"/>
      <c r="U1317" s="3"/>
      <c r="V1317" s="3"/>
      <c r="W1317" s="3"/>
      <c r="BD1317" s="3"/>
      <c r="BE1317" s="3"/>
      <c r="BF1317" s="3"/>
      <c r="BG1317" s="3"/>
      <c r="BH1317" s="3"/>
      <c r="BI1317" s="3"/>
      <c r="BO1317" s="3"/>
      <c r="BP1317" s="3"/>
      <c r="BQ1317" s="3"/>
    </row>
    <row r="1318" spans="18:69" x14ac:dyDescent="0.25">
      <c r="R1318" s="3"/>
      <c r="S1318" s="3"/>
      <c r="T1318" s="3"/>
      <c r="U1318" s="3"/>
      <c r="V1318" s="3"/>
      <c r="W1318" s="3"/>
      <c r="BD1318" s="3"/>
      <c r="BE1318" s="3"/>
      <c r="BF1318" s="3"/>
      <c r="BG1318" s="3"/>
      <c r="BH1318" s="3"/>
      <c r="BI1318" s="3"/>
      <c r="BO1318" s="3"/>
      <c r="BP1318" s="3"/>
      <c r="BQ1318" s="3"/>
    </row>
    <row r="1319" spans="18:69" x14ac:dyDescent="0.25">
      <c r="R1319" s="3"/>
      <c r="S1319" s="3"/>
      <c r="T1319" s="3"/>
      <c r="U1319" s="3"/>
      <c r="V1319" s="3"/>
      <c r="W1319" s="3"/>
      <c r="BD1319" s="3"/>
      <c r="BE1319" s="3"/>
      <c r="BF1319" s="3"/>
      <c r="BG1319" s="3"/>
      <c r="BH1319" s="3"/>
      <c r="BI1319" s="3"/>
      <c r="BO1319" s="3"/>
      <c r="BP1319" s="3"/>
      <c r="BQ1319" s="3"/>
    </row>
    <row r="1320" spans="18:69" x14ac:dyDescent="0.25">
      <c r="R1320" s="3"/>
      <c r="S1320" s="3"/>
      <c r="T1320" s="3"/>
      <c r="U1320" s="3"/>
      <c r="V1320" s="3"/>
      <c r="W1320" s="3"/>
      <c r="BD1320" s="3"/>
      <c r="BE1320" s="3"/>
      <c r="BF1320" s="3"/>
      <c r="BG1320" s="3"/>
      <c r="BH1320" s="3"/>
      <c r="BI1320" s="3"/>
      <c r="BO1320" s="3"/>
      <c r="BP1320" s="3"/>
      <c r="BQ1320" s="3"/>
    </row>
    <row r="1321" spans="18:69" x14ac:dyDescent="0.25">
      <c r="R1321" s="3"/>
      <c r="S1321" s="3"/>
      <c r="T1321" s="3"/>
      <c r="U1321" s="3"/>
      <c r="V1321" s="3"/>
      <c r="W1321" s="3"/>
      <c r="BD1321" s="3"/>
      <c r="BE1321" s="3"/>
      <c r="BF1321" s="3"/>
      <c r="BG1321" s="3"/>
      <c r="BH1321" s="3"/>
      <c r="BI1321" s="3"/>
      <c r="BO1321" s="3"/>
      <c r="BP1321" s="3"/>
      <c r="BQ1321" s="3"/>
    </row>
    <row r="1322" spans="18:69" x14ac:dyDescent="0.25">
      <c r="R1322" s="3"/>
      <c r="S1322" s="3"/>
      <c r="T1322" s="3"/>
      <c r="U1322" s="3"/>
      <c r="V1322" s="3"/>
      <c r="W1322" s="3"/>
      <c r="BD1322" s="3"/>
      <c r="BE1322" s="3"/>
      <c r="BF1322" s="3"/>
      <c r="BG1322" s="3"/>
      <c r="BH1322" s="3"/>
      <c r="BI1322" s="3"/>
      <c r="BO1322" s="3"/>
      <c r="BP1322" s="3"/>
      <c r="BQ1322" s="3"/>
    </row>
    <row r="1323" spans="18:69" x14ac:dyDescent="0.25">
      <c r="R1323" s="3"/>
      <c r="S1323" s="3"/>
      <c r="T1323" s="3"/>
      <c r="U1323" s="3"/>
      <c r="V1323" s="3"/>
      <c r="W1323" s="3"/>
      <c r="BD1323" s="3"/>
      <c r="BE1323" s="3"/>
      <c r="BF1323" s="3"/>
      <c r="BG1323" s="3"/>
      <c r="BH1323" s="3"/>
      <c r="BI1323" s="3"/>
      <c r="BO1323" s="3"/>
      <c r="BP1323" s="3"/>
      <c r="BQ1323" s="3"/>
    </row>
    <row r="1324" spans="18:69" x14ac:dyDescent="0.25">
      <c r="R1324" s="3"/>
      <c r="S1324" s="3"/>
      <c r="T1324" s="3"/>
      <c r="U1324" s="3"/>
      <c r="V1324" s="3"/>
      <c r="W1324" s="3"/>
      <c r="BD1324" s="3"/>
      <c r="BE1324" s="3"/>
      <c r="BF1324" s="3"/>
      <c r="BG1324" s="3"/>
      <c r="BH1324" s="3"/>
      <c r="BI1324" s="3"/>
      <c r="BO1324" s="3"/>
      <c r="BP1324" s="3"/>
      <c r="BQ1324" s="3"/>
    </row>
    <row r="1325" spans="18:69" x14ac:dyDescent="0.25">
      <c r="R1325" s="3"/>
      <c r="S1325" s="3"/>
      <c r="T1325" s="3"/>
      <c r="U1325" s="3"/>
      <c r="V1325" s="3"/>
      <c r="W1325" s="3"/>
      <c r="BD1325" s="3"/>
      <c r="BE1325" s="3"/>
      <c r="BF1325" s="3"/>
      <c r="BG1325" s="3"/>
      <c r="BH1325" s="3"/>
      <c r="BI1325" s="3"/>
      <c r="BO1325" s="3"/>
      <c r="BP1325" s="3"/>
      <c r="BQ1325" s="3"/>
    </row>
    <row r="1326" spans="18:69" x14ac:dyDescent="0.25">
      <c r="R1326" s="3"/>
      <c r="S1326" s="3"/>
      <c r="T1326" s="3"/>
      <c r="U1326" s="3"/>
      <c r="V1326" s="3"/>
      <c r="W1326" s="3"/>
      <c r="BD1326" s="3"/>
      <c r="BE1326" s="3"/>
      <c r="BF1326" s="3"/>
      <c r="BG1326" s="3"/>
      <c r="BH1326" s="3"/>
      <c r="BI1326" s="3"/>
      <c r="BO1326" s="3"/>
      <c r="BP1326" s="3"/>
      <c r="BQ1326" s="3"/>
    </row>
    <row r="1327" spans="18:69" x14ac:dyDescent="0.25">
      <c r="R1327" s="3"/>
      <c r="S1327" s="3"/>
      <c r="T1327" s="3"/>
      <c r="U1327" s="3"/>
      <c r="V1327" s="3"/>
      <c r="W1327" s="3"/>
      <c r="BD1327" s="3"/>
      <c r="BE1327" s="3"/>
      <c r="BF1327" s="3"/>
      <c r="BG1327" s="3"/>
      <c r="BH1327" s="3"/>
      <c r="BI1327" s="3"/>
      <c r="BO1327" s="3"/>
      <c r="BP1327" s="3"/>
      <c r="BQ1327" s="3"/>
    </row>
    <row r="1328" spans="18:69" x14ac:dyDescent="0.25">
      <c r="R1328" s="3"/>
      <c r="S1328" s="3"/>
      <c r="T1328" s="3"/>
      <c r="U1328" s="3"/>
      <c r="V1328" s="3"/>
      <c r="W1328" s="3"/>
      <c r="BD1328" s="3"/>
      <c r="BE1328" s="3"/>
      <c r="BF1328" s="3"/>
      <c r="BG1328" s="3"/>
      <c r="BH1328" s="3"/>
      <c r="BI1328" s="3"/>
      <c r="BO1328" s="3"/>
      <c r="BP1328" s="3"/>
      <c r="BQ1328" s="3"/>
    </row>
    <row r="1329" spans="18:69" x14ac:dyDescent="0.25">
      <c r="R1329" s="3"/>
      <c r="S1329" s="3"/>
      <c r="T1329" s="3"/>
      <c r="U1329" s="3"/>
      <c r="V1329" s="3"/>
      <c r="W1329" s="3"/>
      <c r="BD1329" s="3"/>
      <c r="BE1329" s="3"/>
      <c r="BF1329" s="3"/>
      <c r="BG1329" s="3"/>
      <c r="BH1329" s="3"/>
      <c r="BI1329" s="3"/>
      <c r="BO1329" s="3"/>
      <c r="BP1329" s="3"/>
      <c r="BQ1329" s="3"/>
    </row>
    <row r="1330" spans="18:69" x14ac:dyDescent="0.25">
      <c r="R1330" s="3"/>
      <c r="S1330" s="3"/>
      <c r="T1330" s="3"/>
      <c r="U1330" s="3"/>
      <c r="V1330" s="3"/>
      <c r="W1330" s="3"/>
      <c r="BD1330" s="3"/>
      <c r="BE1330" s="3"/>
      <c r="BF1330" s="3"/>
      <c r="BG1330" s="3"/>
      <c r="BH1330" s="3"/>
      <c r="BI1330" s="3"/>
      <c r="BO1330" s="3"/>
      <c r="BP1330" s="3"/>
      <c r="BQ1330" s="3"/>
    </row>
    <row r="1331" spans="18:69" x14ac:dyDescent="0.25">
      <c r="R1331" s="3"/>
      <c r="S1331" s="3"/>
      <c r="T1331" s="3"/>
      <c r="U1331" s="3"/>
      <c r="V1331" s="3"/>
      <c r="W1331" s="3"/>
      <c r="BD1331" s="3"/>
      <c r="BE1331" s="3"/>
      <c r="BF1331" s="3"/>
      <c r="BG1331" s="3"/>
      <c r="BH1331" s="3"/>
      <c r="BI1331" s="3"/>
      <c r="BO1331" s="3"/>
      <c r="BP1331" s="3"/>
      <c r="BQ1331" s="3"/>
    </row>
    <row r="1332" spans="18:69" x14ac:dyDescent="0.25">
      <c r="R1332" s="3"/>
      <c r="S1332" s="3"/>
      <c r="T1332" s="3"/>
      <c r="U1332" s="3"/>
      <c r="V1332" s="3"/>
      <c r="W1332" s="3"/>
      <c r="BD1332" s="3"/>
      <c r="BE1332" s="3"/>
      <c r="BF1332" s="3"/>
      <c r="BG1332" s="3"/>
      <c r="BH1332" s="3"/>
      <c r="BI1332" s="3"/>
      <c r="BO1332" s="3"/>
      <c r="BP1332" s="3"/>
      <c r="BQ1332" s="3"/>
    </row>
    <row r="1333" spans="18:69" x14ac:dyDescent="0.25">
      <c r="R1333" s="3"/>
      <c r="S1333" s="3"/>
      <c r="T1333" s="3"/>
      <c r="U1333" s="3"/>
      <c r="V1333" s="3"/>
      <c r="W1333" s="3"/>
      <c r="BD1333" s="3"/>
      <c r="BE1333" s="3"/>
      <c r="BF1333" s="3"/>
      <c r="BG1333" s="3"/>
      <c r="BH1333" s="3"/>
      <c r="BI1333" s="3"/>
      <c r="BO1333" s="3"/>
      <c r="BP1333" s="3"/>
      <c r="BQ1333" s="3"/>
    </row>
    <row r="1334" spans="18:69" x14ac:dyDescent="0.25">
      <c r="R1334" s="3"/>
      <c r="S1334" s="3"/>
      <c r="T1334" s="3"/>
      <c r="U1334" s="3"/>
      <c r="V1334" s="3"/>
      <c r="W1334" s="3"/>
      <c r="BD1334" s="3"/>
      <c r="BE1334" s="3"/>
      <c r="BF1334" s="3"/>
      <c r="BG1334" s="3"/>
      <c r="BH1334" s="3"/>
      <c r="BI1334" s="3"/>
      <c r="BO1334" s="3"/>
      <c r="BP1334" s="3"/>
      <c r="BQ1334" s="3"/>
    </row>
    <row r="1335" spans="18:69" x14ac:dyDescent="0.25">
      <c r="R1335" s="3"/>
      <c r="S1335" s="3"/>
      <c r="T1335" s="3"/>
      <c r="U1335" s="3"/>
      <c r="V1335" s="3"/>
      <c r="W1335" s="3"/>
      <c r="BD1335" s="3"/>
      <c r="BE1335" s="3"/>
      <c r="BF1335" s="3"/>
      <c r="BG1335" s="3"/>
      <c r="BH1335" s="3"/>
      <c r="BI1335" s="3"/>
      <c r="BO1335" s="3"/>
      <c r="BP1335" s="3"/>
      <c r="BQ1335" s="3"/>
    </row>
    <row r="1336" spans="18:69" x14ac:dyDescent="0.25">
      <c r="R1336" s="3"/>
      <c r="S1336" s="3"/>
      <c r="T1336" s="3"/>
      <c r="U1336" s="3"/>
      <c r="V1336" s="3"/>
      <c r="W1336" s="3"/>
      <c r="BD1336" s="3"/>
      <c r="BE1336" s="3"/>
      <c r="BF1336" s="3"/>
      <c r="BG1336" s="3"/>
      <c r="BH1336" s="3"/>
      <c r="BI1336" s="3"/>
      <c r="BO1336" s="3"/>
      <c r="BP1336" s="3"/>
      <c r="BQ1336" s="3"/>
    </row>
    <row r="1337" spans="18:69" x14ac:dyDescent="0.25">
      <c r="R1337" s="3"/>
      <c r="S1337" s="3"/>
      <c r="T1337" s="3"/>
      <c r="U1337" s="3"/>
      <c r="V1337" s="3"/>
      <c r="W1337" s="3"/>
      <c r="BD1337" s="3"/>
      <c r="BE1337" s="3"/>
      <c r="BF1337" s="3"/>
      <c r="BG1337" s="3"/>
      <c r="BH1337" s="3"/>
      <c r="BI1337" s="3"/>
      <c r="BO1337" s="3"/>
      <c r="BP1337" s="3"/>
      <c r="BQ1337" s="3"/>
    </row>
    <row r="1338" spans="18:69" x14ac:dyDescent="0.25">
      <c r="R1338" s="3"/>
      <c r="S1338" s="3"/>
      <c r="T1338" s="3"/>
      <c r="U1338" s="3"/>
      <c r="V1338" s="3"/>
      <c r="W1338" s="3"/>
      <c r="BD1338" s="3"/>
      <c r="BE1338" s="3"/>
      <c r="BF1338" s="3"/>
      <c r="BG1338" s="3"/>
      <c r="BH1338" s="3"/>
      <c r="BI1338" s="3"/>
      <c r="BO1338" s="3"/>
      <c r="BP1338" s="3"/>
      <c r="BQ1338" s="3"/>
    </row>
    <row r="1339" spans="18:69" x14ac:dyDescent="0.25">
      <c r="R1339" s="3"/>
      <c r="S1339" s="3"/>
      <c r="T1339" s="3"/>
      <c r="U1339" s="3"/>
      <c r="V1339" s="3"/>
      <c r="W1339" s="3"/>
      <c r="BD1339" s="3"/>
      <c r="BE1339" s="3"/>
      <c r="BF1339" s="3"/>
      <c r="BG1339" s="3"/>
      <c r="BH1339" s="3"/>
      <c r="BI1339" s="3"/>
      <c r="BO1339" s="3"/>
      <c r="BP1339" s="3"/>
      <c r="BQ1339" s="3"/>
    </row>
    <row r="1340" spans="18:69" x14ac:dyDescent="0.25">
      <c r="R1340" s="3"/>
      <c r="S1340" s="3"/>
      <c r="T1340" s="3"/>
      <c r="U1340" s="3"/>
      <c r="V1340" s="3"/>
      <c r="W1340" s="3"/>
      <c r="BD1340" s="3"/>
      <c r="BE1340" s="3"/>
      <c r="BF1340" s="3"/>
      <c r="BG1340" s="3"/>
      <c r="BH1340" s="3"/>
      <c r="BI1340" s="3"/>
      <c r="BO1340" s="3"/>
      <c r="BP1340" s="3"/>
      <c r="BQ1340" s="3"/>
    </row>
    <row r="1341" spans="18:69" x14ac:dyDescent="0.25">
      <c r="R1341" s="3"/>
      <c r="S1341" s="3"/>
      <c r="T1341" s="3"/>
      <c r="U1341" s="3"/>
      <c r="V1341" s="3"/>
      <c r="W1341" s="3"/>
      <c r="BD1341" s="3"/>
      <c r="BE1341" s="3"/>
      <c r="BF1341" s="3"/>
      <c r="BG1341" s="3"/>
      <c r="BH1341" s="3"/>
      <c r="BI1341" s="3"/>
      <c r="BO1341" s="3"/>
      <c r="BP1341" s="3"/>
      <c r="BQ1341" s="3"/>
    </row>
    <row r="1342" spans="18:69" x14ac:dyDescent="0.25">
      <c r="R1342" s="3"/>
      <c r="S1342" s="3"/>
      <c r="T1342" s="3"/>
      <c r="U1342" s="3"/>
      <c r="V1342" s="3"/>
      <c r="W1342" s="3"/>
      <c r="BD1342" s="3"/>
      <c r="BE1342" s="3"/>
      <c r="BF1342" s="3"/>
      <c r="BG1342" s="3"/>
      <c r="BH1342" s="3"/>
      <c r="BI1342" s="3"/>
      <c r="BO1342" s="3"/>
      <c r="BP1342" s="3"/>
      <c r="BQ1342" s="3"/>
    </row>
    <row r="1343" spans="18:69" x14ac:dyDescent="0.25">
      <c r="R1343" s="3"/>
      <c r="S1343" s="3"/>
      <c r="T1343" s="3"/>
      <c r="U1343" s="3"/>
      <c r="V1343" s="3"/>
      <c r="W1343" s="3"/>
      <c r="BD1343" s="3"/>
      <c r="BE1343" s="3"/>
      <c r="BF1343" s="3"/>
      <c r="BG1343" s="3"/>
      <c r="BH1343" s="3"/>
      <c r="BI1343" s="3"/>
      <c r="BO1343" s="3"/>
      <c r="BP1343" s="3"/>
      <c r="BQ1343" s="3"/>
    </row>
    <row r="1344" spans="18:69" x14ac:dyDescent="0.25">
      <c r="R1344" s="3"/>
      <c r="S1344" s="3"/>
      <c r="T1344" s="3"/>
      <c r="U1344" s="3"/>
      <c r="V1344" s="3"/>
      <c r="W1344" s="3"/>
      <c r="BD1344" s="3"/>
      <c r="BE1344" s="3"/>
      <c r="BF1344" s="3"/>
      <c r="BG1344" s="3"/>
      <c r="BH1344" s="3"/>
      <c r="BI1344" s="3"/>
      <c r="BO1344" s="3"/>
      <c r="BP1344" s="3"/>
      <c r="BQ1344" s="3"/>
    </row>
    <row r="1345" spans="18:69" x14ac:dyDescent="0.25">
      <c r="R1345" s="3"/>
      <c r="S1345" s="3"/>
      <c r="T1345" s="3"/>
      <c r="U1345" s="3"/>
      <c r="V1345" s="3"/>
      <c r="W1345" s="3"/>
      <c r="BD1345" s="3"/>
      <c r="BE1345" s="3"/>
      <c r="BF1345" s="3"/>
      <c r="BG1345" s="3"/>
      <c r="BH1345" s="3"/>
      <c r="BI1345" s="3"/>
      <c r="BO1345" s="3"/>
      <c r="BP1345" s="3"/>
      <c r="BQ1345" s="3"/>
    </row>
    <row r="1346" spans="18:69" x14ac:dyDescent="0.25">
      <c r="R1346" s="3"/>
      <c r="S1346" s="3"/>
      <c r="T1346" s="3"/>
      <c r="U1346" s="3"/>
      <c r="V1346" s="3"/>
      <c r="W1346" s="3"/>
      <c r="BD1346" s="3"/>
      <c r="BE1346" s="3"/>
      <c r="BF1346" s="3"/>
      <c r="BG1346" s="3"/>
      <c r="BH1346" s="3"/>
      <c r="BI1346" s="3"/>
      <c r="BO1346" s="3"/>
      <c r="BP1346" s="3"/>
      <c r="BQ1346" s="3"/>
    </row>
    <row r="1347" spans="18:69" x14ac:dyDescent="0.25">
      <c r="R1347" s="3"/>
      <c r="S1347" s="3"/>
      <c r="T1347" s="3"/>
      <c r="U1347" s="3"/>
      <c r="V1347" s="3"/>
      <c r="W1347" s="3"/>
      <c r="BD1347" s="3"/>
      <c r="BE1347" s="3"/>
      <c r="BF1347" s="3"/>
      <c r="BG1347" s="3"/>
      <c r="BH1347" s="3"/>
      <c r="BI1347" s="3"/>
      <c r="BO1347" s="3"/>
      <c r="BP1347" s="3"/>
      <c r="BQ1347" s="3"/>
    </row>
    <row r="1348" spans="18:69" x14ac:dyDescent="0.25">
      <c r="R1348" s="3"/>
      <c r="S1348" s="3"/>
      <c r="T1348" s="3"/>
      <c r="U1348" s="3"/>
      <c r="V1348" s="3"/>
      <c r="W1348" s="3"/>
      <c r="BD1348" s="3"/>
      <c r="BE1348" s="3"/>
      <c r="BF1348" s="3"/>
      <c r="BG1348" s="3"/>
      <c r="BH1348" s="3"/>
      <c r="BI1348" s="3"/>
      <c r="BO1348" s="3"/>
      <c r="BP1348" s="3"/>
      <c r="BQ1348" s="3"/>
    </row>
    <row r="1349" spans="18:69" x14ac:dyDescent="0.25">
      <c r="R1349" s="3"/>
      <c r="S1349" s="3"/>
      <c r="T1349" s="3"/>
      <c r="U1349" s="3"/>
      <c r="V1349" s="3"/>
      <c r="W1349" s="3"/>
      <c r="BD1349" s="3"/>
      <c r="BE1349" s="3"/>
      <c r="BF1349" s="3"/>
      <c r="BG1349" s="3"/>
      <c r="BH1349" s="3"/>
      <c r="BI1349" s="3"/>
      <c r="BO1349" s="3"/>
      <c r="BP1349" s="3"/>
      <c r="BQ1349" s="3"/>
    </row>
    <row r="1350" spans="18:69" x14ac:dyDescent="0.25">
      <c r="R1350" s="3"/>
      <c r="S1350" s="3"/>
      <c r="T1350" s="3"/>
      <c r="U1350" s="3"/>
      <c r="V1350" s="3"/>
      <c r="W1350" s="3"/>
      <c r="BD1350" s="3"/>
      <c r="BE1350" s="3"/>
      <c r="BF1350" s="3"/>
      <c r="BG1350" s="3"/>
      <c r="BH1350" s="3"/>
      <c r="BI1350" s="3"/>
      <c r="BO1350" s="3"/>
      <c r="BP1350" s="3"/>
      <c r="BQ1350" s="3"/>
    </row>
    <row r="1351" spans="18:69" x14ac:dyDescent="0.25">
      <c r="R1351" s="3"/>
      <c r="S1351" s="3"/>
      <c r="T1351" s="3"/>
      <c r="U1351" s="3"/>
      <c r="V1351" s="3"/>
      <c r="W1351" s="3"/>
      <c r="BD1351" s="3"/>
      <c r="BE1351" s="3"/>
      <c r="BF1351" s="3"/>
      <c r="BG1351" s="3"/>
      <c r="BH1351" s="3"/>
      <c r="BI1351" s="3"/>
      <c r="BO1351" s="3"/>
      <c r="BP1351" s="3"/>
      <c r="BQ1351" s="3"/>
    </row>
    <row r="1352" spans="18:69" x14ac:dyDescent="0.25">
      <c r="R1352" s="3"/>
      <c r="S1352" s="3"/>
      <c r="T1352" s="3"/>
      <c r="U1352" s="3"/>
      <c r="V1352" s="3"/>
      <c r="W1352" s="3"/>
      <c r="BD1352" s="3"/>
      <c r="BE1352" s="3"/>
      <c r="BF1352" s="3"/>
      <c r="BG1352" s="3"/>
      <c r="BH1352" s="3"/>
      <c r="BI1352" s="3"/>
      <c r="BO1352" s="3"/>
      <c r="BP1352" s="3"/>
      <c r="BQ1352" s="3"/>
    </row>
    <row r="1353" spans="18:69" x14ac:dyDescent="0.25">
      <c r="R1353" s="3"/>
      <c r="S1353" s="3"/>
      <c r="T1353" s="3"/>
      <c r="U1353" s="3"/>
      <c r="V1353" s="3"/>
      <c r="W1353" s="3"/>
      <c r="BD1353" s="3"/>
      <c r="BE1353" s="3"/>
      <c r="BF1353" s="3"/>
      <c r="BG1353" s="3"/>
      <c r="BH1353" s="3"/>
      <c r="BI1353" s="3"/>
      <c r="BO1353" s="3"/>
      <c r="BP1353" s="3"/>
      <c r="BQ1353" s="3"/>
    </row>
    <row r="1354" spans="18:69" x14ac:dyDescent="0.25">
      <c r="R1354" s="3"/>
      <c r="S1354" s="3"/>
      <c r="T1354" s="3"/>
      <c r="U1354" s="3"/>
      <c r="V1354" s="3"/>
      <c r="W1354" s="3"/>
      <c r="BD1354" s="3"/>
      <c r="BE1354" s="3"/>
      <c r="BF1354" s="3"/>
      <c r="BG1354" s="3"/>
      <c r="BH1354" s="3"/>
      <c r="BI1354" s="3"/>
      <c r="BO1354" s="3"/>
      <c r="BP1354" s="3"/>
      <c r="BQ1354" s="3"/>
    </row>
    <row r="1355" spans="18:69" x14ac:dyDescent="0.25">
      <c r="R1355" s="3"/>
      <c r="S1355" s="3"/>
      <c r="T1355" s="3"/>
      <c r="U1355" s="3"/>
      <c r="V1355" s="3"/>
      <c r="W1355" s="3"/>
      <c r="BD1355" s="3"/>
      <c r="BE1355" s="3"/>
      <c r="BF1355" s="3"/>
      <c r="BG1355" s="3"/>
      <c r="BH1355" s="3"/>
      <c r="BI1355" s="3"/>
      <c r="BO1355" s="3"/>
      <c r="BP1355" s="3"/>
      <c r="BQ1355" s="3"/>
    </row>
    <row r="1356" spans="18:69" x14ac:dyDescent="0.25">
      <c r="R1356" s="3"/>
      <c r="S1356" s="3"/>
      <c r="T1356" s="3"/>
      <c r="U1356" s="3"/>
      <c r="V1356" s="3"/>
      <c r="W1356" s="3"/>
      <c r="BD1356" s="3"/>
      <c r="BE1356" s="3"/>
      <c r="BF1356" s="3"/>
      <c r="BG1356" s="3"/>
      <c r="BH1356" s="3"/>
      <c r="BI1356" s="3"/>
      <c r="BO1356" s="3"/>
      <c r="BP1356" s="3"/>
      <c r="BQ1356" s="3"/>
    </row>
    <row r="1357" spans="18:69" x14ac:dyDescent="0.25">
      <c r="R1357" s="3"/>
      <c r="S1357" s="3"/>
      <c r="T1357" s="3"/>
      <c r="U1357" s="3"/>
      <c r="V1357" s="3"/>
      <c r="W1357" s="3"/>
      <c r="BD1357" s="3"/>
      <c r="BE1357" s="3"/>
      <c r="BF1357" s="3"/>
      <c r="BG1357" s="3"/>
      <c r="BH1357" s="3"/>
      <c r="BI1357" s="3"/>
      <c r="BO1357" s="3"/>
      <c r="BP1357" s="3"/>
      <c r="BQ1357" s="3"/>
    </row>
    <row r="1358" spans="18:69" x14ac:dyDescent="0.25">
      <c r="R1358" s="3"/>
      <c r="S1358" s="3"/>
      <c r="T1358" s="3"/>
      <c r="U1358" s="3"/>
      <c r="V1358" s="3"/>
      <c r="W1358" s="3"/>
      <c r="BD1358" s="3"/>
      <c r="BE1358" s="3"/>
      <c r="BF1358" s="3"/>
      <c r="BG1358" s="3"/>
      <c r="BH1358" s="3"/>
      <c r="BI1358" s="3"/>
      <c r="BO1358" s="3"/>
      <c r="BP1358" s="3"/>
      <c r="BQ1358" s="3"/>
    </row>
    <row r="1359" spans="18:69" x14ac:dyDescent="0.25">
      <c r="R1359" s="3"/>
      <c r="S1359" s="3"/>
      <c r="T1359" s="3"/>
      <c r="U1359" s="3"/>
      <c r="V1359" s="3"/>
      <c r="W1359" s="3"/>
      <c r="BD1359" s="3"/>
      <c r="BE1359" s="3"/>
      <c r="BF1359" s="3"/>
      <c r="BG1359" s="3"/>
      <c r="BH1359" s="3"/>
      <c r="BI1359" s="3"/>
      <c r="BO1359" s="3"/>
      <c r="BP1359" s="3"/>
      <c r="BQ1359" s="3"/>
    </row>
    <row r="1360" spans="18:69" x14ac:dyDescent="0.25">
      <c r="R1360" s="3"/>
      <c r="S1360" s="3"/>
      <c r="T1360" s="3"/>
      <c r="U1360" s="3"/>
      <c r="V1360" s="3"/>
      <c r="W1360" s="3"/>
      <c r="BD1360" s="3"/>
      <c r="BE1360" s="3"/>
      <c r="BF1360" s="3"/>
      <c r="BG1360" s="3"/>
      <c r="BH1360" s="3"/>
      <c r="BI1360" s="3"/>
      <c r="BO1360" s="3"/>
      <c r="BP1360" s="3"/>
      <c r="BQ1360" s="3"/>
    </row>
    <row r="1361" spans="18:69" x14ac:dyDescent="0.25">
      <c r="R1361" s="3"/>
      <c r="S1361" s="3"/>
      <c r="T1361" s="3"/>
      <c r="U1361" s="3"/>
      <c r="V1361" s="3"/>
      <c r="W1361" s="3"/>
      <c r="BD1361" s="3"/>
      <c r="BE1361" s="3"/>
      <c r="BF1361" s="3"/>
      <c r="BG1361" s="3"/>
      <c r="BH1361" s="3"/>
      <c r="BI1361" s="3"/>
      <c r="BO1361" s="3"/>
      <c r="BP1361" s="3"/>
      <c r="BQ1361" s="3"/>
    </row>
    <row r="1362" spans="18:69" x14ac:dyDescent="0.25">
      <c r="R1362" s="3"/>
      <c r="S1362" s="3"/>
      <c r="T1362" s="3"/>
      <c r="U1362" s="3"/>
      <c r="V1362" s="3"/>
      <c r="W1362" s="3"/>
      <c r="BD1362" s="3"/>
      <c r="BE1362" s="3"/>
      <c r="BF1362" s="3"/>
      <c r="BG1362" s="3"/>
      <c r="BH1362" s="3"/>
      <c r="BI1362" s="3"/>
      <c r="BO1362" s="3"/>
      <c r="BP1362" s="3"/>
      <c r="BQ1362" s="3"/>
    </row>
    <row r="1363" spans="18:69" x14ac:dyDescent="0.25">
      <c r="R1363" s="3"/>
      <c r="S1363" s="3"/>
      <c r="T1363" s="3"/>
      <c r="U1363" s="3"/>
      <c r="V1363" s="3"/>
      <c r="W1363" s="3"/>
      <c r="BD1363" s="3"/>
      <c r="BE1363" s="3"/>
      <c r="BF1363" s="3"/>
      <c r="BG1363" s="3"/>
      <c r="BH1363" s="3"/>
      <c r="BI1363" s="3"/>
      <c r="BO1363" s="3"/>
      <c r="BP1363" s="3"/>
      <c r="BQ1363" s="3"/>
    </row>
    <row r="1364" spans="18:69" x14ac:dyDescent="0.25">
      <c r="R1364" s="3"/>
      <c r="S1364" s="3"/>
      <c r="T1364" s="3"/>
      <c r="U1364" s="3"/>
      <c r="V1364" s="3"/>
      <c r="W1364" s="3"/>
      <c r="BD1364" s="3"/>
      <c r="BE1364" s="3"/>
      <c r="BF1364" s="3"/>
      <c r="BG1364" s="3"/>
      <c r="BH1364" s="3"/>
      <c r="BI1364" s="3"/>
      <c r="BO1364" s="3"/>
      <c r="BP1364" s="3"/>
      <c r="BQ1364" s="3"/>
    </row>
    <row r="1365" spans="18:69" x14ac:dyDescent="0.25">
      <c r="R1365" s="3"/>
      <c r="S1365" s="3"/>
      <c r="T1365" s="3"/>
      <c r="U1365" s="3"/>
      <c r="V1365" s="3"/>
      <c r="W1365" s="3"/>
      <c r="BD1365" s="3"/>
      <c r="BE1365" s="3"/>
      <c r="BF1365" s="3"/>
      <c r="BG1365" s="3"/>
      <c r="BH1365" s="3"/>
      <c r="BI1365" s="3"/>
      <c r="BO1365" s="3"/>
      <c r="BP1365" s="3"/>
      <c r="BQ1365" s="3"/>
    </row>
    <row r="1366" spans="18:69" x14ac:dyDescent="0.25">
      <c r="R1366" s="3"/>
      <c r="S1366" s="3"/>
      <c r="T1366" s="3"/>
      <c r="U1366" s="3"/>
      <c r="V1366" s="3"/>
      <c r="W1366" s="3"/>
      <c r="BD1366" s="3"/>
      <c r="BE1366" s="3"/>
      <c r="BF1366" s="3"/>
      <c r="BG1366" s="3"/>
      <c r="BH1366" s="3"/>
      <c r="BI1366" s="3"/>
      <c r="BO1366" s="3"/>
      <c r="BP1366" s="3"/>
      <c r="BQ1366" s="3"/>
    </row>
    <row r="1367" spans="18:69" x14ac:dyDescent="0.25">
      <c r="R1367" s="3"/>
      <c r="S1367" s="3"/>
      <c r="T1367" s="3"/>
      <c r="U1367" s="3"/>
      <c r="V1367" s="3"/>
      <c r="W1367" s="3"/>
      <c r="BD1367" s="3"/>
      <c r="BE1367" s="3"/>
      <c r="BF1367" s="3"/>
      <c r="BG1367" s="3"/>
      <c r="BH1367" s="3"/>
      <c r="BI1367" s="3"/>
      <c r="BO1367" s="3"/>
      <c r="BP1367" s="3"/>
      <c r="BQ1367" s="3"/>
    </row>
    <row r="1368" spans="18:69" x14ac:dyDescent="0.25">
      <c r="R1368" s="3"/>
      <c r="S1368" s="3"/>
      <c r="T1368" s="3"/>
      <c r="U1368" s="3"/>
      <c r="V1368" s="3"/>
      <c r="W1368" s="3"/>
      <c r="BD1368" s="3"/>
      <c r="BE1368" s="3"/>
      <c r="BF1368" s="3"/>
      <c r="BG1368" s="3"/>
      <c r="BH1368" s="3"/>
      <c r="BI1368" s="3"/>
      <c r="BO1368" s="3"/>
      <c r="BP1368" s="3"/>
      <c r="BQ1368" s="3"/>
    </row>
    <row r="1369" spans="18:69" x14ac:dyDescent="0.25">
      <c r="R1369" s="3"/>
      <c r="S1369" s="3"/>
      <c r="T1369" s="3"/>
      <c r="U1369" s="3"/>
      <c r="V1369" s="3"/>
      <c r="W1369" s="3"/>
      <c r="BD1369" s="3"/>
      <c r="BE1369" s="3"/>
      <c r="BF1369" s="3"/>
      <c r="BG1369" s="3"/>
      <c r="BH1369" s="3"/>
      <c r="BI1369" s="3"/>
      <c r="BO1369" s="3"/>
      <c r="BP1369" s="3"/>
      <c r="BQ1369" s="3"/>
    </row>
    <row r="1370" spans="18:69" x14ac:dyDescent="0.25">
      <c r="R1370" s="3"/>
      <c r="S1370" s="3"/>
      <c r="T1370" s="3"/>
      <c r="U1370" s="3"/>
      <c r="V1370" s="3"/>
      <c r="W1370" s="3"/>
      <c r="BD1370" s="3"/>
      <c r="BE1370" s="3"/>
      <c r="BF1370" s="3"/>
      <c r="BG1370" s="3"/>
      <c r="BH1370" s="3"/>
      <c r="BI1370" s="3"/>
      <c r="BO1370" s="3"/>
      <c r="BP1370" s="3"/>
      <c r="BQ1370" s="3"/>
    </row>
    <row r="1371" spans="18:69" x14ac:dyDescent="0.25">
      <c r="R1371" s="3"/>
      <c r="S1371" s="3"/>
      <c r="T1371" s="3"/>
      <c r="U1371" s="3"/>
      <c r="V1371" s="3"/>
      <c r="W1371" s="3"/>
      <c r="BD1371" s="3"/>
      <c r="BE1371" s="3"/>
      <c r="BF1371" s="3"/>
      <c r="BG1371" s="3"/>
      <c r="BH1371" s="3"/>
      <c r="BI1371" s="3"/>
      <c r="BO1371" s="3"/>
      <c r="BP1371" s="3"/>
      <c r="BQ1371" s="3"/>
    </row>
    <row r="1372" spans="18:69" x14ac:dyDescent="0.25">
      <c r="R1372" s="3"/>
      <c r="S1372" s="3"/>
      <c r="T1372" s="3"/>
      <c r="U1372" s="3"/>
      <c r="V1372" s="3"/>
      <c r="W1372" s="3"/>
      <c r="BD1372" s="3"/>
      <c r="BE1372" s="3"/>
      <c r="BF1372" s="3"/>
      <c r="BG1372" s="3"/>
      <c r="BH1372" s="3"/>
      <c r="BI1372" s="3"/>
      <c r="BO1372" s="3"/>
      <c r="BP1372" s="3"/>
      <c r="BQ1372" s="3"/>
    </row>
    <row r="1373" spans="18:69" x14ac:dyDescent="0.25">
      <c r="R1373" s="3"/>
      <c r="S1373" s="3"/>
      <c r="T1373" s="3"/>
      <c r="U1373" s="3"/>
      <c r="V1373" s="3"/>
      <c r="W1373" s="3"/>
      <c r="BD1373" s="3"/>
      <c r="BE1373" s="3"/>
      <c r="BF1373" s="3"/>
      <c r="BG1373" s="3"/>
      <c r="BH1373" s="3"/>
      <c r="BI1373" s="3"/>
      <c r="BO1373" s="3"/>
      <c r="BP1373" s="3"/>
      <c r="BQ1373" s="3"/>
    </row>
    <row r="1374" spans="18:69" x14ac:dyDescent="0.25">
      <c r="R1374" s="3"/>
      <c r="S1374" s="3"/>
      <c r="T1374" s="3"/>
      <c r="U1374" s="3"/>
      <c r="V1374" s="3"/>
      <c r="W1374" s="3"/>
      <c r="BD1374" s="3"/>
      <c r="BE1374" s="3"/>
      <c r="BF1374" s="3"/>
      <c r="BG1374" s="3"/>
      <c r="BH1374" s="3"/>
      <c r="BI1374" s="3"/>
      <c r="BO1374" s="3"/>
      <c r="BP1374" s="3"/>
      <c r="BQ1374" s="3"/>
    </row>
    <row r="1375" spans="18:69" x14ac:dyDescent="0.25">
      <c r="R1375" s="3"/>
      <c r="S1375" s="3"/>
      <c r="T1375" s="3"/>
      <c r="U1375" s="3"/>
      <c r="V1375" s="3"/>
      <c r="W1375" s="3"/>
      <c r="BD1375" s="3"/>
      <c r="BE1375" s="3"/>
      <c r="BF1375" s="3"/>
      <c r="BG1375" s="3"/>
      <c r="BH1375" s="3"/>
      <c r="BI1375" s="3"/>
      <c r="BO1375" s="3"/>
      <c r="BP1375" s="3"/>
      <c r="BQ1375" s="3"/>
    </row>
    <row r="1376" spans="18:69" x14ac:dyDescent="0.25">
      <c r="R1376" s="3"/>
      <c r="S1376" s="3"/>
      <c r="T1376" s="3"/>
      <c r="U1376" s="3"/>
      <c r="V1376" s="3"/>
      <c r="W1376" s="3"/>
      <c r="BD1376" s="3"/>
      <c r="BE1376" s="3"/>
      <c r="BF1376" s="3"/>
      <c r="BG1376" s="3"/>
      <c r="BH1376" s="3"/>
      <c r="BI1376" s="3"/>
      <c r="BO1376" s="3"/>
      <c r="BP1376" s="3"/>
      <c r="BQ1376" s="3"/>
    </row>
    <row r="1377" spans="18:69" x14ac:dyDescent="0.25">
      <c r="R1377" s="3"/>
      <c r="S1377" s="3"/>
      <c r="T1377" s="3"/>
      <c r="U1377" s="3"/>
      <c r="V1377" s="3"/>
      <c r="W1377" s="3"/>
      <c r="BD1377" s="3"/>
      <c r="BE1377" s="3"/>
      <c r="BF1377" s="3"/>
      <c r="BG1377" s="3"/>
      <c r="BH1377" s="3"/>
      <c r="BI1377" s="3"/>
      <c r="BO1377" s="3"/>
      <c r="BP1377" s="3"/>
      <c r="BQ1377" s="3"/>
    </row>
    <row r="1378" spans="18:69" x14ac:dyDescent="0.25">
      <c r="R1378" s="3"/>
      <c r="S1378" s="3"/>
      <c r="T1378" s="3"/>
      <c r="U1378" s="3"/>
      <c r="V1378" s="3"/>
      <c r="W1378" s="3"/>
      <c r="BD1378" s="3"/>
      <c r="BE1378" s="3"/>
      <c r="BF1378" s="3"/>
      <c r="BG1378" s="3"/>
      <c r="BH1378" s="3"/>
      <c r="BI1378" s="3"/>
      <c r="BO1378" s="3"/>
      <c r="BP1378" s="3"/>
      <c r="BQ1378" s="3"/>
    </row>
    <row r="1379" spans="18:69" x14ac:dyDescent="0.25">
      <c r="R1379" s="3"/>
      <c r="S1379" s="3"/>
      <c r="T1379" s="3"/>
      <c r="U1379" s="3"/>
      <c r="V1379" s="3"/>
      <c r="W1379" s="3"/>
      <c r="BD1379" s="3"/>
      <c r="BE1379" s="3"/>
      <c r="BF1379" s="3"/>
      <c r="BG1379" s="3"/>
      <c r="BH1379" s="3"/>
      <c r="BI1379" s="3"/>
      <c r="BO1379" s="3"/>
      <c r="BP1379" s="3"/>
      <c r="BQ1379" s="3"/>
    </row>
    <row r="1380" spans="18:69" x14ac:dyDescent="0.25">
      <c r="R1380" s="3"/>
      <c r="S1380" s="3"/>
      <c r="T1380" s="3"/>
      <c r="U1380" s="3"/>
      <c r="V1380" s="3"/>
      <c r="W1380" s="3"/>
      <c r="BD1380" s="3"/>
      <c r="BE1380" s="3"/>
      <c r="BF1380" s="3"/>
      <c r="BG1380" s="3"/>
      <c r="BH1380" s="3"/>
      <c r="BI1380" s="3"/>
      <c r="BO1380" s="3"/>
      <c r="BP1380" s="3"/>
      <c r="BQ1380" s="3"/>
    </row>
    <row r="1381" spans="18:69" x14ac:dyDescent="0.25">
      <c r="R1381" s="3"/>
      <c r="S1381" s="3"/>
      <c r="T1381" s="3"/>
      <c r="U1381" s="3"/>
      <c r="V1381" s="3"/>
      <c r="W1381" s="3"/>
      <c r="BD1381" s="3"/>
      <c r="BE1381" s="3"/>
      <c r="BF1381" s="3"/>
      <c r="BG1381" s="3"/>
      <c r="BH1381" s="3"/>
      <c r="BI1381" s="3"/>
      <c r="BO1381" s="3"/>
      <c r="BP1381" s="3"/>
      <c r="BQ1381" s="3"/>
    </row>
    <row r="1382" spans="18:69" x14ac:dyDescent="0.25">
      <c r="R1382" s="3"/>
      <c r="S1382" s="3"/>
      <c r="T1382" s="3"/>
      <c r="U1382" s="3"/>
      <c r="V1382" s="3"/>
      <c r="W1382" s="3"/>
      <c r="BD1382" s="3"/>
      <c r="BE1382" s="3"/>
      <c r="BF1382" s="3"/>
      <c r="BG1382" s="3"/>
      <c r="BH1382" s="3"/>
      <c r="BI1382" s="3"/>
      <c r="BO1382" s="3"/>
      <c r="BP1382" s="3"/>
      <c r="BQ1382" s="3"/>
    </row>
    <row r="1383" spans="18:69" x14ac:dyDescent="0.25">
      <c r="R1383" s="3"/>
      <c r="S1383" s="3"/>
      <c r="T1383" s="3"/>
      <c r="U1383" s="3"/>
      <c r="V1383" s="3"/>
      <c r="W1383" s="3"/>
      <c r="BD1383" s="3"/>
      <c r="BE1383" s="3"/>
      <c r="BF1383" s="3"/>
      <c r="BG1383" s="3"/>
      <c r="BH1383" s="3"/>
      <c r="BI1383" s="3"/>
      <c r="BO1383" s="3"/>
      <c r="BP1383" s="3"/>
      <c r="BQ1383" s="3"/>
    </row>
    <row r="1384" spans="18:69" x14ac:dyDescent="0.25">
      <c r="R1384" s="3"/>
      <c r="S1384" s="3"/>
      <c r="T1384" s="3"/>
      <c r="U1384" s="3"/>
      <c r="V1384" s="3"/>
      <c r="W1384" s="3"/>
      <c r="BD1384" s="3"/>
      <c r="BE1384" s="3"/>
      <c r="BF1384" s="3"/>
      <c r="BG1384" s="3"/>
      <c r="BH1384" s="3"/>
      <c r="BI1384" s="3"/>
      <c r="BO1384" s="3"/>
      <c r="BP1384" s="3"/>
      <c r="BQ1384" s="3"/>
    </row>
    <row r="1385" spans="18:69" x14ac:dyDescent="0.25">
      <c r="R1385" s="3"/>
      <c r="S1385" s="3"/>
      <c r="T1385" s="3"/>
      <c r="U1385" s="3"/>
      <c r="V1385" s="3"/>
      <c r="W1385" s="3"/>
      <c r="BD1385" s="3"/>
      <c r="BE1385" s="3"/>
      <c r="BF1385" s="3"/>
      <c r="BG1385" s="3"/>
      <c r="BH1385" s="3"/>
      <c r="BI1385" s="3"/>
      <c r="BO1385" s="3"/>
      <c r="BP1385" s="3"/>
      <c r="BQ1385" s="3"/>
    </row>
    <row r="1386" spans="18:69" x14ac:dyDescent="0.25">
      <c r="R1386" s="3"/>
      <c r="S1386" s="3"/>
      <c r="T1386" s="3"/>
      <c r="U1386" s="3"/>
      <c r="V1386" s="3"/>
      <c r="W1386" s="3"/>
      <c r="BD1386" s="3"/>
      <c r="BE1386" s="3"/>
      <c r="BF1386" s="3"/>
      <c r="BG1386" s="3"/>
      <c r="BH1386" s="3"/>
      <c r="BI1386" s="3"/>
      <c r="BO1386" s="3"/>
      <c r="BP1386" s="3"/>
      <c r="BQ1386" s="3"/>
    </row>
    <row r="1387" spans="18:69" x14ac:dyDescent="0.25">
      <c r="R1387" s="3"/>
      <c r="S1387" s="3"/>
      <c r="T1387" s="3"/>
      <c r="U1387" s="3"/>
      <c r="V1387" s="3"/>
      <c r="W1387" s="3"/>
      <c r="BD1387" s="3"/>
      <c r="BE1387" s="3"/>
      <c r="BF1387" s="3"/>
      <c r="BG1387" s="3"/>
      <c r="BH1387" s="3"/>
      <c r="BI1387" s="3"/>
      <c r="BO1387" s="3"/>
      <c r="BP1387" s="3"/>
      <c r="BQ1387" s="3"/>
    </row>
    <row r="1388" spans="18:69" x14ac:dyDescent="0.25">
      <c r="R1388" s="3"/>
      <c r="S1388" s="3"/>
      <c r="T1388" s="3"/>
      <c r="U1388" s="3"/>
      <c r="V1388" s="3"/>
      <c r="W1388" s="3"/>
      <c r="BD1388" s="3"/>
      <c r="BE1388" s="3"/>
      <c r="BF1388" s="3"/>
      <c r="BG1388" s="3"/>
      <c r="BH1388" s="3"/>
      <c r="BI1388" s="3"/>
      <c r="BO1388" s="3"/>
      <c r="BP1388" s="3"/>
      <c r="BQ1388" s="3"/>
    </row>
    <row r="1389" spans="18:69" x14ac:dyDescent="0.25">
      <c r="R1389" s="3"/>
      <c r="S1389" s="3"/>
      <c r="T1389" s="3"/>
      <c r="U1389" s="3"/>
      <c r="V1389" s="3"/>
      <c r="W1389" s="3"/>
      <c r="BD1389" s="3"/>
      <c r="BE1389" s="3"/>
      <c r="BF1389" s="3"/>
      <c r="BG1389" s="3"/>
      <c r="BH1389" s="3"/>
      <c r="BI1389" s="3"/>
      <c r="BO1389" s="3"/>
      <c r="BP1389" s="3"/>
      <c r="BQ1389" s="3"/>
    </row>
    <row r="1390" spans="18:69" x14ac:dyDescent="0.25">
      <c r="R1390" s="3"/>
      <c r="S1390" s="3"/>
      <c r="T1390" s="3"/>
      <c r="U1390" s="3"/>
      <c r="V1390" s="3"/>
      <c r="W1390" s="3"/>
      <c r="BD1390" s="3"/>
      <c r="BE1390" s="3"/>
      <c r="BF1390" s="3"/>
      <c r="BG1390" s="3"/>
      <c r="BH1390" s="3"/>
      <c r="BI1390" s="3"/>
      <c r="BO1390" s="3"/>
      <c r="BP1390" s="3"/>
      <c r="BQ1390" s="3"/>
    </row>
    <row r="1391" spans="18:69" x14ac:dyDescent="0.25">
      <c r="R1391" s="3"/>
      <c r="S1391" s="3"/>
      <c r="T1391" s="3"/>
      <c r="U1391" s="3"/>
      <c r="V1391" s="3"/>
      <c r="W1391" s="3"/>
      <c r="BD1391" s="3"/>
      <c r="BE1391" s="3"/>
      <c r="BF1391" s="3"/>
      <c r="BG1391" s="3"/>
      <c r="BH1391" s="3"/>
      <c r="BI1391" s="3"/>
      <c r="BO1391" s="3"/>
      <c r="BP1391" s="3"/>
      <c r="BQ1391" s="3"/>
    </row>
    <row r="1392" spans="18:69" x14ac:dyDescent="0.25">
      <c r="R1392" s="3"/>
      <c r="S1392" s="3"/>
      <c r="T1392" s="3"/>
      <c r="U1392" s="3"/>
      <c r="V1392" s="3"/>
      <c r="W1392" s="3"/>
      <c r="BD1392" s="3"/>
      <c r="BE1392" s="3"/>
      <c r="BF1392" s="3"/>
      <c r="BG1392" s="3"/>
      <c r="BH1392" s="3"/>
      <c r="BI1392" s="3"/>
      <c r="BO1392" s="3"/>
      <c r="BP1392" s="3"/>
      <c r="BQ1392" s="3"/>
    </row>
    <row r="1393" spans="18:69" x14ac:dyDescent="0.25">
      <c r="R1393" s="3"/>
      <c r="S1393" s="3"/>
      <c r="T1393" s="3"/>
      <c r="U1393" s="3"/>
      <c r="V1393" s="3"/>
      <c r="W1393" s="3"/>
      <c r="BD1393" s="3"/>
      <c r="BE1393" s="3"/>
      <c r="BF1393" s="3"/>
      <c r="BG1393" s="3"/>
      <c r="BH1393" s="3"/>
      <c r="BI1393" s="3"/>
      <c r="BO1393" s="3"/>
      <c r="BP1393" s="3"/>
      <c r="BQ1393" s="3"/>
    </row>
    <row r="1394" spans="18:69" x14ac:dyDescent="0.25">
      <c r="R1394" s="3"/>
      <c r="S1394" s="3"/>
      <c r="T1394" s="3"/>
      <c r="U1394" s="3"/>
      <c r="V1394" s="3"/>
      <c r="W1394" s="3"/>
      <c r="BD1394" s="3"/>
      <c r="BE1394" s="3"/>
      <c r="BF1394" s="3"/>
      <c r="BG1394" s="3"/>
      <c r="BH1394" s="3"/>
      <c r="BI1394" s="3"/>
      <c r="BO1394" s="3"/>
      <c r="BP1394" s="3"/>
      <c r="BQ1394" s="3"/>
    </row>
    <row r="1395" spans="18:69" x14ac:dyDescent="0.25">
      <c r="R1395" s="3"/>
      <c r="S1395" s="3"/>
      <c r="T1395" s="3"/>
      <c r="U1395" s="3"/>
      <c r="V1395" s="3"/>
      <c r="W1395" s="3"/>
      <c r="BD1395" s="3"/>
      <c r="BE1395" s="3"/>
      <c r="BF1395" s="3"/>
      <c r="BG1395" s="3"/>
      <c r="BH1395" s="3"/>
      <c r="BI1395" s="3"/>
      <c r="BO1395" s="3"/>
      <c r="BP1395" s="3"/>
      <c r="BQ1395" s="3"/>
    </row>
    <row r="1396" spans="18:69" x14ac:dyDescent="0.25">
      <c r="R1396" s="3"/>
      <c r="S1396" s="3"/>
      <c r="T1396" s="3"/>
      <c r="U1396" s="3"/>
      <c r="V1396" s="3"/>
      <c r="W1396" s="3"/>
      <c r="BD1396" s="3"/>
      <c r="BE1396" s="3"/>
      <c r="BF1396" s="3"/>
      <c r="BG1396" s="3"/>
      <c r="BH1396" s="3"/>
      <c r="BI1396" s="3"/>
      <c r="BO1396" s="3"/>
      <c r="BP1396" s="3"/>
      <c r="BQ1396" s="3"/>
    </row>
    <row r="1397" spans="18:69" x14ac:dyDescent="0.25">
      <c r="R1397" s="3"/>
      <c r="S1397" s="3"/>
      <c r="T1397" s="3"/>
      <c r="U1397" s="3"/>
      <c r="V1397" s="3"/>
      <c r="W1397" s="3"/>
      <c r="BD1397" s="3"/>
      <c r="BE1397" s="3"/>
      <c r="BF1397" s="3"/>
      <c r="BG1397" s="3"/>
      <c r="BH1397" s="3"/>
      <c r="BI1397" s="3"/>
      <c r="BO1397" s="3"/>
      <c r="BP1397" s="3"/>
      <c r="BQ1397" s="3"/>
    </row>
    <row r="1398" spans="18:69" x14ac:dyDescent="0.25">
      <c r="R1398" s="3"/>
      <c r="S1398" s="3"/>
      <c r="T1398" s="3"/>
      <c r="U1398" s="3"/>
      <c r="V1398" s="3"/>
      <c r="W1398" s="3"/>
      <c r="BD1398" s="3"/>
      <c r="BE1398" s="3"/>
      <c r="BF1398" s="3"/>
      <c r="BG1398" s="3"/>
      <c r="BH1398" s="3"/>
      <c r="BI1398" s="3"/>
      <c r="BO1398" s="3"/>
      <c r="BP1398" s="3"/>
      <c r="BQ1398" s="3"/>
    </row>
    <row r="1399" spans="18:69" x14ac:dyDescent="0.25">
      <c r="R1399" s="3"/>
      <c r="S1399" s="3"/>
      <c r="T1399" s="3"/>
      <c r="U1399" s="3"/>
      <c r="V1399" s="3"/>
      <c r="W1399" s="3"/>
      <c r="BD1399" s="3"/>
      <c r="BE1399" s="3"/>
      <c r="BF1399" s="3"/>
      <c r="BG1399" s="3"/>
      <c r="BH1399" s="3"/>
      <c r="BI1399" s="3"/>
      <c r="BO1399" s="3"/>
      <c r="BP1399" s="3"/>
      <c r="BQ1399" s="3"/>
    </row>
    <row r="1400" spans="18:69" x14ac:dyDescent="0.25">
      <c r="R1400" s="3"/>
      <c r="S1400" s="3"/>
      <c r="T1400" s="3"/>
      <c r="U1400" s="3"/>
      <c r="V1400" s="3"/>
      <c r="W1400" s="3"/>
      <c r="BD1400" s="3"/>
      <c r="BE1400" s="3"/>
      <c r="BF1400" s="3"/>
      <c r="BG1400" s="3"/>
      <c r="BH1400" s="3"/>
      <c r="BI1400" s="3"/>
      <c r="BO1400" s="3"/>
      <c r="BP1400" s="3"/>
      <c r="BQ1400" s="3"/>
    </row>
    <row r="1401" spans="18:69" x14ac:dyDescent="0.25">
      <c r="R1401" s="3"/>
      <c r="S1401" s="3"/>
      <c r="T1401" s="3"/>
      <c r="U1401" s="3"/>
      <c r="V1401" s="3"/>
      <c r="W1401" s="3"/>
      <c r="BD1401" s="3"/>
      <c r="BE1401" s="3"/>
      <c r="BF1401" s="3"/>
      <c r="BG1401" s="3"/>
      <c r="BH1401" s="3"/>
      <c r="BI1401" s="3"/>
      <c r="BO1401" s="3"/>
      <c r="BP1401" s="3"/>
      <c r="BQ1401" s="3"/>
    </row>
    <row r="1402" spans="18:69" x14ac:dyDescent="0.25">
      <c r="R1402" s="3"/>
      <c r="S1402" s="3"/>
      <c r="T1402" s="3"/>
      <c r="U1402" s="3"/>
      <c r="V1402" s="3"/>
      <c r="W1402" s="3"/>
      <c r="BD1402" s="3"/>
      <c r="BE1402" s="3"/>
      <c r="BF1402" s="3"/>
      <c r="BG1402" s="3"/>
      <c r="BH1402" s="3"/>
      <c r="BI1402" s="3"/>
      <c r="BO1402" s="3"/>
      <c r="BP1402" s="3"/>
      <c r="BQ1402" s="3"/>
    </row>
    <row r="1403" spans="18:69" x14ac:dyDescent="0.25">
      <c r="R1403" s="3"/>
      <c r="S1403" s="3"/>
      <c r="T1403" s="3"/>
      <c r="U1403" s="3"/>
      <c r="V1403" s="3"/>
      <c r="W1403" s="3"/>
      <c r="BD1403" s="3"/>
      <c r="BE1403" s="3"/>
      <c r="BF1403" s="3"/>
      <c r="BG1403" s="3"/>
      <c r="BH1403" s="3"/>
      <c r="BI1403" s="3"/>
      <c r="BO1403" s="3"/>
      <c r="BP1403" s="3"/>
      <c r="BQ1403" s="3"/>
    </row>
    <row r="1404" spans="18:69" x14ac:dyDescent="0.25">
      <c r="R1404" s="3"/>
      <c r="S1404" s="3"/>
      <c r="T1404" s="3"/>
      <c r="U1404" s="3"/>
      <c r="V1404" s="3"/>
      <c r="W1404" s="3"/>
      <c r="BD1404" s="3"/>
      <c r="BE1404" s="3"/>
      <c r="BF1404" s="3"/>
      <c r="BG1404" s="3"/>
      <c r="BH1404" s="3"/>
      <c r="BI1404" s="3"/>
      <c r="BO1404" s="3"/>
      <c r="BP1404" s="3"/>
      <c r="BQ1404" s="3"/>
    </row>
    <row r="1405" spans="18:69" x14ac:dyDescent="0.25">
      <c r="R1405" s="3"/>
      <c r="S1405" s="3"/>
      <c r="T1405" s="3"/>
      <c r="U1405" s="3"/>
      <c r="V1405" s="3"/>
      <c r="W1405" s="3"/>
      <c r="BD1405" s="3"/>
      <c r="BE1405" s="3"/>
      <c r="BF1405" s="3"/>
      <c r="BG1405" s="3"/>
      <c r="BH1405" s="3"/>
      <c r="BI1405" s="3"/>
      <c r="BO1405" s="3"/>
      <c r="BP1405" s="3"/>
      <c r="BQ1405" s="3"/>
    </row>
    <row r="1406" spans="18:69" x14ac:dyDescent="0.25">
      <c r="R1406" s="3"/>
      <c r="S1406" s="3"/>
      <c r="T1406" s="3"/>
      <c r="U1406" s="3"/>
      <c r="V1406" s="3"/>
      <c r="W1406" s="3"/>
      <c r="BD1406" s="3"/>
      <c r="BE1406" s="3"/>
      <c r="BF1406" s="3"/>
      <c r="BG1406" s="3"/>
      <c r="BH1406" s="3"/>
      <c r="BI1406" s="3"/>
      <c r="BO1406" s="3"/>
      <c r="BP1406" s="3"/>
      <c r="BQ1406" s="3"/>
    </row>
    <row r="1407" spans="18:69" x14ac:dyDescent="0.25">
      <c r="R1407" s="3"/>
      <c r="S1407" s="3"/>
      <c r="T1407" s="3"/>
      <c r="U1407" s="3"/>
      <c r="V1407" s="3"/>
      <c r="W1407" s="3"/>
      <c r="BD1407" s="3"/>
      <c r="BE1407" s="3"/>
      <c r="BF1407" s="3"/>
      <c r="BG1407" s="3"/>
      <c r="BH1407" s="3"/>
      <c r="BI1407" s="3"/>
      <c r="BO1407" s="3"/>
      <c r="BP1407" s="3"/>
      <c r="BQ1407" s="3"/>
    </row>
    <row r="1408" spans="18:69" x14ac:dyDescent="0.25">
      <c r="R1408" s="3"/>
      <c r="S1408" s="3"/>
      <c r="T1408" s="3"/>
      <c r="U1408" s="3"/>
      <c r="V1408" s="3"/>
      <c r="W1408" s="3"/>
      <c r="BD1408" s="3"/>
      <c r="BE1408" s="3"/>
      <c r="BF1408" s="3"/>
      <c r="BG1408" s="3"/>
      <c r="BH1408" s="3"/>
      <c r="BI1408" s="3"/>
      <c r="BO1408" s="3"/>
      <c r="BP1408" s="3"/>
      <c r="BQ1408" s="3"/>
    </row>
    <row r="1409" spans="18:69" x14ac:dyDescent="0.25">
      <c r="R1409" s="3"/>
      <c r="S1409" s="3"/>
      <c r="T1409" s="3"/>
      <c r="U1409" s="3"/>
      <c r="V1409" s="3"/>
      <c r="W1409" s="3"/>
      <c r="BD1409" s="3"/>
      <c r="BE1409" s="3"/>
      <c r="BF1409" s="3"/>
      <c r="BG1409" s="3"/>
      <c r="BH1409" s="3"/>
      <c r="BI1409" s="3"/>
      <c r="BO1409" s="3"/>
      <c r="BP1409" s="3"/>
      <c r="BQ1409" s="3"/>
    </row>
    <row r="1410" spans="18:69" x14ac:dyDescent="0.25">
      <c r="R1410" s="3"/>
      <c r="S1410" s="3"/>
      <c r="T1410" s="3"/>
      <c r="U1410" s="3"/>
      <c r="V1410" s="3"/>
      <c r="W1410" s="3"/>
      <c r="BD1410" s="3"/>
      <c r="BE1410" s="3"/>
      <c r="BF1410" s="3"/>
      <c r="BG1410" s="3"/>
      <c r="BH1410" s="3"/>
      <c r="BI1410" s="3"/>
      <c r="BO1410" s="3"/>
      <c r="BP1410" s="3"/>
      <c r="BQ1410" s="3"/>
    </row>
    <row r="1411" spans="18:69" x14ac:dyDescent="0.25">
      <c r="R1411" s="3"/>
      <c r="S1411" s="3"/>
      <c r="T1411" s="3"/>
      <c r="U1411" s="3"/>
      <c r="V1411" s="3"/>
      <c r="W1411" s="3"/>
      <c r="BD1411" s="3"/>
      <c r="BE1411" s="3"/>
      <c r="BF1411" s="3"/>
      <c r="BG1411" s="3"/>
      <c r="BH1411" s="3"/>
      <c r="BI1411" s="3"/>
      <c r="BO1411" s="3"/>
      <c r="BP1411" s="3"/>
      <c r="BQ1411" s="3"/>
    </row>
    <row r="1412" spans="18:69" x14ac:dyDescent="0.25">
      <c r="R1412" s="3"/>
      <c r="S1412" s="3"/>
      <c r="T1412" s="3"/>
      <c r="U1412" s="3"/>
      <c r="V1412" s="3"/>
      <c r="W1412" s="3"/>
      <c r="BD1412" s="3"/>
      <c r="BE1412" s="3"/>
      <c r="BF1412" s="3"/>
      <c r="BG1412" s="3"/>
      <c r="BH1412" s="3"/>
      <c r="BI1412" s="3"/>
      <c r="BO1412" s="3"/>
      <c r="BP1412" s="3"/>
      <c r="BQ1412" s="3"/>
    </row>
    <row r="1413" spans="18:69" x14ac:dyDescent="0.25">
      <c r="R1413" s="3"/>
      <c r="S1413" s="3"/>
      <c r="T1413" s="3"/>
      <c r="U1413" s="3"/>
      <c r="V1413" s="3"/>
      <c r="W1413" s="3"/>
      <c r="BD1413" s="3"/>
      <c r="BE1413" s="3"/>
      <c r="BF1413" s="3"/>
      <c r="BG1413" s="3"/>
      <c r="BH1413" s="3"/>
      <c r="BI1413" s="3"/>
      <c r="BO1413" s="3"/>
      <c r="BP1413" s="3"/>
      <c r="BQ1413" s="3"/>
    </row>
    <row r="1414" spans="18:69" x14ac:dyDescent="0.25">
      <c r="R1414" s="3"/>
      <c r="S1414" s="3"/>
      <c r="T1414" s="3"/>
      <c r="U1414" s="3"/>
      <c r="V1414" s="3"/>
      <c r="W1414" s="3"/>
      <c r="BD1414" s="3"/>
      <c r="BE1414" s="3"/>
      <c r="BF1414" s="3"/>
      <c r="BG1414" s="3"/>
      <c r="BH1414" s="3"/>
      <c r="BI1414" s="3"/>
      <c r="BO1414" s="3"/>
      <c r="BP1414" s="3"/>
      <c r="BQ1414" s="3"/>
    </row>
    <row r="1415" spans="18:69" x14ac:dyDescent="0.25">
      <c r="R1415" s="3"/>
      <c r="S1415" s="3"/>
      <c r="T1415" s="3"/>
      <c r="U1415" s="3"/>
      <c r="V1415" s="3"/>
      <c r="W1415" s="3"/>
      <c r="BD1415" s="3"/>
      <c r="BE1415" s="3"/>
      <c r="BF1415" s="3"/>
      <c r="BG1415" s="3"/>
      <c r="BH1415" s="3"/>
      <c r="BI1415" s="3"/>
      <c r="BO1415" s="3"/>
      <c r="BP1415" s="3"/>
      <c r="BQ1415" s="3"/>
    </row>
    <row r="1416" spans="18:69" x14ac:dyDescent="0.25">
      <c r="R1416" s="3"/>
      <c r="S1416" s="3"/>
      <c r="T1416" s="3"/>
      <c r="U1416" s="3"/>
      <c r="V1416" s="3"/>
      <c r="W1416" s="3"/>
      <c r="BD1416" s="3"/>
      <c r="BE1416" s="3"/>
      <c r="BF1416" s="3"/>
      <c r="BG1416" s="3"/>
      <c r="BH1416" s="3"/>
      <c r="BI1416" s="3"/>
      <c r="BO1416" s="3"/>
      <c r="BP1416" s="3"/>
      <c r="BQ1416" s="3"/>
    </row>
    <row r="1417" spans="18:69" x14ac:dyDescent="0.25">
      <c r="R1417" s="3"/>
      <c r="S1417" s="3"/>
      <c r="T1417" s="3"/>
      <c r="U1417" s="3"/>
      <c r="V1417" s="3"/>
      <c r="W1417" s="3"/>
      <c r="BD1417" s="3"/>
      <c r="BE1417" s="3"/>
      <c r="BF1417" s="3"/>
      <c r="BG1417" s="3"/>
      <c r="BH1417" s="3"/>
      <c r="BI1417" s="3"/>
      <c r="BO1417" s="3"/>
      <c r="BP1417" s="3"/>
      <c r="BQ1417" s="3"/>
    </row>
    <row r="1418" spans="18:69" x14ac:dyDescent="0.25">
      <c r="R1418" s="3"/>
      <c r="S1418" s="3"/>
      <c r="T1418" s="3"/>
      <c r="U1418" s="3"/>
      <c r="V1418" s="3"/>
      <c r="W1418" s="3"/>
      <c r="BD1418" s="3"/>
      <c r="BE1418" s="3"/>
      <c r="BF1418" s="3"/>
      <c r="BG1418" s="3"/>
      <c r="BH1418" s="3"/>
      <c r="BI1418" s="3"/>
      <c r="BO1418" s="3"/>
      <c r="BP1418" s="3"/>
      <c r="BQ1418" s="3"/>
    </row>
    <row r="1419" spans="18:69" x14ac:dyDescent="0.25">
      <c r="R1419" s="3"/>
      <c r="S1419" s="3"/>
      <c r="T1419" s="3"/>
      <c r="U1419" s="3"/>
      <c r="V1419" s="3"/>
      <c r="W1419" s="3"/>
      <c r="BD1419" s="3"/>
      <c r="BE1419" s="3"/>
      <c r="BF1419" s="3"/>
      <c r="BG1419" s="3"/>
      <c r="BH1419" s="3"/>
      <c r="BI1419" s="3"/>
      <c r="BO1419" s="3"/>
      <c r="BP1419" s="3"/>
      <c r="BQ1419" s="3"/>
    </row>
    <row r="1420" spans="18:69" x14ac:dyDescent="0.25">
      <c r="R1420" s="3"/>
      <c r="S1420" s="3"/>
      <c r="T1420" s="3"/>
      <c r="U1420" s="3"/>
      <c r="V1420" s="3"/>
      <c r="W1420" s="3"/>
      <c r="BD1420" s="3"/>
      <c r="BE1420" s="3"/>
      <c r="BF1420" s="3"/>
      <c r="BG1420" s="3"/>
      <c r="BH1420" s="3"/>
      <c r="BI1420" s="3"/>
      <c r="BO1420" s="3"/>
      <c r="BP1420" s="3"/>
      <c r="BQ1420" s="3"/>
    </row>
    <row r="1421" spans="18:69" x14ac:dyDescent="0.25">
      <c r="R1421" s="3"/>
      <c r="S1421" s="3"/>
      <c r="T1421" s="3"/>
      <c r="U1421" s="3"/>
      <c r="V1421" s="3"/>
      <c r="W1421" s="3"/>
      <c r="BD1421" s="3"/>
      <c r="BE1421" s="3"/>
      <c r="BF1421" s="3"/>
      <c r="BG1421" s="3"/>
      <c r="BH1421" s="3"/>
      <c r="BI1421" s="3"/>
      <c r="BO1421" s="3"/>
      <c r="BP1421" s="3"/>
      <c r="BQ1421" s="3"/>
    </row>
    <row r="1422" spans="18:69" x14ac:dyDescent="0.25">
      <c r="R1422" s="3"/>
      <c r="S1422" s="3"/>
      <c r="T1422" s="3"/>
      <c r="U1422" s="3"/>
      <c r="V1422" s="3"/>
      <c r="W1422" s="3"/>
      <c r="BD1422" s="3"/>
      <c r="BE1422" s="3"/>
      <c r="BF1422" s="3"/>
      <c r="BG1422" s="3"/>
      <c r="BH1422" s="3"/>
      <c r="BI1422" s="3"/>
      <c r="BO1422" s="3"/>
      <c r="BP1422" s="3"/>
      <c r="BQ1422" s="3"/>
    </row>
    <row r="1423" spans="18:69" x14ac:dyDescent="0.25">
      <c r="R1423" s="3"/>
      <c r="S1423" s="3"/>
      <c r="T1423" s="3"/>
      <c r="U1423" s="3"/>
      <c r="V1423" s="3"/>
      <c r="W1423" s="3"/>
      <c r="BD1423" s="3"/>
      <c r="BE1423" s="3"/>
      <c r="BF1423" s="3"/>
      <c r="BG1423" s="3"/>
      <c r="BH1423" s="3"/>
      <c r="BI1423" s="3"/>
      <c r="BO1423" s="3"/>
      <c r="BP1423" s="3"/>
      <c r="BQ1423" s="3"/>
    </row>
    <row r="1424" spans="18:69" x14ac:dyDescent="0.25">
      <c r="R1424" s="3"/>
      <c r="S1424" s="3"/>
      <c r="T1424" s="3"/>
      <c r="U1424" s="3"/>
      <c r="V1424" s="3"/>
      <c r="W1424" s="3"/>
      <c r="BD1424" s="3"/>
      <c r="BE1424" s="3"/>
      <c r="BF1424" s="3"/>
      <c r="BG1424" s="3"/>
      <c r="BH1424" s="3"/>
      <c r="BI1424" s="3"/>
      <c r="BO1424" s="3"/>
      <c r="BP1424" s="3"/>
      <c r="BQ1424" s="3"/>
    </row>
    <row r="1425" spans="18:69" x14ac:dyDescent="0.25">
      <c r="R1425" s="3"/>
      <c r="S1425" s="3"/>
      <c r="T1425" s="3"/>
      <c r="U1425" s="3"/>
      <c r="V1425" s="3"/>
      <c r="W1425" s="3"/>
      <c r="BD1425" s="3"/>
      <c r="BE1425" s="3"/>
      <c r="BF1425" s="3"/>
      <c r="BG1425" s="3"/>
      <c r="BH1425" s="3"/>
      <c r="BI1425" s="3"/>
      <c r="BO1425" s="3"/>
      <c r="BP1425" s="3"/>
      <c r="BQ1425" s="3"/>
    </row>
    <row r="1426" spans="18:69" x14ac:dyDescent="0.25">
      <c r="R1426" s="3"/>
      <c r="S1426" s="3"/>
      <c r="T1426" s="3"/>
      <c r="U1426" s="3"/>
      <c r="V1426" s="3"/>
      <c r="W1426" s="3"/>
      <c r="BD1426" s="3"/>
      <c r="BE1426" s="3"/>
      <c r="BF1426" s="3"/>
      <c r="BG1426" s="3"/>
      <c r="BH1426" s="3"/>
      <c r="BI1426" s="3"/>
      <c r="BO1426" s="3"/>
      <c r="BP1426" s="3"/>
      <c r="BQ1426" s="3"/>
    </row>
    <row r="1427" spans="18:69" x14ac:dyDescent="0.25">
      <c r="R1427" s="3"/>
      <c r="S1427" s="3"/>
      <c r="T1427" s="3"/>
      <c r="U1427" s="3"/>
      <c r="V1427" s="3"/>
      <c r="W1427" s="3"/>
      <c r="BD1427" s="3"/>
      <c r="BE1427" s="3"/>
      <c r="BF1427" s="3"/>
      <c r="BG1427" s="3"/>
      <c r="BH1427" s="3"/>
      <c r="BI1427" s="3"/>
      <c r="BO1427" s="3"/>
      <c r="BP1427" s="3"/>
      <c r="BQ1427" s="3"/>
    </row>
    <row r="1428" spans="18:69" x14ac:dyDescent="0.25">
      <c r="R1428" s="3"/>
      <c r="S1428" s="3"/>
      <c r="T1428" s="3"/>
      <c r="U1428" s="3"/>
      <c r="V1428" s="3"/>
      <c r="W1428" s="3"/>
      <c r="BD1428" s="3"/>
      <c r="BE1428" s="3"/>
      <c r="BF1428" s="3"/>
      <c r="BG1428" s="3"/>
      <c r="BH1428" s="3"/>
      <c r="BI1428" s="3"/>
      <c r="BO1428" s="3"/>
      <c r="BP1428" s="3"/>
      <c r="BQ1428" s="3"/>
    </row>
    <row r="1429" spans="18:69" x14ac:dyDescent="0.25">
      <c r="R1429" s="3"/>
      <c r="S1429" s="3"/>
      <c r="T1429" s="3"/>
      <c r="U1429" s="3"/>
      <c r="V1429" s="3"/>
      <c r="W1429" s="3"/>
      <c r="BD1429" s="3"/>
      <c r="BE1429" s="3"/>
      <c r="BF1429" s="3"/>
      <c r="BG1429" s="3"/>
      <c r="BH1429" s="3"/>
      <c r="BI1429" s="3"/>
      <c r="BO1429" s="3"/>
      <c r="BP1429" s="3"/>
      <c r="BQ1429" s="3"/>
    </row>
    <row r="1430" spans="18:69" x14ac:dyDescent="0.25">
      <c r="R1430" s="3"/>
      <c r="S1430" s="3"/>
      <c r="T1430" s="3"/>
      <c r="U1430" s="3"/>
      <c r="V1430" s="3"/>
      <c r="W1430" s="3"/>
      <c r="BD1430" s="3"/>
      <c r="BE1430" s="3"/>
      <c r="BF1430" s="3"/>
      <c r="BG1430" s="3"/>
      <c r="BH1430" s="3"/>
      <c r="BI1430" s="3"/>
      <c r="BO1430" s="3"/>
      <c r="BP1430" s="3"/>
      <c r="BQ1430" s="3"/>
    </row>
    <row r="1431" spans="18:69" x14ac:dyDescent="0.25">
      <c r="R1431" s="3"/>
      <c r="S1431" s="3"/>
      <c r="T1431" s="3"/>
      <c r="U1431" s="3"/>
      <c r="V1431" s="3"/>
      <c r="W1431" s="3"/>
      <c r="BD1431" s="3"/>
      <c r="BE1431" s="3"/>
      <c r="BF1431" s="3"/>
      <c r="BG1431" s="3"/>
      <c r="BH1431" s="3"/>
      <c r="BI1431" s="3"/>
      <c r="BO1431" s="3"/>
      <c r="BP1431" s="3"/>
      <c r="BQ1431" s="3"/>
    </row>
    <row r="1432" spans="18:69" x14ac:dyDescent="0.25">
      <c r="R1432" s="3"/>
      <c r="S1432" s="3"/>
      <c r="T1432" s="3"/>
      <c r="U1432" s="3"/>
      <c r="V1432" s="3"/>
      <c r="W1432" s="3"/>
      <c r="BD1432" s="3"/>
      <c r="BE1432" s="3"/>
      <c r="BF1432" s="3"/>
      <c r="BG1432" s="3"/>
      <c r="BH1432" s="3"/>
      <c r="BI1432" s="3"/>
      <c r="BO1432" s="3"/>
      <c r="BP1432" s="3"/>
      <c r="BQ1432" s="3"/>
    </row>
    <row r="1433" spans="18:69" x14ac:dyDescent="0.25">
      <c r="R1433" s="3"/>
      <c r="S1433" s="3"/>
      <c r="T1433" s="3"/>
      <c r="U1433" s="3"/>
      <c r="V1433" s="3"/>
      <c r="W1433" s="3"/>
      <c r="BD1433" s="3"/>
      <c r="BE1433" s="3"/>
      <c r="BF1433" s="3"/>
      <c r="BG1433" s="3"/>
      <c r="BH1433" s="3"/>
      <c r="BI1433" s="3"/>
      <c r="BO1433" s="3"/>
      <c r="BP1433" s="3"/>
      <c r="BQ1433" s="3"/>
    </row>
    <row r="1434" spans="18:69" x14ac:dyDescent="0.25">
      <c r="R1434" s="3"/>
      <c r="S1434" s="3"/>
      <c r="T1434" s="3"/>
      <c r="U1434" s="3"/>
      <c r="V1434" s="3"/>
      <c r="W1434" s="3"/>
      <c r="BD1434" s="3"/>
      <c r="BE1434" s="3"/>
      <c r="BF1434" s="3"/>
      <c r="BG1434" s="3"/>
      <c r="BH1434" s="3"/>
      <c r="BI1434" s="3"/>
      <c r="BO1434" s="3"/>
      <c r="BP1434" s="3"/>
      <c r="BQ1434" s="3"/>
    </row>
    <row r="1435" spans="18:69" x14ac:dyDescent="0.25">
      <c r="R1435" s="3"/>
      <c r="S1435" s="3"/>
      <c r="T1435" s="3"/>
      <c r="U1435" s="3"/>
      <c r="V1435" s="3"/>
      <c r="W1435" s="3"/>
      <c r="BD1435" s="3"/>
      <c r="BE1435" s="3"/>
      <c r="BF1435" s="3"/>
      <c r="BG1435" s="3"/>
      <c r="BH1435" s="3"/>
      <c r="BI1435" s="3"/>
      <c r="BO1435" s="3"/>
      <c r="BP1435" s="3"/>
      <c r="BQ1435" s="3"/>
    </row>
    <row r="1436" spans="18:69" x14ac:dyDescent="0.25">
      <c r="R1436" s="3"/>
      <c r="S1436" s="3"/>
      <c r="T1436" s="3"/>
      <c r="U1436" s="3"/>
      <c r="V1436" s="3"/>
      <c r="W1436" s="3"/>
      <c r="BD1436" s="3"/>
      <c r="BE1436" s="3"/>
      <c r="BF1436" s="3"/>
      <c r="BG1436" s="3"/>
      <c r="BH1436" s="3"/>
      <c r="BI1436" s="3"/>
      <c r="BO1436" s="3"/>
      <c r="BP1436" s="3"/>
      <c r="BQ1436" s="3"/>
    </row>
    <row r="1437" spans="18:69" x14ac:dyDescent="0.25">
      <c r="R1437" s="3"/>
      <c r="S1437" s="3"/>
      <c r="T1437" s="3"/>
      <c r="U1437" s="3"/>
      <c r="V1437" s="3"/>
      <c r="W1437" s="3"/>
      <c r="BD1437" s="3"/>
      <c r="BE1437" s="3"/>
      <c r="BF1437" s="3"/>
      <c r="BG1437" s="3"/>
      <c r="BH1437" s="3"/>
      <c r="BI1437" s="3"/>
      <c r="BO1437" s="3"/>
      <c r="BP1437" s="3"/>
      <c r="BQ1437" s="3"/>
    </row>
    <row r="1438" spans="18:69" x14ac:dyDescent="0.25">
      <c r="R1438" s="3"/>
      <c r="S1438" s="3"/>
      <c r="T1438" s="3"/>
      <c r="U1438" s="3"/>
      <c r="V1438" s="3"/>
      <c r="W1438" s="3"/>
      <c r="BD1438" s="3"/>
      <c r="BE1438" s="3"/>
      <c r="BF1438" s="3"/>
      <c r="BG1438" s="3"/>
      <c r="BH1438" s="3"/>
      <c r="BI1438" s="3"/>
      <c r="BO1438" s="3"/>
      <c r="BP1438" s="3"/>
      <c r="BQ1438" s="3"/>
    </row>
    <row r="1439" spans="18:69" x14ac:dyDescent="0.25">
      <c r="R1439" s="3"/>
      <c r="S1439" s="3"/>
      <c r="T1439" s="3"/>
      <c r="U1439" s="3"/>
      <c r="V1439" s="3"/>
      <c r="W1439" s="3"/>
      <c r="BD1439" s="3"/>
      <c r="BE1439" s="3"/>
      <c r="BF1439" s="3"/>
      <c r="BG1439" s="3"/>
      <c r="BH1439" s="3"/>
      <c r="BI1439" s="3"/>
      <c r="BO1439" s="3"/>
      <c r="BP1439" s="3"/>
      <c r="BQ1439" s="3"/>
    </row>
    <row r="1440" spans="18:69" x14ac:dyDescent="0.25">
      <c r="R1440" s="3"/>
      <c r="S1440" s="3"/>
      <c r="T1440" s="3"/>
      <c r="U1440" s="3"/>
      <c r="V1440" s="3"/>
      <c r="W1440" s="3"/>
      <c r="BD1440" s="3"/>
      <c r="BE1440" s="3"/>
      <c r="BF1440" s="3"/>
      <c r="BG1440" s="3"/>
      <c r="BH1440" s="3"/>
      <c r="BI1440" s="3"/>
      <c r="BO1440" s="3"/>
      <c r="BP1440" s="3"/>
      <c r="BQ1440" s="3"/>
    </row>
    <row r="1441" spans="18:69" x14ac:dyDescent="0.25">
      <c r="R1441" s="3"/>
      <c r="S1441" s="3"/>
      <c r="T1441" s="3"/>
      <c r="U1441" s="3"/>
      <c r="V1441" s="3"/>
      <c r="W1441" s="3"/>
      <c r="BD1441" s="3"/>
      <c r="BE1441" s="3"/>
      <c r="BF1441" s="3"/>
      <c r="BG1441" s="3"/>
      <c r="BH1441" s="3"/>
      <c r="BI1441" s="3"/>
      <c r="BO1441" s="3"/>
      <c r="BP1441" s="3"/>
      <c r="BQ1441" s="3"/>
    </row>
    <row r="1442" spans="18:69" x14ac:dyDescent="0.25">
      <c r="R1442" s="3"/>
      <c r="S1442" s="3"/>
      <c r="T1442" s="3"/>
      <c r="U1442" s="3"/>
      <c r="V1442" s="3"/>
      <c r="W1442" s="3"/>
      <c r="BD1442" s="3"/>
      <c r="BE1442" s="3"/>
      <c r="BF1442" s="3"/>
      <c r="BG1442" s="3"/>
      <c r="BH1442" s="3"/>
      <c r="BI1442" s="3"/>
      <c r="BO1442" s="3"/>
      <c r="BP1442" s="3"/>
      <c r="BQ1442" s="3"/>
    </row>
    <row r="1443" spans="18:69" x14ac:dyDescent="0.25">
      <c r="R1443" s="3"/>
      <c r="S1443" s="3"/>
      <c r="T1443" s="3"/>
      <c r="U1443" s="3"/>
      <c r="V1443" s="3"/>
      <c r="W1443" s="3"/>
      <c r="BD1443" s="3"/>
      <c r="BE1443" s="3"/>
      <c r="BF1443" s="3"/>
      <c r="BG1443" s="3"/>
      <c r="BH1443" s="3"/>
      <c r="BI1443" s="3"/>
      <c r="BO1443" s="3"/>
      <c r="BP1443" s="3"/>
      <c r="BQ1443" s="3"/>
    </row>
    <row r="1444" spans="18:69" x14ac:dyDescent="0.25">
      <c r="R1444" s="3"/>
      <c r="S1444" s="3"/>
      <c r="T1444" s="3"/>
      <c r="U1444" s="3"/>
      <c r="V1444" s="3"/>
      <c r="W1444" s="3"/>
      <c r="BD1444" s="3"/>
      <c r="BE1444" s="3"/>
      <c r="BF1444" s="3"/>
      <c r="BG1444" s="3"/>
      <c r="BH1444" s="3"/>
      <c r="BI1444" s="3"/>
      <c r="BO1444" s="3"/>
      <c r="BP1444" s="3"/>
      <c r="BQ1444" s="3"/>
    </row>
    <row r="1445" spans="18:69" x14ac:dyDescent="0.25">
      <c r="R1445" s="3"/>
      <c r="S1445" s="3"/>
      <c r="T1445" s="3"/>
      <c r="U1445" s="3"/>
      <c r="V1445" s="3"/>
      <c r="W1445" s="3"/>
      <c r="BD1445" s="3"/>
      <c r="BE1445" s="3"/>
      <c r="BF1445" s="3"/>
      <c r="BG1445" s="3"/>
      <c r="BH1445" s="3"/>
      <c r="BI1445" s="3"/>
      <c r="BO1445" s="3"/>
      <c r="BP1445" s="3"/>
      <c r="BQ1445" s="3"/>
    </row>
    <row r="1446" spans="18:69" x14ac:dyDescent="0.25">
      <c r="R1446" s="3"/>
      <c r="S1446" s="3"/>
      <c r="T1446" s="3"/>
      <c r="U1446" s="3"/>
      <c r="V1446" s="3"/>
      <c r="W1446" s="3"/>
      <c r="BD1446" s="3"/>
      <c r="BE1446" s="3"/>
      <c r="BF1446" s="3"/>
      <c r="BG1446" s="3"/>
      <c r="BH1446" s="3"/>
      <c r="BI1446" s="3"/>
      <c r="BO1446" s="3"/>
      <c r="BP1446" s="3"/>
      <c r="BQ1446" s="3"/>
    </row>
    <row r="1447" spans="18:69" x14ac:dyDescent="0.25">
      <c r="R1447" s="3"/>
      <c r="S1447" s="3"/>
      <c r="T1447" s="3"/>
      <c r="U1447" s="3"/>
      <c r="V1447" s="3"/>
      <c r="W1447" s="3"/>
      <c r="BD1447" s="3"/>
      <c r="BE1447" s="3"/>
      <c r="BF1447" s="3"/>
      <c r="BG1447" s="3"/>
      <c r="BH1447" s="3"/>
      <c r="BI1447" s="3"/>
      <c r="BO1447" s="3"/>
      <c r="BP1447" s="3"/>
      <c r="BQ1447" s="3"/>
    </row>
    <row r="1448" spans="18:69" x14ac:dyDescent="0.25">
      <c r="R1448" s="3"/>
      <c r="S1448" s="3"/>
      <c r="T1448" s="3"/>
      <c r="U1448" s="3"/>
      <c r="V1448" s="3"/>
      <c r="W1448" s="3"/>
      <c r="BD1448" s="3"/>
      <c r="BE1448" s="3"/>
      <c r="BF1448" s="3"/>
      <c r="BG1448" s="3"/>
      <c r="BH1448" s="3"/>
      <c r="BI1448" s="3"/>
      <c r="BO1448" s="3"/>
      <c r="BP1448" s="3"/>
      <c r="BQ1448" s="3"/>
    </row>
    <row r="1449" spans="18:69" x14ac:dyDescent="0.25">
      <c r="R1449" s="3"/>
      <c r="S1449" s="3"/>
      <c r="T1449" s="3"/>
      <c r="U1449" s="3"/>
      <c r="V1449" s="3"/>
      <c r="W1449" s="3"/>
      <c r="BD1449" s="3"/>
      <c r="BE1449" s="3"/>
      <c r="BF1449" s="3"/>
      <c r="BG1449" s="3"/>
      <c r="BH1449" s="3"/>
      <c r="BI1449" s="3"/>
      <c r="BO1449" s="3"/>
      <c r="BP1449" s="3"/>
      <c r="BQ1449" s="3"/>
    </row>
    <row r="1450" spans="18:69" x14ac:dyDescent="0.25">
      <c r="R1450" s="3"/>
      <c r="S1450" s="3"/>
      <c r="T1450" s="3"/>
      <c r="U1450" s="3"/>
      <c r="V1450" s="3"/>
      <c r="W1450" s="3"/>
      <c r="BD1450" s="3"/>
      <c r="BE1450" s="3"/>
      <c r="BF1450" s="3"/>
      <c r="BG1450" s="3"/>
      <c r="BH1450" s="3"/>
      <c r="BI1450" s="3"/>
      <c r="BO1450" s="3"/>
      <c r="BP1450" s="3"/>
      <c r="BQ1450" s="3"/>
    </row>
    <row r="1451" spans="18:69" x14ac:dyDescent="0.25">
      <c r="R1451" s="3"/>
      <c r="S1451" s="3"/>
      <c r="T1451" s="3"/>
      <c r="U1451" s="3"/>
      <c r="V1451" s="3"/>
      <c r="W1451" s="3"/>
      <c r="BD1451" s="3"/>
      <c r="BE1451" s="3"/>
      <c r="BF1451" s="3"/>
      <c r="BG1451" s="3"/>
      <c r="BH1451" s="3"/>
      <c r="BI1451" s="3"/>
      <c r="BO1451" s="3"/>
      <c r="BP1451" s="3"/>
      <c r="BQ1451" s="3"/>
    </row>
    <row r="1452" spans="18:69" x14ac:dyDescent="0.25">
      <c r="R1452" s="3"/>
      <c r="S1452" s="3"/>
      <c r="T1452" s="3"/>
      <c r="U1452" s="3"/>
      <c r="V1452" s="3"/>
      <c r="W1452" s="3"/>
      <c r="BD1452" s="3"/>
      <c r="BE1452" s="3"/>
      <c r="BF1452" s="3"/>
      <c r="BG1452" s="3"/>
      <c r="BH1452" s="3"/>
      <c r="BI1452" s="3"/>
      <c r="BO1452" s="3"/>
      <c r="BP1452" s="3"/>
      <c r="BQ1452" s="3"/>
    </row>
    <row r="1453" spans="18:69" x14ac:dyDescent="0.25">
      <c r="R1453" s="3"/>
      <c r="S1453" s="3"/>
      <c r="T1453" s="3"/>
      <c r="U1453" s="3"/>
      <c r="V1453" s="3"/>
      <c r="W1453" s="3"/>
      <c r="BD1453" s="3"/>
      <c r="BE1453" s="3"/>
      <c r="BF1453" s="3"/>
      <c r="BG1453" s="3"/>
      <c r="BH1453" s="3"/>
      <c r="BI1453" s="3"/>
      <c r="BO1453" s="3"/>
      <c r="BP1453" s="3"/>
      <c r="BQ1453" s="3"/>
    </row>
    <row r="1454" spans="18:69" x14ac:dyDescent="0.25">
      <c r="R1454" s="3"/>
      <c r="S1454" s="3"/>
      <c r="T1454" s="3"/>
      <c r="U1454" s="3"/>
      <c r="V1454" s="3"/>
      <c r="W1454" s="3"/>
      <c r="BD1454" s="3"/>
      <c r="BE1454" s="3"/>
      <c r="BF1454" s="3"/>
      <c r="BG1454" s="3"/>
      <c r="BH1454" s="3"/>
      <c r="BI1454" s="3"/>
      <c r="BO1454" s="3"/>
      <c r="BP1454" s="3"/>
      <c r="BQ1454" s="3"/>
    </row>
    <row r="1455" spans="18:69" x14ac:dyDescent="0.25">
      <c r="R1455" s="3"/>
      <c r="S1455" s="3"/>
      <c r="T1455" s="3"/>
      <c r="U1455" s="3"/>
      <c r="V1455" s="3"/>
      <c r="W1455" s="3"/>
      <c r="BD1455" s="3"/>
      <c r="BE1455" s="3"/>
      <c r="BF1455" s="3"/>
      <c r="BG1455" s="3"/>
      <c r="BH1455" s="3"/>
      <c r="BI1455" s="3"/>
      <c r="BO1455" s="3"/>
      <c r="BP1455" s="3"/>
      <c r="BQ1455" s="3"/>
    </row>
    <row r="1456" spans="18:69" x14ac:dyDescent="0.25">
      <c r="R1456" s="3"/>
      <c r="S1456" s="3"/>
      <c r="T1456" s="3"/>
      <c r="U1456" s="3"/>
      <c r="V1456" s="3"/>
      <c r="W1456" s="3"/>
      <c r="BD1456" s="3"/>
      <c r="BE1456" s="3"/>
      <c r="BF1456" s="3"/>
      <c r="BG1456" s="3"/>
      <c r="BH1456" s="3"/>
      <c r="BI1456" s="3"/>
      <c r="BO1456" s="3"/>
      <c r="BP1456" s="3"/>
      <c r="BQ1456" s="3"/>
    </row>
    <row r="1457" spans="18:69" x14ac:dyDescent="0.25">
      <c r="R1457" s="3"/>
      <c r="S1457" s="3"/>
      <c r="T1457" s="3"/>
      <c r="U1457" s="3"/>
      <c r="V1457" s="3"/>
      <c r="W1457" s="3"/>
      <c r="BD1457" s="3"/>
      <c r="BE1457" s="3"/>
      <c r="BF1457" s="3"/>
      <c r="BG1457" s="3"/>
      <c r="BH1457" s="3"/>
      <c r="BI1457" s="3"/>
      <c r="BO1457" s="3"/>
      <c r="BP1457" s="3"/>
      <c r="BQ1457" s="3"/>
    </row>
    <row r="1458" spans="18:69" x14ac:dyDescent="0.25">
      <c r="R1458" s="3"/>
      <c r="S1458" s="3"/>
      <c r="T1458" s="3"/>
      <c r="U1458" s="3"/>
      <c r="V1458" s="3"/>
      <c r="W1458" s="3"/>
      <c r="BD1458" s="3"/>
      <c r="BE1458" s="3"/>
      <c r="BF1458" s="3"/>
      <c r="BG1458" s="3"/>
      <c r="BH1458" s="3"/>
      <c r="BI1458" s="3"/>
      <c r="BO1458" s="3"/>
      <c r="BP1458" s="3"/>
      <c r="BQ1458" s="3"/>
    </row>
    <row r="1459" spans="18:69" x14ac:dyDescent="0.25">
      <c r="R1459" s="3"/>
      <c r="S1459" s="3"/>
      <c r="T1459" s="3"/>
      <c r="U1459" s="3"/>
      <c r="V1459" s="3"/>
      <c r="W1459" s="3"/>
      <c r="BD1459" s="3"/>
      <c r="BE1459" s="3"/>
      <c r="BF1459" s="3"/>
      <c r="BG1459" s="3"/>
      <c r="BH1459" s="3"/>
      <c r="BI1459" s="3"/>
      <c r="BO1459" s="3"/>
      <c r="BP1459" s="3"/>
      <c r="BQ1459" s="3"/>
    </row>
    <row r="1460" spans="18:69" x14ac:dyDescent="0.25">
      <c r="R1460" s="3"/>
      <c r="S1460" s="3"/>
      <c r="T1460" s="3"/>
      <c r="U1460" s="3"/>
      <c r="V1460" s="3"/>
      <c r="W1460" s="3"/>
      <c r="BD1460" s="3"/>
      <c r="BE1460" s="3"/>
      <c r="BF1460" s="3"/>
      <c r="BG1460" s="3"/>
      <c r="BH1460" s="3"/>
      <c r="BI1460" s="3"/>
      <c r="BO1460" s="3"/>
      <c r="BP1460" s="3"/>
      <c r="BQ1460" s="3"/>
    </row>
    <row r="1461" spans="18:69" x14ac:dyDescent="0.25">
      <c r="R1461" s="3"/>
      <c r="S1461" s="3"/>
      <c r="T1461" s="3"/>
      <c r="U1461" s="3"/>
      <c r="V1461" s="3"/>
      <c r="W1461" s="3"/>
      <c r="BD1461" s="3"/>
      <c r="BE1461" s="3"/>
      <c r="BF1461" s="3"/>
      <c r="BG1461" s="3"/>
      <c r="BH1461" s="3"/>
      <c r="BI1461" s="3"/>
      <c r="BO1461" s="3"/>
      <c r="BP1461" s="3"/>
      <c r="BQ1461" s="3"/>
    </row>
    <row r="1462" spans="18:69" x14ac:dyDescent="0.25">
      <c r="R1462" s="3"/>
      <c r="S1462" s="3"/>
      <c r="T1462" s="3"/>
      <c r="U1462" s="3"/>
      <c r="V1462" s="3"/>
      <c r="W1462" s="3"/>
      <c r="BD1462" s="3"/>
      <c r="BE1462" s="3"/>
      <c r="BF1462" s="3"/>
      <c r="BG1462" s="3"/>
      <c r="BH1462" s="3"/>
      <c r="BI1462" s="3"/>
      <c r="BO1462" s="3"/>
      <c r="BP1462" s="3"/>
      <c r="BQ1462" s="3"/>
    </row>
    <row r="1463" spans="18:69" x14ac:dyDescent="0.25">
      <c r="R1463" s="3"/>
      <c r="S1463" s="3"/>
      <c r="T1463" s="3"/>
      <c r="U1463" s="3"/>
      <c r="V1463" s="3"/>
      <c r="W1463" s="3"/>
      <c r="BD1463" s="3"/>
      <c r="BE1463" s="3"/>
      <c r="BF1463" s="3"/>
      <c r="BG1463" s="3"/>
      <c r="BH1463" s="3"/>
      <c r="BI1463" s="3"/>
      <c r="BO1463" s="3"/>
      <c r="BP1463" s="3"/>
      <c r="BQ1463" s="3"/>
    </row>
    <row r="1464" spans="18:69" x14ac:dyDescent="0.25">
      <c r="R1464" s="3"/>
      <c r="S1464" s="3"/>
      <c r="T1464" s="3"/>
      <c r="U1464" s="3"/>
      <c r="V1464" s="3"/>
      <c r="W1464" s="3"/>
      <c r="BD1464" s="3"/>
      <c r="BE1464" s="3"/>
      <c r="BF1464" s="3"/>
      <c r="BG1464" s="3"/>
      <c r="BH1464" s="3"/>
      <c r="BI1464" s="3"/>
      <c r="BO1464" s="3"/>
      <c r="BP1464" s="3"/>
      <c r="BQ1464" s="3"/>
    </row>
    <row r="1465" spans="18:69" x14ac:dyDescent="0.25">
      <c r="R1465" s="3"/>
      <c r="S1465" s="3"/>
      <c r="T1465" s="3"/>
      <c r="U1465" s="3"/>
      <c r="V1465" s="3"/>
      <c r="W1465" s="3"/>
      <c r="BD1465" s="3"/>
      <c r="BE1465" s="3"/>
      <c r="BF1465" s="3"/>
      <c r="BG1465" s="3"/>
      <c r="BH1465" s="3"/>
      <c r="BI1465" s="3"/>
      <c r="BO1465" s="3"/>
      <c r="BP1465" s="3"/>
      <c r="BQ1465" s="3"/>
    </row>
    <row r="1466" spans="18:69" x14ac:dyDescent="0.25">
      <c r="R1466" s="3"/>
      <c r="S1466" s="3"/>
      <c r="T1466" s="3"/>
      <c r="U1466" s="3"/>
      <c r="V1466" s="3"/>
      <c r="W1466" s="3"/>
      <c r="BD1466" s="3"/>
      <c r="BE1466" s="3"/>
      <c r="BF1466" s="3"/>
      <c r="BG1466" s="3"/>
      <c r="BH1466" s="3"/>
      <c r="BI1466" s="3"/>
      <c r="BO1466" s="3"/>
      <c r="BP1466" s="3"/>
      <c r="BQ1466" s="3"/>
    </row>
    <row r="1467" spans="18:69" x14ac:dyDescent="0.25">
      <c r="R1467" s="3"/>
      <c r="S1467" s="3"/>
      <c r="T1467" s="3"/>
      <c r="U1467" s="3"/>
      <c r="V1467" s="3"/>
      <c r="W1467" s="3"/>
      <c r="BD1467" s="3"/>
      <c r="BE1467" s="3"/>
      <c r="BF1467" s="3"/>
      <c r="BG1467" s="3"/>
      <c r="BH1467" s="3"/>
      <c r="BI1467" s="3"/>
      <c r="BO1467" s="3"/>
      <c r="BP1467" s="3"/>
      <c r="BQ1467" s="3"/>
    </row>
    <row r="1468" spans="18:69" x14ac:dyDescent="0.25">
      <c r="R1468" s="3"/>
      <c r="S1468" s="3"/>
      <c r="T1468" s="3"/>
      <c r="U1468" s="3"/>
      <c r="V1468" s="3"/>
      <c r="W1468" s="3"/>
      <c r="BD1468" s="3"/>
      <c r="BE1468" s="3"/>
      <c r="BF1468" s="3"/>
      <c r="BG1468" s="3"/>
      <c r="BH1468" s="3"/>
      <c r="BI1468" s="3"/>
      <c r="BO1468" s="3"/>
      <c r="BP1468" s="3"/>
      <c r="BQ1468" s="3"/>
    </row>
    <row r="1469" spans="18:69" x14ac:dyDescent="0.25">
      <c r="R1469" s="3"/>
      <c r="S1469" s="3"/>
      <c r="T1469" s="3"/>
      <c r="U1469" s="3"/>
      <c r="V1469" s="3"/>
      <c r="W1469" s="3"/>
      <c r="BD1469" s="3"/>
      <c r="BE1469" s="3"/>
      <c r="BF1469" s="3"/>
      <c r="BG1469" s="3"/>
      <c r="BH1469" s="3"/>
      <c r="BI1469" s="3"/>
      <c r="BO1469" s="3"/>
      <c r="BP1469" s="3"/>
      <c r="BQ1469" s="3"/>
    </row>
    <row r="1470" spans="18:69" x14ac:dyDescent="0.25">
      <c r="R1470" s="3"/>
      <c r="S1470" s="3"/>
      <c r="T1470" s="3"/>
      <c r="U1470" s="3"/>
      <c r="V1470" s="3"/>
      <c r="W1470" s="3"/>
      <c r="BD1470" s="3"/>
      <c r="BE1470" s="3"/>
      <c r="BF1470" s="3"/>
      <c r="BG1470" s="3"/>
      <c r="BH1470" s="3"/>
      <c r="BI1470" s="3"/>
      <c r="BO1470" s="3"/>
      <c r="BP1470" s="3"/>
      <c r="BQ1470" s="3"/>
    </row>
    <row r="1471" spans="18:69" x14ac:dyDescent="0.25">
      <c r="R1471" s="3"/>
      <c r="S1471" s="3"/>
      <c r="T1471" s="3"/>
      <c r="U1471" s="3"/>
      <c r="V1471" s="3"/>
      <c r="W1471" s="3"/>
      <c r="BD1471" s="3"/>
      <c r="BE1471" s="3"/>
      <c r="BF1471" s="3"/>
      <c r="BG1471" s="3"/>
      <c r="BH1471" s="3"/>
      <c r="BI1471" s="3"/>
      <c r="BO1471" s="3"/>
      <c r="BP1471" s="3"/>
      <c r="BQ1471" s="3"/>
    </row>
    <row r="1472" spans="18:69" x14ac:dyDescent="0.25">
      <c r="R1472" s="3"/>
      <c r="S1472" s="3"/>
      <c r="T1472" s="3"/>
      <c r="U1472" s="3"/>
      <c r="V1472" s="3"/>
      <c r="W1472" s="3"/>
      <c r="BD1472" s="3"/>
      <c r="BE1472" s="3"/>
      <c r="BF1472" s="3"/>
      <c r="BG1472" s="3"/>
      <c r="BH1472" s="3"/>
      <c r="BI1472" s="3"/>
      <c r="BO1472" s="3"/>
      <c r="BP1472" s="3"/>
      <c r="BQ1472" s="3"/>
    </row>
    <row r="1473" spans="18:69" x14ac:dyDescent="0.25">
      <c r="R1473" s="3"/>
      <c r="S1473" s="3"/>
      <c r="T1473" s="3"/>
      <c r="U1473" s="3"/>
      <c r="V1473" s="3"/>
      <c r="W1473" s="3"/>
      <c r="BD1473" s="3"/>
      <c r="BE1473" s="3"/>
      <c r="BF1473" s="3"/>
      <c r="BG1473" s="3"/>
      <c r="BH1473" s="3"/>
      <c r="BI1473" s="3"/>
      <c r="BO1473" s="3"/>
      <c r="BP1473" s="3"/>
      <c r="BQ1473" s="3"/>
    </row>
    <row r="1474" spans="18:69" x14ac:dyDescent="0.25">
      <c r="R1474" s="3"/>
      <c r="S1474" s="3"/>
      <c r="T1474" s="3"/>
      <c r="U1474" s="3"/>
      <c r="V1474" s="3"/>
      <c r="W1474" s="3"/>
      <c r="BD1474" s="3"/>
      <c r="BE1474" s="3"/>
      <c r="BF1474" s="3"/>
      <c r="BG1474" s="3"/>
      <c r="BH1474" s="3"/>
      <c r="BI1474" s="3"/>
      <c r="BO1474" s="3"/>
      <c r="BP1474" s="3"/>
      <c r="BQ1474" s="3"/>
    </row>
    <row r="1475" spans="18:69" x14ac:dyDescent="0.25">
      <c r="R1475" s="3"/>
      <c r="S1475" s="3"/>
      <c r="T1475" s="3"/>
      <c r="U1475" s="3"/>
      <c r="V1475" s="3"/>
      <c r="W1475" s="3"/>
      <c r="BD1475" s="3"/>
      <c r="BE1475" s="3"/>
      <c r="BF1475" s="3"/>
      <c r="BG1475" s="3"/>
      <c r="BH1475" s="3"/>
      <c r="BI1475" s="3"/>
      <c r="BO1475" s="3"/>
      <c r="BP1475" s="3"/>
      <c r="BQ1475" s="3"/>
    </row>
    <row r="1476" spans="18:69" x14ac:dyDescent="0.25">
      <c r="R1476" s="3"/>
      <c r="S1476" s="3"/>
      <c r="T1476" s="3"/>
      <c r="U1476" s="3"/>
      <c r="V1476" s="3"/>
      <c r="W1476" s="3"/>
      <c r="BD1476" s="3"/>
      <c r="BE1476" s="3"/>
      <c r="BF1476" s="3"/>
      <c r="BG1476" s="3"/>
      <c r="BH1476" s="3"/>
      <c r="BI1476" s="3"/>
      <c r="BO1476" s="3"/>
      <c r="BP1476" s="3"/>
      <c r="BQ1476" s="3"/>
    </row>
    <row r="1477" spans="18:69" x14ac:dyDescent="0.25">
      <c r="R1477" s="3"/>
      <c r="S1477" s="3"/>
      <c r="T1477" s="3"/>
      <c r="U1477" s="3"/>
      <c r="V1477" s="3"/>
      <c r="W1477" s="3"/>
      <c r="BD1477" s="3"/>
      <c r="BE1477" s="3"/>
      <c r="BF1477" s="3"/>
      <c r="BG1477" s="3"/>
      <c r="BH1477" s="3"/>
      <c r="BI1477" s="3"/>
      <c r="BO1477" s="3"/>
      <c r="BP1477" s="3"/>
      <c r="BQ1477" s="3"/>
    </row>
    <row r="1478" spans="18:69" x14ac:dyDescent="0.25">
      <c r="R1478" s="3"/>
      <c r="S1478" s="3"/>
      <c r="T1478" s="3"/>
      <c r="U1478" s="3"/>
      <c r="V1478" s="3"/>
      <c r="W1478" s="3"/>
      <c r="BD1478" s="3"/>
      <c r="BE1478" s="3"/>
      <c r="BF1478" s="3"/>
      <c r="BG1478" s="3"/>
      <c r="BH1478" s="3"/>
      <c r="BI1478" s="3"/>
      <c r="BO1478" s="3"/>
      <c r="BP1478" s="3"/>
      <c r="BQ1478" s="3"/>
    </row>
    <row r="1479" spans="18:69" x14ac:dyDescent="0.25">
      <c r="R1479" s="3"/>
      <c r="S1479" s="3"/>
      <c r="T1479" s="3"/>
      <c r="U1479" s="3"/>
      <c r="V1479" s="3"/>
      <c r="W1479" s="3"/>
      <c r="BD1479" s="3"/>
      <c r="BE1479" s="3"/>
      <c r="BF1479" s="3"/>
      <c r="BG1479" s="3"/>
      <c r="BH1479" s="3"/>
      <c r="BI1479" s="3"/>
      <c r="BO1479" s="3"/>
      <c r="BP1479" s="3"/>
      <c r="BQ1479" s="3"/>
    </row>
    <row r="1480" spans="18:69" x14ac:dyDescent="0.25">
      <c r="R1480" s="3"/>
      <c r="S1480" s="3"/>
      <c r="T1480" s="3"/>
      <c r="U1480" s="3"/>
      <c r="V1480" s="3"/>
      <c r="W1480" s="3"/>
      <c r="BD1480" s="3"/>
      <c r="BE1480" s="3"/>
      <c r="BF1480" s="3"/>
      <c r="BG1480" s="3"/>
      <c r="BH1480" s="3"/>
      <c r="BI1480" s="3"/>
      <c r="BO1480" s="3"/>
      <c r="BP1480" s="3"/>
      <c r="BQ1480" s="3"/>
    </row>
    <row r="1481" spans="18:69" x14ac:dyDescent="0.25">
      <c r="R1481" s="3"/>
      <c r="S1481" s="3"/>
      <c r="T1481" s="3"/>
      <c r="U1481" s="3"/>
      <c r="V1481" s="3"/>
      <c r="W1481" s="3"/>
      <c r="BD1481" s="3"/>
      <c r="BE1481" s="3"/>
      <c r="BF1481" s="3"/>
      <c r="BG1481" s="3"/>
      <c r="BH1481" s="3"/>
      <c r="BI1481" s="3"/>
      <c r="BO1481" s="3"/>
      <c r="BP1481" s="3"/>
      <c r="BQ1481" s="3"/>
    </row>
    <row r="1482" spans="18:69" x14ac:dyDescent="0.25">
      <c r="R1482" s="3"/>
      <c r="S1482" s="3"/>
      <c r="T1482" s="3"/>
      <c r="U1482" s="3"/>
      <c r="V1482" s="3"/>
      <c r="W1482" s="3"/>
      <c r="BD1482" s="3"/>
      <c r="BE1482" s="3"/>
      <c r="BF1482" s="3"/>
      <c r="BG1482" s="3"/>
      <c r="BH1482" s="3"/>
      <c r="BI1482" s="3"/>
      <c r="BO1482" s="3"/>
      <c r="BP1482" s="3"/>
      <c r="BQ1482" s="3"/>
    </row>
    <row r="1483" spans="18:69" x14ac:dyDescent="0.25">
      <c r="R1483" s="3"/>
      <c r="S1483" s="3"/>
      <c r="T1483" s="3"/>
      <c r="U1483" s="3"/>
      <c r="V1483" s="3"/>
      <c r="W1483" s="3"/>
      <c r="BD1483" s="3"/>
      <c r="BE1483" s="3"/>
      <c r="BF1483" s="3"/>
      <c r="BG1483" s="3"/>
      <c r="BH1483" s="3"/>
      <c r="BI1483" s="3"/>
      <c r="BO1483" s="3"/>
      <c r="BP1483" s="3"/>
      <c r="BQ1483" s="3"/>
    </row>
    <row r="1484" spans="18:69" x14ac:dyDescent="0.25">
      <c r="R1484" s="3"/>
      <c r="S1484" s="3"/>
      <c r="T1484" s="3"/>
      <c r="U1484" s="3"/>
      <c r="V1484" s="3"/>
      <c r="W1484" s="3"/>
      <c r="BD1484" s="3"/>
      <c r="BE1484" s="3"/>
      <c r="BF1484" s="3"/>
      <c r="BG1484" s="3"/>
      <c r="BH1484" s="3"/>
      <c r="BI1484" s="3"/>
      <c r="BO1484" s="3"/>
      <c r="BP1484" s="3"/>
      <c r="BQ1484" s="3"/>
    </row>
    <row r="1485" spans="18:69" x14ac:dyDescent="0.25">
      <c r="R1485" s="3"/>
      <c r="S1485" s="3"/>
      <c r="T1485" s="3"/>
      <c r="U1485" s="3"/>
      <c r="V1485" s="3"/>
      <c r="W1485" s="3"/>
      <c r="BD1485" s="3"/>
      <c r="BE1485" s="3"/>
      <c r="BF1485" s="3"/>
      <c r="BG1485" s="3"/>
      <c r="BH1485" s="3"/>
      <c r="BI1485" s="3"/>
      <c r="BO1485" s="3"/>
      <c r="BP1485" s="3"/>
      <c r="BQ1485" s="3"/>
    </row>
    <row r="1486" spans="18:69" x14ac:dyDescent="0.25">
      <c r="R1486" s="3"/>
      <c r="S1486" s="3"/>
      <c r="T1486" s="3"/>
      <c r="U1486" s="3"/>
      <c r="V1486" s="3"/>
      <c r="W1486" s="3"/>
      <c r="BD1486" s="3"/>
      <c r="BE1486" s="3"/>
      <c r="BF1486" s="3"/>
      <c r="BG1486" s="3"/>
      <c r="BH1486" s="3"/>
      <c r="BI1486" s="3"/>
      <c r="BO1486" s="3"/>
      <c r="BP1486" s="3"/>
      <c r="BQ1486" s="3"/>
    </row>
    <row r="1487" spans="18:69" x14ac:dyDescent="0.25">
      <c r="R1487" s="3"/>
      <c r="S1487" s="3"/>
      <c r="T1487" s="3"/>
      <c r="U1487" s="3"/>
      <c r="V1487" s="3"/>
      <c r="W1487" s="3"/>
      <c r="BD1487" s="3"/>
      <c r="BE1487" s="3"/>
      <c r="BF1487" s="3"/>
      <c r="BG1487" s="3"/>
      <c r="BH1487" s="3"/>
      <c r="BI1487" s="3"/>
      <c r="BO1487" s="3"/>
      <c r="BP1487" s="3"/>
      <c r="BQ1487" s="3"/>
    </row>
    <row r="1488" spans="18:69" x14ac:dyDescent="0.25">
      <c r="R1488" s="3"/>
      <c r="S1488" s="3"/>
      <c r="T1488" s="3"/>
      <c r="U1488" s="3"/>
      <c r="V1488" s="3"/>
      <c r="W1488" s="3"/>
      <c r="BD1488" s="3"/>
      <c r="BE1488" s="3"/>
      <c r="BF1488" s="3"/>
      <c r="BG1488" s="3"/>
      <c r="BH1488" s="3"/>
      <c r="BI1488" s="3"/>
      <c r="BO1488" s="3"/>
      <c r="BP1488" s="3"/>
      <c r="BQ1488" s="3"/>
    </row>
    <row r="1489" spans="18:69" x14ac:dyDescent="0.25">
      <c r="R1489" s="3"/>
      <c r="S1489" s="3"/>
      <c r="T1489" s="3"/>
      <c r="U1489" s="3"/>
      <c r="V1489" s="3"/>
      <c r="W1489" s="3"/>
      <c r="BD1489" s="3"/>
      <c r="BE1489" s="3"/>
      <c r="BF1489" s="3"/>
      <c r="BG1489" s="3"/>
      <c r="BH1489" s="3"/>
      <c r="BI1489" s="3"/>
      <c r="BO1489" s="3"/>
      <c r="BP1489" s="3"/>
      <c r="BQ1489" s="3"/>
    </row>
    <row r="1490" spans="18:69" x14ac:dyDescent="0.25">
      <c r="R1490" s="3"/>
      <c r="S1490" s="3"/>
      <c r="T1490" s="3"/>
      <c r="U1490" s="3"/>
      <c r="V1490" s="3"/>
      <c r="W1490" s="3"/>
      <c r="BD1490" s="3"/>
      <c r="BE1490" s="3"/>
      <c r="BF1490" s="3"/>
      <c r="BG1490" s="3"/>
      <c r="BH1490" s="3"/>
      <c r="BI1490" s="3"/>
      <c r="BO1490" s="3"/>
      <c r="BP1490" s="3"/>
      <c r="BQ1490" s="3"/>
    </row>
    <row r="1491" spans="18:69" x14ac:dyDescent="0.25">
      <c r="R1491" s="3"/>
      <c r="S1491" s="3"/>
      <c r="T1491" s="3"/>
      <c r="U1491" s="3"/>
      <c r="V1491" s="3"/>
      <c r="W1491" s="3"/>
      <c r="BD1491" s="3"/>
      <c r="BE1491" s="3"/>
      <c r="BF1491" s="3"/>
      <c r="BG1491" s="3"/>
      <c r="BH1491" s="3"/>
      <c r="BI1491" s="3"/>
      <c r="BO1491" s="3"/>
      <c r="BP1491" s="3"/>
      <c r="BQ1491" s="3"/>
    </row>
    <row r="1492" spans="18:69" x14ac:dyDescent="0.25">
      <c r="R1492" s="3"/>
      <c r="S1492" s="3"/>
      <c r="T1492" s="3"/>
      <c r="U1492" s="3"/>
      <c r="V1492" s="3"/>
      <c r="W1492" s="3"/>
      <c r="BD1492" s="3"/>
      <c r="BE1492" s="3"/>
      <c r="BF1492" s="3"/>
      <c r="BG1492" s="3"/>
      <c r="BH1492" s="3"/>
      <c r="BI1492" s="3"/>
      <c r="BO1492" s="3"/>
      <c r="BP1492" s="3"/>
      <c r="BQ1492" s="3"/>
    </row>
    <row r="1493" spans="18:69" x14ac:dyDescent="0.25">
      <c r="R1493" s="3"/>
      <c r="S1493" s="3"/>
      <c r="T1493" s="3"/>
      <c r="U1493" s="3"/>
      <c r="V1493" s="3"/>
      <c r="W1493" s="3"/>
      <c r="BD1493" s="3"/>
      <c r="BE1493" s="3"/>
      <c r="BF1493" s="3"/>
      <c r="BG1493" s="3"/>
      <c r="BH1493" s="3"/>
      <c r="BI1493" s="3"/>
      <c r="BO1493" s="3"/>
      <c r="BP1493" s="3"/>
      <c r="BQ1493" s="3"/>
    </row>
    <row r="1494" spans="18:69" x14ac:dyDescent="0.25">
      <c r="R1494" s="3"/>
      <c r="S1494" s="3"/>
      <c r="T1494" s="3"/>
      <c r="U1494" s="3"/>
      <c r="V1494" s="3"/>
      <c r="W1494" s="3"/>
      <c r="BD1494" s="3"/>
      <c r="BE1494" s="3"/>
      <c r="BF1494" s="3"/>
      <c r="BG1494" s="3"/>
      <c r="BH1494" s="3"/>
      <c r="BI1494" s="3"/>
      <c r="BO1494" s="3"/>
      <c r="BP1494" s="3"/>
      <c r="BQ1494" s="3"/>
    </row>
    <row r="1495" spans="18:69" x14ac:dyDescent="0.25">
      <c r="R1495" s="3"/>
      <c r="S1495" s="3"/>
      <c r="T1495" s="3"/>
      <c r="U1495" s="3"/>
      <c r="V1495" s="3"/>
      <c r="W1495" s="3"/>
      <c r="BD1495" s="3"/>
      <c r="BE1495" s="3"/>
      <c r="BF1495" s="3"/>
      <c r="BG1495" s="3"/>
      <c r="BH1495" s="3"/>
      <c r="BI1495" s="3"/>
      <c r="BO1495" s="3"/>
      <c r="BP1495" s="3"/>
      <c r="BQ1495" s="3"/>
    </row>
    <row r="1496" spans="18:69" x14ac:dyDescent="0.25">
      <c r="R1496" s="3"/>
      <c r="S1496" s="3"/>
      <c r="T1496" s="3"/>
      <c r="U1496" s="3"/>
      <c r="V1496" s="3"/>
      <c r="W1496" s="3"/>
      <c r="BD1496" s="3"/>
      <c r="BE1496" s="3"/>
      <c r="BF1496" s="3"/>
      <c r="BG1496" s="3"/>
      <c r="BH1496" s="3"/>
      <c r="BI1496" s="3"/>
      <c r="BO1496" s="3"/>
      <c r="BP1496" s="3"/>
      <c r="BQ1496" s="3"/>
    </row>
    <row r="1497" spans="18:69" x14ac:dyDescent="0.25">
      <c r="R1497" s="3"/>
      <c r="S1497" s="3"/>
      <c r="T1497" s="3"/>
      <c r="U1497" s="3"/>
      <c r="V1497" s="3"/>
      <c r="W1497" s="3"/>
      <c r="BD1497" s="3"/>
      <c r="BE1497" s="3"/>
      <c r="BF1497" s="3"/>
      <c r="BG1497" s="3"/>
      <c r="BH1497" s="3"/>
      <c r="BI1497" s="3"/>
      <c r="BO1497" s="3"/>
      <c r="BP1497" s="3"/>
      <c r="BQ1497" s="3"/>
    </row>
    <row r="1498" spans="18:69" x14ac:dyDescent="0.25">
      <c r="R1498" s="3"/>
      <c r="S1498" s="3"/>
      <c r="T1498" s="3"/>
      <c r="U1498" s="3"/>
      <c r="V1498" s="3"/>
      <c r="W1498" s="3"/>
      <c r="BD1498" s="3"/>
      <c r="BE1498" s="3"/>
      <c r="BF1498" s="3"/>
      <c r="BG1498" s="3"/>
      <c r="BH1498" s="3"/>
      <c r="BI1498" s="3"/>
      <c r="BO1498" s="3"/>
      <c r="BP1498" s="3"/>
      <c r="BQ1498" s="3"/>
    </row>
    <row r="1499" spans="18:69" x14ac:dyDescent="0.25">
      <c r="R1499" s="3"/>
      <c r="S1499" s="3"/>
      <c r="T1499" s="3"/>
      <c r="U1499" s="3"/>
      <c r="V1499" s="3"/>
      <c r="W1499" s="3"/>
      <c r="BD1499" s="3"/>
      <c r="BE1499" s="3"/>
      <c r="BF1499" s="3"/>
      <c r="BG1499" s="3"/>
      <c r="BH1499" s="3"/>
      <c r="BI1499" s="3"/>
      <c r="BO1499" s="3"/>
      <c r="BP1499" s="3"/>
      <c r="BQ1499" s="3"/>
    </row>
    <row r="1500" spans="18:69" x14ac:dyDescent="0.25">
      <c r="R1500" s="3"/>
      <c r="S1500" s="3"/>
      <c r="T1500" s="3"/>
      <c r="U1500" s="3"/>
      <c r="V1500" s="3"/>
      <c r="W1500" s="3"/>
      <c r="BD1500" s="3"/>
      <c r="BE1500" s="3"/>
      <c r="BF1500" s="3"/>
      <c r="BG1500" s="3"/>
      <c r="BH1500" s="3"/>
      <c r="BI1500" s="3"/>
      <c r="BO1500" s="3"/>
      <c r="BP1500" s="3"/>
      <c r="BQ1500" s="3"/>
    </row>
    <row r="1501" spans="18:69" x14ac:dyDescent="0.25">
      <c r="R1501" s="3"/>
      <c r="S1501" s="3"/>
      <c r="T1501" s="3"/>
      <c r="U1501" s="3"/>
      <c r="V1501" s="3"/>
      <c r="W1501" s="3"/>
      <c r="BD1501" s="3"/>
      <c r="BE1501" s="3"/>
      <c r="BF1501" s="3"/>
      <c r="BG1501" s="3"/>
      <c r="BH1501" s="3"/>
      <c r="BI1501" s="3"/>
      <c r="BO1501" s="3"/>
      <c r="BP1501" s="3"/>
      <c r="BQ1501" s="3"/>
    </row>
    <row r="1502" spans="18:69" x14ac:dyDescent="0.25">
      <c r="R1502" s="3"/>
      <c r="S1502" s="3"/>
      <c r="T1502" s="3"/>
      <c r="U1502" s="3"/>
      <c r="V1502" s="3"/>
      <c r="W1502" s="3"/>
      <c r="BD1502" s="3"/>
      <c r="BE1502" s="3"/>
      <c r="BF1502" s="3"/>
      <c r="BG1502" s="3"/>
      <c r="BH1502" s="3"/>
      <c r="BI1502" s="3"/>
      <c r="BO1502" s="3"/>
      <c r="BP1502" s="3"/>
      <c r="BQ1502" s="3"/>
    </row>
    <row r="1503" spans="18:69" x14ac:dyDescent="0.25">
      <c r="R1503" s="3"/>
      <c r="S1503" s="3"/>
      <c r="T1503" s="3"/>
      <c r="U1503" s="3"/>
      <c r="V1503" s="3"/>
      <c r="W1503" s="3"/>
      <c r="BD1503" s="3"/>
      <c r="BE1503" s="3"/>
      <c r="BF1503" s="3"/>
      <c r="BG1503" s="3"/>
      <c r="BH1503" s="3"/>
      <c r="BI1503" s="3"/>
      <c r="BO1503" s="3"/>
      <c r="BP1503" s="3"/>
      <c r="BQ1503" s="3"/>
    </row>
    <row r="1504" spans="18:69" x14ac:dyDescent="0.25">
      <c r="R1504" s="3"/>
      <c r="S1504" s="3"/>
      <c r="T1504" s="3"/>
      <c r="U1504" s="3"/>
      <c r="V1504" s="3"/>
      <c r="W1504" s="3"/>
      <c r="BD1504" s="3"/>
      <c r="BE1504" s="3"/>
      <c r="BF1504" s="3"/>
      <c r="BG1504" s="3"/>
      <c r="BH1504" s="3"/>
      <c r="BI1504" s="3"/>
      <c r="BO1504" s="3"/>
      <c r="BP1504" s="3"/>
      <c r="BQ1504" s="3"/>
    </row>
    <row r="1505" spans="18:69" x14ac:dyDescent="0.25">
      <c r="R1505" s="3"/>
      <c r="S1505" s="3"/>
      <c r="T1505" s="3"/>
      <c r="U1505" s="3"/>
      <c r="V1505" s="3"/>
      <c r="W1505" s="3"/>
      <c r="BD1505" s="3"/>
      <c r="BE1505" s="3"/>
      <c r="BF1505" s="3"/>
      <c r="BG1505" s="3"/>
      <c r="BH1505" s="3"/>
      <c r="BI1505" s="3"/>
      <c r="BO1505" s="3"/>
      <c r="BP1505" s="3"/>
      <c r="BQ1505" s="3"/>
    </row>
    <row r="1506" spans="18:69" x14ac:dyDescent="0.25">
      <c r="R1506" s="3"/>
      <c r="S1506" s="3"/>
      <c r="T1506" s="3"/>
      <c r="U1506" s="3"/>
      <c r="V1506" s="3"/>
      <c r="W1506" s="3"/>
      <c r="BD1506" s="3"/>
      <c r="BE1506" s="3"/>
      <c r="BF1506" s="3"/>
      <c r="BG1506" s="3"/>
      <c r="BH1506" s="3"/>
      <c r="BI1506" s="3"/>
      <c r="BO1506" s="3"/>
      <c r="BP1506" s="3"/>
      <c r="BQ1506" s="3"/>
    </row>
    <row r="1507" spans="18:69" x14ac:dyDescent="0.25">
      <c r="R1507" s="3"/>
      <c r="S1507" s="3"/>
      <c r="T1507" s="3"/>
      <c r="U1507" s="3"/>
      <c r="V1507" s="3"/>
      <c r="W1507" s="3"/>
      <c r="BD1507" s="3"/>
      <c r="BE1507" s="3"/>
      <c r="BF1507" s="3"/>
      <c r="BG1507" s="3"/>
      <c r="BH1507" s="3"/>
      <c r="BI1507" s="3"/>
      <c r="BO1507" s="3"/>
      <c r="BP1507" s="3"/>
      <c r="BQ1507" s="3"/>
    </row>
    <row r="1508" spans="18:69" x14ac:dyDescent="0.25">
      <c r="R1508" s="3"/>
      <c r="S1508" s="3"/>
      <c r="T1508" s="3"/>
      <c r="U1508" s="3"/>
      <c r="V1508" s="3"/>
      <c r="W1508" s="3"/>
      <c r="BD1508" s="3"/>
      <c r="BE1508" s="3"/>
      <c r="BF1508" s="3"/>
      <c r="BG1508" s="3"/>
      <c r="BH1508" s="3"/>
      <c r="BI1508" s="3"/>
      <c r="BO1508" s="3"/>
      <c r="BP1508" s="3"/>
      <c r="BQ1508" s="3"/>
    </row>
    <row r="1509" spans="18:69" x14ac:dyDescent="0.25">
      <c r="R1509" s="3"/>
      <c r="S1509" s="3"/>
      <c r="T1509" s="3"/>
      <c r="U1509" s="3"/>
      <c r="V1509" s="3"/>
      <c r="W1509" s="3"/>
      <c r="BD1509" s="3"/>
      <c r="BE1509" s="3"/>
      <c r="BF1509" s="3"/>
      <c r="BG1509" s="3"/>
      <c r="BH1509" s="3"/>
      <c r="BI1509" s="3"/>
      <c r="BO1509" s="3"/>
      <c r="BP1509" s="3"/>
      <c r="BQ1509" s="3"/>
    </row>
    <row r="1510" spans="18:69" x14ac:dyDescent="0.25">
      <c r="R1510" s="3"/>
      <c r="S1510" s="3"/>
      <c r="T1510" s="3"/>
      <c r="U1510" s="3"/>
      <c r="V1510" s="3"/>
      <c r="W1510" s="3"/>
      <c r="BD1510" s="3"/>
      <c r="BE1510" s="3"/>
      <c r="BF1510" s="3"/>
      <c r="BG1510" s="3"/>
      <c r="BH1510" s="3"/>
      <c r="BI1510" s="3"/>
      <c r="BO1510" s="3"/>
      <c r="BP1510" s="3"/>
      <c r="BQ1510" s="3"/>
    </row>
    <row r="1511" spans="18:69" x14ac:dyDescent="0.25">
      <c r="R1511" s="3"/>
      <c r="S1511" s="3"/>
      <c r="T1511" s="3"/>
      <c r="U1511" s="3"/>
      <c r="V1511" s="3"/>
      <c r="W1511" s="3"/>
      <c r="BD1511" s="3"/>
      <c r="BE1511" s="3"/>
      <c r="BF1511" s="3"/>
      <c r="BG1511" s="3"/>
      <c r="BH1511" s="3"/>
      <c r="BI1511" s="3"/>
      <c r="BO1511" s="3"/>
      <c r="BP1511" s="3"/>
      <c r="BQ1511" s="3"/>
    </row>
    <row r="1512" spans="18:69" x14ac:dyDescent="0.25">
      <c r="R1512" s="3"/>
      <c r="S1512" s="3"/>
      <c r="T1512" s="3"/>
      <c r="U1512" s="3"/>
      <c r="V1512" s="3"/>
      <c r="W1512" s="3"/>
      <c r="BD1512" s="3"/>
      <c r="BE1512" s="3"/>
      <c r="BF1512" s="3"/>
      <c r="BG1512" s="3"/>
      <c r="BH1512" s="3"/>
      <c r="BI1512" s="3"/>
      <c r="BO1512" s="3"/>
      <c r="BP1512" s="3"/>
      <c r="BQ1512" s="3"/>
    </row>
    <row r="1513" spans="18:69" x14ac:dyDescent="0.25">
      <c r="R1513" s="3"/>
      <c r="S1513" s="3"/>
      <c r="T1513" s="3"/>
      <c r="U1513" s="3"/>
      <c r="V1513" s="3"/>
      <c r="W1513" s="3"/>
      <c r="BD1513" s="3"/>
      <c r="BE1513" s="3"/>
      <c r="BF1513" s="3"/>
      <c r="BG1513" s="3"/>
      <c r="BH1513" s="3"/>
      <c r="BI1513" s="3"/>
      <c r="BO1513" s="3"/>
      <c r="BP1513" s="3"/>
      <c r="BQ1513" s="3"/>
    </row>
    <row r="1514" spans="18:69" x14ac:dyDescent="0.25">
      <c r="R1514" s="3"/>
      <c r="S1514" s="3"/>
      <c r="T1514" s="3"/>
      <c r="U1514" s="3"/>
      <c r="V1514" s="3"/>
      <c r="W1514" s="3"/>
      <c r="BD1514" s="3"/>
      <c r="BE1514" s="3"/>
      <c r="BF1514" s="3"/>
      <c r="BG1514" s="3"/>
      <c r="BH1514" s="3"/>
      <c r="BI1514" s="3"/>
      <c r="BO1514" s="3"/>
      <c r="BP1514" s="3"/>
      <c r="BQ1514" s="3"/>
    </row>
    <row r="1515" spans="18:69" x14ac:dyDescent="0.25">
      <c r="R1515" s="3"/>
      <c r="S1515" s="3"/>
      <c r="T1515" s="3"/>
      <c r="U1515" s="3"/>
      <c r="V1515" s="3"/>
      <c r="W1515" s="3"/>
      <c r="BD1515" s="3"/>
      <c r="BE1515" s="3"/>
      <c r="BF1515" s="3"/>
      <c r="BG1515" s="3"/>
      <c r="BH1515" s="3"/>
      <c r="BI1515" s="3"/>
      <c r="BO1515" s="3"/>
      <c r="BP1515" s="3"/>
      <c r="BQ1515" s="3"/>
    </row>
    <row r="1516" spans="18:69" x14ac:dyDescent="0.25">
      <c r="R1516" s="3"/>
      <c r="S1516" s="3"/>
      <c r="T1516" s="3"/>
      <c r="U1516" s="3"/>
      <c r="V1516" s="3"/>
      <c r="W1516" s="3"/>
      <c r="BD1516" s="3"/>
      <c r="BE1516" s="3"/>
      <c r="BF1516" s="3"/>
      <c r="BG1516" s="3"/>
      <c r="BH1516" s="3"/>
      <c r="BI1516" s="3"/>
      <c r="BO1516" s="3"/>
      <c r="BP1516" s="3"/>
      <c r="BQ1516" s="3"/>
    </row>
    <row r="1517" spans="18:69" x14ac:dyDescent="0.25">
      <c r="R1517" s="3"/>
      <c r="S1517" s="3"/>
      <c r="T1517" s="3"/>
      <c r="U1517" s="3"/>
      <c r="V1517" s="3"/>
      <c r="W1517" s="3"/>
      <c r="BD1517" s="3"/>
      <c r="BE1517" s="3"/>
      <c r="BF1517" s="3"/>
      <c r="BG1517" s="3"/>
      <c r="BH1517" s="3"/>
      <c r="BI1517" s="3"/>
      <c r="BO1517" s="3"/>
      <c r="BP1517" s="3"/>
      <c r="BQ1517" s="3"/>
    </row>
    <row r="1518" spans="18:69" x14ac:dyDescent="0.25">
      <c r="R1518" s="3"/>
      <c r="S1518" s="3"/>
      <c r="T1518" s="3"/>
      <c r="U1518" s="3"/>
      <c r="V1518" s="3"/>
      <c r="W1518" s="3"/>
      <c r="BD1518" s="3"/>
      <c r="BE1518" s="3"/>
      <c r="BF1518" s="3"/>
      <c r="BG1518" s="3"/>
      <c r="BH1518" s="3"/>
      <c r="BI1518" s="3"/>
      <c r="BO1518" s="3"/>
      <c r="BP1518" s="3"/>
      <c r="BQ1518" s="3"/>
    </row>
    <row r="1519" spans="18:69" x14ac:dyDescent="0.25">
      <c r="R1519" s="3"/>
      <c r="S1519" s="3"/>
      <c r="T1519" s="3"/>
      <c r="U1519" s="3"/>
      <c r="V1519" s="3"/>
      <c r="W1519" s="3"/>
      <c r="BD1519" s="3"/>
      <c r="BE1519" s="3"/>
      <c r="BF1519" s="3"/>
      <c r="BG1519" s="3"/>
      <c r="BH1519" s="3"/>
      <c r="BI1519" s="3"/>
      <c r="BO1519" s="3"/>
      <c r="BP1519" s="3"/>
      <c r="BQ1519" s="3"/>
    </row>
    <row r="1520" spans="18:69" x14ac:dyDescent="0.25">
      <c r="R1520" s="3"/>
      <c r="S1520" s="3"/>
      <c r="T1520" s="3"/>
      <c r="U1520" s="3"/>
      <c r="V1520" s="3"/>
      <c r="W1520" s="3"/>
      <c r="BD1520" s="3"/>
      <c r="BE1520" s="3"/>
      <c r="BF1520" s="3"/>
      <c r="BG1520" s="3"/>
      <c r="BH1520" s="3"/>
      <c r="BI1520" s="3"/>
      <c r="BO1520" s="3"/>
      <c r="BP1520" s="3"/>
      <c r="BQ1520" s="3"/>
    </row>
    <row r="1521" spans="18:69" x14ac:dyDescent="0.25">
      <c r="R1521" s="3"/>
      <c r="S1521" s="3"/>
      <c r="T1521" s="3"/>
      <c r="U1521" s="3"/>
      <c r="V1521" s="3"/>
      <c r="W1521" s="3"/>
      <c r="BD1521" s="3"/>
      <c r="BE1521" s="3"/>
      <c r="BF1521" s="3"/>
      <c r="BG1521" s="3"/>
      <c r="BH1521" s="3"/>
      <c r="BI1521" s="3"/>
      <c r="BO1521" s="3"/>
      <c r="BP1521" s="3"/>
      <c r="BQ1521" s="3"/>
    </row>
    <row r="1522" spans="18:69" x14ac:dyDescent="0.25">
      <c r="R1522" s="3"/>
      <c r="S1522" s="3"/>
      <c r="T1522" s="3"/>
      <c r="U1522" s="3"/>
      <c r="V1522" s="3"/>
      <c r="W1522" s="3"/>
      <c r="BD1522" s="3"/>
      <c r="BE1522" s="3"/>
      <c r="BF1522" s="3"/>
      <c r="BG1522" s="3"/>
      <c r="BH1522" s="3"/>
      <c r="BI1522" s="3"/>
      <c r="BO1522" s="3"/>
      <c r="BP1522" s="3"/>
      <c r="BQ1522" s="3"/>
    </row>
    <row r="1523" spans="18:69" x14ac:dyDescent="0.25">
      <c r="R1523" s="3"/>
      <c r="S1523" s="3"/>
      <c r="T1523" s="3"/>
      <c r="U1523" s="3"/>
      <c r="V1523" s="3"/>
      <c r="W1523" s="3"/>
      <c r="BD1523" s="3"/>
      <c r="BE1523" s="3"/>
      <c r="BF1523" s="3"/>
      <c r="BG1523" s="3"/>
      <c r="BH1523" s="3"/>
      <c r="BI1523" s="3"/>
      <c r="BO1523" s="3"/>
      <c r="BP1523" s="3"/>
      <c r="BQ1523" s="3"/>
    </row>
    <row r="1524" spans="18:69" x14ac:dyDescent="0.25">
      <c r="R1524" s="3"/>
      <c r="S1524" s="3"/>
      <c r="T1524" s="3"/>
      <c r="U1524" s="3"/>
      <c r="V1524" s="3"/>
      <c r="W1524" s="3"/>
      <c r="BD1524" s="3"/>
      <c r="BE1524" s="3"/>
      <c r="BF1524" s="3"/>
      <c r="BG1524" s="3"/>
      <c r="BH1524" s="3"/>
      <c r="BI1524" s="3"/>
      <c r="BO1524" s="3"/>
      <c r="BP1524" s="3"/>
      <c r="BQ1524" s="3"/>
    </row>
    <row r="1525" spans="18:69" x14ac:dyDescent="0.25">
      <c r="R1525" s="3"/>
      <c r="S1525" s="3"/>
      <c r="T1525" s="3"/>
      <c r="U1525" s="3"/>
      <c r="V1525" s="3"/>
      <c r="W1525" s="3"/>
      <c r="BD1525" s="3"/>
      <c r="BE1525" s="3"/>
      <c r="BF1525" s="3"/>
      <c r="BG1525" s="3"/>
      <c r="BH1525" s="3"/>
      <c r="BI1525" s="3"/>
      <c r="BO1525" s="3"/>
      <c r="BP1525" s="3"/>
      <c r="BQ1525" s="3"/>
    </row>
    <row r="1526" spans="18:69" x14ac:dyDescent="0.25">
      <c r="R1526" s="3"/>
      <c r="S1526" s="3"/>
      <c r="T1526" s="3"/>
      <c r="U1526" s="3"/>
      <c r="V1526" s="3"/>
      <c r="W1526" s="3"/>
      <c r="BD1526" s="3"/>
      <c r="BE1526" s="3"/>
      <c r="BF1526" s="3"/>
      <c r="BG1526" s="3"/>
      <c r="BH1526" s="3"/>
      <c r="BI1526" s="3"/>
      <c r="BO1526" s="3"/>
      <c r="BP1526" s="3"/>
      <c r="BQ1526" s="3"/>
    </row>
    <row r="1527" spans="18:69" x14ac:dyDescent="0.25">
      <c r="R1527" s="3"/>
      <c r="S1527" s="3"/>
      <c r="T1527" s="3"/>
      <c r="U1527" s="3"/>
      <c r="V1527" s="3"/>
      <c r="W1527" s="3"/>
      <c r="BD1527" s="3"/>
      <c r="BE1527" s="3"/>
      <c r="BF1527" s="3"/>
      <c r="BG1527" s="3"/>
      <c r="BH1527" s="3"/>
      <c r="BI1527" s="3"/>
      <c r="BO1527" s="3"/>
      <c r="BP1527" s="3"/>
      <c r="BQ1527" s="3"/>
    </row>
    <row r="1528" spans="18:69" x14ac:dyDescent="0.25">
      <c r="R1528" s="3"/>
      <c r="S1528" s="3"/>
      <c r="T1528" s="3"/>
      <c r="U1528" s="3"/>
      <c r="V1528" s="3"/>
      <c r="W1528" s="3"/>
      <c r="BD1528" s="3"/>
      <c r="BE1528" s="3"/>
      <c r="BF1528" s="3"/>
      <c r="BG1528" s="3"/>
      <c r="BH1528" s="3"/>
      <c r="BI1528" s="3"/>
      <c r="BO1528" s="3"/>
      <c r="BP1528" s="3"/>
      <c r="BQ1528" s="3"/>
    </row>
    <row r="1529" spans="18:69" x14ac:dyDescent="0.25">
      <c r="R1529" s="3"/>
      <c r="S1529" s="3"/>
      <c r="T1529" s="3"/>
      <c r="U1529" s="3"/>
      <c r="V1529" s="3"/>
      <c r="W1529" s="3"/>
      <c r="BD1529" s="3"/>
      <c r="BE1529" s="3"/>
      <c r="BF1529" s="3"/>
      <c r="BG1529" s="3"/>
      <c r="BH1529" s="3"/>
      <c r="BI1529" s="3"/>
      <c r="BO1529" s="3"/>
      <c r="BP1529" s="3"/>
      <c r="BQ1529" s="3"/>
    </row>
    <row r="1530" spans="18:69" x14ac:dyDescent="0.25">
      <c r="R1530" s="3"/>
      <c r="S1530" s="3"/>
      <c r="T1530" s="3"/>
      <c r="U1530" s="3"/>
      <c r="V1530" s="3"/>
      <c r="W1530" s="3"/>
      <c r="BD1530" s="3"/>
      <c r="BE1530" s="3"/>
      <c r="BF1530" s="3"/>
      <c r="BG1530" s="3"/>
      <c r="BH1530" s="3"/>
      <c r="BI1530" s="3"/>
      <c r="BO1530" s="3"/>
      <c r="BP1530" s="3"/>
      <c r="BQ1530" s="3"/>
    </row>
    <row r="1531" spans="18:69" x14ac:dyDescent="0.25">
      <c r="R1531" s="3"/>
      <c r="S1531" s="3"/>
      <c r="T1531" s="3"/>
      <c r="U1531" s="3"/>
      <c r="V1531" s="3"/>
      <c r="W1531" s="3"/>
      <c r="BD1531" s="3"/>
      <c r="BE1531" s="3"/>
      <c r="BF1531" s="3"/>
      <c r="BG1531" s="3"/>
      <c r="BH1531" s="3"/>
      <c r="BI1531" s="3"/>
      <c r="BO1531" s="3"/>
      <c r="BP1531" s="3"/>
      <c r="BQ1531" s="3"/>
    </row>
    <row r="1532" spans="18:69" x14ac:dyDescent="0.25">
      <c r="R1532" s="3"/>
      <c r="S1532" s="3"/>
      <c r="T1532" s="3"/>
      <c r="U1532" s="3"/>
      <c r="V1532" s="3"/>
      <c r="W1532" s="3"/>
      <c r="BD1532" s="3"/>
      <c r="BE1532" s="3"/>
      <c r="BF1532" s="3"/>
      <c r="BG1532" s="3"/>
      <c r="BH1532" s="3"/>
      <c r="BI1532" s="3"/>
      <c r="BO1532" s="3"/>
      <c r="BP1532" s="3"/>
      <c r="BQ1532" s="3"/>
    </row>
    <row r="1533" spans="18:69" x14ac:dyDescent="0.25">
      <c r="R1533" s="3"/>
      <c r="S1533" s="3"/>
      <c r="T1533" s="3"/>
      <c r="U1533" s="3"/>
      <c r="V1533" s="3"/>
      <c r="W1533" s="3"/>
      <c r="BD1533" s="3"/>
      <c r="BE1533" s="3"/>
      <c r="BF1533" s="3"/>
      <c r="BG1533" s="3"/>
      <c r="BH1533" s="3"/>
      <c r="BI1533" s="3"/>
      <c r="BO1533" s="3"/>
      <c r="BP1533" s="3"/>
      <c r="BQ1533" s="3"/>
    </row>
    <row r="1534" spans="18:69" x14ac:dyDescent="0.25">
      <c r="R1534" s="3"/>
      <c r="S1534" s="3"/>
      <c r="T1534" s="3"/>
      <c r="U1534" s="3"/>
      <c r="V1534" s="3"/>
      <c r="W1534" s="3"/>
      <c r="BD1534" s="3"/>
      <c r="BE1534" s="3"/>
      <c r="BF1534" s="3"/>
      <c r="BG1534" s="3"/>
      <c r="BH1534" s="3"/>
      <c r="BI1534" s="3"/>
      <c r="BO1534" s="3"/>
      <c r="BP1534" s="3"/>
      <c r="BQ1534" s="3"/>
    </row>
    <row r="1535" spans="18:69" x14ac:dyDescent="0.25">
      <c r="R1535" s="3"/>
      <c r="S1535" s="3"/>
      <c r="T1535" s="3"/>
      <c r="U1535" s="3"/>
      <c r="V1535" s="3"/>
      <c r="W1535" s="3"/>
      <c r="BD1535" s="3"/>
      <c r="BE1535" s="3"/>
      <c r="BF1535" s="3"/>
      <c r="BG1535" s="3"/>
      <c r="BH1535" s="3"/>
      <c r="BI1535" s="3"/>
      <c r="BO1535" s="3"/>
      <c r="BP1535" s="3"/>
      <c r="BQ1535" s="3"/>
    </row>
    <row r="1536" spans="18:69" x14ac:dyDescent="0.25">
      <c r="R1536" s="3"/>
      <c r="S1536" s="3"/>
      <c r="T1536" s="3"/>
      <c r="U1536" s="3"/>
      <c r="V1536" s="3"/>
      <c r="W1536" s="3"/>
      <c r="BD1536" s="3"/>
      <c r="BE1536" s="3"/>
      <c r="BF1536" s="3"/>
      <c r="BG1536" s="3"/>
      <c r="BH1536" s="3"/>
      <c r="BI1536" s="3"/>
      <c r="BO1536" s="3"/>
      <c r="BP1536" s="3"/>
      <c r="BQ1536" s="3"/>
    </row>
    <row r="1537" spans="18:69" x14ac:dyDescent="0.25">
      <c r="R1537" s="3"/>
      <c r="S1537" s="3"/>
      <c r="T1537" s="3"/>
      <c r="U1537" s="3"/>
      <c r="V1537" s="3"/>
      <c r="W1537" s="3"/>
      <c r="BD1537" s="3"/>
      <c r="BE1537" s="3"/>
      <c r="BF1537" s="3"/>
      <c r="BG1537" s="3"/>
      <c r="BH1537" s="3"/>
      <c r="BI1537" s="3"/>
      <c r="BO1537" s="3"/>
      <c r="BP1537" s="3"/>
      <c r="BQ1537" s="3"/>
    </row>
    <row r="1538" spans="18:69" x14ac:dyDescent="0.25">
      <c r="R1538" s="3"/>
      <c r="S1538" s="3"/>
      <c r="T1538" s="3"/>
      <c r="U1538" s="3"/>
      <c r="V1538" s="3"/>
      <c r="W1538" s="3"/>
      <c r="BD1538" s="3"/>
      <c r="BE1538" s="3"/>
      <c r="BF1538" s="3"/>
      <c r="BG1538" s="3"/>
      <c r="BH1538" s="3"/>
      <c r="BI1538" s="3"/>
      <c r="BO1538" s="3"/>
      <c r="BP1538" s="3"/>
      <c r="BQ1538" s="3"/>
    </row>
    <row r="1539" spans="18:69" x14ac:dyDescent="0.25">
      <c r="R1539" s="3"/>
      <c r="S1539" s="3"/>
      <c r="T1539" s="3"/>
      <c r="U1539" s="3"/>
      <c r="V1539" s="3"/>
      <c r="W1539" s="3"/>
      <c r="BD1539" s="3"/>
      <c r="BE1539" s="3"/>
      <c r="BF1539" s="3"/>
      <c r="BG1539" s="3"/>
      <c r="BH1539" s="3"/>
      <c r="BI1539" s="3"/>
      <c r="BO1539" s="3"/>
      <c r="BP1539" s="3"/>
      <c r="BQ1539" s="3"/>
    </row>
    <row r="1540" spans="18:69" x14ac:dyDescent="0.25">
      <c r="R1540" s="3"/>
      <c r="S1540" s="3"/>
      <c r="T1540" s="3"/>
      <c r="U1540" s="3"/>
      <c r="V1540" s="3"/>
      <c r="W1540" s="3"/>
      <c r="BD1540" s="3"/>
      <c r="BE1540" s="3"/>
      <c r="BF1540" s="3"/>
      <c r="BG1540" s="3"/>
      <c r="BH1540" s="3"/>
      <c r="BI1540" s="3"/>
      <c r="BO1540" s="3"/>
      <c r="BP1540" s="3"/>
      <c r="BQ1540" s="3"/>
    </row>
    <row r="1541" spans="18:69" x14ac:dyDescent="0.25">
      <c r="R1541" s="3"/>
      <c r="S1541" s="3"/>
      <c r="T1541" s="3"/>
      <c r="U1541" s="3"/>
      <c r="V1541" s="3"/>
      <c r="W1541" s="3"/>
      <c r="BD1541" s="3"/>
      <c r="BE1541" s="3"/>
      <c r="BF1541" s="3"/>
      <c r="BG1541" s="3"/>
      <c r="BH1541" s="3"/>
      <c r="BI1541" s="3"/>
      <c r="BO1541" s="3"/>
      <c r="BP1541" s="3"/>
      <c r="BQ1541" s="3"/>
    </row>
    <row r="1542" spans="18:69" x14ac:dyDescent="0.25">
      <c r="R1542" s="3"/>
      <c r="S1542" s="3"/>
      <c r="T1542" s="3"/>
      <c r="U1542" s="3"/>
      <c r="V1542" s="3"/>
      <c r="W1542" s="3"/>
      <c r="BD1542" s="3"/>
      <c r="BE1542" s="3"/>
      <c r="BF1542" s="3"/>
      <c r="BG1542" s="3"/>
      <c r="BH1542" s="3"/>
      <c r="BI1542" s="3"/>
      <c r="BO1542" s="3"/>
      <c r="BP1542" s="3"/>
      <c r="BQ1542" s="3"/>
    </row>
    <row r="1543" spans="18:69" x14ac:dyDescent="0.25">
      <c r="R1543" s="3"/>
      <c r="S1543" s="3"/>
      <c r="T1543" s="3"/>
      <c r="U1543" s="3"/>
      <c r="V1543" s="3"/>
      <c r="W1543" s="3"/>
      <c r="BD1543" s="3"/>
      <c r="BE1543" s="3"/>
      <c r="BF1543" s="3"/>
      <c r="BG1543" s="3"/>
      <c r="BH1543" s="3"/>
      <c r="BI1543" s="3"/>
      <c r="BO1543" s="3"/>
      <c r="BP1543" s="3"/>
      <c r="BQ1543" s="3"/>
    </row>
    <row r="1544" spans="18:69" x14ac:dyDescent="0.25">
      <c r="R1544" s="3"/>
      <c r="S1544" s="3"/>
      <c r="T1544" s="3"/>
      <c r="U1544" s="3"/>
      <c r="V1544" s="3"/>
      <c r="W1544" s="3"/>
      <c r="BD1544" s="3"/>
      <c r="BE1544" s="3"/>
      <c r="BF1544" s="3"/>
      <c r="BG1544" s="3"/>
      <c r="BH1544" s="3"/>
      <c r="BI1544" s="3"/>
      <c r="BO1544" s="3"/>
      <c r="BP1544" s="3"/>
      <c r="BQ1544" s="3"/>
    </row>
    <row r="1545" spans="18:69" x14ac:dyDescent="0.25">
      <c r="R1545" s="3"/>
      <c r="S1545" s="3"/>
      <c r="T1545" s="3"/>
      <c r="U1545" s="3"/>
      <c r="V1545" s="3"/>
      <c r="W1545" s="3"/>
      <c r="BD1545" s="3"/>
      <c r="BE1545" s="3"/>
      <c r="BF1545" s="3"/>
      <c r="BG1545" s="3"/>
      <c r="BH1545" s="3"/>
      <c r="BI1545" s="3"/>
      <c r="BO1545" s="3"/>
      <c r="BP1545" s="3"/>
      <c r="BQ1545" s="3"/>
    </row>
    <row r="1546" spans="18:69" x14ac:dyDescent="0.25">
      <c r="R1546" s="3"/>
      <c r="S1546" s="3"/>
      <c r="T1546" s="3"/>
      <c r="U1546" s="3"/>
      <c r="V1546" s="3"/>
      <c r="W1546" s="3"/>
      <c r="BD1546" s="3"/>
      <c r="BE1546" s="3"/>
      <c r="BF1546" s="3"/>
      <c r="BG1546" s="3"/>
      <c r="BH1546" s="3"/>
      <c r="BI1546" s="3"/>
      <c r="BO1546" s="3"/>
      <c r="BP1546" s="3"/>
      <c r="BQ1546" s="3"/>
    </row>
    <row r="1547" spans="18:69" x14ac:dyDescent="0.25">
      <c r="R1547" s="3"/>
      <c r="S1547" s="3"/>
      <c r="T1547" s="3"/>
      <c r="U1547" s="3"/>
      <c r="V1547" s="3"/>
      <c r="W1547" s="3"/>
      <c r="BD1547" s="3"/>
      <c r="BE1547" s="3"/>
      <c r="BF1547" s="3"/>
      <c r="BG1547" s="3"/>
      <c r="BH1547" s="3"/>
      <c r="BI1547" s="3"/>
      <c r="BO1547" s="3"/>
      <c r="BP1547" s="3"/>
      <c r="BQ1547" s="3"/>
    </row>
    <row r="1548" spans="18:69" x14ac:dyDescent="0.25">
      <c r="R1548" s="3"/>
      <c r="S1548" s="3"/>
      <c r="T1548" s="3"/>
      <c r="U1548" s="3"/>
      <c r="V1548" s="3"/>
      <c r="W1548" s="3"/>
      <c r="BD1548" s="3"/>
      <c r="BE1548" s="3"/>
      <c r="BF1548" s="3"/>
      <c r="BG1548" s="3"/>
      <c r="BH1548" s="3"/>
      <c r="BI1548" s="3"/>
      <c r="BO1548" s="3"/>
      <c r="BP1548" s="3"/>
      <c r="BQ1548" s="3"/>
    </row>
    <row r="1549" spans="18:69" x14ac:dyDescent="0.25">
      <c r="R1549" s="3"/>
      <c r="S1549" s="3"/>
      <c r="T1549" s="3"/>
      <c r="U1549" s="3"/>
      <c r="V1549" s="3"/>
      <c r="W1549" s="3"/>
      <c r="BD1549" s="3"/>
      <c r="BE1549" s="3"/>
      <c r="BF1549" s="3"/>
      <c r="BG1549" s="3"/>
      <c r="BH1549" s="3"/>
      <c r="BI1549" s="3"/>
      <c r="BO1549" s="3"/>
      <c r="BP1549" s="3"/>
      <c r="BQ1549" s="3"/>
    </row>
    <row r="1550" spans="18:69" x14ac:dyDescent="0.25">
      <c r="R1550" s="3"/>
      <c r="S1550" s="3"/>
      <c r="T1550" s="3"/>
      <c r="U1550" s="3"/>
      <c r="V1550" s="3"/>
      <c r="W1550" s="3"/>
      <c r="BD1550" s="3"/>
      <c r="BE1550" s="3"/>
      <c r="BF1550" s="3"/>
      <c r="BG1550" s="3"/>
      <c r="BH1550" s="3"/>
      <c r="BI1550" s="3"/>
      <c r="BO1550" s="3"/>
      <c r="BP1550" s="3"/>
      <c r="BQ1550" s="3"/>
    </row>
    <row r="1551" spans="18:69" x14ac:dyDescent="0.25">
      <c r="R1551" s="3"/>
      <c r="S1551" s="3"/>
      <c r="T1551" s="3"/>
      <c r="U1551" s="3"/>
      <c r="V1551" s="3"/>
      <c r="W1551" s="3"/>
      <c r="BD1551" s="3"/>
      <c r="BE1551" s="3"/>
      <c r="BF1551" s="3"/>
      <c r="BG1551" s="3"/>
      <c r="BH1551" s="3"/>
      <c r="BI1551" s="3"/>
      <c r="BO1551" s="3"/>
      <c r="BP1551" s="3"/>
      <c r="BQ1551" s="3"/>
    </row>
    <row r="1552" spans="18:69" x14ac:dyDescent="0.25">
      <c r="R1552" s="3"/>
      <c r="S1552" s="3"/>
      <c r="T1552" s="3"/>
      <c r="U1552" s="3"/>
      <c r="V1552" s="3"/>
      <c r="W1552" s="3"/>
      <c r="BD1552" s="3"/>
      <c r="BE1552" s="3"/>
      <c r="BF1552" s="3"/>
      <c r="BG1552" s="3"/>
      <c r="BH1552" s="3"/>
      <c r="BI1552" s="3"/>
      <c r="BO1552" s="3"/>
      <c r="BP1552" s="3"/>
      <c r="BQ1552" s="3"/>
    </row>
    <row r="1553" spans="18:69" x14ac:dyDescent="0.25">
      <c r="R1553" s="3"/>
      <c r="S1553" s="3"/>
      <c r="T1553" s="3"/>
      <c r="U1553" s="3"/>
      <c r="V1553" s="3"/>
      <c r="W1553" s="3"/>
      <c r="BD1553" s="3"/>
      <c r="BE1553" s="3"/>
      <c r="BF1553" s="3"/>
      <c r="BG1553" s="3"/>
      <c r="BH1553" s="3"/>
      <c r="BI1553" s="3"/>
      <c r="BO1553" s="3"/>
      <c r="BP1553" s="3"/>
      <c r="BQ1553" s="3"/>
    </row>
    <row r="1554" spans="18:69" x14ac:dyDescent="0.25">
      <c r="R1554" s="3"/>
      <c r="S1554" s="3"/>
      <c r="T1554" s="3"/>
      <c r="U1554" s="3"/>
      <c r="V1554" s="3"/>
      <c r="W1554" s="3"/>
      <c r="BD1554" s="3"/>
      <c r="BE1554" s="3"/>
      <c r="BF1554" s="3"/>
      <c r="BG1554" s="3"/>
      <c r="BH1554" s="3"/>
      <c r="BI1554" s="3"/>
      <c r="BO1554" s="3"/>
      <c r="BP1554" s="3"/>
      <c r="BQ1554" s="3"/>
    </row>
    <row r="1555" spans="18:69" x14ac:dyDescent="0.25">
      <c r="R1555" s="3"/>
      <c r="S1555" s="3"/>
      <c r="T1555" s="3"/>
      <c r="U1555" s="3"/>
      <c r="V1555" s="3"/>
      <c r="W1555" s="3"/>
      <c r="BD1555" s="3"/>
      <c r="BE1555" s="3"/>
      <c r="BF1555" s="3"/>
      <c r="BG1555" s="3"/>
      <c r="BH1555" s="3"/>
      <c r="BI1555" s="3"/>
      <c r="BO1555" s="3"/>
      <c r="BP1555" s="3"/>
      <c r="BQ1555" s="3"/>
    </row>
    <row r="1556" spans="18:69" x14ac:dyDescent="0.25">
      <c r="R1556" s="3"/>
      <c r="S1556" s="3"/>
      <c r="T1556" s="3"/>
      <c r="U1556" s="3"/>
      <c r="V1556" s="3"/>
      <c r="W1556" s="3"/>
      <c r="BD1556" s="3"/>
      <c r="BE1556" s="3"/>
      <c r="BF1556" s="3"/>
      <c r="BG1556" s="3"/>
      <c r="BH1556" s="3"/>
      <c r="BI1556" s="3"/>
      <c r="BO1556" s="3"/>
      <c r="BP1556" s="3"/>
      <c r="BQ1556" s="3"/>
    </row>
    <row r="1557" spans="18:69" x14ac:dyDescent="0.25">
      <c r="R1557" s="3"/>
      <c r="S1557" s="3"/>
      <c r="T1557" s="3"/>
      <c r="U1557" s="3"/>
      <c r="V1557" s="3"/>
      <c r="W1557" s="3"/>
      <c r="BD1557" s="3"/>
      <c r="BE1557" s="3"/>
      <c r="BF1557" s="3"/>
      <c r="BG1557" s="3"/>
      <c r="BH1557" s="3"/>
      <c r="BI1557" s="3"/>
      <c r="BO1557" s="3"/>
      <c r="BP1557" s="3"/>
      <c r="BQ1557" s="3"/>
    </row>
    <row r="1558" spans="18:69" x14ac:dyDescent="0.25">
      <c r="R1558" s="3"/>
      <c r="S1558" s="3"/>
      <c r="T1558" s="3"/>
      <c r="U1558" s="3"/>
      <c r="V1558" s="3"/>
      <c r="W1558" s="3"/>
      <c r="BD1558" s="3"/>
      <c r="BE1558" s="3"/>
      <c r="BF1558" s="3"/>
      <c r="BG1558" s="3"/>
      <c r="BH1558" s="3"/>
      <c r="BI1558" s="3"/>
      <c r="BO1558" s="3"/>
      <c r="BP1558" s="3"/>
      <c r="BQ1558" s="3"/>
    </row>
    <row r="1559" spans="18:69" x14ac:dyDescent="0.25">
      <c r="R1559" s="3"/>
      <c r="S1559" s="3"/>
      <c r="T1559" s="3"/>
      <c r="U1559" s="3"/>
      <c r="V1559" s="3"/>
      <c r="W1559" s="3"/>
      <c r="BD1559" s="3"/>
      <c r="BE1559" s="3"/>
      <c r="BF1559" s="3"/>
      <c r="BG1559" s="3"/>
      <c r="BH1559" s="3"/>
      <c r="BI1559" s="3"/>
      <c r="BO1559" s="3"/>
      <c r="BP1559" s="3"/>
      <c r="BQ1559" s="3"/>
    </row>
    <row r="1560" spans="18:69" x14ac:dyDescent="0.25">
      <c r="R1560" s="3"/>
      <c r="S1560" s="3"/>
      <c r="T1560" s="3"/>
      <c r="U1560" s="3"/>
      <c r="V1560" s="3"/>
      <c r="W1560" s="3"/>
      <c r="BD1560" s="3"/>
      <c r="BE1560" s="3"/>
      <c r="BF1560" s="3"/>
      <c r="BG1560" s="3"/>
      <c r="BH1560" s="3"/>
      <c r="BI1560" s="3"/>
      <c r="BO1560" s="3"/>
      <c r="BP1560" s="3"/>
      <c r="BQ1560" s="3"/>
    </row>
    <row r="1561" spans="18:69" x14ac:dyDescent="0.25">
      <c r="R1561" s="3"/>
      <c r="S1561" s="3"/>
      <c r="T1561" s="3"/>
      <c r="U1561" s="3"/>
      <c r="V1561" s="3"/>
      <c r="W1561" s="3"/>
      <c r="BD1561" s="3"/>
      <c r="BE1561" s="3"/>
      <c r="BF1561" s="3"/>
      <c r="BG1561" s="3"/>
      <c r="BH1561" s="3"/>
      <c r="BI1561" s="3"/>
      <c r="BO1561" s="3"/>
      <c r="BP1561" s="3"/>
      <c r="BQ1561" s="3"/>
    </row>
    <row r="1562" spans="18:69" x14ac:dyDescent="0.25">
      <c r="R1562" s="3"/>
      <c r="S1562" s="3"/>
      <c r="T1562" s="3"/>
      <c r="U1562" s="3"/>
      <c r="V1562" s="3"/>
      <c r="W1562" s="3"/>
      <c r="BD1562" s="3"/>
      <c r="BE1562" s="3"/>
      <c r="BF1562" s="3"/>
      <c r="BG1562" s="3"/>
      <c r="BH1562" s="3"/>
      <c r="BI1562" s="3"/>
      <c r="BO1562" s="3"/>
      <c r="BP1562" s="3"/>
      <c r="BQ1562" s="3"/>
    </row>
    <row r="1563" spans="18:69" x14ac:dyDescent="0.25">
      <c r="R1563" s="3"/>
      <c r="S1563" s="3"/>
      <c r="T1563" s="3"/>
      <c r="U1563" s="3"/>
      <c r="V1563" s="3"/>
      <c r="W1563" s="3"/>
      <c r="BD1563" s="3"/>
      <c r="BE1563" s="3"/>
      <c r="BF1563" s="3"/>
      <c r="BG1563" s="3"/>
      <c r="BH1563" s="3"/>
      <c r="BI1563" s="3"/>
      <c r="BO1563" s="3"/>
      <c r="BP1563" s="3"/>
      <c r="BQ1563" s="3"/>
    </row>
    <row r="1564" spans="18:69" x14ac:dyDescent="0.25">
      <c r="R1564" s="3"/>
      <c r="S1564" s="3"/>
      <c r="T1564" s="3"/>
      <c r="U1564" s="3"/>
      <c r="V1564" s="3"/>
      <c r="W1564" s="3"/>
      <c r="BD1564" s="3"/>
      <c r="BE1564" s="3"/>
      <c r="BF1564" s="3"/>
      <c r="BG1564" s="3"/>
      <c r="BH1564" s="3"/>
      <c r="BI1564" s="3"/>
      <c r="BO1564" s="3"/>
      <c r="BP1564" s="3"/>
      <c r="BQ1564" s="3"/>
    </row>
    <row r="1565" spans="18:69" x14ac:dyDescent="0.25">
      <c r="R1565" s="3"/>
      <c r="S1565" s="3"/>
      <c r="T1565" s="3"/>
      <c r="U1565" s="3"/>
      <c r="V1565" s="3"/>
      <c r="W1565" s="3"/>
      <c r="BD1565" s="3"/>
      <c r="BE1565" s="3"/>
      <c r="BF1565" s="3"/>
      <c r="BG1565" s="3"/>
      <c r="BH1565" s="3"/>
      <c r="BI1565" s="3"/>
      <c r="BO1565" s="3"/>
      <c r="BP1565" s="3"/>
      <c r="BQ1565" s="3"/>
    </row>
    <row r="1566" spans="18:69" x14ac:dyDescent="0.25">
      <c r="R1566" s="3"/>
      <c r="S1566" s="3"/>
      <c r="T1566" s="3"/>
      <c r="U1566" s="3"/>
      <c r="V1566" s="3"/>
      <c r="W1566" s="3"/>
      <c r="BD1566" s="3"/>
      <c r="BE1566" s="3"/>
      <c r="BF1566" s="3"/>
      <c r="BG1566" s="3"/>
      <c r="BH1566" s="3"/>
      <c r="BI1566" s="3"/>
      <c r="BO1566" s="3"/>
      <c r="BP1566" s="3"/>
      <c r="BQ1566" s="3"/>
    </row>
    <row r="1567" spans="18:69" x14ac:dyDescent="0.25">
      <c r="R1567" s="3"/>
      <c r="S1567" s="3"/>
      <c r="T1567" s="3"/>
      <c r="U1567" s="3"/>
      <c r="V1567" s="3"/>
      <c r="W1567" s="3"/>
      <c r="BD1567" s="3"/>
      <c r="BE1567" s="3"/>
      <c r="BF1567" s="3"/>
      <c r="BG1567" s="3"/>
      <c r="BH1567" s="3"/>
      <c r="BI1567" s="3"/>
      <c r="BO1567" s="3"/>
      <c r="BP1567" s="3"/>
      <c r="BQ1567" s="3"/>
    </row>
    <row r="1568" spans="18:69" x14ac:dyDescent="0.25">
      <c r="R1568" s="3"/>
      <c r="S1568" s="3"/>
      <c r="T1568" s="3"/>
      <c r="U1568" s="3"/>
      <c r="V1568" s="3"/>
      <c r="W1568" s="3"/>
      <c r="BD1568" s="3"/>
      <c r="BE1568" s="3"/>
      <c r="BF1568" s="3"/>
      <c r="BG1568" s="3"/>
      <c r="BH1568" s="3"/>
      <c r="BI1568" s="3"/>
      <c r="BO1568" s="3"/>
      <c r="BP1568" s="3"/>
      <c r="BQ1568" s="3"/>
    </row>
    <row r="1569" spans="18:69" x14ac:dyDescent="0.25">
      <c r="R1569" s="3"/>
      <c r="S1569" s="3"/>
      <c r="T1569" s="3"/>
      <c r="U1569" s="3"/>
      <c r="V1569" s="3"/>
      <c r="W1569" s="3"/>
      <c r="BD1569" s="3"/>
      <c r="BE1569" s="3"/>
      <c r="BF1569" s="3"/>
      <c r="BG1569" s="3"/>
      <c r="BH1569" s="3"/>
      <c r="BI1569" s="3"/>
      <c r="BO1569" s="3"/>
      <c r="BP1569" s="3"/>
      <c r="BQ1569" s="3"/>
    </row>
    <row r="1570" spans="18:69" x14ac:dyDescent="0.25">
      <c r="R1570" s="3"/>
      <c r="S1570" s="3"/>
      <c r="T1570" s="3"/>
      <c r="U1570" s="3"/>
      <c r="V1570" s="3"/>
      <c r="W1570" s="3"/>
      <c r="BD1570" s="3"/>
      <c r="BE1570" s="3"/>
      <c r="BF1570" s="3"/>
      <c r="BG1570" s="3"/>
      <c r="BH1570" s="3"/>
      <c r="BI1570" s="3"/>
      <c r="BO1570" s="3"/>
      <c r="BP1570" s="3"/>
      <c r="BQ1570" s="3"/>
    </row>
    <row r="1571" spans="18:69" x14ac:dyDescent="0.25">
      <c r="R1571" s="3"/>
      <c r="S1571" s="3"/>
      <c r="T1571" s="3"/>
      <c r="U1571" s="3"/>
      <c r="V1571" s="3"/>
      <c r="W1571" s="3"/>
      <c r="BD1571" s="3"/>
      <c r="BE1571" s="3"/>
      <c r="BF1571" s="3"/>
      <c r="BG1571" s="3"/>
      <c r="BH1571" s="3"/>
      <c r="BI1571" s="3"/>
      <c r="BO1571" s="3"/>
      <c r="BP1571" s="3"/>
      <c r="BQ1571" s="3"/>
    </row>
    <row r="1572" spans="18:69" x14ac:dyDescent="0.25">
      <c r="R1572" s="3"/>
      <c r="S1572" s="3"/>
      <c r="T1572" s="3"/>
      <c r="U1572" s="3"/>
      <c r="V1572" s="3"/>
      <c r="W1572" s="3"/>
      <c r="BD1572" s="3"/>
      <c r="BE1572" s="3"/>
      <c r="BF1572" s="3"/>
      <c r="BG1572" s="3"/>
      <c r="BH1572" s="3"/>
      <c r="BI1572" s="3"/>
      <c r="BO1572" s="3"/>
      <c r="BP1572" s="3"/>
      <c r="BQ1572" s="3"/>
    </row>
    <row r="1573" spans="18:69" x14ac:dyDescent="0.25">
      <c r="R1573" s="3"/>
      <c r="S1573" s="3"/>
      <c r="T1573" s="3"/>
      <c r="U1573" s="3"/>
      <c r="V1573" s="3"/>
      <c r="W1573" s="3"/>
      <c r="BD1573" s="3"/>
      <c r="BE1573" s="3"/>
      <c r="BF1573" s="3"/>
      <c r="BG1573" s="3"/>
      <c r="BH1573" s="3"/>
      <c r="BI1573" s="3"/>
      <c r="BO1573" s="3"/>
      <c r="BP1573" s="3"/>
      <c r="BQ1573" s="3"/>
    </row>
    <row r="1574" spans="18:69" x14ac:dyDescent="0.25">
      <c r="R1574" s="3"/>
      <c r="S1574" s="3"/>
      <c r="T1574" s="3"/>
      <c r="U1574" s="3"/>
      <c r="V1574" s="3"/>
      <c r="W1574" s="3"/>
      <c r="BD1574" s="3"/>
      <c r="BE1574" s="3"/>
      <c r="BF1574" s="3"/>
      <c r="BG1574" s="3"/>
      <c r="BH1574" s="3"/>
      <c r="BI1574" s="3"/>
      <c r="BO1574" s="3"/>
      <c r="BP1574" s="3"/>
      <c r="BQ1574" s="3"/>
    </row>
    <row r="1575" spans="18:69" x14ac:dyDescent="0.25">
      <c r="R1575" s="3"/>
      <c r="S1575" s="3"/>
      <c r="T1575" s="3"/>
      <c r="U1575" s="3"/>
      <c r="V1575" s="3"/>
      <c r="W1575" s="3"/>
      <c r="BD1575" s="3"/>
      <c r="BE1575" s="3"/>
      <c r="BF1575" s="3"/>
      <c r="BG1575" s="3"/>
      <c r="BH1575" s="3"/>
      <c r="BI1575" s="3"/>
      <c r="BO1575" s="3"/>
      <c r="BP1575" s="3"/>
      <c r="BQ1575" s="3"/>
    </row>
    <row r="1576" spans="18:69" x14ac:dyDescent="0.25">
      <c r="R1576" s="3"/>
      <c r="S1576" s="3"/>
      <c r="T1576" s="3"/>
      <c r="U1576" s="3"/>
      <c r="V1576" s="3"/>
      <c r="W1576" s="3"/>
      <c r="BD1576" s="3"/>
      <c r="BE1576" s="3"/>
      <c r="BF1576" s="3"/>
      <c r="BG1576" s="3"/>
      <c r="BH1576" s="3"/>
      <c r="BI1576" s="3"/>
      <c r="BO1576" s="3"/>
      <c r="BP1576" s="3"/>
      <c r="BQ1576" s="3"/>
    </row>
    <row r="1577" spans="18:69" x14ac:dyDescent="0.25">
      <c r="R1577" s="3"/>
      <c r="S1577" s="3"/>
      <c r="T1577" s="3"/>
      <c r="U1577" s="3"/>
      <c r="V1577" s="3"/>
      <c r="W1577" s="3"/>
      <c r="BD1577" s="3"/>
      <c r="BE1577" s="3"/>
      <c r="BF1577" s="3"/>
      <c r="BG1577" s="3"/>
      <c r="BH1577" s="3"/>
      <c r="BI1577" s="3"/>
      <c r="BO1577" s="3"/>
      <c r="BP1577" s="3"/>
      <c r="BQ1577" s="3"/>
    </row>
    <row r="1578" spans="18:69" x14ac:dyDescent="0.25">
      <c r="R1578" s="3"/>
      <c r="S1578" s="3"/>
      <c r="T1578" s="3"/>
      <c r="U1578" s="3"/>
      <c r="V1578" s="3"/>
      <c r="W1578" s="3"/>
      <c r="BD1578" s="3"/>
      <c r="BE1578" s="3"/>
      <c r="BF1578" s="3"/>
      <c r="BG1578" s="3"/>
      <c r="BH1578" s="3"/>
      <c r="BI1578" s="3"/>
      <c r="BO1578" s="3"/>
      <c r="BP1578" s="3"/>
      <c r="BQ1578" s="3"/>
    </row>
    <row r="1579" spans="18:69" x14ac:dyDescent="0.25">
      <c r="R1579" s="3"/>
      <c r="S1579" s="3"/>
      <c r="T1579" s="3"/>
      <c r="U1579" s="3"/>
      <c r="V1579" s="3"/>
      <c r="W1579" s="3"/>
      <c r="BD1579" s="3"/>
      <c r="BE1579" s="3"/>
      <c r="BF1579" s="3"/>
      <c r="BG1579" s="3"/>
      <c r="BH1579" s="3"/>
      <c r="BI1579" s="3"/>
      <c r="BO1579" s="3"/>
      <c r="BP1579" s="3"/>
      <c r="BQ1579" s="3"/>
    </row>
    <row r="1580" spans="18:69" x14ac:dyDescent="0.25">
      <c r="R1580" s="3"/>
      <c r="S1580" s="3"/>
      <c r="T1580" s="3"/>
      <c r="U1580" s="3"/>
      <c r="V1580" s="3"/>
      <c r="W1580" s="3"/>
      <c r="BD1580" s="3"/>
      <c r="BE1580" s="3"/>
      <c r="BF1580" s="3"/>
      <c r="BG1580" s="3"/>
      <c r="BH1580" s="3"/>
      <c r="BI1580" s="3"/>
      <c r="BO1580" s="3"/>
      <c r="BP1580" s="3"/>
      <c r="BQ1580" s="3"/>
    </row>
    <row r="1581" spans="18:69" x14ac:dyDescent="0.25">
      <c r="R1581" s="3"/>
      <c r="S1581" s="3"/>
      <c r="T1581" s="3"/>
      <c r="U1581" s="3"/>
      <c r="V1581" s="3"/>
      <c r="W1581" s="3"/>
      <c r="BD1581" s="3"/>
      <c r="BE1581" s="3"/>
      <c r="BF1581" s="3"/>
      <c r="BG1581" s="3"/>
      <c r="BH1581" s="3"/>
      <c r="BI1581" s="3"/>
      <c r="BO1581" s="3"/>
      <c r="BP1581" s="3"/>
      <c r="BQ1581" s="3"/>
    </row>
    <row r="1582" spans="18:69" x14ac:dyDescent="0.25">
      <c r="R1582" s="3"/>
      <c r="S1582" s="3"/>
      <c r="T1582" s="3"/>
      <c r="U1582" s="3"/>
      <c r="V1582" s="3"/>
      <c r="W1582" s="3"/>
      <c r="BD1582" s="3"/>
      <c r="BE1582" s="3"/>
      <c r="BF1582" s="3"/>
      <c r="BG1582" s="3"/>
      <c r="BH1582" s="3"/>
      <c r="BI1582" s="3"/>
      <c r="BO1582" s="3"/>
      <c r="BP1582" s="3"/>
      <c r="BQ1582" s="3"/>
    </row>
    <row r="1583" spans="18:69" x14ac:dyDescent="0.25">
      <c r="R1583" s="3"/>
      <c r="S1583" s="3"/>
      <c r="T1583" s="3"/>
      <c r="U1583" s="3"/>
      <c r="V1583" s="3"/>
      <c r="W1583" s="3"/>
      <c r="BD1583" s="3"/>
      <c r="BE1583" s="3"/>
      <c r="BF1583" s="3"/>
      <c r="BG1583" s="3"/>
      <c r="BH1583" s="3"/>
      <c r="BI1583" s="3"/>
      <c r="BO1583" s="3"/>
      <c r="BP1583" s="3"/>
      <c r="BQ1583" s="3"/>
    </row>
    <row r="1584" spans="18:69" x14ac:dyDescent="0.25">
      <c r="R1584" s="3"/>
      <c r="S1584" s="3"/>
      <c r="T1584" s="3"/>
      <c r="U1584" s="3"/>
      <c r="V1584" s="3"/>
      <c r="W1584" s="3"/>
      <c r="BD1584" s="3"/>
      <c r="BE1584" s="3"/>
      <c r="BF1584" s="3"/>
      <c r="BG1584" s="3"/>
      <c r="BH1584" s="3"/>
      <c r="BI1584" s="3"/>
      <c r="BO1584" s="3"/>
      <c r="BP1584" s="3"/>
      <c r="BQ1584" s="3"/>
    </row>
    <row r="1585" spans="18:69" x14ac:dyDescent="0.25">
      <c r="R1585" s="3"/>
      <c r="S1585" s="3"/>
      <c r="T1585" s="3"/>
      <c r="U1585" s="3"/>
      <c r="V1585" s="3"/>
      <c r="W1585" s="3"/>
      <c r="BD1585" s="3"/>
      <c r="BE1585" s="3"/>
      <c r="BF1585" s="3"/>
      <c r="BG1585" s="3"/>
      <c r="BH1585" s="3"/>
      <c r="BI1585" s="3"/>
      <c r="BO1585" s="3"/>
      <c r="BP1585" s="3"/>
      <c r="BQ1585" s="3"/>
    </row>
  </sheetData>
  <mergeCells count="1334">
    <mergeCell ref="A166:D166"/>
    <mergeCell ref="BF169:BI169"/>
    <mergeCell ref="A170:D170"/>
    <mergeCell ref="B7:G7"/>
    <mergeCell ref="A177:D177"/>
    <mergeCell ref="E177:BE177"/>
    <mergeCell ref="BF177:BI177"/>
    <mergeCell ref="A178:D178"/>
    <mergeCell ref="E178:BE178"/>
    <mergeCell ref="BF178:BI178"/>
    <mergeCell ref="A179:D179"/>
    <mergeCell ref="E179:BE179"/>
    <mergeCell ref="A191:D191"/>
    <mergeCell ref="E191:BE191"/>
    <mergeCell ref="BF191:BI191"/>
    <mergeCell ref="BF179:BI179"/>
    <mergeCell ref="A180:D180"/>
    <mergeCell ref="E180:BE180"/>
    <mergeCell ref="BF180:BI180"/>
    <mergeCell ref="A167:D167"/>
    <mergeCell ref="E167:BE167"/>
    <mergeCell ref="BF167:BI167"/>
    <mergeCell ref="A168:D168"/>
    <mergeCell ref="E168:BE168"/>
    <mergeCell ref="BF168:BI168"/>
    <mergeCell ref="A169:D169"/>
    <mergeCell ref="A171:D171"/>
    <mergeCell ref="E171:BE171"/>
    <mergeCell ref="BF171:BI171"/>
    <mergeCell ref="E169:BE169"/>
    <mergeCell ref="BF117:BI120"/>
    <mergeCell ref="T118:U120"/>
    <mergeCell ref="V118:W120"/>
    <mergeCell ref="X118:AE118"/>
    <mergeCell ref="AF118:AK118"/>
    <mergeCell ref="AL118:AQ118"/>
    <mergeCell ref="AR118:AW118"/>
    <mergeCell ref="AX118:BC118"/>
    <mergeCell ref="X119:Y120"/>
    <mergeCell ref="Z119:AA120"/>
    <mergeCell ref="AB119:AC120"/>
    <mergeCell ref="AD119:AE120"/>
    <mergeCell ref="AF119:AH119"/>
    <mergeCell ref="E166:BE166"/>
    <mergeCell ref="BF166:BI166"/>
    <mergeCell ref="E144:BE144"/>
    <mergeCell ref="BF144:BI144"/>
    <mergeCell ref="B121:O121"/>
    <mergeCell ref="BD122:BE122"/>
    <mergeCell ref="X129:Y129"/>
    <mergeCell ref="X126:Y126"/>
    <mergeCell ref="Z129:AA129"/>
    <mergeCell ref="X124:Y124"/>
    <mergeCell ref="AB121:AC121"/>
    <mergeCell ref="AD121:AE121"/>
    <mergeCell ref="X134:Y134"/>
    <mergeCell ref="A134:S134"/>
    <mergeCell ref="T132:U132"/>
    <mergeCell ref="T134:U134"/>
    <mergeCell ref="N138:P139"/>
    <mergeCell ref="E165:BE165"/>
    <mergeCell ref="BF165:BI165"/>
    <mergeCell ref="BF133:BI133"/>
    <mergeCell ref="A138:G139"/>
    <mergeCell ref="H138:J139"/>
    <mergeCell ref="K138:M139"/>
    <mergeCell ref="B76:O76"/>
    <mergeCell ref="V72:W72"/>
    <mergeCell ref="T57:U57"/>
    <mergeCell ref="A176:D176"/>
    <mergeCell ref="E176:BE176"/>
    <mergeCell ref="BF176:BI176"/>
    <mergeCell ref="A175:D175"/>
    <mergeCell ref="E175:BE175"/>
    <mergeCell ref="BF175:BI175"/>
    <mergeCell ref="A172:D172"/>
    <mergeCell ref="E172:BE172"/>
    <mergeCell ref="B117:O120"/>
    <mergeCell ref="P117:Q120"/>
    <mergeCell ref="R117:S120"/>
    <mergeCell ref="T117:AE117"/>
    <mergeCell ref="AF117:BC117"/>
    <mergeCell ref="A173:D173"/>
    <mergeCell ref="E173:BE173"/>
    <mergeCell ref="BF173:BI173"/>
    <mergeCell ref="A161:D161"/>
    <mergeCell ref="E161:BE161"/>
    <mergeCell ref="BF161:BI161"/>
    <mergeCell ref="A162:D162"/>
    <mergeCell ref="E162:BE162"/>
    <mergeCell ref="BF162:BI162"/>
    <mergeCell ref="E170:BE170"/>
    <mergeCell ref="BF170:BI170"/>
    <mergeCell ref="BD117:BE120"/>
    <mergeCell ref="A163:D163"/>
    <mergeCell ref="E163:BE163"/>
    <mergeCell ref="BF163:BI163"/>
    <mergeCell ref="A164:D164"/>
    <mergeCell ref="E164:BE164"/>
    <mergeCell ref="BF164:BI164"/>
    <mergeCell ref="A165:D165"/>
    <mergeCell ref="A106:A107"/>
    <mergeCell ref="A98:A99"/>
    <mergeCell ref="B101:O101"/>
    <mergeCell ref="V104:W104"/>
    <mergeCell ref="B106:O106"/>
    <mergeCell ref="P98:Q98"/>
    <mergeCell ref="R98:S98"/>
    <mergeCell ref="T98:U98"/>
    <mergeCell ref="V98:W98"/>
    <mergeCell ref="B93:O93"/>
    <mergeCell ref="BF157:BI157"/>
    <mergeCell ref="BF122:BI122"/>
    <mergeCell ref="BD115:BE115"/>
    <mergeCell ref="BD121:BE121"/>
    <mergeCell ref="X121:Y121"/>
    <mergeCell ref="Z121:AA121"/>
    <mergeCell ref="BD114:BE114"/>
    <mergeCell ref="V113:W113"/>
    <mergeCell ref="P121:Q121"/>
    <mergeCell ref="B113:O113"/>
    <mergeCell ref="P113:Q113"/>
    <mergeCell ref="R113:S113"/>
    <mergeCell ref="T113:U113"/>
    <mergeCell ref="B114:O114"/>
    <mergeCell ref="P114:Q114"/>
    <mergeCell ref="B109:O109"/>
    <mergeCell ref="B111:O111"/>
    <mergeCell ref="AD98:AE98"/>
    <mergeCell ref="Z101:AA101"/>
    <mergeCell ref="V100:W100"/>
    <mergeCell ref="B100:O100"/>
    <mergeCell ref="X104:Y104"/>
    <mergeCell ref="Z104:AA104"/>
    <mergeCell ref="AB104:AC104"/>
    <mergeCell ref="V99:W99"/>
    <mergeCell ref="T99:U99"/>
    <mergeCell ref="B96:O96"/>
    <mergeCell ref="P99:Q99"/>
    <mergeCell ref="X98:Y98"/>
    <mergeCell ref="P108:Q108"/>
    <mergeCell ref="R95:S95"/>
    <mergeCell ref="T95:U95"/>
    <mergeCell ref="AB111:AC111"/>
    <mergeCell ref="AD111:AE111"/>
    <mergeCell ref="R104:S104"/>
    <mergeCell ref="R102:S102"/>
    <mergeCell ref="T102:U102"/>
    <mergeCell ref="B98:O98"/>
    <mergeCell ref="B107:O107"/>
    <mergeCell ref="V106:W106"/>
    <mergeCell ref="X106:Y106"/>
    <mergeCell ref="T104:U104"/>
    <mergeCell ref="P100:Q100"/>
    <mergeCell ref="Z105:AA105"/>
    <mergeCell ref="P107:Q107"/>
    <mergeCell ref="R107:S107"/>
    <mergeCell ref="T107:U107"/>
    <mergeCell ref="AF47:BC47"/>
    <mergeCell ref="BD47:BE50"/>
    <mergeCell ref="BF47:BI50"/>
    <mergeCell ref="T48:U50"/>
    <mergeCell ref="V48:W50"/>
    <mergeCell ref="X48:AE48"/>
    <mergeCell ref="AF48:AK48"/>
    <mergeCell ref="AL48:AQ48"/>
    <mergeCell ref="AR48:AW48"/>
    <mergeCell ref="AX48:BC48"/>
    <mergeCell ref="X49:Y50"/>
    <mergeCell ref="Z49:AA50"/>
    <mergeCell ref="AB49:AC50"/>
    <mergeCell ref="AD49:AE50"/>
    <mergeCell ref="AF49:AH49"/>
    <mergeCell ref="AI49:AK49"/>
    <mergeCell ref="AL49:AN49"/>
    <mergeCell ref="AR49:AT49"/>
    <mergeCell ref="AU49:AW49"/>
    <mergeCell ref="AX49:AZ49"/>
    <mergeCell ref="BA49:BC49"/>
    <mergeCell ref="B57:O57"/>
    <mergeCell ref="P58:Q58"/>
    <mergeCell ref="V88:W90"/>
    <mergeCell ref="X88:AE88"/>
    <mergeCell ref="AB93:AC93"/>
    <mergeCell ref="P68:Q68"/>
    <mergeCell ref="P67:Q67"/>
    <mergeCell ref="P56:Q56"/>
    <mergeCell ref="P66:Q66"/>
    <mergeCell ref="P71:Q71"/>
    <mergeCell ref="R71:S71"/>
    <mergeCell ref="R92:S92"/>
    <mergeCell ref="A47:A50"/>
    <mergeCell ref="B47:O50"/>
    <mergeCell ref="P47:Q50"/>
    <mergeCell ref="R47:S50"/>
    <mergeCell ref="T47:AE47"/>
    <mergeCell ref="AD66:AE66"/>
    <mergeCell ref="X93:Y93"/>
    <mergeCell ref="T74:U74"/>
    <mergeCell ref="P70:Q70"/>
    <mergeCell ref="R70:S70"/>
    <mergeCell ref="T70:U70"/>
    <mergeCell ref="B54:O54"/>
    <mergeCell ref="B56:O56"/>
    <mergeCell ref="X71:Y71"/>
    <mergeCell ref="V58:W58"/>
    <mergeCell ref="X58:Y58"/>
    <mergeCell ref="AD89:AE90"/>
    <mergeCell ref="V61:W61"/>
    <mergeCell ref="V69:W69"/>
    <mergeCell ref="B71:O71"/>
    <mergeCell ref="A222:I222"/>
    <mergeCell ref="A223:I223"/>
    <mergeCell ref="A217:BI217"/>
    <mergeCell ref="A218:BI218"/>
    <mergeCell ref="T100:U100"/>
    <mergeCell ref="B66:O66"/>
    <mergeCell ref="A81:G81"/>
    <mergeCell ref="H81:J81"/>
    <mergeCell ref="A87:A90"/>
    <mergeCell ref="B87:O90"/>
    <mergeCell ref="P87:Q90"/>
    <mergeCell ref="R87:S90"/>
    <mergeCell ref="A62:A63"/>
    <mergeCell ref="A64:A65"/>
    <mergeCell ref="B67:O67"/>
    <mergeCell ref="B68:O68"/>
    <mergeCell ref="T67:U67"/>
    <mergeCell ref="B105:O105"/>
    <mergeCell ref="P105:Q105"/>
    <mergeCell ref="R105:S105"/>
    <mergeCell ref="T105:U105"/>
    <mergeCell ref="B103:O103"/>
    <mergeCell ref="B102:O102"/>
    <mergeCell ref="P94:Q94"/>
    <mergeCell ref="R94:S94"/>
    <mergeCell ref="T94:U94"/>
    <mergeCell ref="V94:W94"/>
    <mergeCell ref="X94:Y94"/>
    <mergeCell ref="V75:W75"/>
    <mergeCell ref="AX119:AZ119"/>
    <mergeCell ref="V91:W91"/>
    <mergeCell ref="Z91:AA91"/>
    <mergeCell ref="Z36:AA36"/>
    <mergeCell ref="AB36:AC36"/>
    <mergeCell ref="AD36:AE36"/>
    <mergeCell ref="AD55:AE55"/>
    <mergeCell ref="T55:U55"/>
    <mergeCell ref="V55:W55"/>
    <mergeCell ref="B64:O64"/>
    <mergeCell ref="B40:O40"/>
    <mergeCell ref="P40:Q40"/>
    <mergeCell ref="R40:S40"/>
    <mergeCell ref="T40:U40"/>
    <mergeCell ref="V40:W40"/>
    <mergeCell ref="B60:O60"/>
    <mergeCell ref="P60:Q60"/>
    <mergeCell ref="R60:S60"/>
    <mergeCell ref="T60:U60"/>
    <mergeCell ref="V60:W60"/>
    <mergeCell ref="X60:Y60"/>
    <mergeCell ref="Z60:AA60"/>
    <mergeCell ref="AB60:AC60"/>
    <mergeCell ref="AD60:AE60"/>
    <mergeCell ref="X42:Y42"/>
    <mergeCell ref="Z42:AA42"/>
    <mergeCell ref="B42:O42"/>
    <mergeCell ref="P42:Q42"/>
    <mergeCell ref="P57:Q57"/>
    <mergeCell ref="Z37:AA37"/>
    <mergeCell ref="AB37:AC37"/>
    <mergeCell ref="AD37:AE37"/>
    <mergeCell ref="V38:W38"/>
    <mergeCell ref="X38:Y38"/>
    <mergeCell ref="Z38:AA38"/>
    <mergeCell ref="B33:O33"/>
    <mergeCell ref="P33:Q33"/>
    <mergeCell ref="R33:S33"/>
    <mergeCell ref="AB42:AC42"/>
    <mergeCell ref="AD42:AE42"/>
    <mergeCell ref="V43:W43"/>
    <mergeCell ref="T51:U51"/>
    <mergeCell ref="V51:W51"/>
    <mergeCell ref="B55:O55"/>
    <mergeCell ref="P55:Q55"/>
    <mergeCell ref="R55:S55"/>
    <mergeCell ref="X55:Y55"/>
    <mergeCell ref="B53:O53"/>
    <mergeCell ref="T33:U33"/>
    <mergeCell ref="B45:O45"/>
    <mergeCell ref="P45:Q45"/>
    <mergeCell ref="V42:W42"/>
    <mergeCell ref="T35:U35"/>
    <mergeCell ref="B52:O52"/>
    <mergeCell ref="R52:S52"/>
    <mergeCell ref="X52:Y52"/>
    <mergeCell ref="Z52:AA52"/>
    <mergeCell ref="AB52:AC52"/>
    <mergeCell ref="B51:O51"/>
    <mergeCell ref="B36:O36"/>
    <mergeCell ref="P36:Q36"/>
    <mergeCell ref="R36:S36"/>
    <mergeCell ref="T36:U36"/>
    <mergeCell ref="V36:W36"/>
    <mergeCell ref="V37:W37"/>
    <mergeCell ref="X36:Y36"/>
    <mergeCell ref="X40:Y40"/>
    <mergeCell ref="A235:AC236"/>
    <mergeCell ref="A238:AB238"/>
    <mergeCell ref="A225:AE226"/>
    <mergeCell ref="AP227:AU227"/>
    <mergeCell ref="AP233:AR233"/>
    <mergeCell ref="AP228:AR228"/>
    <mergeCell ref="AI228:AO228"/>
    <mergeCell ref="AP223:AR223"/>
    <mergeCell ref="AI223:AO223"/>
    <mergeCell ref="AP232:AU232"/>
    <mergeCell ref="P96:Q96"/>
    <mergeCell ref="R96:S96"/>
    <mergeCell ref="T96:U96"/>
    <mergeCell ref="AB130:AC130"/>
    <mergeCell ref="J227:R227"/>
    <mergeCell ref="A227:I227"/>
    <mergeCell ref="A228:I228"/>
    <mergeCell ref="AI227:AO227"/>
    <mergeCell ref="B115:O115"/>
    <mergeCell ref="J223:L223"/>
    <mergeCell ref="AI233:AO233"/>
    <mergeCell ref="B97:O97"/>
    <mergeCell ref="AD122:AE122"/>
    <mergeCell ref="V130:W130"/>
    <mergeCell ref="AB132:AC132"/>
    <mergeCell ref="Z133:AA133"/>
    <mergeCell ref="J222:R222"/>
    <mergeCell ref="A146:D146"/>
    <mergeCell ref="AF133:AH133"/>
    <mergeCell ref="Q138:V138"/>
    <mergeCell ref="W138:Y138"/>
    <mergeCell ref="Z138:AB138"/>
    <mergeCell ref="BF172:BI172"/>
    <mergeCell ref="A145:D145"/>
    <mergeCell ref="BA134:BC134"/>
    <mergeCell ref="A130:S130"/>
    <mergeCell ref="AB131:AC131"/>
    <mergeCell ref="A216:D216"/>
    <mergeCell ref="B123:O123"/>
    <mergeCell ref="J232:R232"/>
    <mergeCell ref="AP222:AY222"/>
    <mergeCell ref="AI222:AO222"/>
    <mergeCell ref="AI219:AQ219"/>
    <mergeCell ref="B128:O128"/>
    <mergeCell ref="A230:AE231"/>
    <mergeCell ref="AI220:BI221"/>
    <mergeCell ref="AI225:BI226"/>
    <mergeCell ref="AI230:BI231"/>
    <mergeCell ref="J228:L228"/>
    <mergeCell ref="BF146:BI146"/>
    <mergeCell ref="A158:D158"/>
    <mergeCell ref="E158:BE158"/>
    <mergeCell ref="BF158:BI158"/>
    <mergeCell ref="A159:D159"/>
    <mergeCell ref="E159:BE159"/>
    <mergeCell ref="BF159:BI159"/>
    <mergeCell ref="A160:D160"/>
    <mergeCell ref="E160:BE160"/>
    <mergeCell ref="BF160:BI160"/>
    <mergeCell ref="BF125:BI125"/>
    <mergeCell ref="P123:Q123"/>
    <mergeCell ref="AI232:AO232"/>
    <mergeCell ref="A232:I232"/>
    <mergeCell ref="AD125:AE125"/>
    <mergeCell ref="A233:I233"/>
    <mergeCell ref="A220:AE221"/>
    <mergeCell ref="AU137:BI139"/>
    <mergeCell ref="V124:W124"/>
    <mergeCell ref="BF126:BI126"/>
    <mergeCell ref="A182:D182"/>
    <mergeCell ref="A131:S131"/>
    <mergeCell ref="AX130:AZ130"/>
    <mergeCell ref="AL132:AN132"/>
    <mergeCell ref="AU130:AW130"/>
    <mergeCell ref="V134:W134"/>
    <mergeCell ref="A136:P136"/>
    <mergeCell ref="Q136:AE136"/>
    <mergeCell ref="J233:L233"/>
    <mergeCell ref="AI147:AQ147"/>
    <mergeCell ref="A148:X149"/>
    <mergeCell ref="AI148:BH149"/>
    <mergeCell ref="A150:G150"/>
    <mergeCell ref="H150:Q150"/>
    <mergeCell ref="AP150:AW150"/>
    <mergeCell ref="A151:G151"/>
    <mergeCell ref="H151:J151"/>
    <mergeCell ref="AI151:AO151"/>
    <mergeCell ref="AP151:AR151"/>
    <mergeCell ref="E181:BE181"/>
    <mergeCell ref="AK137:AO137"/>
    <mergeCell ref="AP137:AT137"/>
    <mergeCell ref="E193:BE193"/>
    <mergeCell ref="BF134:BI134"/>
    <mergeCell ref="BF128:BI128"/>
    <mergeCell ref="A211:D211"/>
    <mergeCell ref="E211:BE211"/>
    <mergeCell ref="Z114:AA114"/>
    <mergeCell ref="AB114:AC114"/>
    <mergeCell ref="AD114:AE114"/>
    <mergeCell ref="A157:D157"/>
    <mergeCell ref="E157:BE157"/>
    <mergeCell ref="E146:BE146"/>
    <mergeCell ref="T125:U125"/>
    <mergeCell ref="V125:W125"/>
    <mergeCell ref="X125:Y125"/>
    <mergeCell ref="BD131:BE131"/>
    <mergeCell ref="AI131:AK131"/>
    <mergeCell ref="A117:A120"/>
    <mergeCell ref="X132:Y132"/>
    <mergeCell ref="V131:W131"/>
    <mergeCell ref="Z130:AA130"/>
    <mergeCell ref="AD130:AE130"/>
    <mergeCell ref="T127:U127"/>
    <mergeCell ref="P128:Q128"/>
    <mergeCell ref="AC137:AE137"/>
    <mergeCell ref="AB134:AC134"/>
    <mergeCell ref="AO132:AQ132"/>
    <mergeCell ref="AX131:AZ131"/>
    <mergeCell ref="N137:P137"/>
    <mergeCell ref="Q137:V137"/>
    <mergeCell ref="BD127:BE127"/>
    <mergeCell ref="AD134:AE134"/>
    <mergeCell ref="AD129:AE129"/>
    <mergeCell ref="AI132:AK132"/>
    <mergeCell ref="A144:D144"/>
    <mergeCell ref="Z131:AA131"/>
    <mergeCell ref="BA130:BC130"/>
    <mergeCell ref="AX133:AZ133"/>
    <mergeCell ref="BD40:BE40"/>
    <mergeCell ref="P124:Q124"/>
    <mergeCell ref="Z44:AA44"/>
    <mergeCell ref="AB122:AC122"/>
    <mergeCell ref="AD94:AE94"/>
    <mergeCell ref="R123:S123"/>
    <mergeCell ref="T123:U123"/>
    <mergeCell ref="V123:W123"/>
    <mergeCell ref="T121:U121"/>
    <mergeCell ref="V121:W121"/>
    <mergeCell ref="AU136:BI136"/>
    <mergeCell ref="AF136:AT136"/>
    <mergeCell ref="A133:S133"/>
    <mergeCell ref="AL133:AN133"/>
    <mergeCell ref="BF45:BI45"/>
    <mergeCell ref="BD56:BE56"/>
    <mergeCell ref="BF56:BI56"/>
    <mergeCell ref="BF71:BI71"/>
    <mergeCell ref="BF53:BI53"/>
    <mergeCell ref="BF58:BI58"/>
    <mergeCell ref="BD51:BE51"/>
    <mergeCell ref="BF59:BI59"/>
    <mergeCell ref="Z71:AA71"/>
    <mergeCell ref="Z56:AA56"/>
    <mergeCell ref="X51:Y51"/>
    <mergeCell ref="Z51:AA51"/>
    <mergeCell ref="X61:Y61"/>
    <mergeCell ref="R114:S114"/>
    <mergeCell ref="T114:U114"/>
    <mergeCell ref="V114:W114"/>
    <mergeCell ref="X114:Y114"/>
    <mergeCell ref="A183:D183"/>
    <mergeCell ref="A184:D184"/>
    <mergeCell ref="BD36:BE36"/>
    <mergeCell ref="A114:A115"/>
    <mergeCell ref="AB129:AC129"/>
    <mergeCell ref="AO131:AQ131"/>
    <mergeCell ref="AR131:AT131"/>
    <mergeCell ref="AR132:AT132"/>
    <mergeCell ref="AO134:AQ134"/>
    <mergeCell ref="AU131:AW131"/>
    <mergeCell ref="AO133:AQ133"/>
    <mergeCell ref="BA131:BC131"/>
    <mergeCell ref="AF132:AH132"/>
    <mergeCell ref="AL131:AN131"/>
    <mergeCell ref="AD132:AE132"/>
    <mergeCell ref="E183:BE183"/>
    <mergeCell ref="Z139:AB139"/>
    <mergeCell ref="W137:Y137"/>
    <mergeCell ref="V122:W122"/>
    <mergeCell ref="AD123:AE123"/>
    <mergeCell ref="AB38:AC38"/>
    <mergeCell ref="B38:O38"/>
    <mergeCell ref="X37:Y37"/>
    <mergeCell ref="B37:O37"/>
    <mergeCell ref="AB39:AC39"/>
    <mergeCell ref="P39:Q39"/>
    <mergeCell ref="AD39:AE39"/>
    <mergeCell ref="Z39:AA39"/>
    <mergeCell ref="AD38:AE38"/>
    <mergeCell ref="P37:Q37"/>
    <mergeCell ref="R37:S37"/>
    <mergeCell ref="T38:U38"/>
    <mergeCell ref="R39:S39"/>
    <mergeCell ref="P38:Q38"/>
    <mergeCell ref="R38:S38"/>
    <mergeCell ref="Z40:AA40"/>
    <mergeCell ref="AB40:AC40"/>
    <mergeCell ref="AD40:AE40"/>
    <mergeCell ref="B41:O41"/>
    <mergeCell ref="P41:Q41"/>
    <mergeCell ref="R41:S41"/>
    <mergeCell ref="V41:W41"/>
    <mergeCell ref="X41:Y41"/>
    <mergeCell ref="Z41:AA41"/>
    <mergeCell ref="AB41:AC41"/>
    <mergeCell ref="AD41:AE41"/>
    <mergeCell ref="P63:Q63"/>
    <mergeCell ref="R63:S63"/>
    <mergeCell ref="V95:W95"/>
    <mergeCell ref="P75:Q75"/>
    <mergeCell ref="AB73:AC73"/>
    <mergeCell ref="AB71:AC71"/>
    <mergeCell ref="AD71:AE71"/>
    <mergeCell ref="Z55:AA55"/>
    <mergeCell ref="T59:U59"/>
    <mergeCell ref="Z53:AA53"/>
    <mergeCell ref="X68:Y68"/>
    <mergeCell ref="Z45:AA45"/>
    <mergeCell ref="AB45:AC45"/>
    <mergeCell ref="AD51:AE51"/>
    <mergeCell ref="P51:Q51"/>
    <mergeCell ref="R66:S66"/>
    <mergeCell ref="AB70:AC70"/>
    <mergeCell ref="Z70:AA70"/>
    <mergeCell ref="BF54:BI54"/>
    <mergeCell ref="BD54:BE54"/>
    <mergeCell ref="Z61:AA61"/>
    <mergeCell ref="Z57:AA57"/>
    <mergeCell ref="P54:Q54"/>
    <mergeCell ref="P72:Q72"/>
    <mergeCell ref="R69:S69"/>
    <mergeCell ref="BF44:BI44"/>
    <mergeCell ref="BF72:BI72"/>
    <mergeCell ref="AD72:AE72"/>
    <mergeCell ref="BD39:BE39"/>
    <mergeCell ref="X95:Y95"/>
    <mergeCell ref="Z95:AA95"/>
    <mergeCell ref="AB65:AC65"/>
    <mergeCell ref="AB69:AC69"/>
    <mergeCell ref="R51:S51"/>
    <mergeCell ref="AB44:AC44"/>
    <mergeCell ref="X44:Y44"/>
    <mergeCell ref="AD44:AE44"/>
    <mergeCell ref="AD93:AE93"/>
    <mergeCell ref="BD93:BE93"/>
    <mergeCell ref="AB91:AC91"/>
    <mergeCell ref="AD91:AE91"/>
    <mergeCell ref="R74:S74"/>
    <mergeCell ref="AB94:AC94"/>
    <mergeCell ref="X92:Y92"/>
    <mergeCell ref="Z92:AA92"/>
    <mergeCell ref="Z63:AA63"/>
    <mergeCell ref="BD41:BE41"/>
    <mergeCell ref="BF41:BI41"/>
    <mergeCell ref="AX89:AZ89"/>
    <mergeCell ref="BA89:BC89"/>
    <mergeCell ref="BF43:BI43"/>
    <mergeCell ref="BF51:BI51"/>
    <mergeCell ref="BD60:BE60"/>
    <mergeCell ref="BF60:BI60"/>
    <mergeCell ref="BD62:BE62"/>
    <mergeCell ref="BF67:BI67"/>
    <mergeCell ref="H80:Q80"/>
    <mergeCell ref="X91:Y91"/>
    <mergeCell ref="AO49:AQ49"/>
    <mergeCell ref="T43:U43"/>
    <mergeCell ref="V56:W56"/>
    <mergeCell ref="BF40:BI40"/>
    <mergeCell ref="T41:U41"/>
    <mergeCell ref="BC1:BI1"/>
    <mergeCell ref="AB74:AC74"/>
    <mergeCell ref="AD74:AE74"/>
    <mergeCell ref="X54:Y54"/>
    <mergeCell ref="X72:Y72"/>
    <mergeCell ref="Z72:AA72"/>
    <mergeCell ref="X73:Y73"/>
    <mergeCell ref="BD31:BE31"/>
    <mergeCell ref="AW13:AW14"/>
    <mergeCell ref="R42:S42"/>
    <mergeCell ref="R54:S54"/>
    <mergeCell ref="R31:S31"/>
    <mergeCell ref="AB31:AC31"/>
    <mergeCell ref="AD31:AE31"/>
    <mergeCell ref="V35:W35"/>
    <mergeCell ref="BH13:BH14"/>
    <mergeCell ref="BI13:BI14"/>
    <mergeCell ref="AL28:AQ28"/>
    <mergeCell ref="BF31:BI31"/>
    <mergeCell ref="BF32:BI32"/>
    <mergeCell ref="BF35:BI35"/>
    <mergeCell ref="AI77:AQ77"/>
    <mergeCell ref="AD43:AE43"/>
    <mergeCell ref="BF55:BI55"/>
    <mergeCell ref="BF57:BI57"/>
    <mergeCell ref="AB55:AC55"/>
    <mergeCell ref="BF36:BI36"/>
    <mergeCell ref="AB59:AC59"/>
    <mergeCell ref="BF76:BI76"/>
    <mergeCell ref="BD65:BE65"/>
    <mergeCell ref="BF75:BI75"/>
    <mergeCell ref="BF73:BI73"/>
    <mergeCell ref="BF74:BI74"/>
    <mergeCell ref="AD45:AE45"/>
    <mergeCell ref="AB61:AC61"/>
    <mergeCell ref="AD65:AE65"/>
    <mergeCell ref="AB53:AC53"/>
    <mergeCell ref="BF62:BI62"/>
    <mergeCell ref="BF63:BI63"/>
    <mergeCell ref="AD53:AE53"/>
    <mergeCell ref="BF61:BI61"/>
    <mergeCell ref="BD55:BE55"/>
    <mergeCell ref="BF33:BI33"/>
    <mergeCell ref="BD42:BE42"/>
    <mergeCell ref="BD45:BE45"/>
    <mergeCell ref="BF34:BI34"/>
    <mergeCell ref="BF42:BI42"/>
    <mergeCell ref="BD32:BE32"/>
    <mergeCell ref="BD35:BE35"/>
    <mergeCell ref="BD53:BE53"/>
    <mergeCell ref="BD74:BE74"/>
    <mergeCell ref="BD113:BE113"/>
    <mergeCell ref="Z68:AA68"/>
    <mergeCell ref="AB68:AC68"/>
    <mergeCell ref="AI78:BH79"/>
    <mergeCell ref="AP80:AW80"/>
    <mergeCell ref="AI81:AO81"/>
    <mergeCell ref="AP81:AR81"/>
    <mergeCell ref="AF87:BC87"/>
    <mergeCell ref="BD87:BE90"/>
    <mergeCell ref="BF87:BI90"/>
    <mergeCell ref="AF88:AK88"/>
    <mergeCell ref="AL88:AQ88"/>
    <mergeCell ref="AR88:AW88"/>
    <mergeCell ref="AF89:AH89"/>
    <mergeCell ref="AI89:AK89"/>
    <mergeCell ref="AL89:AN89"/>
    <mergeCell ref="AO89:AQ89"/>
    <mergeCell ref="BD76:BE76"/>
    <mergeCell ref="BD68:BE68"/>
    <mergeCell ref="AR89:AT89"/>
    <mergeCell ref="AU89:AW89"/>
    <mergeCell ref="BD75:BE75"/>
    <mergeCell ref="BF69:BI69"/>
    <mergeCell ref="BD73:BE73"/>
    <mergeCell ref="Z94:AA94"/>
    <mergeCell ref="Z96:AA96"/>
    <mergeCell ref="AD104:AE104"/>
    <mergeCell ref="BD105:BE105"/>
    <mergeCell ref="AB76:AC76"/>
    <mergeCell ref="AD76:AE76"/>
    <mergeCell ref="AD95:AE95"/>
    <mergeCell ref="AD103:AE103"/>
    <mergeCell ref="BF66:BI66"/>
    <mergeCell ref="BD67:BE67"/>
    <mergeCell ref="BF65:BI65"/>
    <mergeCell ref="BF70:BI70"/>
    <mergeCell ref="BD64:BE64"/>
    <mergeCell ref="R99:S99"/>
    <mergeCell ref="AD108:AE108"/>
    <mergeCell ref="V107:W107"/>
    <mergeCell ref="T71:U71"/>
    <mergeCell ref="T87:AE87"/>
    <mergeCell ref="T88:U90"/>
    <mergeCell ref="R76:S76"/>
    <mergeCell ref="R101:S101"/>
    <mergeCell ref="BF108:BI108"/>
    <mergeCell ref="A78:X79"/>
    <mergeCell ref="A80:G80"/>
    <mergeCell ref="B92:O92"/>
    <mergeCell ref="P69:Q69"/>
    <mergeCell ref="AB101:AC101"/>
    <mergeCell ref="AD101:AE101"/>
    <mergeCell ref="AB105:AC105"/>
    <mergeCell ref="V108:W108"/>
    <mergeCell ref="BD92:BE92"/>
    <mergeCell ref="BD96:BE96"/>
    <mergeCell ref="AB72:AC72"/>
    <mergeCell ref="BD97:BE97"/>
    <mergeCell ref="V93:W93"/>
    <mergeCell ref="BF183:BI183"/>
    <mergeCell ref="BF132:BI132"/>
    <mergeCell ref="AP138:AT139"/>
    <mergeCell ref="BF204:BI204"/>
    <mergeCell ref="BF213:BI213"/>
    <mergeCell ref="BF216:BI216"/>
    <mergeCell ref="BF202:BI202"/>
    <mergeCell ref="BF205:BI205"/>
    <mergeCell ref="BF201:BI201"/>
    <mergeCell ref="BF199:BI199"/>
    <mergeCell ref="BF143:BI143"/>
    <mergeCell ref="BF182:BI182"/>
    <mergeCell ref="Q139:V139"/>
    <mergeCell ref="AF137:AJ137"/>
    <mergeCell ref="AL134:AN134"/>
    <mergeCell ref="BF190:BI190"/>
    <mergeCell ref="AI134:AK134"/>
    <mergeCell ref="AR133:AT133"/>
    <mergeCell ref="E143:BE143"/>
    <mergeCell ref="E182:BE182"/>
    <mergeCell ref="AC138:AE138"/>
    <mergeCell ref="A132:S132"/>
    <mergeCell ref="A213:D213"/>
    <mergeCell ref="E190:BE190"/>
    <mergeCell ref="E185:BE185"/>
    <mergeCell ref="BF188:BI188"/>
    <mergeCell ref="BD132:BE132"/>
    <mergeCell ref="Z132:AA132"/>
    <mergeCell ref="E216:BE216"/>
    <mergeCell ref="E199:BE199"/>
    <mergeCell ref="E213:BE213"/>
    <mergeCell ref="E204:BE204"/>
    <mergeCell ref="E188:BE188"/>
    <mergeCell ref="AB133:AC133"/>
    <mergeCell ref="AF131:AH131"/>
    <mergeCell ref="Z31:AA31"/>
    <mergeCell ref="X32:Y32"/>
    <mergeCell ref="AB35:AC35"/>
    <mergeCell ref="BD111:BE111"/>
    <mergeCell ref="AL130:AN130"/>
    <mergeCell ref="AO130:AQ130"/>
    <mergeCell ref="AR130:AT130"/>
    <mergeCell ref="BD125:BE125"/>
    <mergeCell ref="BD71:BE71"/>
    <mergeCell ref="V44:W44"/>
    <mergeCell ref="AD58:AE58"/>
    <mergeCell ref="V57:W57"/>
    <mergeCell ref="X57:Y57"/>
    <mergeCell ref="T124:U124"/>
    <mergeCell ref="T97:U97"/>
    <mergeCell ref="V97:W97"/>
    <mergeCell ref="AD97:AE97"/>
    <mergeCell ref="R75:S75"/>
    <mergeCell ref="AB67:AC67"/>
    <mergeCell ref="AD105:AE105"/>
    <mergeCell ref="Z108:AA108"/>
    <mergeCell ref="R115:S115"/>
    <mergeCell ref="R100:S100"/>
    <mergeCell ref="V111:W111"/>
    <mergeCell ref="Z112:AA112"/>
    <mergeCell ref="V105:W105"/>
    <mergeCell ref="X105:Y105"/>
    <mergeCell ref="X66:Y66"/>
    <mergeCell ref="V67:W67"/>
    <mergeCell ref="E145:BE145"/>
    <mergeCell ref="BF145:BI145"/>
    <mergeCell ref="X112:Y112"/>
    <mergeCell ref="R111:S111"/>
    <mergeCell ref="AO13:AR13"/>
    <mergeCell ref="BF13:BF14"/>
    <mergeCell ref="BG13:BG14"/>
    <mergeCell ref="X34:Y34"/>
    <mergeCell ref="Z34:AA34"/>
    <mergeCell ref="AX13:BA13"/>
    <mergeCell ref="X75:Y75"/>
    <mergeCell ref="X74:Y74"/>
    <mergeCell ref="Z74:AA74"/>
    <mergeCell ref="Z75:AA75"/>
    <mergeCell ref="AD100:AE100"/>
    <mergeCell ref="T42:U42"/>
    <mergeCell ref="R108:S108"/>
    <mergeCell ref="T129:U129"/>
    <mergeCell ref="X113:Y113"/>
    <mergeCell ref="Z113:AA113"/>
    <mergeCell ref="T115:U115"/>
    <mergeCell ref="V115:W115"/>
    <mergeCell ref="X115:Y115"/>
    <mergeCell ref="Z115:AA115"/>
    <mergeCell ref="AD115:AE115"/>
    <mergeCell ref="R121:S121"/>
    <mergeCell ref="BA133:BC133"/>
    <mergeCell ref="BF94:BI94"/>
    <mergeCell ref="BF95:BI95"/>
    <mergeCell ref="BD66:BE66"/>
    <mergeCell ref="BF98:BI98"/>
    <mergeCell ref="BD91:BE91"/>
    <mergeCell ref="BF129:BI129"/>
    <mergeCell ref="BF113:BI113"/>
    <mergeCell ref="BF127:BI127"/>
    <mergeCell ref="BF121:BI121"/>
    <mergeCell ref="AD131:AE131"/>
    <mergeCell ref="Z32:AA32"/>
    <mergeCell ref="AB32:AC32"/>
    <mergeCell ref="AD32:AE32"/>
    <mergeCell ref="R35:S35"/>
    <mergeCell ref="P31:Q31"/>
    <mergeCell ref="BD52:BE52"/>
    <mergeCell ref="BD123:BE123"/>
    <mergeCell ref="BF123:BI123"/>
    <mergeCell ref="AB112:AC112"/>
    <mergeCell ref="AI130:AK130"/>
    <mergeCell ref="AD102:AE102"/>
    <mergeCell ref="BF110:BI110"/>
    <mergeCell ref="AB107:AC107"/>
    <mergeCell ref="AD107:AE107"/>
    <mergeCell ref="BD102:BE102"/>
    <mergeCell ref="BD103:BE103"/>
    <mergeCell ref="BF102:BI102"/>
    <mergeCell ref="BF103:BI103"/>
    <mergeCell ref="BF109:BI109"/>
    <mergeCell ref="BF111:BI111"/>
    <mergeCell ref="BF104:BI104"/>
    <mergeCell ref="A129:S129"/>
    <mergeCell ref="B65:O65"/>
    <mergeCell ref="R64:S64"/>
    <mergeCell ref="R65:S65"/>
    <mergeCell ref="R56:S56"/>
    <mergeCell ref="BD128:BE128"/>
    <mergeCell ref="B13:E13"/>
    <mergeCell ref="G13:I13"/>
    <mergeCell ref="BC13:BC14"/>
    <mergeCell ref="T34:U34"/>
    <mergeCell ref="BD109:BE109"/>
    <mergeCell ref="AB108:AC108"/>
    <mergeCell ref="BF112:BI112"/>
    <mergeCell ref="X109:Y109"/>
    <mergeCell ref="Z109:AA109"/>
    <mergeCell ref="X110:Y110"/>
    <mergeCell ref="Z110:AA110"/>
    <mergeCell ref="AB110:AC110"/>
    <mergeCell ref="AD110:AE110"/>
    <mergeCell ref="X111:Y111"/>
    <mergeCell ref="Z111:AA111"/>
    <mergeCell ref="V102:W102"/>
    <mergeCell ref="X102:Y102"/>
    <mergeCell ref="Z102:AA102"/>
    <mergeCell ref="AB102:AC102"/>
    <mergeCell ref="BF37:BI37"/>
    <mergeCell ref="BF38:BI38"/>
    <mergeCell ref="BF39:BI39"/>
    <mergeCell ref="BD34:BE34"/>
    <mergeCell ref="BD13:BD14"/>
    <mergeCell ref="BE13:BE14"/>
    <mergeCell ref="BF27:BI30"/>
    <mergeCell ref="AS13:AS14"/>
    <mergeCell ref="AT13:AV13"/>
    <mergeCell ref="Z106:AA106"/>
    <mergeCell ref="X107:Y107"/>
    <mergeCell ref="Z107:AA107"/>
    <mergeCell ref="AD59:AE59"/>
    <mergeCell ref="BB13:BB14"/>
    <mergeCell ref="AR28:AW28"/>
    <mergeCell ref="BA29:BC29"/>
    <mergeCell ref="AX29:AZ29"/>
    <mergeCell ref="V33:W33"/>
    <mergeCell ref="X33:Y33"/>
    <mergeCell ref="Z33:AA33"/>
    <mergeCell ref="AB33:AC33"/>
    <mergeCell ref="AD33:AE33"/>
    <mergeCell ref="AK13:AN13"/>
    <mergeCell ref="AF29:AH29"/>
    <mergeCell ref="AF28:AK28"/>
    <mergeCell ref="AI29:AK29"/>
    <mergeCell ref="AF27:BC27"/>
    <mergeCell ref="AR29:AT29"/>
    <mergeCell ref="AX28:BC28"/>
    <mergeCell ref="P34:Q34"/>
    <mergeCell ref="V31:W31"/>
    <mergeCell ref="X31:Y31"/>
    <mergeCell ref="T28:U30"/>
    <mergeCell ref="R34:S34"/>
    <mergeCell ref="AB34:AC34"/>
    <mergeCell ref="AO29:AQ29"/>
    <mergeCell ref="AL29:AN29"/>
    <mergeCell ref="K13:N13"/>
    <mergeCell ref="O13:R13"/>
    <mergeCell ref="T13:V13"/>
    <mergeCell ref="R27:S30"/>
    <mergeCell ref="J13:J14"/>
    <mergeCell ref="F13:F14"/>
    <mergeCell ref="X28:AE28"/>
    <mergeCell ref="S13:S14"/>
    <mergeCell ref="X13:Z13"/>
    <mergeCell ref="AB13:AE13"/>
    <mergeCell ref="P27:Q30"/>
    <mergeCell ref="Z66:AA66"/>
    <mergeCell ref="AB66:AC66"/>
    <mergeCell ref="T66:U66"/>
    <mergeCell ref="V66:W66"/>
    <mergeCell ref="Z62:AA62"/>
    <mergeCell ref="AB62:AC62"/>
    <mergeCell ref="T32:U32"/>
    <mergeCell ref="B31:O31"/>
    <mergeCell ref="Z35:AA35"/>
    <mergeCell ref="V34:W34"/>
    <mergeCell ref="AD34:AE34"/>
    <mergeCell ref="AB57:AC57"/>
    <mergeCell ref="B39:O39"/>
    <mergeCell ref="T39:U39"/>
    <mergeCell ref="V39:W39"/>
    <mergeCell ref="X39:Y39"/>
    <mergeCell ref="T37:U37"/>
    <mergeCell ref="X29:Y30"/>
    <mergeCell ref="P62:Q62"/>
    <mergeCell ref="R62:S62"/>
    <mergeCell ref="T62:U62"/>
    <mergeCell ref="A27:A30"/>
    <mergeCell ref="Z29:AA30"/>
    <mergeCell ref="AB29:AC30"/>
    <mergeCell ref="AD29:AE30"/>
    <mergeCell ref="B27:O30"/>
    <mergeCell ref="T27:AE27"/>
    <mergeCell ref="AU29:AW29"/>
    <mergeCell ref="BD27:BE30"/>
    <mergeCell ref="BD110:BE110"/>
    <mergeCell ref="BD108:BE108"/>
    <mergeCell ref="BD61:BE61"/>
    <mergeCell ref="BD57:BE57"/>
    <mergeCell ref="AD70:AE70"/>
    <mergeCell ref="X67:Y67"/>
    <mergeCell ref="Z67:AA67"/>
    <mergeCell ref="BD33:BE33"/>
    <mergeCell ref="BD37:BE37"/>
    <mergeCell ref="BD38:BE38"/>
    <mergeCell ref="V28:W30"/>
    <mergeCell ref="B62:O62"/>
    <mergeCell ref="AD64:AE64"/>
    <mergeCell ref="B32:O32"/>
    <mergeCell ref="B35:O35"/>
    <mergeCell ref="V32:W32"/>
    <mergeCell ref="AD35:AE35"/>
    <mergeCell ref="P32:Q32"/>
    <mergeCell ref="R32:S32"/>
    <mergeCell ref="B34:O34"/>
    <mergeCell ref="T31:U31"/>
    <mergeCell ref="P35:Q35"/>
    <mergeCell ref="X35:Y35"/>
    <mergeCell ref="AD67:AE67"/>
    <mergeCell ref="A143:D143"/>
    <mergeCell ref="R128:S128"/>
    <mergeCell ref="BF130:BI130"/>
    <mergeCell ref="X127:Y127"/>
    <mergeCell ref="E201:BE201"/>
    <mergeCell ref="A199:D199"/>
    <mergeCell ref="A205:D205"/>
    <mergeCell ref="X128:Y128"/>
    <mergeCell ref="V128:W128"/>
    <mergeCell ref="Z128:AA128"/>
    <mergeCell ref="P106:Q106"/>
    <mergeCell ref="AB92:AC92"/>
    <mergeCell ref="BF92:BI92"/>
    <mergeCell ref="BD106:BE106"/>
    <mergeCell ref="BD107:BE107"/>
    <mergeCell ref="R106:S106"/>
    <mergeCell ref="T106:U106"/>
    <mergeCell ref="P109:Q109"/>
    <mergeCell ref="R109:S109"/>
    <mergeCell ref="T109:U109"/>
    <mergeCell ref="V109:W109"/>
    <mergeCell ref="T122:U122"/>
    <mergeCell ref="X122:Y122"/>
    <mergeCell ref="Z122:AA122"/>
    <mergeCell ref="BF181:BI181"/>
    <mergeCell ref="E205:BE205"/>
    <mergeCell ref="B126:O126"/>
    <mergeCell ref="BF124:BI124"/>
    <mergeCell ref="V92:W92"/>
    <mergeCell ref="V96:W96"/>
    <mergeCell ref="X101:Y101"/>
    <mergeCell ref="W139:Y139"/>
    <mergeCell ref="V133:W133"/>
    <mergeCell ref="T131:U131"/>
    <mergeCell ref="AF130:AH130"/>
    <mergeCell ref="Z127:AA127"/>
    <mergeCell ref="AX134:AZ134"/>
    <mergeCell ref="BD134:BE134"/>
    <mergeCell ref="AU133:AW133"/>
    <mergeCell ref="X130:Y130"/>
    <mergeCell ref="AC139:AE139"/>
    <mergeCell ref="X133:Y133"/>
    <mergeCell ref="K137:M137"/>
    <mergeCell ref="Z134:AA134"/>
    <mergeCell ref="BD130:BE130"/>
    <mergeCell ref="BD129:BE129"/>
    <mergeCell ref="AD126:AE126"/>
    <mergeCell ref="V129:W129"/>
    <mergeCell ref="Z137:AB137"/>
    <mergeCell ref="P127:Q127"/>
    <mergeCell ref="R127:S127"/>
    <mergeCell ref="BD133:BE133"/>
    <mergeCell ref="X131:Y131"/>
    <mergeCell ref="B127:O127"/>
    <mergeCell ref="AF134:AH134"/>
    <mergeCell ref="AR134:AT134"/>
    <mergeCell ref="AU134:AW134"/>
    <mergeCell ref="AU132:AW132"/>
    <mergeCell ref="AX132:AZ132"/>
    <mergeCell ref="BA132:BC132"/>
    <mergeCell ref="V132:W132"/>
    <mergeCell ref="AD133:AE133"/>
    <mergeCell ref="T130:U130"/>
    <mergeCell ref="AI133:AK133"/>
    <mergeCell ref="BD94:BE94"/>
    <mergeCell ref="V53:W53"/>
    <mergeCell ref="X53:Y53"/>
    <mergeCell ref="AB113:AC113"/>
    <mergeCell ref="AD113:AE113"/>
    <mergeCell ref="T111:U111"/>
    <mergeCell ref="T103:U103"/>
    <mergeCell ref="V103:W103"/>
    <mergeCell ref="X103:Y103"/>
    <mergeCell ref="BA119:BC119"/>
    <mergeCell ref="AI119:AK119"/>
    <mergeCell ref="AL119:AN119"/>
    <mergeCell ref="AO119:AQ119"/>
    <mergeCell ref="AR119:AT119"/>
    <mergeCell ref="AU119:AW119"/>
    <mergeCell ref="AB109:AC109"/>
    <mergeCell ref="V126:W126"/>
    <mergeCell ref="AD124:AE124"/>
    <mergeCell ref="Z124:AA124"/>
    <mergeCell ref="X123:Y123"/>
    <mergeCell ref="AB115:AC115"/>
    <mergeCell ref="T54:U54"/>
    <mergeCell ref="T73:U73"/>
    <mergeCell ref="AD109:AE109"/>
    <mergeCell ref="BD112:BE112"/>
    <mergeCell ref="Z123:AA123"/>
    <mergeCell ref="AB123:AC123"/>
    <mergeCell ref="AB56:AC56"/>
    <mergeCell ref="V63:W63"/>
    <mergeCell ref="X63:Y63"/>
    <mergeCell ref="AB63:AC63"/>
    <mergeCell ref="T126:U126"/>
    <mergeCell ref="BD44:BE44"/>
    <mergeCell ref="P74:Q74"/>
    <mergeCell ref="B44:O44"/>
    <mergeCell ref="T133:U133"/>
    <mergeCell ref="B72:O72"/>
    <mergeCell ref="AD61:AE61"/>
    <mergeCell ref="B122:O122"/>
    <mergeCell ref="P122:Q122"/>
    <mergeCell ref="R122:S122"/>
    <mergeCell ref="P111:Q111"/>
    <mergeCell ref="P103:Q103"/>
    <mergeCell ref="R103:S103"/>
    <mergeCell ref="Z103:AA103"/>
    <mergeCell ref="AB103:AC103"/>
    <mergeCell ref="B74:O74"/>
    <mergeCell ref="X97:Y97"/>
    <mergeCell ref="Z97:AA97"/>
    <mergeCell ref="AB97:AC97"/>
    <mergeCell ref="B70:O70"/>
    <mergeCell ref="X108:Y108"/>
    <mergeCell ref="T76:U76"/>
    <mergeCell ref="V76:W76"/>
    <mergeCell ref="X76:Y76"/>
    <mergeCell ref="T69:U69"/>
    <mergeCell ref="B73:O73"/>
    <mergeCell ref="B63:O63"/>
    <mergeCell ref="AB75:AC75"/>
    <mergeCell ref="B58:O58"/>
    <mergeCell ref="B61:O61"/>
    <mergeCell ref="P61:Q61"/>
    <mergeCell ref="Z73:AA73"/>
    <mergeCell ref="AD56:AE56"/>
    <mergeCell ref="B59:O59"/>
    <mergeCell ref="B69:O69"/>
    <mergeCell ref="T52:U52"/>
    <mergeCell ref="BD63:BE63"/>
    <mergeCell ref="BD58:BE58"/>
    <mergeCell ref="AB64:AC64"/>
    <mergeCell ref="R44:S44"/>
    <mergeCell ref="V74:W74"/>
    <mergeCell ref="P73:Q73"/>
    <mergeCell ref="R73:S73"/>
    <mergeCell ref="T45:U45"/>
    <mergeCell ref="V45:W45"/>
    <mergeCell ref="X45:Y45"/>
    <mergeCell ref="AD52:AE52"/>
    <mergeCell ref="BD59:BE59"/>
    <mergeCell ref="V70:W70"/>
    <mergeCell ref="Z54:AA54"/>
    <mergeCell ref="AB54:AC54"/>
    <mergeCell ref="AD54:AE54"/>
    <mergeCell ref="R58:S58"/>
    <mergeCell ref="R57:S57"/>
    <mergeCell ref="T44:U44"/>
    <mergeCell ref="R61:S61"/>
    <mergeCell ref="T61:U61"/>
    <mergeCell ref="P44:Q44"/>
    <mergeCell ref="Z64:AA64"/>
    <mergeCell ref="AB58:AC58"/>
    <mergeCell ref="P53:Q53"/>
    <mergeCell ref="X56:Y56"/>
    <mergeCell ref="AD57:AE57"/>
    <mergeCell ref="V62:W62"/>
    <mergeCell ref="T56:U56"/>
    <mergeCell ref="V73:W73"/>
    <mergeCell ref="X62:Y62"/>
    <mergeCell ref="V68:W68"/>
    <mergeCell ref="T64:U64"/>
    <mergeCell ref="V64:W64"/>
    <mergeCell ref="X64:Y64"/>
    <mergeCell ref="X69:Y69"/>
    <mergeCell ref="Z69:AA69"/>
    <mergeCell ref="Z58:AA58"/>
    <mergeCell ref="R72:S72"/>
    <mergeCell ref="T65:U65"/>
    <mergeCell ref="V65:W65"/>
    <mergeCell ref="AD62:AE62"/>
    <mergeCell ref="T63:U63"/>
    <mergeCell ref="R68:S68"/>
    <mergeCell ref="AD63:AE63"/>
    <mergeCell ref="R67:S67"/>
    <mergeCell ref="P76:Q76"/>
    <mergeCell ref="P101:Q101"/>
    <mergeCell ref="R53:S53"/>
    <mergeCell ref="V54:W54"/>
    <mergeCell ref="BF207:BI207"/>
    <mergeCell ref="BF198:BI198"/>
    <mergeCell ref="A187:D187"/>
    <mergeCell ref="BF115:BI115"/>
    <mergeCell ref="BF101:BI101"/>
    <mergeCell ref="BF96:BI96"/>
    <mergeCell ref="BF100:BI100"/>
    <mergeCell ref="X100:Y100"/>
    <mergeCell ref="Z100:AA100"/>
    <mergeCell ref="BF91:BI91"/>
    <mergeCell ref="Z99:AA99"/>
    <mergeCell ref="X99:Y99"/>
    <mergeCell ref="X96:Y96"/>
    <mergeCell ref="AX88:BC88"/>
    <mergeCell ref="X89:Y90"/>
    <mergeCell ref="Z89:AA90"/>
    <mergeCell ref="P92:Q92"/>
    <mergeCell ref="Z76:AA76"/>
    <mergeCell ref="BD100:BE100"/>
    <mergeCell ref="B99:O99"/>
    <mergeCell ref="T58:U58"/>
    <mergeCell ref="T72:U72"/>
    <mergeCell ref="AD73:AE73"/>
    <mergeCell ref="AB96:AC96"/>
    <mergeCell ref="AD96:AE96"/>
    <mergeCell ref="BD98:BE98"/>
    <mergeCell ref="AD99:AE99"/>
    <mergeCell ref="V71:W71"/>
    <mergeCell ref="AB95:AC95"/>
    <mergeCell ref="T53:U53"/>
    <mergeCell ref="T93:U93"/>
    <mergeCell ref="A186:D186"/>
    <mergeCell ref="BD104:BE104"/>
    <mergeCell ref="AD127:AE127"/>
    <mergeCell ref="AB128:AC128"/>
    <mergeCell ref="AD128:AE128"/>
    <mergeCell ref="BF200:BI200"/>
    <mergeCell ref="B110:O110"/>
    <mergeCell ref="P110:Q110"/>
    <mergeCell ref="R110:S110"/>
    <mergeCell ref="T110:U110"/>
    <mergeCell ref="V110:W110"/>
    <mergeCell ref="A174:D174"/>
    <mergeCell ref="E174:BE174"/>
    <mergeCell ref="BF174:BI174"/>
    <mergeCell ref="BF193:BI193"/>
    <mergeCell ref="E195:BE195"/>
    <mergeCell ref="BF195:BI195"/>
    <mergeCell ref="BF196:BI196"/>
    <mergeCell ref="P125:Q125"/>
    <mergeCell ref="R125:S125"/>
    <mergeCell ref="AB124:AC124"/>
    <mergeCell ref="AB99:AC99"/>
    <mergeCell ref="AD92:AE92"/>
    <mergeCell ref="B104:O104"/>
    <mergeCell ref="P104:Q104"/>
    <mergeCell ref="P91:Q91"/>
    <mergeCell ref="P93:Q93"/>
    <mergeCell ref="R93:S93"/>
    <mergeCell ref="R97:S97"/>
    <mergeCell ref="X70:Y70"/>
    <mergeCell ref="P52:Q52"/>
    <mergeCell ref="R45:S45"/>
    <mergeCell ref="V52:W52"/>
    <mergeCell ref="AB125:AC125"/>
    <mergeCell ref="AB127:AC127"/>
    <mergeCell ref="P126:Q126"/>
    <mergeCell ref="BF131:BI131"/>
    <mergeCell ref="BF208:BI208"/>
    <mergeCell ref="BF52:BI52"/>
    <mergeCell ref="BD99:BE99"/>
    <mergeCell ref="BF99:BI99"/>
    <mergeCell ref="BF192:BI192"/>
    <mergeCell ref="BF185:BI185"/>
    <mergeCell ref="A194:D194"/>
    <mergeCell ref="E194:BE194"/>
    <mergeCell ref="BF194:BI194"/>
    <mergeCell ref="A196:D196"/>
    <mergeCell ref="E196:BE196"/>
    <mergeCell ref="AD75:AE75"/>
    <mergeCell ref="P64:Q64"/>
    <mergeCell ref="P65:Q65"/>
    <mergeCell ref="X65:Y65"/>
    <mergeCell ref="Z65:AA65"/>
    <mergeCell ref="AB89:AC90"/>
    <mergeCell ref="Z93:AA93"/>
    <mergeCell ref="Z98:AA98"/>
    <mergeCell ref="BF97:BI97"/>
    <mergeCell ref="E200:BE200"/>
    <mergeCell ref="P97:Q97"/>
    <mergeCell ref="T108:U108"/>
    <mergeCell ref="BD95:BE95"/>
    <mergeCell ref="T91:U91"/>
    <mergeCell ref="AB106:AC106"/>
    <mergeCell ref="B94:O94"/>
    <mergeCell ref="AB100:AC100"/>
    <mergeCell ref="BD101:BE101"/>
    <mergeCell ref="T68:U68"/>
    <mergeCell ref="T92:U92"/>
    <mergeCell ref="A185:D185"/>
    <mergeCell ref="E184:BE184"/>
    <mergeCell ref="A181:D181"/>
    <mergeCell ref="A210:D210"/>
    <mergeCell ref="E186:BE186"/>
    <mergeCell ref="BF186:BI186"/>
    <mergeCell ref="A207:D207"/>
    <mergeCell ref="E207:BE207"/>
    <mergeCell ref="AB5:AU8"/>
    <mergeCell ref="A201:D201"/>
    <mergeCell ref="A204:D204"/>
    <mergeCell ref="E202:BE202"/>
    <mergeCell ref="BF105:BI105"/>
    <mergeCell ref="X43:Y43"/>
    <mergeCell ref="R43:S43"/>
    <mergeCell ref="P43:Q43"/>
    <mergeCell ref="B43:O43"/>
    <mergeCell ref="BD43:BE43"/>
    <mergeCell ref="A203:D203"/>
    <mergeCell ref="E203:BE203"/>
    <mergeCell ref="BF203:BI203"/>
    <mergeCell ref="E210:BE210"/>
    <mergeCell ref="BF210:BI210"/>
    <mergeCell ref="A197:D197"/>
    <mergeCell ref="R91:S91"/>
    <mergeCell ref="AW4:BE4"/>
    <mergeCell ref="AW5:BI7"/>
    <mergeCell ref="A13:A14"/>
    <mergeCell ref="AJ13:AJ14"/>
    <mergeCell ref="AF13:AF14"/>
    <mergeCell ref="AA13:AA14"/>
    <mergeCell ref="W13:W14"/>
    <mergeCell ref="AG13:AI13"/>
    <mergeCell ref="P102:Q102"/>
    <mergeCell ref="V101:W101"/>
    <mergeCell ref="T101:U101"/>
    <mergeCell ref="B95:O95"/>
    <mergeCell ref="P95:Q95"/>
    <mergeCell ref="BF64:BI64"/>
    <mergeCell ref="BD72:BE72"/>
    <mergeCell ref="BF68:BI68"/>
    <mergeCell ref="BF93:BI93"/>
    <mergeCell ref="AB51:AC51"/>
    <mergeCell ref="BD70:BE70"/>
    <mergeCell ref="B75:O75"/>
    <mergeCell ref="B91:O91"/>
    <mergeCell ref="T75:U75"/>
    <mergeCell ref="R59:S59"/>
    <mergeCell ref="P59:Q59"/>
    <mergeCell ref="V59:W59"/>
    <mergeCell ref="X59:Y59"/>
    <mergeCell ref="Z59:AA59"/>
    <mergeCell ref="AB43:AC43"/>
    <mergeCell ref="AD68:AE68"/>
    <mergeCell ref="AD69:AE69"/>
    <mergeCell ref="BD69:BE69"/>
    <mergeCell ref="AB98:AC98"/>
    <mergeCell ref="Z43:AA43"/>
    <mergeCell ref="BF106:BI106"/>
    <mergeCell ref="BF107:BI107"/>
    <mergeCell ref="AD106:AE106"/>
    <mergeCell ref="BF114:BI114"/>
    <mergeCell ref="E187:BE187"/>
    <mergeCell ref="BF187:BI187"/>
    <mergeCell ref="A192:D192"/>
    <mergeCell ref="BF184:BI184"/>
    <mergeCell ref="A189:D189"/>
    <mergeCell ref="A190:D190"/>
    <mergeCell ref="A188:D188"/>
    <mergeCell ref="A193:D193"/>
    <mergeCell ref="E192:BE192"/>
    <mergeCell ref="A208:D208"/>
    <mergeCell ref="E208:BE208"/>
    <mergeCell ref="A214:D214"/>
    <mergeCell ref="E214:BE214"/>
    <mergeCell ref="BF214:BI214"/>
    <mergeCell ref="A200:D200"/>
    <mergeCell ref="B108:O108"/>
    <mergeCell ref="R124:S124"/>
    <mergeCell ref="B124:O124"/>
    <mergeCell ref="B112:O112"/>
    <mergeCell ref="P112:Q112"/>
    <mergeCell ref="R112:S112"/>
    <mergeCell ref="T112:U112"/>
    <mergeCell ref="AD112:AE112"/>
    <mergeCell ref="V112:W112"/>
    <mergeCell ref="P115:Q115"/>
    <mergeCell ref="V127:W127"/>
    <mergeCell ref="Z125:AA125"/>
    <mergeCell ref="BD124:BE124"/>
    <mergeCell ref="E197:BE197"/>
    <mergeCell ref="BF197:BI197"/>
    <mergeCell ref="A198:D198"/>
    <mergeCell ref="E198:BE198"/>
    <mergeCell ref="A209:D209"/>
    <mergeCell ref="E209:BE209"/>
    <mergeCell ref="BF209:BI209"/>
    <mergeCell ref="A202:D202"/>
    <mergeCell ref="A215:D215"/>
    <mergeCell ref="E215:BE215"/>
    <mergeCell ref="BF215:BI215"/>
    <mergeCell ref="A195:D195"/>
    <mergeCell ref="E189:BE189"/>
    <mergeCell ref="BF189:BI189"/>
    <mergeCell ref="A206:D206"/>
    <mergeCell ref="E206:BE206"/>
    <mergeCell ref="BF206:BI206"/>
    <mergeCell ref="BF211:BI211"/>
    <mergeCell ref="A212:D212"/>
    <mergeCell ref="E212:BE212"/>
    <mergeCell ref="BF212:BI212"/>
    <mergeCell ref="B125:O125"/>
    <mergeCell ref="T128:U128"/>
    <mergeCell ref="AF138:AJ139"/>
    <mergeCell ref="AK138:AO139"/>
    <mergeCell ref="A137:G137"/>
    <mergeCell ref="H137:J137"/>
    <mergeCell ref="AB126:AC126"/>
    <mergeCell ref="Z126:AA126"/>
    <mergeCell ref="BD126:BE126"/>
    <mergeCell ref="R126:S126"/>
  </mergeCells>
  <printOptions horizontalCentered="1"/>
  <pageMargins left="0" right="0" top="0" bottom="0" header="0" footer="0"/>
  <pageSetup paperSize="8" scale="39" fitToHeight="0" orientation="landscape" r:id="rId1"/>
  <rowBreaks count="5" manualBreakCount="5">
    <brk id="45" max="60" man="1"/>
    <brk id="82" max="60" man="1"/>
    <brk id="116" max="60" man="1"/>
    <brk id="153" max="60" man="1"/>
    <brk id="190" max="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Примерный учебный план</vt:lpstr>
      <vt:lpstr>'Примерный учебный план'!Область_печати</vt:lpstr>
    </vt:vector>
  </TitlesOfParts>
  <Company>ВЦ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Маршалович В.Е.</dc:creator>
  <cp:lastModifiedBy>Михайлова Инна Николаевна</cp:lastModifiedBy>
  <cp:lastPrinted>2021-06-03T07:52:29Z</cp:lastPrinted>
  <dcterms:created xsi:type="dcterms:W3CDTF">1999-02-26T09:40:51Z</dcterms:created>
  <dcterms:modified xsi:type="dcterms:W3CDTF">2021-06-03T07:53:01Z</dcterms:modified>
</cp:coreProperties>
</file>