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21.04.2021)\"/>
    </mc:Choice>
  </mc:AlternateContent>
  <bookViews>
    <workbookView xWindow="0" yWindow="0" windowWidth="20376" windowHeight="8592"/>
  </bookViews>
  <sheets>
    <sheet name="02.04.2021_last" sheetId="16" r:id="rId1"/>
  </sheets>
  <definedNames>
    <definedName name="_GoBack" localSheetId="0">'02.04.2021_last'!$E$151</definedName>
    <definedName name="_xlnm._FilterDatabase" localSheetId="0" hidden="1">'02.04.2021_last'!$A$28:$BI$120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I14" i="16" l="1"/>
  <c r="BI15" i="16"/>
  <c r="BI16" i="16"/>
  <c r="BI17" i="16"/>
  <c r="BB18" i="16"/>
  <c r="BC18" i="16"/>
  <c r="BD18" i="16"/>
  <c r="BE18" i="16"/>
  <c r="BF18" i="16"/>
  <c r="BG18" i="16"/>
  <c r="BH18" i="16"/>
  <c r="B22" i="16"/>
  <c r="C22" i="16" s="1"/>
  <c r="D22" i="16" s="1"/>
  <c r="E22" i="16" s="1"/>
  <c r="F22" i="16" s="1"/>
  <c r="G22" i="16" s="1"/>
  <c r="H22" i="16" s="1"/>
  <c r="I22" i="16" s="1"/>
  <c r="J22" i="16" s="1"/>
  <c r="K22" i="16" s="1"/>
  <c r="L22" i="16" s="1"/>
  <c r="M22" i="16" s="1"/>
  <c r="N22" i="16" s="1"/>
  <c r="O22" i="16" s="1"/>
  <c r="P22" i="16" s="1"/>
  <c r="Q22" i="16" s="1"/>
  <c r="R22" i="16" s="1"/>
  <c r="S22" i="16" s="1"/>
  <c r="T22" i="16" s="1"/>
  <c r="U22" i="16" s="1"/>
  <c r="V22" i="16" s="1"/>
  <c r="W22" i="16" s="1"/>
  <c r="X22" i="16" s="1"/>
  <c r="Y22" i="16" s="1"/>
  <c r="Z22" i="16" s="1"/>
  <c r="AA22" i="16" s="1"/>
  <c r="AB22" i="16" s="1"/>
  <c r="AC22" i="16" s="1"/>
  <c r="AD22" i="16" s="1"/>
  <c r="AE22" i="16" s="1"/>
  <c r="AF22" i="16" s="1"/>
  <c r="AG22" i="16" s="1"/>
  <c r="AH22" i="16" s="1"/>
  <c r="AI22" i="16" s="1"/>
  <c r="AJ22" i="16" s="1"/>
  <c r="AK22" i="16" s="1"/>
  <c r="AL22" i="16" s="1"/>
  <c r="AM22" i="16" s="1"/>
  <c r="AN22" i="16" s="1"/>
  <c r="AO22" i="16" s="1"/>
  <c r="AP22" i="16" s="1"/>
  <c r="AQ22" i="16" s="1"/>
  <c r="AR22" i="16" s="1"/>
  <c r="AS22" i="16" s="1"/>
  <c r="AT22" i="16" s="1"/>
  <c r="AU22" i="16" s="1"/>
  <c r="AV22" i="16" s="1"/>
  <c r="AW22" i="16" s="1"/>
  <c r="AX22" i="16" s="1"/>
  <c r="AY22" i="16" s="1"/>
  <c r="AZ22" i="16" s="1"/>
  <c r="BA22" i="16" s="1"/>
  <c r="BB22" i="16" s="1"/>
  <c r="BC22" i="16" s="1"/>
  <c r="BD22" i="16" s="1"/>
  <c r="BE22" i="16" s="1"/>
  <c r="BF22" i="16" s="1"/>
  <c r="BG22" i="16" s="1"/>
  <c r="BH22" i="16" s="1"/>
  <c r="BI22" i="16" s="1"/>
  <c r="Z29" i="16"/>
  <c r="AB29" i="16"/>
  <c r="AF29" i="16"/>
  <c r="AI29" i="16"/>
  <c r="AJ29" i="16"/>
  <c r="AK29" i="16"/>
  <c r="AL29" i="16"/>
  <c r="AM29" i="16"/>
  <c r="AN29" i="16"/>
  <c r="AO29" i="16"/>
  <c r="AP29" i="16"/>
  <c r="AQ29" i="16"/>
  <c r="AR29" i="16"/>
  <c r="AS29" i="16"/>
  <c r="AT29" i="16"/>
  <c r="AU29" i="16"/>
  <c r="AV29" i="16"/>
  <c r="AW29" i="16"/>
  <c r="AX29" i="16"/>
  <c r="AY29" i="16"/>
  <c r="AZ29" i="16"/>
  <c r="BA29" i="16"/>
  <c r="BB29" i="16"/>
  <c r="BC29" i="16"/>
  <c r="BD29" i="16"/>
  <c r="BE29" i="16"/>
  <c r="V30" i="16"/>
  <c r="X30" i="16"/>
  <c r="BF30" i="16"/>
  <c r="V31" i="16"/>
  <c r="X31" i="16"/>
  <c r="BF31" i="16"/>
  <c r="V32" i="16"/>
  <c r="X32" i="16"/>
  <c r="BF32" i="16"/>
  <c r="V33" i="16"/>
  <c r="X33" i="16"/>
  <c r="BF33" i="16"/>
  <c r="V34" i="16"/>
  <c r="X34" i="16"/>
  <c r="BF34" i="16"/>
  <c r="V35" i="16"/>
  <c r="X35" i="16"/>
  <c r="BF35" i="16"/>
  <c r="X36" i="16"/>
  <c r="AH36" i="16"/>
  <c r="BF36" i="16"/>
  <c r="X37" i="16"/>
  <c r="AH37" i="16"/>
  <c r="V37" i="16" s="1"/>
  <c r="BF37" i="16"/>
  <c r="V38" i="16"/>
  <c r="X38" i="16"/>
  <c r="BF38" i="16"/>
  <c r="V39" i="16"/>
  <c r="X39" i="16"/>
  <c r="BF39" i="16"/>
  <c r="V40" i="16"/>
  <c r="X40" i="16"/>
  <c r="BF40" i="16"/>
  <c r="V41" i="16"/>
  <c r="AD41" i="16"/>
  <c r="AD29" i="16" s="1"/>
  <c r="BF41" i="16"/>
  <c r="V42" i="16"/>
  <c r="X42" i="16"/>
  <c r="BF42" i="16"/>
  <c r="V43" i="16"/>
  <c r="X43" i="16"/>
  <c r="BF43" i="16"/>
  <c r="V44" i="16"/>
  <c r="X44" i="16"/>
  <c r="BF44" i="16"/>
  <c r="V45" i="16"/>
  <c r="X45" i="16"/>
  <c r="BF45" i="16"/>
  <c r="V46" i="16"/>
  <c r="X46" i="16"/>
  <c r="BF46" i="16"/>
  <c r="V47" i="16"/>
  <c r="X47" i="16"/>
  <c r="BF47" i="16"/>
  <c r="V48" i="16"/>
  <c r="X48" i="16"/>
  <c r="BF48" i="16"/>
  <c r="V49" i="16"/>
  <c r="X49" i="16"/>
  <c r="BF49" i="16"/>
  <c r="V50" i="16"/>
  <c r="X50" i="16"/>
  <c r="BF50" i="16"/>
  <c r="V51" i="16"/>
  <c r="X51" i="16"/>
  <c r="BF51" i="16"/>
  <c r="V52" i="16"/>
  <c r="X52" i="16"/>
  <c r="BF52" i="16"/>
  <c r="BF53" i="16"/>
  <c r="V55" i="16"/>
  <c r="X55" i="16"/>
  <c r="BF55" i="16"/>
  <c r="V56" i="16"/>
  <c r="X56" i="16"/>
  <c r="BF56" i="16"/>
  <c r="V57" i="16"/>
  <c r="X57" i="16"/>
  <c r="BF57" i="16"/>
  <c r="Z58" i="16"/>
  <c r="AB58" i="16"/>
  <c r="AD58" i="16"/>
  <c r="AF58" i="16"/>
  <c r="AF116" i="16" s="1"/>
  <c r="AH58" i="16"/>
  <c r="AI58" i="16"/>
  <c r="AJ58" i="16"/>
  <c r="AK58" i="16"/>
  <c r="AL58" i="16"/>
  <c r="AL116" i="16" s="1"/>
  <c r="AL117" i="16" s="1"/>
  <c r="AM58" i="16"/>
  <c r="AN58" i="16"/>
  <c r="AO58" i="16"/>
  <c r="AP58" i="16"/>
  <c r="AQ58" i="16"/>
  <c r="AR58" i="16"/>
  <c r="AS58" i="16"/>
  <c r="AU58" i="16"/>
  <c r="AV58" i="16"/>
  <c r="AV116" i="16" s="1"/>
  <c r="AX58" i="16"/>
  <c r="AY58" i="16"/>
  <c r="AZ58" i="16"/>
  <c r="BA58" i="16"/>
  <c r="BB58" i="16"/>
  <c r="BC58" i="16"/>
  <c r="BD58" i="16"/>
  <c r="BE58" i="16"/>
  <c r="V59" i="16"/>
  <c r="X59" i="16"/>
  <c r="BF59" i="16"/>
  <c r="V60" i="16"/>
  <c r="X60" i="16"/>
  <c r="BF60" i="16"/>
  <c r="V61" i="16"/>
  <c r="X61" i="16"/>
  <c r="BF61" i="16"/>
  <c r="V62" i="16"/>
  <c r="X62" i="16"/>
  <c r="BF62" i="16"/>
  <c r="V63" i="16"/>
  <c r="X63" i="16"/>
  <c r="BF63" i="16"/>
  <c r="V64" i="16"/>
  <c r="X64" i="16"/>
  <c r="BF64" i="16"/>
  <c r="V65" i="16"/>
  <c r="X65" i="16"/>
  <c r="BF65" i="16"/>
  <c r="V66" i="16"/>
  <c r="X66" i="16"/>
  <c r="BF66" i="16"/>
  <c r="V67" i="16"/>
  <c r="X67" i="16"/>
  <c r="BF67" i="16"/>
  <c r="V68" i="16"/>
  <c r="X68" i="16"/>
  <c r="BF68" i="16"/>
  <c r="V69" i="16"/>
  <c r="X69" i="16"/>
  <c r="BF69" i="16"/>
  <c r="V70" i="16"/>
  <c r="X70" i="16"/>
  <c r="BF70" i="16"/>
  <c r="V71" i="16"/>
  <c r="X71" i="16"/>
  <c r="BF71" i="16"/>
  <c r="V78" i="16"/>
  <c r="X78" i="16"/>
  <c r="BF78" i="16"/>
  <c r="V79" i="16"/>
  <c r="X79" i="16"/>
  <c r="BF79" i="16"/>
  <c r="V80" i="16"/>
  <c r="X80" i="16"/>
  <c r="BF80" i="16"/>
  <c r="V81" i="16"/>
  <c r="X81" i="16"/>
  <c r="BF81" i="16"/>
  <c r="V82" i="16"/>
  <c r="X82" i="16"/>
  <c r="BF82" i="16"/>
  <c r="V83" i="16"/>
  <c r="X83" i="16"/>
  <c r="BF83" i="16"/>
  <c r="V85" i="16"/>
  <c r="X85" i="16"/>
  <c r="BF85" i="16"/>
  <c r="X86" i="16"/>
  <c r="AW86" i="16"/>
  <c r="BF86" i="16"/>
  <c r="V87" i="16"/>
  <c r="X87" i="16"/>
  <c r="BF87" i="16"/>
  <c r="V88" i="16"/>
  <c r="X88" i="16"/>
  <c r="BF88" i="16"/>
  <c r="V89" i="16"/>
  <c r="X89" i="16"/>
  <c r="BF89" i="16"/>
  <c r="V90" i="16"/>
  <c r="X90" i="16"/>
  <c r="BF90" i="16"/>
  <c r="V91" i="16"/>
  <c r="X91" i="16"/>
  <c r="BF91" i="16"/>
  <c r="X92" i="16"/>
  <c r="AT92" i="16"/>
  <c r="V92" i="16" s="1"/>
  <c r="BF92" i="16"/>
  <c r="V93" i="16"/>
  <c r="X93" i="16"/>
  <c r="BF93" i="16"/>
  <c r="V94" i="16"/>
  <c r="X94" i="16"/>
  <c r="BF94" i="16"/>
  <c r="X95" i="16"/>
  <c r="AW95" i="16"/>
  <c r="V95" i="16" s="1"/>
  <c r="BF95" i="16"/>
  <c r="V96" i="16"/>
  <c r="X96" i="16"/>
  <c r="BF96" i="16"/>
  <c r="V97" i="16"/>
  <c r="X97" i="16"/>
  <c r="BF97" i="16"/>
  <c r="V98" i="16"/>
  <c r="X98" i="16"/>
  <c r="BF98" i="16"/>
  <c r="V99" i="16"/>
  <c r="X99" i="16"/>
  <c r="BF99" i="16"/>
  <c r="V100" i="16"/>
  <c r="X100" i="16"/>
  <c r="BF100" i="16"/>
  <c r="V101" i="16"/>
  <c r="X101" i="16"/>
  <c r="BF101" i="16"/>
  <c r="V102" i="16"/>
  <c r="X102" i="16"/>
  <c r="BF102" i="16"/>
  <c r="V103" i="16"/>
  <c r="X103" i="16"/>
  <c r="BF103" i="16"/>
  <c r="V104" i="16"/>
  <c r="X104" i="16"/>
  <c r="BF104" i="16"/>
  <c r="V105" i="16"/>
  <c r="X105" i="16"/>
  <c r="BF105" i="16"/>
  <c r="V106" i="16"/>
  <c r="X106" i="16"/>
  <c r="BF106" i="16"/>
  <c r="V118" i="16"/>
  <c r="BC119" i="16"/>
  <c r="BC120" i="16"/>
  <c r="AH124" i="16"/>
  <c r="AH125" i="16"/>
  <c r="BC116" i="16" l="1"/>
  <c r="AP116" i="16"/>
  <c r="Z116" i="16"/>
  <c r="AY116" i="16"/>
  <c r="AS116" i="16"/>
  <c r="AS117" i="16" s="1"/>
  <c r="AQ116" i="16"/>
  <c r="AQ117" i="16" s="1"/>
  <c r="AO116" i="16"/>
  <c r="AO117" i="16" s="1"/>
  <c r="AM116" i="16"/>
  <c r="AK116" i="16"/>
  <c r="AK117" i="16" s="1"/>
  <c r="AI116" i="16"/>
  <c r="AB116" i="16"/>
  <c r="AD116" i="16"/>
  <c r="BD116" i="16"/>
  <c r="BB116" i="16"/>
  <c r="AZ116" i="16"/>
  <c r="AZ117" i="16" s="1"/>
  <c r="AX116" i="16"/>
  <c r="AX117" i="16" s="1"/>
  <c r="BE116" i="16"/>
  <c r="BA116" i="16"/>
  <c r="BA117" i="16" s="1"/>
  <c r="BF29" i="16"/>
  <c r="AW58" i="16"/>
  <c r="AW116" i="16" s="1"/>
  <c r="AW117" i="16" s="1"/>
  <c r="BF58" i="16"/>
  <c r="BF116" i="16" s="1"/>
  <c r="BF117" i="16" s="1"/>
  <c r="AU116" i="16"/>
  <c r="AU117" i="16" s="1"/>
  <c r="AH29" i="16"/>
  <c r="AH116" i="16" s="1"/>
  <c r="AH117" i="16" s="1"/>
  <c r="AR116" i="16"/>
  <c r="AR117" i="16" s="1"/>
  <c r="AN116" i="16"/>
  <c r="AN117" i="16" s="1"/>
  <c r="AJ116" i="16"/>
  <c r="X58" i="16"/>
  <c r="AT58" i="16"/>
  <c r="AT116" i="16" s="1"/>
  <c r="AT117" i="16" s="1"/>
  <c r="X41" i="16"/>
  <c r="X29" i="16" s="1"/>
  <c r="X116" i="16" s="1"/>
  <c r="BI18" i="16"/>
  <c r="AI117" i="16"/>
  <c r="V119" i="16"/>
  <c r="AY117" i="16"/>
  <c r="AM117" i="16"/>
  <c r="BE117" i="16"/>
  <c r="V120" i="16"/>
  <c r="V86" i="16"/>
  <c r="V58" i="16" s="1"/>
  <c r="V36" i="16"/>
  <c r="V29" i="16" s="1"/>
  <c r="X117" i="16" l="1"/>
  <c r="V117" i="16"/>
  <c r="BH117" i="16" s="1"/>
  <c r="V116" i="16"/>
  <c r="BH58" i="16" s="1"/>
  <c r="BH29" i="16" l="1"/>
</calcChain>
</file>

<file path=xl/sharedStrings.xml><?xml version="1.0" encoding="utf-8"?>
<sst xmlns="http://schemas.openxmlformats.org/spreadsheetml/2006/main" count="760" uniqueCount="429">
  <si>
    <t>Государственный компонент</t>
  </si>
  <si>
    <t>Социально-гуманитарный модуль 1</t>
  </si>
  <si>
    <t>Философия</t>
  </si>
  <si>
    <t>Экономика</t>
  </si>
  <si>
    <t>Политология</t>
  </si>
  <si>
    <t>История</t>
  </si>
  <si>
    <t>Компонент учреждения высшего образования</t>
  </si>
  <si>
    <t>Социально-гуманитарный модуль 2</t>
  </si>
  <si>
    <t>Факультативные дисциплины</t>
  </si>
  <si>
    <t>/34</t>
  </si>
  <si>
    <t>Коррупция и ее общественная опасность</t>
  </si>
  <si>
    <t>/10</t>
  </si>
  <si>
    <t>Физическая культура</t>
  </si>
  <si>
    <t>Деловой иностранный язык</t>
  </si>
  <si>
    <t>/68</t>
  </si>
  <si>
    <t>Дополнительные виды обучения</t>
  </si>
  <si>
    <t>Белорусский язык (профессиональная лексика)</t>
  </si>
  <si>
    <t>/36</t>
  </si>
  <si>
    <t>Обзорные лекции по специальности</t>
  </si>
  <si>
    <t>№
п/п</t>
  </si>
  <si>
    <t>Название модуля, учебной дисциплины, курсового проекта (курсовой работы)</t>
  </si>
  <si>
    <t>Экзамены</t>
  </si>
  <si>
    <t>Зачеты</t>
  </si>
  <si>
    <t>Количество академических часов</t>
  </si>
  <si>
    <t>Распределение по курсам и семестрам</t>
  </si>
  <si>
    <t>Всего зачетных единиц</t>
  </si>
  <si>
    <t>Код компетенции</t>
  </si>
  <si>
    <t>Всего</t>
  </si>
  <si>
    <t>Аудиторных</t>
  </si>
  <si>
    <t>Из них</t>
  </si>
  <si>
    <t>I курс</t>
  </si>
  <si>
    <t>II курс</t>
  </si>
  <si>
    <t>III курс</t>
  </si>
  <si>
    <t>IV курс</t>
  </si>
  <si>
    <t>Лекции</t>
  </si>
  <si>
    <t>Лабораторные</t>
  </si>
  <si>
    <t>Практические</t>
  </si>
  <si>
    <t>Семинарские</t>
  </si>
  <si>
    <t>1 семестр</t>
  </si>
  <si>
    <t>2 семестр</t>
  </si>
  <si>
    <t>3 семестр</t>
  </si>
  <si>
    <t>4 семестр</t>
  </si>
  <si>
    <t>5 семестр</t>
  </si>
  <si>
    <t>6 семестр</t>
  </si>
  <si>
    <t>7 семестр</t>
  </si>
  <si>
    <t>8 семестр</t>
  </si>
  <si>
    <t>недель</t>
  </si>
  <si>
    <t>Всего часов</t>
  </si>
  <si>
    <t>Ауд. часов</t>
  </si>
  <si>
    <t>Зач. единиц</t>
  </si>
  <si>
    <t>УК-1</t>
  </si>
  <si>
    <t>УК-2</t>
  </si>
  <si>
    <t>УК-3</t>
  </si>
  <si>
    <t>УК-4</t>
  </si>
  <si>
    <t>БПК-1</t>
  </si>
  <si>
    <t>БПК-2</t>
  </si>
  <si>
    <t>БПК-3</t>
  </si>
  <si>
    <t>БПК-4</t>
  </si>
  <si>
    <t>БПК-5</t>
  </si>
  <si>
    <t>БПК-6</t>
  </si>
  <si>
    <t>УК-5</t>
  </si>
  <si>
    <t>БПК-7</t>
  </si>
  <si>
    <t>БПК-8</t>
  </si>
  <si>
    <t>БПК-9</t>
  </si>
  <si>
    <t>СК-1</t>
  </si>
  <si>
    <t>СК-2</t>
  </si>
  <si>
    <t>СК-3</t>
  </si>
  <si>
    <t>СК-4</t>
  </si>
  <si>
    <t>СК-5</t>
  </si>
  <si>
    <t>СК-6</t>
  </si>
  <si>
    <t>СК-7</t>
  </si>
  <si>
    <t>СК-10</t>
  </si>
  <si>
    <t>СК-11</t>
  </si>
  <si>
    <t>Количество часов учебных занятий в неделю</t>
  </si>
  <si>
    <t>Количество курсовых работ</t>
  </si>
  <si>
    <t>Количество экзаменов</t>
  </si>
  <si>
    <t>Количество зачетов</t>
  </si>
  <si>
    <t>/8</t>
  </si>
  <si>
    <t>/72</t>
  </si>
  <si>
    <t>МИНИСТЕРСТВО ОБРАЗОВАНИЯ РЕСПУБЛИКИ БЕЛАРУСЬ</t>
  </si>
  <si>
    <t>ТИПОВОЙ УЧЕБНЫЙ ПЛАН</t>
  </si>
  <si>
    <t>Министра образования</t>
  </si>
  <si>
    <t>Республики Беларусь</t>
  </si>
  <si>
    <t>Срок обучения: 4 года</t>
  </si>
  <si>
    <t>I. ГРАФИК ОБРАЗОВАТЕЛЬНОГО ПРОЦЕССА</t>
  </si>
  <si>
    <t>КУРСЫ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</si>
  <si>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</si>
  <si>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</si>
  <si>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</si>
  <si>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</si>
  <si>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</si>
  <si>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</si>
  <si>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</si>
  <si>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</si>
  <si>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</si>
  <si>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</si>
  <si>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</si>
  <si>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</si>
  <si>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Теоретическое обучение</t>
  </si>
  <si>
    <t>Экзаменационные сессии</t>
  </si>
  <si>
    <t>Учебные практики</t>
  </si>
  <si>
    <t>Производственные практики</t>
  </si>
  <si>
    <t>Дипломное проектирование</t>
  </si>
  <si>
    <t>Итоговая аттестация</t>
  </si>
  <si>
    <t>Каникулы</t>
  </si>
  <si>
    <t>ВСЕГО</t>
  </si>
  <si>
    <t>I</t>
  </si>
  <si>
    <t>:</t>
  </si>
  <si>
    <t>=</t>
  </si>
  <si>
    <t>О</t>
  </si>
  <si>
    <t>II</t>
  </si>
  <si>
    <t>III</t>
  </si>
  <si>
    <t>IV</t>
  </si>
  <si>
    <t>Х</t>
  </si>
  <si>
    <t>//</t>
  </si>
  <si>
    <t>/</t>
  </si>
  <si>
    <t>Обозначения:</t>
  </si>
  <si>
    <t>−</t>
  </si>
  <si>
    <t>теоретическое обучение</t>
  </si>
  <si>
    <t>учебная практика</t>
  </si>
  <si>
    <t>дипломное проектирование</t>
  </si>
  <si>
    <t>каникулы</t>
  </si>
  <si>
    <t>экзаменационная сессия</t>
  </si>
  <si>
    <t>производственная практика</t>
  </si>
  <si>
    <t>итоговая аттестация</t>
  </si>
  <si>
    <t>III. ПЛАН ОБРАЗОВАТЕЛЬНОГО ПРОЦЕССА</t>
  </si>
  <si>
    <t>VIII. МАТРИЦА КОМПЕТЕНЦИЙ</t>
  </si>
  <si>
    <t>Наименование компетенции</t>
  </si>
  <si>
    <t>Код модуля, учебной дисциплины</t>
  </si>
  <si>
    <t>УК-6</t>
  </si>
  <si>
    <t>УК-7</t>
  </si>
  <si>
    <t>УК-8</t>
  </si>
  <si>
    <t>УК-9</t>
  </si>
  <si>
    <t>СК-8</t>
  </si>
  <si>
    <t>СК-9</t>
  </si>
  <si>
    <t>СОГЛАСОВАНО</t>
  </si>
  <si>
    <t>Начальник Главного управления профессионального образования</t>
  </si>
  <si>
    <t>Министерства образования Республики Беларусь</t>
  </si>
  <si>
    <t>С.А.Касперович</t>
  </si>
  <si>
    <t>Проректор по научно-методической работе Государственного</t>
  </si>
  <si>
    <t>И.В.Титович</t>
  </si>
  <si>
    <t>Эксперт-нормоконтролер</t>
  </si>
  <si>
    <t>И.В.Войтов</t>
  </si>
  <si>
    <t>IV. УЧЕБНЫЕ ПРАКТИКИ</t>
  </si>
  <si>
    <t>V. ПРОИЗВОДСТВЕННЫЕ ПРАКТИКИ</t>
  </si>
  <si>
    <t>VI. ДИПЛОМНОЕ ПРОЕКТИРОВАНИЕ</t>
  </si>
  <si>
    <t>VII. ИТОГОВАЯ АТТЕСТАЦИЯ</t>
  </si>
  <si>
    <t>Название практики</t>
  </si>
  <si>
    <t>Семестр</t>
  </si>
  <si>
    <t>Недель</t>
  </si>
  <si>
    <t>Зачетных единиц</t>
  </si>
  <si>
    <t>1. Государственный экзамен по специальности</t>
  </si>
  <si>
    <t>2. Защита дипломного проекта (дипломной работы) в ГЭК</t>
  </si>
  <si>
    <t>1.1.1</t>
  </si>
  <si>
    <t>1.1</t>
  </si>
  <si>
    <t>1.1.2</t>
  </si>
  <si>
    <t>1.1.3</t>
  </si>
  <si>
    <t>1.1.4</t>
  </si>
  <si>
    <t>1.2</t>
  </si>
  <si>
    <t>1.2.1</t>
  </si>
  <si>
    <t>1.2.2</t>
  </si>
  <si>
    <t>1.3</t>
  </si>
  <si>
    <t>1.3.1</t>
  </si>
  <si>
    <t>1.3.2</t>
  </si>
  <si>
    <t>1.4</t>
  </si>
  <si>
    <t>1.4.1</t>
  </si>
  <si>
    <t>1.5</t>
  </si>
  <si>
    <t>1.6</t>
  </si>
  <si>
    <t>1.6.1</t>
  </si>
  <si>
    <t>1.7</t>
  </si>
  <si>
    <t>1.7.1</t>
  </si>
  <si>
    <t>2</t>
  </si>
  <si>
    <t>2.1</t>
  </si>
  <si>
    <t>2.1.1</t>
  </si>
  <si>
    <t>2.1.2</t>
  </si>
  <si>
    <t>2.2</t>
  </si>
  <si>
    <t>2.3</t>
  </si>
  <si>
    <t>2.3.1</t>
  </si>
  <si>
    <t>2.3.2</t>
  </si>
  <si>
    <t>2.4</t>
  </si>
  <si>
    <t>2.4.1</t>
  </si>
  <si>
    <t>3</t>
  </si>
  <si>
    <t>3.1</t>
  </si>
  <si>
    <t>3.2</t>
  </si>
  <si>
    <t>3.3</t>
  </si>
  <si>
    <t>3.4</t>
  </si>
  <si>
    <t>4</t>
  </si>
  <si>
    <t>4.1</t>
  </si>
  <si>
    <t>4.2</t>
  </si>
  <si>
    <t>Великая Отечественная война советского народа (в контексте Второй мировой войны)</t>
  </si>
  <si>
    <t>1.2.3</t>
  </si>
  <si>
    <t>/60</t>
  </si>
  <si>
    <t>/26</t>
  </si>
  <si>
    <t>/1-6</t>
  </si>
  <si>
    <t>/1</t>
  </si>
  <si>
    <t>/16</t>
  </si>
  <si>
    <t>Количество часов учебных занятий</t>
  </si>
  <si>
    <t>М.П.</t>
  </si>
  <si>
    <t>БПК-10</t>
  </si>
  <si>
    <t>БПК-11</t>
  </si>
  <si>
    <t>БПК-12</t>
  </si>
  <si>
    <t>БПК-13</t>
  </si>
  <si>
    <t>БПК-14</t>
  </si>
  <si>
    <t>2.4.2</t>
  </si>
  <si>
    <t>2.4.3</t>
  </si>
  <si>
    <t>2.4.4</t>
  </si>
  <si>
    <t>2.4.5</t>
  </si>
  <si>
    <t>2.4.6</t>
  </si>
  <si>
    <t>2.4.7</t>
  </si>
  <si>
    <t>II. СВОДНЫЕ ДАННЫЕ ПО БЮДЖЕТУ ВРЕМЕНИ (в неделях)</t>
  </si>
  <si>
    <t>4.3</t>
  </si>
  <si>
    <t>2021</t>
  </si>
  <si>
    <t>Протокол № ____ от _________ 2021</t>
  </si>
  <si>
    <t>специалист по туризму и природопользованию</t>
  </si>
  <si>
    <t>Высшая математика</t>
  </si>
  <si>
    <t>Органическая химия с основами биохимии</t>
  </si>
  <si>
    <t>Информатика и компьютерная графика</t>
  </si>
  <si>
    <t>Иностранный язык</t>
  </si>
  <si>
    <t>География и история туризма в Беларуси</t>
  </si>
  <si>
    <t>Страноведение и краеведение</t>
  </si>
  <si>
    <t>1.2.4</t>
  </si>
  <si>
    <t>Общая биология</t>
  </si>
  <si>
    <t>Основы геодезии и картографии</t>
  </si>
  <si>
    <t>Ландшафтоведение с основами почвоведения</t>
  </si>
  <si>
    <t>Водные ресурсы туризма</t>
  </si>
  <si>
    <t>Международный туризм</t>
  </si>
  <si>
    <t>Фаунистические ресурсы экологического туризма</t>
  </si>
  <si>
    <t>Этнографические ресурсы и основы экскурсоведения</t>
  </si>
  <si>
    <t>Лесоведение с основами лесной таксации</t>
  </si>
  <si>
    <t>Туристско-оздоровительная деятельность с основами питания</t>
  </si>
  <si>
    <t>Курсовая работа по учебной дисциплине "Туристско-оздоровительная деятельность с основами питания"</t>
  </si>
  <si>
    <t>Основы фотовидеоискусства</t>
  </si>
  <si>
    <t>Рекламная деятельность в туризме</t>
  </si>
  <si>
    <t>Туристический сервис с основами стандартизации</t>
  </si>
  <si>
    <t>Технология и организация экскурсионных услуг</t>
  </si>
  <si>
    <t>Курсовая работа по учебной дисциплине "Технология и организация экскурсионных услуг"</t>
  </si>
  <si>
    <t>2.6</t>
  </si>
  <si>
    <t>Энтомология</t>
  </si>
  <si>
    <t>Микология</t>
  </si>
  <si>
    <t>2.6.1</t>
  </si>
  <si>
    <t>Экономика туристического рынка</t>
  </si>
  <si>
    <t>2.6.2</t>
  </si>
  <si>
    <t>Бухгалтерский учет, анализ и аудит</t>
  </si>
  <si>
    <t>2.6.3</t>
  </si>
  <si>
    <t>Курсовая работа по учебной дисциплине "Технология и организация экологического туризма"</t>
  </si>
  <si>
    <t>Туроперейтинг</t>
  </si>
  <si>
    <t>2.7</t>
  </si>
  <si>
    <t>2.7.1</t>
  </si>
  <si>
    <t>2.7.2</t>
  </si>
  <si>
    <t>Охотоведение и охотничье хозяйство</t>
  </si>
  <si>
    <t>2.8</t>
  </si>
  <si>
    <t>2.8.1</t>
  </si>
  <si>
    <t>2.8.2</t>
  </si>
  <si>
    <t>Недревесные ресурсы леса с основами пчеловодства и рыбоводства</t>
  </si>
  <si>
    <t>Курсовая работа по учебной дисциплине "Ландшафтное планирование и организация объектов экологического туризма"</t>
  </si>
  <si>
    <t>Оценка воздействия на окружающую среду и эколого-географическая экспертиза</t>
  </si>
  <si>
    <t>Лесная пирология с основами метеорологии</t>
  </si>
  <si>
    <t>2.9</t>
  </si>
  <si>
    <t>2.9.1</t>
  </si>
  <si>
    <t>2.9.2</t>
  </si>
  <si>
    <t>2.9.3</t>
  </si>
  <si>
    <t>Экологический менеджмент</t>
  </si>
  <si>
    <t>Маркетинг с основами логистики в туристической индустрии</t>
  </si>
  <si>
    <t>Правовое регулирование туристической деятельности и таможенное дело</t>
  </si>
  <si>
    <t>Технология и организация охотничьего туризма</t>
  </si>
  <si>
    <t>Курсовая работа по учебной дисциплине "Технология и организация охотничьего туризма"</t>
  </si>
  <si>
    <t>Гостиничный и ресторанный бизнес</t>
  </si>
  <si>
    <t>Современные формы организации туристической индустрии</t>
  </si>
  <si>
    <t>Технологическая</t>
  </si>
  <si>
    <t>Преддипломная</t>
  </si>
  <si>
    <t>8</t>
  </si>
  <si>
    <t>1.4.2</t>
  </si>
  <si>
    <t>СК-12</t>
  </si>
  <si>
    <t>СК-13</t>
  </si>
  <si>
    <t>СК-14</t>
  </si>
  <si>
    <t>СК-15</t>
  </si>
  <si>
    <t>СК-16</t>
  </si>
  <si>
    <t>СК-17</t>
  </si>
  <si>
    <t>СК-18</t>
  </si>
  <si>
    <t>СК-19</t>
  </si>
  <si>
    <t>СК-20</t>
  </si>
  <si>
    <t>СК-21</t>
  </si>
  <si>
    <t>СК-22</t>
  </si>
  <si>
    <t>СК-23</t>
  </si>
  <si>
    <t>СК-24</t>
  </si>
  <si>
    <t>СК-25</t>
  </si>
  <si>
    <t>СК-26</t>
  </si>
  <si>
    <t>СК-27</t>
  </si>
  <si>
    <t>Информационные технологии в экологическом туризме</t>
  </si>
  <si>
    <t>Владеть навыками здоровьесбережения</t>
  </si>
  <si>
    <t>10</t>
  </si>
  <si>
    <t>/64</t>
  </si>
  <si>
    <t>/32</t>
  </si>
  <si>
    <t>/340</t>
  </si>
  <si>
    <t>Модуль "Естественнонаучные дисциплины"</t>
  </si>
  <si>
    <t>Модуль "Лингвистический"</t>
  </si>
  <si>
    <t>Модуль "География туризма"</t>
  </si>
  <si>
    <t>Модуль "Охотоведение"</t>
  </si>
  <si>
    <t>Модуль "Энтомология и микология"</t>
  </si>
  <si>
    <t>Курсовая работа по учебной дисциплине "Охотоведение и охотничье хозяйство"</t>
  </si>
  <si>
    <t>Основы права и права человека / Теория отраслевых рынков</t>
  </si>
  <si>
    <t>Модуль "Геодезия, ландшафтоведение"</t>
  </si>
  <si>
    <t>Модуль "Организация экологического туризма"</t>
  </si>
  <si>
    <t>Модуль "Современные формы экотуристической деятельности"</t>
  </si>
  <si>
    <t>Этика и эстетика / История мировой культуры</t>
  </si>
  <si>
    <t>УК-10</t>
  </si>
  <si>
    <t>Разработан в качестве примера реализации образовательного стандарта по специальности 1-89 02 02 "Туризм и природопользование".</t>
  </si>
  <si>
    <t>в области природопользования и лесного хозяйства</t>
  </si>
  <si>
    <t>Председатель НМС по лесному хозяйству</t>
  </si>
  <si>
    <t>Рекомендован к утверждению Президиумом Совета УМО по образованию</t>
  </si>
  <si>
    <t>Флористические ресурсы экологического туризма</t>
  </si>
  <si>
    <t>Модуль "Экономика в туризме"</t>
  </si>
  <si>
    <t>Ценообразование</t>
  </si>
  <si>
    <t>Технология и организация экологического туризма</t>
  </si>
  <si>
    <t>Ландшафтное планирование и организация объектов экологического туризма</t>
  </si>
  <si>
    <t>Модуль "Менеджмент в туризме"</t>
  </si>
  <si>
    <t>Специальность: 1-89 02 02 Туризм и природопользование</t>
  </si>
  <si>
    <t>Модуль "Ресурсы и технологии в туризме"</t>
  </si>
  <si>
    <t>1.5.1</t>
  </si>
  <si>
    <t>1.5.2</t>
  </si>
  <si>
    <t>1.7.2</t>
  </si>
  <si>
    <t>2.5.1</t>
  </si>
  <si>
    <t>2.7.3</t>
  </si>
  <si>
    <t>Осуществлять коммуникации на иностранном языке для решения задач межличностного и межкультурного взаимодействия</t>
  </si>
  <si>
    <t>1.4.3</t>
  </si>
  <si>
    <t>Модуль "Основы экологии, безопасность жизнедеятельности человека"</t>
  </si>
  <si>
    <t>1.7.1.</t>
  </si>
  <si>
    <t>Экология с основами энергосбережения</t>
  </si>
  <si>
    <t>1.7.3</t>
  </si>
  <si>
    <t>1.7.4</t>
  </si>
  <si>
    <t>2.4.8</t>
  </si>
  <si>
    <t>2.4.9</t>
  </si>
  <si>
    <t xml:space="preserve">2.5 </t>
  </si>
  <si>
    <t>Модуль "Лес и лесные ресурсы"</t>
  </si>
  <si>
    <t>2.5.2</t>
  </si>
  <si>
    <t>2.8.3</t>
  </si>
  <si>
    <t>2.9.4</t>
  </si>
  <si>
    <t>Ознакомительная первая</t>
  </si>
  <si>
    <t>Ознакомительная вторая</t>
  </si>
  <si>
    <t>Ознакомительная третья</t>
  </si>
  <si>
    <t>Владеть основами исследовательской деятельности, осуществлять поиск, анализ и синтез информации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</si>
  <si>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</si>
  <si>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Работать в команде, толерантно воспринимать социальные, этнические, конфессиональные, культурные и иные различия</t>
  </si>
  <si>
    <t>Быть способным к саморазвитию и совершенствованию в профессиональной деятельности</t>
  </si>
  <si>
    <t>Проявлять инициативу и адаптироваться к изменениям в профессиональной деятельности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</si>
  <si>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</si>
  <si>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уметь использовать основы философских знаний в профессиональной деятельности</t>
  </si>
  <si>
    <t>Применять математические расчеты, методы математического анализа для решения профессиональных задач</t>
  </si>
  <si>
    <t>Анализировать, обрабатывать и хранить цифровую информацию, использовать современные средства информационных технологий в профессиональной деятельности</t>
  </si>
  <si>
    <t>Исследовать объекты живой природы, выявлять закономерности, использовать их для решения задач в профессиональной деятельности и охране природы</t>
  </si>
  <si>
    <t>Определять географические особенности стран, их природный и культурный потенциал, интерпретировать их для использования в туристической деятельности</t>
  </si>
  <si>
    <t>Объяснять строение насекомых, определять их важнейшие таксоны, интерпретировать медико-ветеринарную оценку для обеспечения безопасности в природной среде</t>
  </si>
  <si>
    <t>Планировать и реализовывать мероприятия по рациональному использованию, воспроизводству и охране ресурсов охотничьих животных</t>
  </si>
  <si>
    <t>Классифицировать лесные пожары, понимать их природу, причины возникновения и условия развития, прогнозировать возможность их возникновения, разрабатывать мероприятия по снижению пожарной опасности в лесах и обеспечения безопасности людей</t>
  </si>
  <si>
    <t>Классифицировать основные направления туризма, применять их в своей профессиональной деятельности</t>
  </si>
  <si>
    <t>Оценивать состояние ландшафтов и влияние почвенно-гидрологических условий на формирование природных комплексов</t>
  </si>
  <si>
    <t>Оценивать, сопоставлять и использовать водные объекты для развития различных направлений туризма</t>
  </si>
  <si>
    <t>Оценивать качественные и количественные параметры фаунистических ресурсов и демонстрировать объекты фауны при проведении экологических туров</t>
  </si>
  <si>
    <t>Определять особенности туристско-оздоровительной деятельности, использовать характеристики и свойства различных групп продовольственного сырья и пищевых продуктов</t>
  </si>
  <si>
    <t>Выделять компоненты лесных насаждений, владеть лесной типологией, методами производства лесных измерений</t>
  </si>
  <si>
    <t>Оценивать, планировать и реализовывать мероприятия по использованию, охране и  воспроизводству недревесных ресурсов леса в современных условиях природопользования</t>
  </si>
  <si>
    <t>Применять законодательные и нормативные документы, регламентирующие учет, анализ и  аудит производственно-экономической деятельности при решении профессиональных задач</t>
  </si>
  <si>
    <t>Определять факторы рынка, оказывающие влияние на формирование ценового предложения, производить расчет цен туристических продуктов и услуг</t>
  </si>
  <si>
    <t>Определять и использовать современные технологические приемы проведения экологических туров разной направленности</t>
  </si>
  <si>
    <t>Объяснять и использовать основные подходы в планировании ландшафтной организации территории туристического объекта, приемы создания и ухода за ним</t>
  </si>
  <si>
    <t>Использовать подходы рационального и неистощительного природопользования для организации и управления предприятиями в сфере экологического туризма</t>
  </si>
  <si>
    <t>Оценивать туристические потребности на основе исследования целевых рынков и адаптировать к ним туристические предприятия</t>
  </si>
  <si>
    <t>Применять правовые нормы в сфере управления и таможенного регулирования, принимать решения и совершать профессиональные действия в соответствии с ними, использовать справочные электронные правовые базы в профессиональной деятельности</t>
  </si>
  <si>
    <t>Объяснять экологические, законодательные и хозяйственные аспекты охотничьего туризма, планировать, разрабатывать и организовывать охотничьи, фотографические и орнитологические туры</t>
  </si>
  <si>
    <t>Оценивать воздействие факторов, оказывающих влияние на развитие индустрии гостиничного и ресторанного бизнеса, анализировать состояние рынка гостиничных и ресторанных услуг для адаптации профессиональной деятельности</t>
  </si>
  <si>
    <t>Адаптировать современные формы ведения туристического бизнеса к потребностям рынка экологического туризма</t>
  </si>
  <si>
    <t>К.В.Лабоха</t>
  </si>
  <si>
    <t>М.В.Шестаков</t>
  </si>
  <si>
    <t>учреждения образования "Республиканский институт высшей школы"</t>
  </si>
  <si>
    <t>УК-11</t>
  </si>
  <si>
    <t>Осуществлять коммуникации на государственном языке для решения задач межличностного и межкультурного взаимодействия</t>
  </si>
  <si>
    <t>Выявлять факторы и механизмы исторического развития, определять общественное значение исторических событий</t>
  </si>
  <si>
    <t>Введение в туризм с основами гигиены</t>
  </si>
  <si>
    <t>Квалификация:</t>
  </si>
  <si>
    <t>и лесного хозяйства</t>
  </si>
  <si>
    <t>Председатель УМО по образованию в области природопользования</t>
  </si>
  <si>
    <t>А.Н.Корбут</t>
  </si>
  <si>
    <t>охраны окружающей среды Республики Беларусь</t>
  </si>
  <si>
    <t>Заместитель Министра природных ресурсов  и</t>
  </si>
  <si>
    <t>При составлении учебного плана учреждения высшего образования по специальности учебная дисциплина "Основы управления интеллектуальной собственностью" планируется в качестве дисциплины компонента учреждения высшего образования.</t>
  </si>
  <si>
    <t>Применять нормы международного и национального законодательства в процессе создания и реализации объектов интеллектуальной собственности</t>
  </si>
  <si>
    <t>Использовать визуальные приемы для демонстрации животных, растений, природных явлений в условиях проведения экологических туров</t>
  </si>
  <si>
    <r>
      <t xml:space="preserve"> </t>
    </r>
    <r>
      <rPr>
        <sz val="18"/>
        <rFont val="Arial"/>
        <family val="2"/>
        <charset val="204"/>
      </rPr>
      <t>Организовывать работу по туроператорской деятельности</t>
    </r>
  </si>
  <si>
    <t>Понимать происходящие на туристическом рынке процессы, применять методы управления экономическим развитием предприятия индустрии туризма в современных условиях</t>
  </si>
  <si>
    <r>
      <t>Разрабатывать экскурсионные маршруты, планировать и проводить экскурсии, применять</t>
    </r>
    <r>
      <rPr>
        <sz val="18"/>
        <rFont val="Arial"/>
        <family val="2"/>
        <charset val="204"/>
      </rPr>
      <t xml:space="preserve"> методы </t>
    </r>
    <r>
      <rPr>
        <sz val="18"/>
        <color theme="1"/>
        <rFont val="Arial"/>
        <family val="2"/>
        <charset val="204"/>
      </rPr>
      <t>экскурсионного обслуживания</t>
    </r>
  </si>
  <si>
    <t>Классифицировать туристические услуги, понимать основные подходы по их стандартизации</t>
  </si>
  <si>
    <t>Планировать и организовывать рекламные мероприятия в туритсической деятельности</t>
  </si>
  <si>
    <t>Идентифицировать этнографические ресурсы территории, использовать их в экскурсионной деятельности</t>
  </si>
  <si>
    <t>Дифференцировать флористические объекты на основе анатомических, морфологических и таксономических методов исследований, использовать их для развития экологического туризма</t>
  </si>
  <si>
    <t>Осуществлять геодезические изыскания на объектах профессиональной деятельности, применять навыки картографии для организации туристических маршрутов</t>
  </si>
  <si>
    <t>Выполнять работы по оценке воздействия на окружающую среду планируемой деятельности, использовать системный подход для  сравнения альтернативных вариантов, осуществлять эколого-географическую экспертизу</t>
  </si>
  <si>
    <r>
      <t>Применять</t>
    </r>
    <r>
      <rPr>
        <sz val="18"/>
        <rFont val="Arial"/>
        <family val="2"/>
        <charset val="204"/>
      </rPr>
      <t xml:space="preserve"> принципы</t>
    </r>
    <r>
      <rPr>
        <sz val="18"/>
        <color theme="1"/>
        <rFont val="Arial"/>
        <family val="2"/>
        <charset val="204"/>
      </rPr>
      <t xml:space="preserve"> рационального природопользования и энергосбережения, обеспечения устойчивого функционирования природных экологических систем</t>
    </r>
  </si>
  <si>
    <t>Обеспечивать здоровые и безопасные условия труда, применять основные методы защиты населения от негативных факторов антропогенного, техногенного и естественного происхождения</t>
  </si>
  <si>
    <t xml:space="preserve">Понимать особенности морфологического и анатомического строения грибов, экологической адаптации к условиям обитания, роли в жизни человека и профессиональной деятельности </t>
  </si>
  <si>
    <t>Идентифицировать географические и исторические особенности регионов страны, использовать в туристско-рекреационной деятельности</t>
  </si>
  <si>
    <t>Использовать иностранный язык в качестве инструмента профессиональной деятельности, применять основные методы и приемы различных типов устной и письменной коммуникации на иностранном языке для решения профессиональных задач, переводить тексты</t>
  </si>
  <si>
    <t>Понимать строение и номенклатуру органических и биоорганических соединений</t>
  </si>
  <si>
    <t>1.1.1, 2.1.1</t>
  </si>
  <si>
    <t>1.1.2, 2.1.1</t>
  </si>
  <si>
    <t>1.1.4, 2.1.2</t>
  </si>
  <si>
    <t>1.1.3, 2.1.2</t>
  </si>
  <si>
    <t>1.1.3, 1.4.2, 2.1.2</t>
  </si>
  <si>
    <t>1.2.4, 2.4.5</t>
  </si>
  <si>
    <t>/7</t>
  </si>
  <si>
    <r>
      <t>Основы управления интеллектуальной собственностью</t>
    </r>
    <r>
      <rPr>
        <vertAlign val="superscript"/>
        <sz val="18"/>
        <rFont val="Arial"/>
        <family val="2"/>
        <charset val="204"/>
      </rPr>
      <t>2</t>
    </r>
  </si>
  <si>
    <t>УК-7/
УК-4, 6</t>
  </si>
  <si>
    <t>УК-5, 8 /УК-9</t>
  </si>
  <si>
    <r>
      <t>Охрана труда и безопасность жизнедеятельности человека</t>
    </r>
    <r>
      <rPr>
        <vertAlign val="superscript"/>
        <sz val="18"/>
        <rFont val="Arial"/>
        <family val="2"/>
        <charset val="204"/>
      </rPr>
      <t>1</t>
    </r>
  </si>
  <si>
    <t>УК-2,                     БПК-4</t>
  </si>
  <si>
    <t>УК-4, 6</t>
  </si>
  <si>
    <t>УК-1, 5, 8</t>
  </si>
  <si>
    <r>
      <rPr>
        <sz val="16"/>
        <color theme="0"/>
        <rFont val="Arial"/>
        <family val="2"/>
        <charset val="204"/>
      </rPr>
      <t>.</t>
    </r>
    <r>
      <rPr>
        <sz val="16"/>
        <rFont val="Arial"/>
        <family val="2"/>
        <charset val="204"/>
      </rPr>
      <t>18</t>
    </r>
  </si>
  <si>
    <r>
      <rPr>
        <sz val="16"/>
        <color theme="0"/>
        <rFont val="Arial"/>
        <family val="2"/>
        <charset val="204"/>
      </rPr>
      <t>.</t>
    </r>
    <r>
      <rPr>
        <sz val="16"/>
        <rFont val="Arial"/>
        <family val="2"/>
        <charset val="204"/>
      </rPr>
      <t>16</t>
    </r>
  </si>
  <si>
    <r>
      <rPr>
        <sz val="16"/>
        <color theme="0"/>
        <rFont val="Arial"/>
        <family val="2"/>
        <charset val="204"/>
      </rPr>
      <t>.</t>
    </r>
    <r>
      <rPr>
        <sz val="16"/>
        <rFont val="Arial"/>
        <family val="2"/>
        <charset val="204"/>
      </rPr>
      <t>17</t>
    </r>
  </si>
  <si>
    <t>20___</t>
  </si>
  <si>
    <t>2, 4</t>
  </si>
  <si>
    <t>1, 3</t>
  </si>
  <si>
    <t>Включает учебную дисциплину "Защита населения и объектов от чрезвычайных ситуаций. Радиационная безопасность".</t>
  </si>
  <si>
    <t>УТВЕРЖДЕНО</t>
  </si>
  <si>
    <t>Первым заместителем</t>
  </si>
  <si>
    <t>И.А.Старовойтовой</t>
  </si>
  <si>
    <t>21.04.2021</t>
  </si>
  <si>
    <r>
      <t>Продолжение типового учебного плана по специальности 1-89 02 02 "Туризм и природопользование", регистрационный №</t>
    </r>
    <r>
      <rPr>
        <b/>
        <sz val="18"/>
        <rFont val="Arial"/>
        <family val="2"/>
        <charset val="204"/>
      </rPr>
      <t xml:space="preserve"> 89-1-001/пр-тип.</t>
    </r>
  </si>
  <si>
    <r>
      <t>Регистрационный №</t>
    </r>
    <r>
      <rPr>
        <b/>
        <sz val="20"/>
        <rFont val="Arial"/>
        <family val="2"/>
        <charset val="204"/>
      </rPr>
      <t xml:space="preserve"> 89-1-001/пр-тип.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</si>
</sst>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0" x14ac:knownFonts="1">
    <font>
      <sz val="11"/>
      <color theme="1"/>
      <name val="Calibri"/>
      <family val="2"/>
      <charset val="204"/>
      <scheme val="minor"/>
    </font>
    <font>
      <sz val="16"/>
      <name val="Arial Narrow"/>
      <family val="2"/>
      <charset val="204"/>
    </font>
    <font>
      <b/>
      <sz val="18"/>
      <name val="Arial Narrow"/>
      <family val="2"/>
      <charset val="204"/>
    </font>
    <font>
      <b/>
      <sz val="17"/>
      <name val="Arial Narrow"/>
      <family val="2"/>
      <charset val="204"/>
    </font>
    <font>
      <sz val="17"/>
      <name val="Arial Narrow"/>
      <family val="2"/>
      <charset val="204"/>
    </font>
    <font>
      <b/>
      <i/>
      <sz val="17"/>
      <name val="Arial Narrow"/>
      <family val="2"/>
      <charset val="204"/>
    </font>
    <font>
      <b/>
      <sz val="18"/>
      <name val="Arial"/>
      <family val="2"/>
      <charset val="204"/>
    </font>
    <font>
      <b/>
      <sz val="20"/>
      <name val="Arial"/>
      <family val="2"/>
      <charset val="204"/>
    </font>
    <font>
      <sz val="20"/>
      <name val="Arial"/>
      <family val="2"/>
      <charset val="204"/>
    </font>
    <font>
      <sz val="18"/>
      <name val="Arial"/>
      <family val="2"/>
      <charset val="204"/>
    </font>
    <font>
      <sz val="18"/>
      <color theme="1"/>
      <name val="Arial"/>
      <family val="2"/>
      <charset val="204"/>
    </font>
    <font>
      <sz val="16"/>
      <name val="Arial"/>
      <family val="2"/>
      <charset val="204"/>
    </font>
    <font>
      <sz val="17"/>
      <name val="Arial"/>
      <family val="2"/>
      <charset val="204"/>
    </font>
    <font>
      <sz val="15"/>
      <name val="Arial"/>
      <family val="2"/>
      <charset val="204"/>
    </font>
    <font>
      <b/>
      <sz val="16"/>
      <name val="Arial"/>
      <family val="2"/>
      <charset val="204"/>
    </font>
    <font>
      <sz val="22"/>
      <name val="Arial"/>
      <family val="2"/>
      <charset val="204"/>
    </font>
    <font>
      <sz val="12"/>
      <name val="Arial"/>
      <family val="2"/>
      <charset val="204"/>
    </font>
    <font>
      <vertAlign val="superscript"/>
      <sz val="18"/>
      <name val="Arial"/>
      <family val="2"/>
      <charset val="204"/>
    </font>
    <font>
      <sz val="14"/>
      <name val="Arial"/>
      <family val="2"/>
      <charset val="204"/>
    </font>
    <font>
      <sz val="10"/>
      <name val="Arial"/>
      <family val="2"/>
      <charset val="204"/>
    </font>
    <font>
      <vertAlign val="superscript"/>
      <sz val="17"/>
      <name val="Arial"/>
      <family val="2"/>
      <charset val="204"/>
    </font>
    <font>
      <b/>
      <sz val="17"/>
      <name val="Arial"/>
      <family val="2"/>
      <charset val="204"/>
    </font>
    <font>
      <sz val="15"/>
      <color theme="0"/>
      <name val="Arial"/>
      <family val="2"/>
      <charset val="204"/>
    </font>
    <font>
      <sz val="18"/>
      <color theme="0"/>
      <name val="Arial"/>
      <family val="2"/>
      <charset val="204"/>
    </font>
    <font>
      <b/>
      <sz val="18"/>
      <color theme="0"/>
      <name val="Arial"/>
      <family val="2"/>
      <charset val="204"/>
    </font>
    <font>
      <b/>
      <sz val="18"/>
      <color theme="0"/>
      <name val="Arial Narrow"/>
      <family val="2"/>
      <charset val="204"/>
    </font>
    <font>
      <b/>
      <sz val="18"/>
      <color rgb="FF0070C0"/>
      <name val="Arial Narrow"/>
      <family val="2"/>
      <charset val="204"/>
    </font>
    <font>
      <b/>
      <sz val="12"/>
      <name val="Arial"/>
      <family val="2"/>
      <charset val="204"/>
    </font>
    <font>
      <sz val="16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name val="Arial"/>
      <family val="2"/>
      <charset val="204"/>
    </font>
    <font>
      <b/>
      <sz val="16"/>
      <color theme="0" tint="-0.14999847407452621"/>
      <name val="Arial"/>
      <family val="2"/>
      <charset val="204"/>
    </font>
    <font>
      <b/>
      <sz val="16"/>
      <color theme="3" tint="0.79998168889431442"/>
      <name val="Arial"/>
      <family val="2"/>
      <charset val="204"/>
    </font>
    <font>
      <b/>
      <sz val="22"/>
      <name val="Arial"/>
      <family val="2"/>
      <charset val="204"/>
    </font>
    <font>
      <sz val="16"/>
      <color theme="0"/>
      <name val="Arial"/>
      <family val="2"/>
      <charset val="204"/>
    </font>
    <font>
      <sz val="8"/>
      <name val="Arial"/>
      <family val="2"/>
      <charset val="204"/>
    </font>
    <font>
      <sz val="8"/>
      <name val="Arial Narrow"/>
      <family val="2"/>
      <charset val="204"/>
    </font>
    <font>
      <sz val="8"/>
      <color theme="1"/>
      <name val="Arial"/>
      <family val="2"/>
      <charset val="204"/>
    </font>
    <font>
      <b/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</fills>
  <borders count="14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/>
      <bottom style="hair">
        <color theme="1" tint="0.499984740745262"/>
      </bottom>
      <diagonal/>
    </border>
    <border>
      <left/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thin">
        <color theme="1" tint="0.34998626667073579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34998626667073579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34998626667073579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34998626667073579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/>
      <top style="hair">
        <color theme="1" tint="0.499984740745262"/>
      </top>
      <bottom/>
      <diagonal/>
    </border>
    <border>
      <left/>
      <right style="double">
        <color theme="1" tint="0.499984740745262"/>
      </right>
      <top style="hair">
        <color theme="1" tint="0.499984740745262"/>
      </top>
      <bottom/>
      <diagonal/>
    </border>
    <border>
      <left/>
      <right/>
      <top/>
      <bottom style="hair">
        <color theme="1" tint="0.499984740745262"/>
      </bottom>
      <diagonal/>
    </border>
    <border>
      <left/>
      <right style="double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double">
        <color theme="1" tint="0.499984740745262"/>
      </left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double">
        <color theme="1" tint="0.499984740745262"/>
      </top>
      <bottom style="hair">
        <color theme="1" tint="0.499984740745262"/>
      </bottom>
      <diagonal/>
    </border>
    <border>
      <left/>
      <right style="double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thin">
        <color theme="1" tint="0.34998626667073579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double">
        <color theme="1" tint="0.499984740745262"/>
      </left>
      <right/>
      <top style="hair">
        <color theme="1" tint="0.499984740745262"/>
      </top>
      <bottom style="double">
        <color theme="1" tint="0.499984740745262"/>
      </bottom>
      <diagonal/>
    </border>
    <border>
      <left style="double">
        <color theme="1" tint="0.499984740745262"/>
      </left>
      <right/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/>
      <top style="double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double">
        <color theme="1" tint="0.499984740745262"/>
      </bottom>
      <diagonal/>
    </border>
    <border>
      <left/>
      <right style="double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thin">
        <color theme="1" tint="0.34998626667073579"/>
      </left>
      <right style="double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 style="double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double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499984740745262"/>
      </left>
      <right style="hair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double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/>
      <right style="thin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double">
        <color theme="1" tint="0.34998626667073579"/>
      </bottom>
      <diagonal/>
    </border>
    <border>
      <left/>
      <right style="double">
        <color theme="1" tint="0.34998626667073579"/>
      </right>
      <top style="thin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/>
      <top style="thin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/>
      <top/>
      <bottom style="double">
        <color theme="1" tint="0.34998626667073579"/>
      </bottom>
      <diagonal/>
    </border>
    <border>
      <left/>
      <right/>
      <top/>
      <bottom style="double">
        <color theme="1" tint="0.34998626667073579"/>
      </bottom>
      <diagonal/>
    </border>
    <border>
      <left/>
      <right style="double">
        <color theme="1" tint="0.34998626667073579"/>
      </right>
      <top/>
      <bottom style="double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double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double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double">
        <color theme="1" tint="0.34998626667073579"/>
      </top>
      <bottom/>
      <diagonal/>
    </border>
    <border>
      <left/>
      <right/>
      <top style="double">
        <color theme="1" tint="0.34998626667073579"/>
      </top>
      <bottom/>
      <diagonal/>
    </border>
    <border>
      <left/>
      <right style="double">
        <color theme="1" tint="0.34998626667073579"/>
      </right>
      <top style="double">
        <color theme="1" tint="0.34998626667073579"/>
      </top>
      <bottom/>
      <diagonal/>
    </border>
    <border>
      <left style="thin">
        <color theme="1" tint="0.34998626667073579"/>
      </left>
      <right/>
      <top/>
      <bottom/>
      <diagonal/>
    </border>
    <border>
      <left/>
      <right style="double">
        <color theme="1" tint="0.34998626667073579"/>
      </right>
      <top/>
      <bottom/>
      <diagonal/>
    </border>
    <border>
      <left style="thin">
        <color theme="1" tint="0.34998626667073579"/>
      </left>
      <right/>
      <top/>
      <bottom style="double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double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/>
      <diagonal/>
    </border>
    <border>
      <left style="double">
        <color theme="1" tint="0.34998626667073579"/>
      </left>
      <right/>
      <top/>
      <bottom/>
      <diagonal/>
    </border>
    <border>
      <left style="thin">
        <color theme="1" tint="0.34998626667073579"/>
      </left>
      <right/>
      <top style="double">
        <color theme="1" tint="0.34998626667073579"/>
      </top>
      <bottom style="thin">
        <color theme="1" tint="0.34998626667073579"/>
      </bottom>
      <diagonal/>
    </border>
    <border>
      <left/>
      <right/>
      <top style="double">
        <color theme="1" tint="0.34998626667073579"/>
      </top>
      <bottom style="thin">
        <color theme="1" tint="0.34998626667073579"/>
      </bottom>
      <diagonal/>
    </border>
    <border>
      <left/>
      <right style="double">
        <color theme="1" tint="0.34998626667073579"/>
      </right>
      <top style="double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double">
        <color theme="1" tint="0.34998626667073579"/>
      </top>
      <bottom style="thin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 style="thin">
        <color theme="1" tint="0.34998626667073579"/>
      </bottom>
      <diagonal/>
    </border>
    <border>
      <left/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 style="double">
        <color theme="1" tint="0.34998626667073579"/>
      </right>
      <top style="double">
        <color theme="1" tint="0.34998626667073579"/>
      </top>
      <bottom style="double">
        <color theme="1" tint="0.34998626667073579"/>
      </bottom>
      <diagonal/>
    </border>
    <border>
      <left style="double">
        <color theme="1" tint="0.34998626667073579"/>
      </left>
      <right/>
      <top style="double">
        <color theme="1" tint="0.34998626667073579"/>
      </top>
      <bottom style="double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double">
        <color theme="1" tint="0.34998626667073579"/>
      </right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double">
        <color theme="1" tint="0.34998626667073579"/>
      </right>
      <top/>
      <bottom style="thin">
        <color theme="1" tint="0.34998626667073579"/>
      </bottom>
      <diagonal/>
    </border>
    <border>
      <left/>
      <right style="double">
        <color theme="1" tint="0.499984740745262"/>
      </right>
      <top/>
      <bottom style="hair">
        <color theme="1" tint="0.499984740745262"/>
      </bottom>
      <diagonal/>
    </border>
    <border>
      <left style="double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double">
        <color theme="1" tint="0.499984740745262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double">
        <color indexed="23"/>
      </right>
      <top style="hair">
        <color indexed="23"/>
      </top>
      <bottom style="hair">
        <color indexed="23"/>
      </bottom>
      <diagonal/>
    </border>
    <border>
      <left style="double">
        <color indexed="23"/>
      </left>
      <right/>
      <top style="hair">
        <color indexed="23"/>
      </top>
      <bottom style="hair">
        <color indexed="23"/>
      </bottom>
      <diagonal/>
    </border>
    <border>
      <left/>
      <right style="thin">
        <color indexed="23"/>
      </right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double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double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 style="thin">
        <color indexed="23"/>
      </right>
      <top style="hair">
        <color indexed="23"/>
      </top>
      <bottom style="hair">
        <color indexed="23"/>
      </bottom>
      <diagonal/>
    </border>
    <border>
      <left style="double">
        <color theme="1" tint="0.34998626667073579"/>
      </left>
      <right/>
      <top style="thin">
        <color theme="1" tint="0.34998626667073579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theme="1" tint="0.34998626667073579"/>
      </left>
      <right/>
      <top style="thin">
        <color theme="1" tint="0.34998626667073579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theme="1" tint="0.34998626667073579"/>
      </left>
      <right/>
      <top style="thin">
        <color indexed="64"/>
      </top>
      <bottom style="thin">
        <color indexed="64"/>
      </bottom>
      <diagonal/>
    </border>
    <border>
      <left/>
      <right style="double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theme="1" tint="0.499984740745262"/>
      </bottom>
      <diagonal/>
    </border>
    <border>
      <left/>
      <right style="double">
        <color indexed="23"/>
      </right>
      <top style="hair">
        <color theme="1" tint="0.499984740745262"/>
      </top>
      <bottom style="hair">
        <color theme="1" tint="0.499984740745262"/>
      </bottom>
      <diagonal/>
    </border>
    <border>
      <left style="double">
        <color indexed="23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double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/>
      <right style="double">
        <color theme="1" tint="0.34998626667073579"/>
      </right>
      <top/>
      <bottom style="thin">
        <color indexed="64"/>
      </bottom>
      <diagonal/>
    </border>
    <border>
      <left style="double">
        <color theme="1" tint="0.34998626667073579"/>
      </left>
      <right/>
      <top/>
      <bottom style="thin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  <border>
      <left/>
      <right/>
      <top style="hair">
        <color theme="1" tint="0.499984740745262"/>
      </top>
      <bottom style="thin">
        <color theme="1" tint="0.499984740745262"/>
      </bottom>
      <diagonal/>
    </border>
    <border>
      <left/>
      <right style="double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double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double">
        <color indexed="23"/>
      </left>
      <right/>
      <top style="hair">
        <color indexed="23"/>
      </top>
      <bottom style="thin">
        <color theme="1" tint="0.499984740745262"/>
      </bottom>
      <diagonal/>
    </border>
    <border>
      <left/>
      <right style="double">
        <color indexed="23"/>
      </right>
      <top style="hair">
        <color indexed="23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double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746">
    <xf numFmtId="0" fontId="0" fillId="0" borderId="0" xfId="0"/>
    <xf numFmtId="0" fontId="3" fillId="3" borderId="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58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 wrapText="1"/>
    </xf>
    <xf numFmtId="0" fontId="3" fillId="3" borderId="59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6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0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108" xfId="0" applyFont="1" applyFill="1" applyBorder="1" applyAlignment="1">
      <alignment horizontal="center" vertical="center" wrapText="1"/>
    </xf>
    <xf numFmtId="0" fontId="4" fillId="2" borderId="114" xfId="0" applyFont="1" applyFill="1" applyBorder="1" applyAlignment="1">
      <alignment horizontal="center" vertical="center" wrapText="1"/>
    </xf>
    <xf numFmtId="0" fontId="4" fillId="2" borderId="115" xfId="0" applyFont="1" applyFill="1" applyBorder="1" applyAlignment="1">
      <alignment horizontal="center" vertical="center" wrapText="1"/>
    </xf>
    <xf numFmtId="0" fontId="4" fillId="2" borderId="116" xfId="0" applyFont="1" applyFill="1" applyBorder="1" applyAlignment="1">
      <alignment horizontal="center" vertical="center" wrapText="1"/>
    </xf>
    <xf numFmtId="0" fontId="4" fillId="2" borderId="117" xfId="0" applyFont="1" applyFill="1" applyBorder="1" applyAlignment="1">
      <alignment horizontal="center" vertical="center" wrapText="1"/>
    </xf>
    <xf numFmtId="0" fontId="4" fillId="2" borderId="113" xfId="0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60" xfId="0" applyFont="1" applyFill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0" fontId="16" fillId="0" borderId="0" xfId="0" applyFont="1" applyFill="1"/>
    <xf numFmtId="0" fontId="9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left" vertical="center"/>
    </xf>
    <xf numFmtId="0" fontId="9" fillId="0" borderId="0" xfId="0" applyFont="1" applyFill="1" applyBorder="1" applyAlignment="1">
      <alignment vertical="center"/>
    </xf>
    <xf numFmtId="0" fontId="1" fillId="0" borderId="42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11" fillId="0" borderId="4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49" fontId="14" fillId="0" borderId="42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left" vertical="center"/>
    </xf>
    <xf numFmtId="0" fontId="14" fillId="0" borderId="42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 wrapText="1"/>
    </xf>
    <xf numFmtId="0" fontId="4" fillId="0" borderId="6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60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6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61" xfId="0" applyFont="1" applyFill="1" applyBorder="1" applyAlignment="1">
      <alignment horizontal="center" vertical="center" wrapText="1"/>
    </xf>
    <xf numFmtId="1" fontId="3" fillId="2" borderId="58" xfId="0" applyNumberFormat="1" applyFont="1" applyFill="1" applyBorder="1" applyAlignment="1">
      <alignment horizontal="center" vertical="center" wrapText="1"/>
    </xf>
    <xf numFmtId="1" fontId="3" fillId="2" borderId="66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Fill="1"/>
    <xf numFmtId="0" fontId="9" fillId="0" borderId="1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2" borderId="107" xfId="0" applyFont="1" applyFill="1" applyBorder="1" applyAlignment="1">
      <alignment horizontal="center" vertical="center" wrapText="1"/>
    </xf>
    <xf numFmtId="0" fontId="4" fillId="2" borderId="1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33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13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16" fillId="0" borderId="0" xfId="0" applyFont="1"/>
    <xf numFmtId="0" fontId="19" fillId="0" borderId="0" xfId="0" applyFont="1"/>
    <xf numFmtId="0" fontId="12" fillId="0" borderId="0" xfId="0" applyFont="1"/>
    <xf numFmtId="0" fontId="12" fillId="0" borderId="0" xfId="0" applyFont="1" applyFill="1"/>
    <xf numFmtId="0" fontId="12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top"/>
    </xf>
    <xf numFmtId="0" fontId="12" fillId="0" borderId="0" xfId="0" applyFont="1" applyFill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top"/>
    </xf>
    <xf numFmtId="0" fontId="20" fillId="0" borderId="0" xfId="0" applyFont="1" applyFill="1" applyBorder="1" applyAlignment="1">
      <alignment horizontal="center" vertical="top"/>
    </xf>
    <xf numFmtId="0" fontId="12" fillId="0" borderId="1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0" borderId="1" xfId="0" applyFont="1" applyBorder="1"/>
    <xf numFmtId="0" fontId="20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21" fillId="0" borderId="0" xfId="0" applyFont="1" applyFill="1" applyAlignment="1">
      <alignment vertical="center"/>
    </xf>
    <xf numFmtId="0" fontId="21" fillId="0" borderId="0" xfId="0" applyFont="1" applyFill="1"/>
    <xf numFmtId="0" fontId="20" fillId="0" borderId="0" xfId="0" applyFont="1" applyFill="1" applyAlignment="1">
      <alignment horizontal="right"/>
    </xf>
    <xf numFmtId="0" fontId="13" fillId="0" borderId="0" xfId="0" applyFont="1"/>
    <xf numFmtId="0" fontId="11" fillId="0" borderId="0" xfId="0" applyFont="1"/>
    <xf numFmtId="49" fontId="9" fillId="0" borderId="82" xfId="0" applyNumberFormat="1" applyFont="1" applyFill="1" applyBorder="1" applyAlignment="1">
      <alignment horizontal="left" vertical="center" wrapText="1"/>
    </xf>
    <xf numFmtId="0" fontId="22" fillId="0" borderId="0" xfId="0" applyFont="1"/>
    <xf numFmtId="0" fontId="23" fillId="0" borderId="0" xfId="0" applyFont="1"/>
    <xf numFmtId="1" fontId="25" fillId="2" borderId="35" xfId="0" applyNumberFormat="1" applyFont="1" applyFill="1" applyBorder="1" applyAlignment="1">
      <alignment horizontal="center" vertical="center" wrapText="1"/>
    </xf>
    <xf numFmtId="1" fontId="26" fillId="2" borderId="35" xfId="0" applyNumberFormat="1" applyFont="1" applyFill="1" applyBorder="1" applyAlignment="1">
      <alignment horizontal="center" vertical="center" wrapText="1"/>
    </xf>
    <xf numFmtId="164" fontId="26" fillId="2" borderId="67" xfId="0" applyNumberFormat="1" applyFont="1" applyFill="1" applyBorder="1" applyAlignment="1">
      <alignment horizontal="center" vertical="center" wrapText="1"/>
    </xf>
    <xf numFmtId="1" fontId="26" fillId="2" borderId="68" xfId="0" applyNumberFormat="1" applyFont="1" applyFill="1" applyBorder="1" applyAlignment="1">
      <alignment horizontal="center" vertical="center" wrapText="1"/>
    </xf>
    <xf numFmtId="1" fontId="2" fillId="2" borderId="35" xfId="0" applyNumberFormat="1" applyFont="1" applyFill="1" applyBorder="1" applyAlignment="1">
      <alignment horizontal="center" vertical="center" wrapText="1"/>
    </xf>
    <xf numFmtId="164" fontId="25" fillId="2" borderId="29" xfId="0" applyNumberFormat="1" applyFont="1" applyFill="1" applyBorder="1" applyAlignment="1">
      <alignment horizontal="center" vertical="center" wrapText="1"/>
    </xf>
    <xf numFmtId="164" fontId="25" fillId="2" borderId="67" xfId="0" applyNumberFormat="1" applyFont="1" applyFill="1" applyBorder="1" applyAlignment="1">
      <alignment horizontal="center" vertical="center" wrapText="1"/>
    </xf>
    <xf numFmtId="164" fontId="25" fillId="2" borderId="35" xfId="0" applyNumberFormat="1" applyFont="1" applyFill="1" applyBorder="1" applyAlignment="1">
      <alignment horizontal="center" vertical="center" wrapText="1"/>
    </xf>
    <xf numFmtId="1" fontId="25" fillId="2" borderId="28" xfId="0" applyNumberFormat="1" applyFont="1" applyFill="1" applyBorder="1" applyAlignment="1">
      <alignment horizontal="center" vertical="center" wrapText="1"/>
    </xf>
    <xf numFmtId="0" fontId="27" fillId="0" borderId="0" xfId="0" applyFont="1"/>
    <xf numFmtId="0" fontId="12" fillId="0" borderId="106" xfId="0" applyFont="1" applyFill="1" applyBorder="1" applyAlignment="1">
      <alignment vertical="center"/>
    </xf>
    <xf numFmtId="0" fontId="12" fillId="0" borderId="40" xfId="0" applyFont="1" applyFill="1" applyBorder="1" applyAlignment="1">
      <alignment vertical="center"/>
    </xf>
    <xf numFmtId="0" fontId="12" fillId="0" borderId="6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3" borderId="28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3" borderId="29" xfId="0" applyFont="1" applyFill="1" applyBorder="1" applyAlignment="1">
      <alignment horizontal="center" vertical="center" wrapText="1"/>
    </xf>
    <xf numFmtId="0" fontId="21" fillId="3" borderId="28" xfId="0" applyFont="1" applyFill="1" applyBorder="1" applyAlignment="1">
      <alignment vertical="center"/>
    </xf>
    <xf numFmtId="0" fontId="21" fillId="3" borderId="35" xfId="0" applyFont="1" applyFill="1" applyBorder="1" applyAlignment="1">
      <alignment vertical="center"/>
    </xf>
    <xf numFmtId="0" fontId="21" fillId="3" borderId="68" xfId="0" applyFont="1" applyFill="1" applyBorder="1" applyAlignment="1">
      <alignment vertical="center"/>
    </xf>
    <xf numFmtId="0" fontId="21" fillId="3" borderId="29" xfId="0" applyFont="1" applyFill="1" applyBorder="1" applyAlignment="1">
      <alignment vertical="center"/>
    </xf>
    <xf numFmtId="0" fontId="21" fillId="4" borderId="28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4" xfId="0" applyFont="1" applyFill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 wrapText="1"/>
    </xf>
    <xf numFmtId="0" fontId="21" fillId="4" borderId="28" xfId="0" applyFont="1" applyFill="1" applyBorder="1" applyAlignment="1">
      <alignment vertical="center"/>
    </xf>
    <xf numFmtId="0" fontId="21" fillId="4" borderId="35" xfId="0" applyFont="1" applyFill="1" applyBorder="1" applyAlignment="1">
      <alignment vertical="center"/>
    </xf>
    <xf numFmtId="0" fontId="21" fillId="4" borderId="68" xfId="0" applyFont="1" applyFill="1" applyBorder="1" applyAlignment="1">
      <alignment vertical="center"/>
    </xf>
    <xf numFmtId="0" fontId="21" fillId="4" borderId="29" xfId="0" applyFont="1" applyFill="1" applyBorder="1" applyAlignment="1">
      <alignment vertical="center"/>
    </xf>
    <xf numFmtId="0" fontId="12" fillId="0" borderId="28" xfId="0" applyFont="1" applyFill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21" fillId="0" borderId="28" xfId="0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0" fontId="21" fillId="0" borderId="6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8" fillId="0" borderId="104" xfId="0" applyFont="1" applyBorder="1" applyAlignment="1">
      <alignment horizontal="left" vertical="center" wrapText="1"/>
    </xf>
    <xf numFmtId="0" fontId="28" fillId="0" borderId="27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2" borderId="109" xfId="0" applyFont="1" applyFill="1" applyBorder="1" applyAlignment="1">
      <alignment horizontal="center" vertical="center" wrapText="1"/>
    </xf>
    <xf numFmtId="0" fontId="12" fillId="2" borderId="1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2" borderId="111" xfId="0" applyFont="1" applyFill="1" applyBorder="1" applyAlignment="1">
      <alignment horizontal="center" vertical="center"/>
    </xf>
    <xf numFmtId="0" fontId="12" fillId="2" borderId="110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 wrapText="1"/>
    </xf>
    <xf numFmtId="0" fontId="12" fillId="0" borderId="68" xfId="0" applyFont="1" applyFill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21" fillId="0" borderId="28" xfId="0" applyFont="1" applyBorder="1" applyAlignment="1">
      <alignment vertical="center"/>
    </xf>
    <xf numFmtId="0" fontId="21" fillId="0" borderId="35" xfId="0" applyFont="1" applyBorder="1" applyAlignment="1">
      <alignment vertical="center"/>
    </xf>
    <xf numFmtId="0" fontId="21" fillId="0" borderId="68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21" fillId="3" borderId="34" xfId="0" applyFont="1" applyFill="1" applyBorder="1" applyAlignment="1">
      <alignment vertical="center"/>
    </xf>
    <xf numFmtId="0" fontId="21" fillId="3" borderId="44" xfId="0" applyFont="1" applyFill="1" applyBorder="1" applyAlignment="1">
      <alignment vertical="center"/>
    </xf>
    <xf numFmtId="0" fontId="21" fillId="3" borderId="59" xfId="0" applyFont="1" applyFill="1" applyBorder="1" applyAlignment="1">
      <alignment vertical="center"/>
    </xf>
    <xf numFmtId="0" fontId="21" fillId="3" borderId="41" xfId="0" applyFont="1" applyFill="1" applyBorder="1" applyAlignment="1">
      <alignment vertical="center"/>
    </xf>
    <xf numFmtId="0" fontId="18" fillId="0" borderId="18" xfId="0" applyFont="1" applyFill="1" applyBorder="1" applyAlignment="1">
      <alignment horizontal="center" vertical="center" textRotation="90"/>
    </xf>
    <xf numFmtId="0" fontId="18" fillId="0" borderId="9" xfId="0" applyFont="1" applyFill="1" applyBorder="1" applyAlignment="1">
      <alignment horizontal="center" vertical="center" textRotation="90"/>
    </xf>
    <xf numFmtId="0" fontId="18" fillId="0" borderId="15" xfId="0" applyFont="1" applyFill="1" applyBorder="1" applyAlignment="1">
      <alignment horizontal="center" vertical="center" textRotation="90"/>
    </xf>
    <xf numFmtId="0" fontId="18" fillId="0" borderId="23" xfId="0" applyFont="1" applyFill="1" applyBorder="1" applyAlignment="1">
      <alignment horizontal="center" vertical="center" textRotation="90"/>
    </xf>
    <xf numFmtId="0" fontId="18" fillId="0" borderId="8" xfId="0" applyFont="1" applyFill="1" applyBorder="1" applyAlignment="1">
      <alignment horizontal="center" vertical="center" textRotation="90"/>
    </xf>
    <xf numFmtId="0" fontId="18" fillId="0" borderId="22" xfId="0" applyFont="1" applyFill="1" applyBorder="1" applyAlignment="1">
      <alignment horizontal="center" vertical="center" textRotation="90"/>
    </xf>
    <xf numFmtId="0" fontId="18" fillId="0" borderId="10" xfId="0" applyFont="1" applyFill="1" applyBorder="1" applyAlignment="1">
      <alignment horizontal="center" vertical="center" textRotation="90"/>
    </xf>
    <xf numFmtId="0" fontId="11" fillId="0" borderId="35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right" vertical="center"/>
    </xf>
    <xf numFmtId="0" fontId="11" fillId="0" borderId="39" xfId="0" applyFont="1" applyFill="1" applyBorder="1" applyAlignment="1">
      <alignment horizontal="right" vertical="center"/>
    </xf>
    <xf numFmtId="0" fontId="11" fillId="0" borderId="35" xfId="0" applyFont="1" applyFill="1" applyBorder="1" applyAlignment="1">
      <alignment horizontal="right" vertical="center"/>
    </xf>
    <xf numFmtId="1" fontId="23" fillId="0" borderId="0" xfId="0" applyNumberFormat="1" applyFont="1" applyFill="1" applyBorder="1" applyAlignment="1">
      <alignment vertical="center"/>
    </xf>
    <xf numFmtId="1" fontId="23" fillId="0" borderId="0" xfId="0" applyNumberFormat="1" applyFont="1" applyFill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" fillId="0" borderId="43" xfId="0" applyNumberFormat="1" applyFont="1" applyFill="1" applyBorder="1" applyAlignment="1">
      <alignment horizontal="center" vertical="center" wrapText="1"/>
    </xf>
    <xf numFmtId="0" fontId="1" fillId="0" borderId="43" xfId="0" applyNumberFormat="1" applyFont="1" applyFill="1" applyBorder="1" applyAlignment="1">
      <alignment horizontal="center" vertical="center"/>
    </xf>
    <xf numFmtId="49" fontId="11" fillId="0" borderId="0" xfId="0" applyNumberFormat="1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 vertical="center" wrapText="1"/>
    </xf>
    <xf numFmtId="49" fontId="14" fillId="0" borderId="42" xfId="0" applyNumberFormat="1" applyFont="1" applyFill="1" applyBorder="1" applyAlignment="1">
      <alignment horizontal="center" vertical="center" wrapText="1"/>
    </xf>
    <xf numFmtId="0" fontId="1" fillId="0" borderId="42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4" fillId="0" borderId="42" xfId="0" applyFont="1" applyFill="1" applyBorder="1" applyAlignment="1">
      <alignment horizontal="center"/>
    </xf>
    <xf numFmtId="0" fontId="11" fillId="0" borderId="42" xfId="0" applyFont="1" applyFill="1" applyBorder="1" applyAlignment="1">
      <alignment horizontal="center"/>
    </xf>
    <xf numFmtId="0" fontId="11" fillId="0" borderId="42" xfId="0" applyFont="1" applyFill="1" applyBorder="1" applyAlignment="1">
      <alignment horizontal="left" vertical="center" wrapText="1"/>
    </xf>
    <xf numFmtId="0" fontId="1" fillId="0" borderId="42" xfId="0" applyNumberFormat="1" applyFont="1" applyFill="1" applyBorder="1" applyAlignment="1">
      <alignment horizontal="center" vertical="center"/>
    </xf>
    <xf numFmtId="0" fontId="11" fillId="0" borderId="70" xfId="0" applyNumberFormat="1" applyFont="1" applyFill="1" applyBorder="1" applyAlignment="1">
      <alignment horizontal="center" vertical="center"/>
    </xf>
    <xf numFmtId="0" fontId="11" fillId="0" borderId="70" xfId="0" applyFont="1" applyFill="1" applyBorder="1" applyAlignment="1">
      <alignment horizontal="center" vertical="center"/>
    </xf>
    <xf numFmtId="0" fontId="8" fillId="0" borderId="0" xfId="0" applyFont="1" applyFill="1" applyAlignment="1"/>
    <xf numFmtId="0" fontId="6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8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/>
    </xf>
    <xf numFmtId="49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12" fillId="0" borderId="134" xfId="0" applyFont="1" applyBorder="1" applyAlignment="1">
      <alignment horizontal="center" vertical="center"/>
    </xf>
    <xf numFmtId="0" fontId="12" fillId="0" borderId="139" xfId="0" applyFont="1" applyBorder="1" applyAlignment="1">
      <alignment horizontal="center" vertical="center"/>
    </xf>
    <xf numFmtId="0" fontId="4" fillId="0" borderId="135" xfId="0" applyFont="1" applyBorder="1" applyAlignment="1">
      <alignment horizontal="center" vertical="center" wrapText="1"/>
    </xf>
    <xf numFmtId="0" fontId="4" fillId="0" borderId="143" xfId="0" applyFont="1" applyBorder="1" applyAlignment="1">
      <alignment horizontal="center" vertical="center" wrapText="1"/>
    </xf>
    <xf numFmtId="0" fontId="4" fillId="0" borderId="136" xfId="0" applyFont="1" applyBorder="1" applyAlignment="1">
      <alignment horizontal="center" vertical="center" wrapText="1"/>
    </xf>
    <xf numFmtId="0" fontId="4" fillId="0" borderId="144" xfId="0" applyFont="1" applyBorder="1" applyAlignment="1">
      <alignment horizontal="center" vertical="center" wrapText="1"/>
    </xf>
    <xf numFmtId="0" fontId="4" fillId="0" borderId="140" xfId="0" applyFont="1" applyBorder="1" applyAlignment="1">
      <alignment horizontal="center" vertical="center" wrapText="1"/>
    </xf>
    <xf numFmtId="0" fontId="4" fillId="0" borderId="145" xfId="0" applyFont="1" applyBorder="1" applyAlignment="1">
      <alignment horizontal="center" vertical="center" wrapText="1"/>
    </xf>
    <xf numFmtId="0" fontId="4" fillId="0" borderId="146" xfId="0" applyFont="1" applyBorder="1" applyAlignment="1">
      <alignment horizontal="center" vertical="center" wrapText="1"/>
    </xf>
    <xf numFmtId="49" fontId="36" fillId="0" borderId="0" xfId="0" applyNumberFormat="1" applyFont="1" applyBorder="1" applyAlignment="1">
      <alignment horizontal="center" vertical="center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1" fontId="36" fillId="0" borderId="0" xfId="0" applyNumberFormat="1" applyFont="1" applyFill="1" applyBorder="1" applyAlignment="1">
      <alignment horizontal="center" vertical="center" wrapText="1"/>
    </xf>
    <xf numFmtId="0" fontId="36" fillId="2" borderId="0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7" fillId="0" borderId="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6" fillId="0" borderId="0" xfId="0" applyFont="1" applyBorder="1"/>
    <xf numFmtId="49" fontId="7" fillId="0" borderId="0" xfId="0" applyNumberFormat="1" applyFont="1" applyFill="1" applyBorder="1" applyAlignment="1">
      <alignment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 wrapText="1"/>
    </xf>
    <xf numFmtId="1" fontId="6" fillId="2" borderId="17" xfId="0" applyNumberFormat="1" applyFont="1" applyFill="1" applyBorder="1" applyAlignment="1">
      <alignment horizontal="center" vertical="center" wrapText="1"/>
    </xf>
    <xf numFmtId="1" fontId="6" fillId="2" borderId="7" xfId="0" applyNumberFormat="1" applyFont="1" applyFill="1" applyBorder="1" applyAlignment="1">
      <alignment horizontal="center" vertical="center" wrapText="1"/>
    </xf>
    <xf numFmtId="1" fontId="6" fillId="2" borderId="14" xfId="0" applyNumberFormat="1" applyFont="1" applyFill="1" applyBorder="1" applyAlignment="1">
      <alignment horizontal="center" vertical="center" wrapText="1"/>
    </xf>
    <xf numFmtId="1" fontId="6" fillId="2" borderId="2" xfId="0" applyNumberFormat="1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/>
    </xf>
    <xf numFmtId="0" fontId="12" fillId="0" borderId="68" xfId="0" applyFont="1" applyFill="1" applyBorder="1" applyAlignment="1">
      <alignment horizontal="center" vertical="center"/>
    </xf>
    <xf numFmtId="0" fontId="12" fillId="0" borderId="67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1" fillId="0" borderId="21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2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12" fillId="2" borderId="107" xfId="0" applyFont="1" applyFill="1" applyBorder="1" applyAlignment="1">
      <alignment horizontal="center" vertical="center" wrapText="1"/>
    </xf>
    <xf numFmtId="0" fontId="12" fillId="2" borderId="109" xfId="0" applyFont="1" applyFill="1" applyBorder="1" applyAlignment="1">
      <alignment horizontal="center" vertical="center" wrapText="1"/>
    </xf>
    <xf numFmtId="1" fontId="2" fillId="2" borderId="14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1" fontId="2" fillId="2" borderId="17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textRotation="90"/>
    </xf>
    <xf numFmtId="0" fontId="9" fillId="0" borderId="66" xfId="0" applyFont="1" applyFill="1" applyBorder="1" applyAlignment="1">
      <alignment horizontal="center" vertical="center" textRotation="90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61" xfId="0" applyFont="1" applyFill="1" applyBorder="1" applyAlignment="1">
      <alignment horizontal="center" vertical="center" textRotation="90"/>
    </xf>
    <xf numFmtId="0" fontId="9" fillId="0" borderId="8" xfId="0" applyFont="1" applyFill="1" applyBorder="1" applyAlignment="1">
      <alignment horizontal="center" vertical="center" textRotation="90"/>
    </xf>
    <xf numFmtId="0" fontId="9" fillId="0" borderId="63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9" fillId="0" borderId="5" xfId="0" applyFont="1" applyFill="1" applyBorder="1" applyAlignment="1">
      <alignment horizontal="center" vertical="center" textRotation="90"/>
    </xf>
    <xf numFmtId="0" fontId="9" fillId="0" borderId="14" xfId="0" applyFont="1" applyFill="1" applyBorder="1" applyAlignment="1">
      <alignment horizontal="center" vertical="center" textRotation="90"/>
    </xf>
    <xf numFmtId="0" fontId="9" fillId="0" borderId="7" xfId="0" applyFont="1" applyFill="1" applyBorder="1" applyAlignment="1">
      <alignment horizontal="center" vertical="center" textRotation="90"/>
    </xf>
    <xf numFmtId="0" fontId="9" fillId="0" borderId="15" xfId="0" applyFont="1" applyFill="1" applyBorder="1" applyAlignment="1">
      <alignment horizontal="center" vertical="center" textRotation="90"/>
    </xf>
    <xf numFmtId="0" fontId="9" fillId="0" borderId="10" xfId="0" applyFont="1" applyFill="1" applyBorder="1" applyAlignment="1">
      <alignment horizontal="center" vertical="center" textRotation="90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90" wrapText="1"/>
    </xf>
    <xf numFmtId="0" fontId="11" fillId="0" borderId="9" xfId="0" applyFont="1" applyFill="1" applyBorder="1" applyAlignment="1">
      <alignment horizontal="center" vertical="center" textRotation="90" wrapText="1"/>
    </xf>
    <xf numFmtId="0" fontId="11" fillId="0" borderId="7" xfId="0" applyFont="1" applyFill="1" applyBorder="1" applyAlignment="1">
      <alignment horizontal="center" vertical="center" textRotation="90" wrapText="1"/>
    </xf>
    <xf numFmtId="0" fontId="11" fillId="0" borderId="10" xfId="0" applyFont="1" applyFill="1" applyBorder="1" applyAlignment="1">
      <alignment horizontal="center" vertical="center" textRotation="90" wrapText="1"/>
    </xf>
    <xf numFmtId="0" fontId="6" fillId="2" borderId="6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1" fontId="2" fillId="2" borderId="60" xfId="0" applyNumberFormat="1" applyFont="1" applyFill="1" applyBorder="1" applyAlignment="1">
      <alignment horizontal="center" vertical="center" wrapText="1"/>
    </xf>
    <xf numFmtId="49" fontId="12" fillId="0" borderId="4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vertical="center" wrapText="1"/>
    </xf>
    <xf numFmtId="0" fontId="9" fillId="0" borderId="45" xfId="0" applyFont="1" applyFill="1" applyBorder="1" applyAlignment="1">
      <alignment vertical="center" wrapText="1"/>
    </xf>
    <xf numFmtId="0" fontId="9" fillId="0" borderId="46" xfId="0" applyFont="1" applyFill="1" applyBorder="1" applyAlignment="1">
      <alignment vertical="center" wrapText="1"/>
    </xf>
    <xf numFmtId="0" fontId="12" fillId="0" borderId="45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46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1" fontId="2" fillId="2" borderId="62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1" fontId="2" fillId="2" borderId="18" xfId="0" applyNumberFormat="1" applyFont="1" applyFill="1" applyBorder="1" applyAlignment="1">
      <alignment horizontal="center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2" fillId="2" borderId="63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" fontId="2" fillId="2" borderId="10" xfId="0" applyNumberFormat="1" applyFont="1" applyFill="1" applyBorder="1" applyAlignment="1">
      <alignment horizontal="center" vertical="center" wrapText="1"/>
    </xf>
    <xf numFmtId="1" fontId="24" fillId="2" borderId="8" xfId="0" applyNumberFormat="1" applyFont="1" applyFill="1" applyBorder="1" applyAlignment="1">
      <alignment horizontal="center" vertical="center" wrapText="1"/>
    </xf>
    <xf numFmtId="1" fontId="24" fillId="2" borderId="10" xfId="0" applyNumberFormat="1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28" fillId="0" borderId="35" xfId="0" applyFont="1" applyBorder="1" applyAlignment="1">
      <alignment horizontal="left" vertical="center" wrapText="1"/>
    </xf>
    <xf numFmtId="0" fontId="29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1" fillId="0" borderId="55" xfId="0" applyFont="1" applyFill="1" applyBorder="1" applyAlignment="1">
      <alignment horizontal="center" vertical="center" wrapText="1"/>
    </xf>
    <xf numFmtId="0" fontId="11" fillId="0" borderId="97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 wrapText="1"/>
    </xf>
    <xf numFmtId="49" fontId="9" fillId="0" borderId="99" xfId="0" applyNumberFormat="1" applyFont="1" applyFill="1" applyBorder="1" applyAlignment="1">
      <alignment horizontal="center" vertical="center" wrapText="1"/>
    </xf>
    <xf numFmtId="49" fontId="9" fillId="0" borderId="97" xfId="0" applyNumberFormat="1" applyFont="1" applyFill="1" applyBorder="1" applyAlignment="1">
      <alignment horizontal="center" vertical="center" wrapText="1"/>
    </xf>
    <xf numFmtId="49" fontId="9" fillId="0" borderId="56" xfId="0" applyNumberFormat="1" applyFont="1" applyFill="1" applyBorder="1" applyAlignment="1">
      <alignment horizontal="center" vertical="center" wrapText="1"/>
    </xf>
    <xf numFmtId="0" fontId="10" fillId="0" borderId="125" xfId="0" applyFont="1" applyBorder="1" applyAlignment="1">
      <alignment horizontal="center" vertical="center" wrapText="1"/>
    </xf>
    <xf numFmtId="0" fontId="10" fillId="0" borderId="124" xfId="0" applyFont="1" applyBorder="1" applyAlignment="1">
      <alignment horizontal="center" vertical="center" wrapText="1"/>
    </xf>
    <xf numFmtId="0" fontId="10" fillId="0" borderId="126" xfId="0" applyFont="1" applyBorder="1" applyAlignment="1">
      <alignment horizontal="center" vertical="center" wrapText="1"/>
    </xf>
    <xf numFmtId="0" fontId="9" fillId="0" borderId="120" xfId="0" applyFont="1" applyBorder="1" applyAlignment="1">
      <alignment horizontal="justify" vertical="center" wrapText="1"/>
    </xf>
    <xf numFmtId="0" fontId="9" fillId="0" borderId="121" xfId="0" applyFont="1" applyBorder="1" applyAlignment="1">
      <alignment horizontal="justify" vertical="center" wrapText="1"/>
    </xf>
    <xf numFmtId="0" fontId="9" fillId="0" borderId="130" xfId="0" applyFont="1" applyBorder="1" applyAlignment="1">
      <alignment horizontal="justify" vertical="center" wrapText="1"/>
    </xf>
    <xf numFmtId="49" fontId="9" fillId="0" borderId="54" xfId="0" applyNumberFormat="1" applyFont="1" applyFill="1" applyBorder="1" applyAlignment="1">
      <alignment horizontal="center" vertical="center" wrapText="1"/>
    </xf>
    <xf numFmtId="49" fontId="9" fillId="0" borderId="42" xfId="0" applyNumberFormat="1" applyFont="1" applyFill="1" applyBorder="1" applyAlignment="1">
      <alignment horizontal="center" vertical="center" wrapText="1"/>
    </xf>
    <xf numFmtId="49" fontId="9" fillId="0" borderId="47" xfId="0" applyNumberFormat="1" applyFont="1" applyFill="1" applyBorder="1" applyAlignment="1">
      <alignment horizontal="center" vertical="center" wrapText="1"/>
    </xf>
    <xf numFmtId="49" fontId="12" fillId="0" borderId="30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12" fillId="0" borderId="35" xfId="0" applyFont="1" applyFill="1" applyBorder="1" applyAlignment="1">
      <alignment horizontal="center" vertical="center"/>
    </xf>
    <xf numFmtId="1" fontId="12" fillId="0" borderId="6" xfId="0" applyNumberFormat="1" applyFont="1" applyFill="1" applyBorder="1" applyAlignment="1">
      <alignment horizontal="center" vertical="center" wrapText="1"/>
    </xf>
    <xf numFmtId="1" fontId="12" fillId="0" borderId="17" xfId="0" applyNumberFormat="1" applyFont="1" applyFill="1" applyBorder="1" applyAlignment="1">
      <alignment horizontal="center" vertical="center" wrapText="1"/>
    </xf>
    <xf numFmtId="0" fontId="11" fillId="0" borderId="98" xfId="0" applyFont="1" applyFill="1" applyBorder="1" applyAlignment="1">
      <alignment horizontal="center" vertical="center" wrapText="1"/>
    </xf>
    <xf numFmtId="49" fontId="9" fillId="0" borderId="55" xfId="0" applyNumberFormat="1" applyFont="1" applyFill="1" applyBorder="1" applyAlignment="1">
      <alignment horizontal="center" vertical="center" wrapText="1"/>
    </xf>
    <xf numFmtId="1" fontId="11" fillId="0" borderId="55" xfId="0" applyNumberFormat="1" applyFont="1" applyFill="1" applyBorder="1" applyAlignment="1">
      <alignment horizontal="center" vertical="center" wrapText="1"/>
    </xf>
    <xf numFmtId="1" fontId="11" fillId="0" borderId="97" xfId="0" applyNumberFormat="1" applyFont="1" applyFill="1" applyBorder="1" applyAlignment="1">
      <alignment horizontal="center" vertical="center" wrapText="1"/>
    </xf>
    <xf numFmtId="1" fontId="11" fillId="0" borderId="98" xfId="0" applyNumberFormat="1" applyFont="1" applyFill="1" applyBorder="1" applyAlignment="1">
      <alignment horizontal="center" vertical="center" wrapText="1"/>
    </xf>
    <xf numFmtId="1" fontId="6" fillId="2" borderId="8" xfId="0" applyNumberFormat="1" applyFont="1" applyFill="1" applyBorder="1" applyAlignment="1">
      <alignment horizontal="center" vertical="center" wrapText="1"/>
    </xf>
    <xf numFmtId="1" fontId="6" fillId="2" borderId="10" xfId="0" applyNumberFormat="1" applyFont="1" applyFill="1" applyBorder="1" applyAlignment="1">
      <alignment horizontal="center" vertical="center" wrapText="1"/>
    </xf>
    <xf numFmtId="1" fontId="6" fillId="2" borderId="15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1" fontId="9" fillId="0" borderId="92" xfId="0" applyNumberFormat="1" applyFont="1" applyFill="1" applyBorder="1" applyAlignment="1">
      <alignment horizontal="center" vertical="center" wrapText="1"/>
    </xf>
    <xf numFmtId="1" fontId="9" fillId="0" borderId="93" xfId="0" applyNumberFormat="1" applyFont="1" applyFill="1" applyBorder="1" applyAlignment="1">
      <alignment horizontal="center" vertical="center" wrapText="1"/>
    </xf>
    <xf numFmtId="1" fontId="9" fillId="0" borderId="94" xfId="0" applyNumberFormat="1" applyFont="1" applyFill="1" applyBorder="1" applyAlignment="1">
      <alignment horizontal="center" vertical="center" wrapText="1"/>
    </xf>
    <xf numFmtId="49" fontId="9" fillId="0" borderId="96" xfId="0" applyNumberFormat="1" applyFont="1" applyFill="1" applyBorder="1" applyAlignment="1">
      <alignment horizontal="left" vertical="center" wrapText="1"/>
    </xf>
    <xf numFmtId="49" fontId="9" fillId="0" borderId="93" xfId="0" applyNumberFormat="1" applyFont="1" applyFill="1" applyBorder="1" applyAlignment="1">
      <alignment horizontal="left" vertical="center" wrapText="1"/>
    </xf>
    <xf numFmtId="49" fontId="9" fillId="0" borderId="95" xfId="0" applyNumberFormat="1" applyFont="1" applyFill="1" applyBorder="1" applyAlignment="1">
      <alignment horizontal="left" vertical="center" wrapText="1"/>
    </xf>
    <xf numFmtId="0" fontId="9" fillId="0" borderId="51" xfId="0" applyFont="1" applyFill="1" applyBorder="1" applyAlignment="1">
      <alignment horizontal="center" vertical="center" wrapText="1"/>
    </xf>
    <xf numFmtId="0" fontId="9" fillId="0" borderId="72" xfId="0" applyFont="1" applyFill="1" applyBorder="1" applyAlignment="1">
      <alignment horizontal="center" vertical="center" wrapText="1"/>
    </xf>
    <xf numFmtId="0" fontId="9" fillId="0" borderId="52" xfId="0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61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49" fontId="9" fillId="0" borderId="90" xfId="0" applyNumberFormat="1" applyFont="1" applyFill="1" applyBorder="1" applyAlignment="1">
      <alignment horizontal="center" vertical="center" wrapText="1"/>
    </xf>
    <xf numFmtId="49" fontId="9" fillId="0" borderId="82" xfId="0" applyNumberFormat="1" applyFont="1" applyFill="1" applyBorder="1" applyAlignment="1">
      <alignment horizontal="center" vertical="center" wrapText="1"/>
    </xf>
    <xf numFmtId="49" fontId="9" fillId="0" borderId="87" xfId="0" applyNumberFormat="1" applyFont="1" applyFill="1" applyBorder="1" applyAlignment="1">
      <alignment horizontal="center" vertical="center" wrapText="1"/>
    </xf>
    <xf numFmtId="49" fontId="9" fillId="0" borderId="91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9" fontId="9" fillId="0" borderId="88" xfId="0" applyNumberFormat="1" applyFont="1" applyFill="1" applyBorder="1" applyAlignment="1">
      <alignment horizontal="center" vertical="center" wrapText="1"/>
    </xf>
    <xf numFmtId="49" fontId="9" fillId="0" borderId="75" xfId="0" applyNumberFormat="1" applyFont="1" applyFill="1" applyBorder="1" applyAlignment="1">
      <alignment horizontal="center" vertical="center" wrapText="1"/>
    </xf>
    <xf numFmtId="49" fontId="9" fillId="0" borderId="76" xfId="0" applyNumberFormat="1" applyFont="1" applyFill="1" applyBorder="1" applyAlignment="1">
      <alignment horizontal="center" vertical="center" wrapText="1"/>
    </xf>
    <xf numFmtId="49" fontId="9" fillId="0" borderId="89" xfId="0" applyNumberFormat="1" applyFont="1" applyFill="1" applyBorder="1" applyAlignment="1">
      <alignment horizontal="center" vertical="center" wrapText="1"/>
    </xf>
    <xf numFmtId="49" fontId="6" fillId="0" borderId="99" xfId="0" applyNumberFormat="1" applyFont="1" applyFill="1" applyBorder="1" applyAlignment="1">
      <alignment horizontal="center" vertical="center" wrapText="1"/>
    </xf>
    <xf numFmtId="49" fontId="6" fillId="0" borderId="97" xfId="0" applyNumberFormat="1" applyFont="1" applyFill="1" applyBorder="1" applyAlignment="1">
      <alignment horizontal="center" vertical="center" wrapText="1"/>
    </xf>
    <xf numFmtId="49" fontId="6" fillId="0" borderId="98" xfId="0" applyNumberFormat="1" applyFont="1" applyFill="1" applyBorder="1" applyAlignment="1">
      <alignment horizontal="center" vertical="center" wrapText="1"/>
    </xf>
    <xf numFmtId="1" fontId="6" fillId="2" borderId="18" xfId="0" applyNumberFormat="1" applyFont="1" applyFill="1" applyBorder="1" applyAlignment="1">
      <alignment horizontal="center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" fontId="24" fillId="0" borderId="6" xfId="0" applyNumberFormat="1" applyFont="1" applyFill="1" applyBorder="1" applyAlignment="1">
      <alignment horizontal="center" vertical="center" wrapText="1"/>
    </xf>
    <xf numFmtId="1" fontId="24" fillId="0" borderId="17" xfId="0" applyNumberFormat="1" applyFont="1" applyFill="1" applyBorder="1" applyAlignment="1">
      <alignment horizontal="center" vertical="center" wrapText="1"/>
    </xf>
    <xf numFmtId="1" fontId="24" fillId="0" borderId="7" xfId="0" applyNumberFormat="1" applyFont="1" applyFill="1" applyBorder="1" applyAlignment="1">
      <alignment horizontal="center" vertical="center" wrapText="1"/>
    </xf>
    <xf numFmtId="1" fontId="24" fillId="2" borderId="14" xfId="0" applyNumberFormat="1" applyFont="1" applyFill="1" applyBorder="1" applyAlignment="1">
      <alignment horizontal="center" vertical="center" wrapText="1"/>
    </xf>
    <xf numFmtId="1" fontId="24" fillId="2" borderId="2" xfId="0" applyNumberFormat="1" applyFont="1" applyFill="1" applyBorder="1" applyAlignment="1">
      <alignment horizontal="center" vertical="center" wrapText="1"/>
    </xf>
    <xf numFmtId="1" fontId="24" fillId="2" borderId="7" xfId="0" applyNumberFormat="1" applyFont="1" applyFill="1" applyBorder="1" applyAlignment="1">
      <alignment horizontal="center" vertical="center" wrapText="1"/>
    </xf>
    <xf numFmtId="1" fontId="24" fillId="2" borderId="14" xfId="0" applyNumberFormat="1" applyFont="1" applyFill="1" applyBorder="1" applyAlignment="1">
      <alignment horizontal="center" vertical="center"/>
    </xf>
    <xf numFmtId="1" fontId="24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1" fontId="6" fillId="2" borderId="33" xfId="0" applyNumberFormat="1" applyFont="1" applyFill="1" applyBorder="1" applyAlignment="1">
      <alignment horizontal="center" vertical="center" wrapText="1"/>
    </xf>
    <xf numFmtId="1" fontId="6" fillId="2" borderId="13" xfId="0" applyNumberFormat="1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vertical="center"/>
    </xf>
    <xf numFmtId="0" fontId="12" fillId="0" borderId="36" xfId="0" applyFont="1" applyFill="1" applyBorder="1" applyAlignment="1">
      <alignment vertical="center"/>
    </xf>
    <xf numFmtId="0" fontId="11" fillId="0" borderId="31" xfId="0" applyFont="1" applyFill="1" applyBorder="1" applyAlignment="1">
      <alignment horizontal="left" vertical="center" wrapText="1"/>
    </xf>
    <xf numFmtId="0" fontId="11" fillId="0" borderId="36" xfId="0" applyFont="1" applyFill="1" applyBorder="1" applyAlignment="1">
      <alignment horizontal="left" vertical="center" wrapText="1"/>
    </xf>
    <xf numFmtId="49" fontId="12" fillId="0" borderId="29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35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28" fillId="0" borderId="14" xfId="0" applyFont="1" applyFill="1" applyBorder="1" applyAlignment="1">
      <alignment horizontal="left" vertical="center" wrapText="1"/>
    </xf>
    <xf numFmtId="0" fontId="28" fillId="0" borderId="7" xfId="0" applyFont="1" applyFill="1" applyBorder="1" applyAlignment="1">
      <alignment horizontal="left" vertical="center" wrapText="1"/>
    </xf>
    <xf numFmtId="0" fontId="28" fillId="0" borderId="14" xfId="0" applyFont="1" applyBorder="1" applyAlignment="1">
      <alignment horizontal="left" vertical="center" wrapText="1"/>
    </xf>
    <xf numFmtId="0" fontId="28" fillId="0" borderId="7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49" fontId="21" fillId="3" borderId="29" xfId="0" applyNumberFormat="1" applyFont="1" applyFill="1" applyBorder="1" applyAlignment="1">
      <alignment horizontal="center" vertical="center"/>
    </xf>
    <xf numFmtId="49" fontId="21" fillId="3" borderId="14" xfId="0" applyNumberFormat="1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vertical="center" wrapText="1"/>
    </xf>
    <xf numFmtId="0" fontId="6" fillId="3" borderId="35" xfId="0" applyFont="1" applyFill="1" applyBorder="1" applyAlignment="1">
      <alignment vertical="center" wrapText="1"/>
    </xf>
    <xf numFmtId="0" fontId="6" fillId="3" borderId="28" xfId="0" applyFont="1" applyFill="1" applyBorder="1" applyAlignment="1">
      <alignment vertical="center" wrapText="1"/>
    </xf>
    <xf numFmtId="0" fontId="12" fillId="3" borderId="6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29" fillId="3" borderId="14" xfId="0" applyFont="1" applyFill="1" applyBorder="1" applyAlignment="1">
      <alignment horizontal="left" vertical="center" wrapText="1"/>
    </xf>
    <xf numFmtId="0" fontId="29" fillId="3" borderId="7" xfId="0" applyFont="1" applyFill="1" applyBorder="1" applyAlignment="1">
      <alignment horizontal="left" vertical="center" wrapText="1"/>
    </xf>
    <xf numFmtId="0" fontId="12" fillId="0" borderId="29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28" fillId="0" borderId="28" xfId="0" applyFont="1" applyBorder="1" applyAlignment="1">
      <alignment horizontal="left" vertical="center" wrapText="1"/>
    </xf>
    <xf numFmtId="0" fontId="12" fillId="0" borderId="35" xfId="0" applyFont="1" applyBorder="1" applyAlignment="1">
      <alignment horizontal="center" vertical="center"/>
    </xf>
    <xf numFmtId="0" fontId="30" fillId="0" borderId="28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35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 wrapText="1"/>
    </xf>
    <xf numFmtId="0" fontId="12" fillId="0" borderId="68" xfId="0" applyFont="1" applyBorder="1" applyAlignment="1">
      <alignment horizontal="center" vertical="center"/>
    </xf>
    <xf numFmtId="0" fontId="29" fillId="4" borderId="35" xfId="0" applyFont="1" applyFill="1" applyBorder="1" applyAlignment="1">
      <alignment horizontal="left" vertical="center" wrapText="1"/>
    </xf>
    <xf numFmtId="0" fontId="29" fillId="4" borderId="28" xfId="0" applyFont="1" applyFill="1" applyBorder="1" applyAlignment="1">
      <alignment horizontal="left" vertical="center" wrapText="1"/>
    </xf>
    <xf numFmtId="0" fontId="28" fillId="0" borderId="30" xfId="0" applyFont="1" applyBorder="1" applyAlignment="1">
      <alignment horizontal="left" vertical="center" wrapText="1"/>
    </xf>
    <xf numFmtId="0" fontId="28" fillId="0" borderId="26" xfId="0" applyFont="1" applyBorder="1" applyAlignment="1">
      <alignment horizontal="left" vertical="center" wrapText="1"/>
    </xf>
    <xf numFmtId="0" fontId="28" fillId="0" borderId="32" xfId="0" applyFont="1" applyBorder="1" applyAlignment="1">
      <alignment horizontal="left" vertical="center" wrapText="1"/>
    </xf>
    <xf numFmtId="0" fontId="28" fillId="0" borderId="104" xfId="0" applyFont="1" applyBorder="1" applyAlignment="1">
      <alignment horizontal="left" vertical="center" wrapText="1"/>
    </xf>
    <xf numFmtId="0" fontId="12" fillId="2" borderId="110" xfId="0" applyFont="1" applyFill="1" applyBorder="1" applyAlignment="1">
      <alignment horizontal="center" vertical="center" wrapText="1"/>
    </xf>
    <xf numFmtId="0" fontId="12" fillId="0" borderId="129" xfId="0" applyFont="1" applyBorder="1" applyAlignment="1">
      <alignment horizontal="center" vertical="center" wrapText="1"/>
    </xf>
    <xf numFmtId="49" fontId="21" fillId="4" borderId="29" xfId="0" applyNumberFormat="1" applyFont="1" applyFill="1" applyBorder="1" applyAlignment="1">
      <alignment horizontal="center" vertical="center"/>
    </xf>
    <xf numFmtId="49" fontId="21" fillId="4" borderId="14" xfId="0" applyNumberFormat="1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vertical="center" wrapText="1"/>
    </xf>
    <xf numFmtId="0" fontId="6" fillId="4" borderId="35" xfId="0" applyFont="1" applyFill="1" applyBorder="1" applyAlignment="1">
      <alignment vertical="center" wrapText="1"/>
    </xf>
    <xf numFmtId="0" fontId="6" fillId="4" borderId="28" xfId="0" applyFont="1" applyFill="1" applyBorder="1" applyAlignment="1">
      <alignment vertical="center" wrapText="1"/>
    </xf>
    <xf numFmtId="0" fontId="12" fillId="4" borderId="29" xfId="0" applyFont="1" applyFill="1" applyBorder="1" applyAlignment="1">
      <alignment vertical="center"/>
    </xf>
    <xf numFmtId="0" fontId="12" fillId="4" borderId="28" xfId="0" applyFont="1" applyFill="1" applyBorder="1" applyAlignment="1">
      <alignment vertical="center"/>
    </xf>
    <xf numFmtId="49" fontId="21" fillId="0" borderId="29" xfId="0" applyNumberFormat="1" applyFont="1" applyBorder="1" applyAlignment="1">
      <alignment horizontal="center" vertical="center"/>
    </xf>
    <xf numFmtId="49" fontId="21" fillId="0" borderId="14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6" fillId="0" borderId="35" xfId="0" applyFont="1" applyBorder="1" applyAlignment="1">
      <alignment vertical="center" wrapText="1"/>
    </xf>
    <xf numFmtId="0" fontId="6" fillId="0" borderId="28" xfId="0" applyFont="1" applyBorder="1" applyAlignment="1">
      <alignment vertical="center" wrapText="1"/>
    </xf>
    <xf numFmtId="0" fontId="28" fillId="0" borderId="29" xfId="0" applyFont="1" applyBorder="1" applyAlignment="1">
      <alignment horizontal="left" vertical="center" wrapText="1"/>
    </xf>
    <xf numFmtId="49" fontId="12" fillId="0" borderId="32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1" fontId="12" fillId="0" borderId="29" xfId="0" applyNumberFormat="1" applyFont="1" applyFill="1" applyBorder="1" applyAlignment="1">
      <alignment horizontal="center" vertical="center" wrapText="1"/>
    </xf>
    <xf numFmtId="1" fontId="12" fillId="0" borderId="128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vertical="center" wrapText="1"/>
    </xf>
    <xf numFmtId="0" fontId="6" fillId="0" borderId="35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21" fillId="0" borderId="29" xfId="0" applyFont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35" xfId="0" applyFont="1" applyFill="1" applyBorder="1" applyAlignment="1">
      <alignment horizontal="left" vertical="center" wrapText="1"/>
    </xf>
    <xf numFmtId="0" fontId="9" fillId="0" borderId="28" xfId="0" applyFont="1" applyFill="1" applyBorder="1" applyAlignment="1">
      <alignment horizontal="left" vertical="center" wrapText="1"/>
    </xf>
    <xf numFmtId="0" fontId="30" fillId="0" borderId="35" xfId="0" applyFont="1" applyBorder="1" applyAlignment="1">
      <alignment horizontal="left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textRotation="90" wrapText="1"/>
    </xf>
    <xf numFmtId="0" fontId="9" fillId="0" borderId="5" xfId="0" applyFont="1" applyFill="1" applyBorder="1" applyAlignment="1">
      <alignment horizontal="center" vertical="center" textRotation="90" wrapText="1"/>
    </xf>
    <xf numFmtId="0" fontId="9" fillId="0" borderId="6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center" vertical="center" textRotation="90" wrapText="1"/>
    </xf>
    <xf numFmtId="0" fontId="9" fillId="0" borderId="8" xfId="0" applyFont="1" applyFill="1" applyBorder="1" applyAlignment="1">
      <alignment horizontal="center" vertical="center" textRotation="90" wrapText="1"/>
    </xf>
    <xf numFmtId="0" fontId="9" fillId="0" borderId="10" xfId="0" applyFont="1" applyFill="1" applyBorder="1" applyAlignment="1">
      <alignment horizontal="center" vertical="center" textRotation="90" wrapText="1"/>
    </xf>
    <xf numFmtId="0" fontId="12" fillId="0" borderId="136" xfId="0" applyFont="1" applyBorder="1" applyAlignment="1">
      <alignment horizontal="center" vertical="center" wrapText="1"/>
    </xf>
    <xf numFmtId="0" fontId="12" fillId="0" borderId="135" xfId="0" applyFont="1" applyBorder="1" applyAlignment="1">
      <alignment horizontal="center" vertical="center" wrapText="1"/>
    </xf>
    <xf numFmtId="0" fontId="12" fillId="0" borderId="138" xfId="0" applyFont="1" applyBorder="1" applyAlignment="1">
      <alignment horizontal="center" vertical="center" wrapText="1"/>
    </xf>
    <xf numFmtId="0" fontId="12" fillId="0" borderId="134" xfId="0" applyFont="1" applyBorder="1" applyAlignment="1">
      <alignment horizontal="center" vertical="center"/>
    </xf>
    <xf numFmtId="0" fontId="12" fillId="0" borderId="138" xfId="0" applyFont="1" applyBorder="1" applyAlignment="1">
      <alignment horizontal="center" vertical="center"/>
    </xf>
    <xf numFmtId="0" fontId="28" fillId="0" borderId="137" xfId="0" applyFont="1" applyFill="1" applyBorder="1" applyAlignment="1">
      <alignment horizontal="left" vertical="center" wrapText="1"/>
    </xf>
    <xf numFmtId="0" fontId="30" fillId="0" borderId="138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textRotation="90"/>
    </xf>
    <xf numFmtId="0" fontId="9" fillId="0" borderId="18" xfId="0" applyFont="1" applyFill="1" applyBorder="1" applyAlignment="1">
      <alignment horizontal="center" vertical="center" textRotation="90"/>
    </xf>
    <xf numFmtId="0" fontId="9" fillId="0" borderId="14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 textRotation="90"/>
    </xf>
    <xf numFmtId="0" fontId="11" fillId="0" borderId="2" xfId="0" applyFont="1" applyFill="1" applyBorder="1" applyAlignment="1">
      <alignment horizontal="center" vertical="center" textRotation="90"/>
    </xf>
    <xf numFmtId="0" fontId="11" fillId="0" borderId="15" xfId="0" applyFont="1" applyFill="1" applyBorder="1" applyAlignment="1">
      <alignment horizontal="center" vertical="center" textRotation="90"/>
    </xf>
    <xf numFmtId="0" fontId="11" fillId="0" borderId="9" xfId="0" applyFont="1" applyFill="1" applyBorder="1" applyAlignment="1">
      <alignment horizontal="center" vertical="center" textRotation="90"/>
    </xf>
    <xf numFmtId="0" fontId="9" fillId="0" borderId="17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49" fontId="12" fillId="0" borderId="134" xfId="0" applyNumberFormat="1" applyFont="1" applyBorder="1" applyAlignment="1">
      <alignment horizontal="center" vertical="center"/>
    </xf>
    <xf numFmtId="49" fontId="12" fillId="0" borderId="135" xfId="0" applyNumberFormat="1" applyFont="1" applyBorder="1" applyAlignment="1">
      <alignment horizontal="center" vertical="center"/>
    </xf>
    <xf numFmtId="0" fontId="9" fillId="0" borderId="136" xfId="0" applyFont="1" applyBorder="1" applyAlignment="1">
      <alignment vertical="center" wrapText="1"/>
    </xf>
    <xf numFmtId="0" fontId="9" fillId="0" borderId="137" xfId="0" applyFont="1" applyBorder="1" applyAlignment="1">
      <alignment vertical="center" wrapText="1"/>
    </xf>
    <xf numFmtId="0" fontId="9" fillId="0" borderId="138" xfId="0" applyFont="1" applyBorder="1" applyAlignment="1">
      <alignment vertical="center" wrapText="1"/>
    </xf>
    <xf numFmtId="0" fontId="12" fillId="0" borderId="137" xfId="0" applyFont="1" applyFill="1" applyBorder="1" applyAlignment="1">
      <alignment horizontal="center" vertical="center"/>
    </xf>
    <xf numFmtId="0" fontId="12" fillId="0" borderId="138" xfId="0" applyFont="1" applyFill="1" applyBorder="1" applyAlignment="1">
      <alignment horizontal="center" vertical="center"/>
    </xf>
    <xf numFmtId="1" fontId="12" fillId="0" borderId="140" xfId="0" applyNumberFormat="1" applyFont="1" applyFill="1" applyBorder="1" applyAlignment="1">
      <alignment horizontal="center" vertical="center" wrapText="1"/>
    </xf>
    <xf numFmtId="1" fontId="12" fillId="0" borderId="136" xfId="0" applyNumberFormat="1" applyFont="1" applyFill="1" applyBorder="1" applyAlignment="1">
      <alignment horizontal="center" vertical="center" wrapText="1"/>
    </xf>
    <xf numFmtId="0" fontId="12" fillId="2" borderId="141" xfId="0" applyFont="1" applyFill="1" applyBorder="1" applyAlignment="1">
      <alignment horizontal="center" vertical="center" wrapText="1"/>
    </xf>
    <xf numFmtId="0" fontId="12" fillId="2" borderId="142" xfId="0" applyFont="1" applyFill="1" applyBorder="1" applyAlignment="1">
      <alignment horizontal="center" vertical="center" wrapText="1"/>
    </xf>
    <xf numFmtId="0" fontId="12" fillId="0" borderId="134" xfId="0" applyFont="1" applyBorder="1" applyAlignment="1">
      <alignment horizontal="center" vertical="center" wrapText="1"/>
    </xf>
    <xf numFmtId="0" fontId="12" fillId="2" borderId="11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35" xfId="0" applyFont="1" applyFill="1" applyBorder="1" applyAlignment="1">
      <alignment horizontal="left" vertical="center" wrapText="1"/>
    </xf>
    <xf numFmtId="0" fontId="9" fillId="2" borderId="28" xfId="0" applyFont="1" applyFill="1" applyBorder="1" applyAlignment="1">
      <alignment horizontal="left" vertical="center" wrapText="1"/>
    </xf>
    <xf numFmtId="0" fontId="28" fillId="0" borderId="35" xfId="0" applyFont="1" applyFill="1" applyBorder="1" applyAlignment="1">
      <alignment horizontal="left" vertical="center" wrapText="1"/>
    </xf>
    <xf numFmtId="0" fontId="28" fillId="0" borderId="28" xfId="0" applyFont="1" applyFill="1" applyBorder="1" applyAlignment="1">
      <alignment horizontal="left" vertical="center" wrapText="1"/>
    </xf>
    <xf numFmtId="49" fontId="12" fillId="0" borderId="29" xfId="0" applyNumberFormat="1" applyFont="1" applyFill="1" applyBorder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 vertical="center"/>
    </xf>
    <xf numFmtId="0" fontId="9" fillId="2" borderId="107" xfId="0" applyFont="1" applyFill="1" applyBorder="1" applyAlignment="1">
      <alignment vertical="center" wrapText="1"/>
    </xf>
    <xf numFmtId="0" fontId="9" fillId="2" borderId="108" xfId="0" applyFont="1" applyFill="1" applyBorder="1" applyAlignment="1">
      <alignment vertical="center" wrapText="1"/>
    </xf>
    <xf numFmtId="0" fontId="9" fillId="2" borderId="109" xfId="0" applyFont="1" applyFill="1" applyBorder="1" applyAlignment="1">
      <alignment vertical="center" wrapText="1"/>
    </xf>
    <xf numFmtId="0" fontId="12" fillId="2" borderId="112" xfId="0" applyFont="1" applyFill="1" applyBorder="1" applyAlignment="1">
      <alignment horizontal="center" vertical="center"/>
    </xf>
    <xf numFmtId="0" fontId="12" fillId="2" borderId="113" xfId="0" applyFont="1" applyFill="1" applyBorder="1" applyAlignment="1">
      <alignment horizontal="center" vertical="center"/>
    </xf>
    <xf numFmtId="1" fontId="12" fillId="2" borderId="112" xfId="0" applyNumberFormat="1" applyFont="1" applyFill="1" applyBorder="1" applyAlignment="1">
      <alignment horizontal="center" vertical="center" wrapText="1"/>
    </xf>
    <xf numFmtId="1" fontId="12" fillId="2" borderId="107" xfId="0" applyNumberFormat="1" applyFont="1" applyFill="1" applyBorder="1" applyAlignment="1">
      <alignment horizontal="center" vertical="center" wrapText="1"/>
    </xf>
    <xf numFmtId="1" fontId="21" fillId="3" borderId="6" xfId="0" applyNumberFormat="1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29" xfId="0" applyFont="1" applyFill="1" applyBorder="1" applyAlignment="1">
      <alignment horizontal="center" vertical="center" wrapText="1"/>
    </xf>
    <xf numFmtId="0" fontId="21" fillId="3" borderId="28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vertical="center" wrapText="1"/>
    </xf>
    <xf numFmtId="9" fontId="32" fillId="3" borderId="14" xfId="0" applyNumberFormat="1" applyFont="1" applyFill="1" applyBorder="1" applyAlignment="1">
      <alignment horizontal="left" vertical="center" wrapText="1"/>
    </xf>
    <xf numFmtId="9" fontId="32" fillId="3" borderId="7" xfId="0" applyNumberFormat="1" applyFont="1" applyFill="1" applyBorder="1" applyAlignment="1">
      <alignment horizontal="left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left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1" fontId="12" fillId="0" borderId="28" xfId="0" applyNumberFormat="1" applyFont="1" applyFill="1" applyBorder="1" applyAlignment="1">
      <alignment horizontal="center" vertical="center" wrapText="1"/>
    </xf>
    <xf numFmtId="49" fontId="21" fillId="0" borderId="29" xfId="0" applyNumberFormat="1" applyFont="1" applyFill="1" applyBorder="1" applyAlignment="1">
      <alignment horizontal="center" vertical="center"/>
    </xf>
    <xf numFmtId="49" fontId="21" fillId="0" borderId="14" xfId="0" applyNumberFormat="1" applyFont="1" applyFill="1" applyBorder="1" applyAlignment="1">
      <alignment horizontal="center" vertical="center"/>
    </xf>
    <xf numFmtId="49" fontId="12" fillId="0" borderId="30" xfId="0" applyNumberFormat="1" applyFont="1" applyFill="1" applyBorder="1" applyAlignment="1">
      <alignment horizontal="center" vertical="center"/>
    </xf>
    <xf numFmtId="49" fontId="12" fillId="0" borderId="31" xfId="0" applyNumberFormat="1" applyFont="1" applyFill="1" applyBorder="1" applyAlignment="1">
      <alignment horizontal="center" vertical="center"/>
    </xf>
    <xf numFmtId="49" fontId="12" fillId="0" borderId="32" xfId="0" applyNumberFormat="1" applyFont="1" applyFill="1" applyBorder="1" applyAlignment="1">
      <alignment horizontal="center" vertical="center"/>
    </xf>
    <xf numFmtId="49" fontId="12" fillId="0" borderId="16" xfId="0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left" vertical="center" wrapText="1"/>
    </xf>
    <xf numFmtId="49" fontId="9" fillId="0" borderId="35" xfId="0" applyNumberFormat="1" applyFont="1" applyFill="1" applyBorder="1" applyAlignment="1">
      <alignment horizontal="left" vertical="center" wrapText="1"/>
    </xf>
    <xf numFmtId="49" fontId="9" fillId="0" borderId="28" xfId="0" applyNumberFormat="1" applyFont="1" applyFill="1" applyBorder="1" applyAlignment="1">
      <alignment horizontal="left" vertical="center" wrapText="1"/>
    </xf>
    <xf numFmtId="0" fontId="29" fillId="0" borderId="35" xfId="0" applyFont="1" applyBorder="1" applyAlignment="1">
      <alignment horizontal="left" vertical="center" wrapText="1"/>
    </xf>
    <xf numFmtId="0" fontId="29" fillId="0" borderId="14" xfId="0" applyFont="1" applyBorder="1" applyAlignment="1">
      <alignment horizontal="left" vertical="center" wrapText="1"/>
    </xf>
    <xf numFmtId="0" fontId="29" fillId="0" borderId="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35" xfId="0" applyFont="1" applyBorder="1" applyAlignment="1">
      <alignment horizontal="justify" vertical="center" wrapText="1"/>
    </xf>
    <xf numFmtId="0" fontId="9" fillId="0" borderId="28" xfId="0" applyFont="1" applyBorder="1" applyAlignment="1">
      <alignment horizontal="justify" vertical="center" wrapText="1"/>
    </xf>
    <xf numFmtId="0" fontId="11" fillId="0" borderId="35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left" vertical="center" wrapText="1"/>
    </xf>
    <xf numFmtId="0" fontId="30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0" fontId="18" fillId="0" borderId="70" xfId="0" applyFont="1" applyFill="1" applyBorder="1" applyAlignment="1">
      <alignment horizontal="center" vertical="center" textRotation="90" wrapText="1"/>
    </xf>
    <xf numFmtId="0" fontId="18" fillId="0" borderId="71" xfId="0" applyFont="1" applyFill="1" applyBorder="1" applyAlignment="1">
      <alignment horizontal="center" vertical="center" textRotation="90" wrapText="1"/>
    </xf>
    <xf numFmtId="1" fontId="21" fillId="3" borderId="11" xfId="0" applyNumberFormat="1" applyFont="1" applyFill="1" applyBorder="1" applyAlignment="1">
      <alignment horizontal="center" vertical="center" wrapText="1"/>
    </xf>
    <xf numFmtId="0" fontId="21" fillId="3" borderId="19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 wrapText="1"/>
    </xf>
    <xf numFmtId="0" fontId="6" fillId="0" borderId="127" xfId="0" applyFont="1" applyFill="1" applyBorder="1" applyAlignment="1">
      <alignment horizontal="center" vertical="center"/>
    </xf>
    <xf numFmtId="49" fontId="9" fillId="0" borderId="80" xfId="0" applyNumberFormat="1" applyFont="1" applyFill="1" applyBorder="1" applyAlignment="1">
      <alignment horizontal="left" vertical="center" wrapText="1"/>
    </xf>
    <xf numFmtId="49" fontId="9" fillId="0" borderId="78" xfId="0" applyNumberFormat="1" applyFont="1" applyFill="1" applyBorder="1" applyAlignment="1">
      <alignment horizontal="left" vertical="center" wrapText="1"/>
    </xf>
    <xf numFmtId="49" fontId="9" fillId="0" borderId="54" xfId="0" applyNumberFormat="1" applyFont="1" applyFill="1" applyBorder="1" applyAlignment="1">
      <alignment horizontal="left" vertical="center" wrapText="1"/>
    </xf>
    <xf numFmtId="49" fontId="9" fillId="0" borderId="74" xfId="0" applyNumberFormat="1" applyFont="1" applyFill="1" applyBorder="1" applyAlignment="1">
      <alignment horizontal="left" vertical="center" wrapText="1"/>
    </xf>
    <xf numFmtId="49" fontId="9" fillId="0" borderId="72" xfId="0" applyNumberFormat="1" applyFont="1" applyFill="1" applyBorder="1" applyAlignment="1">
      <alignment horizontal="left" vertical="center" wrapText="1"/>
    </xf>
    <xf numFmtId="49" fontId="9" fillId="0" borderId="52" xfId="0" applyNumberFormat="1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49" fontId="21" fillId="3" borderId="41" xfId="0" applyNumberFormat="1" applyFont="1" applyFill="1" applyBorder="1" applyAlignment="1">
      <alignment horizontal="center" vertical="center"/>
    </xf>
    <xf numFmtId="49" fontId="21" fillId="3" borderId="13" xfId="0" applyNumberFormat="1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3" borderId="34" xfId="0" applyFont="1" applyFill="1" applyBorder="1" applyAlignment="1">
      <alignment vertical="center" wrapText="1"/>
    </xf>
    <xf numFmtId="0" fontId="21" fillId="3" borderId="4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3" borderId="11" xfId="0" applyFont="1" applyFill="1" applyBorder="1" applyAlignment="1">
      <alignment horizontal="center" vertical="center"/>
    </xf>
    <xf numFmtId="0" fontId="21" fillId="3" borderId="12" xfId="0" applyFont="1" applyFill="1" applyBorder="1" applyAlignment="1">
      <alignment horizontal="center" vertical="center"/>
    </xf>
    <xf numFmtId="9" fontId="33" fillId="3" borderId="16" xfId="0" applyNumberFormat="1" applyFont="1" applyFill="1" applyBorder="1" applyAlignment="1">
      <alignment horizontal="left" vertical="center" wrapText="1"/>
    </xf>
    <xf numFmtId="9" fontId="33" fillId="3" borderId="12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9" fillId="0" borderId="92" xfId="0" applyFont="1" applyFill="1" applyBorder="1" applyAlignment="1">
      <alignment horizontal="center" vertical="center" wrapText="1"/>
    </xf>
    <xf numFmtId="0" fontId="9" fillId="0" borderId="93" xfId="0" applyFont="1" applyFill="1" applyBorder="1" applyAlignment="1">
      <alignment horizontal="center" vertical="center" wrapText="1"/>
    </xf>
    <xf numFmtId="0" fontId="9" fillId="0" borderId="95" xfId="0" applyFont="1" applyFill="1" applyBorder="1" applyAlignment="1">
      <alignment horizontal="center" vertical="center" wrapText="1"/>
    </xf>
    <xf numFmtId="1" fontId="9" fillId="0" borderId="51" xfId="0" applyNumberFormat="1" applyFont="1" applyFill="1" applyBorder="1" applyAlignment="1">
      <alignment horizontal="center" vertical="center" wrapText="1"/>
    </xf>
    <xf numFmtId="1" fontId="9" fillId="0" borderId="72" xfId="0" applyNumberFormat="1" applyFont="1" applyFill="1" applyBorder="1" applyAlignment="1">
      <alignment horizontal="center" vertical="center" wrapText="1"/>
    </xf>
    <xf numFmtId="1" fontId="9" fillId="0" borderId="73" xfId="0" applyNumberFormat="1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left" vertical="center" wrapText="1"/>
    </xf>
    <xf numFmtId="0" fontId="11" fillId="0" borderId="70" xfId="0" applyNumberFormat="1" applyFont="1" applyFill="1" applyBorder="1" applyAlignment="1">
      <alignment horizontal="center" vertical="center" textRotation="255"/>
    </xf>
    <xf numFmtId="0" fontId="11" fillId="0" borderId="71" xfId="0" applyNumberFormat="1" applyFont="1" applyFill="1" applyBorder="1" applyAlignment="1">
      <alignment horizontal="center" vertical="center" textRotation="255"/>
    </xf>
    <xf numFmtId="0" fontId="11" fillId="0" borderId="42" xfId="0" applyNumberFormat="1" applyFont="1" applyFill="1" applyBorder="1" applyAlignment="1">
      <alignment horizontal="center" vertical="center"/>
    </xf>
    <xf numFmtId="1" fontId="6" fillId="0" borderId="90" xfId="0" applyNumberFormat="1" applyFont="1" applyFill="1" applyBorder="1" applyAlignment="1">
      <alignment horizontal="center" vertical="center" wrapText="1"/>
    </xf>
    <xf numFmtId="1" fontId="6" fillId="0" borderId="82" xfId="0" applyNumberFormat="1" applyFont="1" applyFill="1" applyBorder="1" applyAlignment="1">
      <alignment horizontal="center" vertical="center" wrapText="1"/>
    </xf>
    <xf numFmtId="1" fontId="6" fillId="0" borderId="83" xfId="0" applyNumberFormat="1" applyFont="1" applyFill="1" applyBorder="1" applyAlignment="1">
      <alignment horizontal="center" vertical="center" wrapText="1"/>
    </xf>
    <xf numFmtId="1" fontId="6" fillId="0" borderId="105" xfId="0" applyNumberFormat="1" applyFont="1" applyFill="1" applyBorder="1" applyAlignment="1">
      <alignment horizontal="center" vertical="center" wrapText="1"/>
    </xf>
    <xf numFmtId="1" fontId="6" fillId="0" borderId="102" xfId="0" applyNumberFormat="1" applyFont="1" applyFill="1" applyBorder="1" applyAlignment="1">
      <alignment horizontal="center" vertical="center" wrapText="1"/>
    </xf>
    <xf numFmtId="1" fontId="6" fillId="0" borderId="103" xfId="0" applyNumberFormat="1" applyFont="1" applyFill="1" applyBorder="1" applyAlignment="1">
      <alignment horizontal="center" vertical="center" wrapText="1"/>
    </xf>
    <xf numFmtId="1" fontId="13" fillId="0" borderId="55" xfId="0" applyNumberFormat="1" applyFont="1" applyFill="1" applyBorder="1" applyAlignment="1">
      <alignment horizontal="center" vertical="center" wrapText="1"/>
    </xf>
    <xf numFmtId="1" fontId="13" fillId="0" borderId="97" xfId="0" applyNumberFormat="1" applyFont="1" applyFill="1" applyBorder="1" applyAlignment="1">
      <alignment horizontal="center" vertical="center" wrapText="1"/>
    </xf>
    <xf numFmtId="1" fontId="13" fillId="0" borderId="98" xfId="0" applyNumberFormat="1" applyFont="1" applyFill="1" applyBorder="1" applyAlignment="1">
      <alignment horizontal="center" vertical="center" wrapText="1"/>
    </xf>
    <xf numFmtId="0" fontId="10" fillId="0" borderId="125" xfId="0" applyFont="1" applyFill="1" applyBorder="1" applyAlignment="1">
      <alignment horizontal="center" vertical="center" wrapText="1"/>
    </xf>
    <xf numFmtId="0" fontId="10" fillId="0" borderId="124" xfId="0" applyFont="1" applyFill="1" applyBorder="1" applyAlignment="1">
      <alignment horizontal="center" vertical="center" wrapText="1"/>
    </xf>
    <xf numFmtId="0" fontId="10" fillId="0" borderId="126" xfId="0" applyFont="1" applyFill="1" applyBorder="1" applyAlignment="1">
      <alignment horizontal="center" vertical="center" wrapText="1"/>
    </xf>
    <xf numFmtId="0" fontId="10" fillId="0" borderId="120" xfId="0" applyFont="1" applyBorder="1" applyAlignment="1">
      <alignment horizontal="justify" vertical="center" wrapText="1"/>
    </xf>
    <xf numFmtId="0" fontId="10" fillId="0" borderId="121" xfId="0" applyFont="1" applyBorder="1" applyAlignment="1">
      <alignment horizontal="justify" vertical="center" wrapText="1"/>
    </xf>
    <xf numFmtId="0" fontId="10" fillId="0" borderId="130" xfId="0" applyFont="1" applyBorder="1" applyAlignment="1">
      <alignment horizontal="justify" vertical="center" wrapText="1"/>
    </xf>
    <xf numFmtId="0" fontId="10" fillId="0" borderId="120" xfId="0" applyFont="1" applyFill="1" applyBorder="1" applyAlignment="1">
      <alignment horizontal="justify" vertical="center" wrapText="1"/>
    </xf>
    <xf numFmtId="0" fontId="10" fillId="0" borderId="121" xfId="0" applyFont="1" applyFill="1" applyBorder="1" applyAlignment="1">
      <alignment horizontal="justify" vertical="center" wrapText="1"/>
    </xf>
    <xf numFmtId="0" fontId="10" fillId="0" borderId="130" xfId="0" applyFont="1" applyFill="1" applyBorder="1" applyAlignment="1">
      <alignment horizontal="justify" vertical="center" wrapText="1"/>
    </xf>
    <xf numFmtId="1" fontId="13" fillId="2" borderId="99" xfId="0" applyNumberFormat="1" applyFont="1" applyFill="1" applyBorder="1" applyAlignment="1">
      <alignment horizontal="center" vertical="center" wrapText="1"/>
    </xf>
    <xf numFmtId="1" fontId="13" fillId="2" borderId="97" xfId="0" applyNumberFormat="1" applyFont="1" applyFill="1" applyBorder="1" applyAlignment="1">
      <alignment horizontal="center" vertical="center" wrapText="1"/>
    </xf>
    <xf numFmtId="1" fontId="13" fillId="2" borderId="98" xfId="0" applyNumberFormat="1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justify" vertical="center" wrapText="1"/>
    </xf>
    <xf numFmtId="49" fontId="9" fillId="0" borderId="133" xfId="0" applyNumberFormat="1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" fontId="11" fillId="2" borderId="56" xfId="0" applyNumberFormat="1" applyFont="1" applyFill="1" applyBorder="1" applyAlignment="1">
      <alignment horizontal="center" vertical="center" wrapText="1"/>
    </xf>
    <xf numFmtId="1" fontId="11" fillId="2" borderId="49" xfId="0" applyNumberFormat="1" applyFont="1" applyFill="1" applyBorder="1" applyAlignment="1">
      <alignment horizontal="center" vertical="center" wrapText="1"/>
    </xf>
    <xf numFmtId="1" fontId="11" fillId="2" borderId="50" xfId="0" applyNumberFormat="1" applyFont="1" applyFill="1" applyBorder="1" applyAlignment="1">
      <alignment horizontal="center" vertical="center" wrapText="1"/>
    </xf>
    <xf numFmtId="0" fontId="10" fillId="0" borderId="120" xfId="0" applyFont="1" applyBorder="1" applyAlignment="1">
      <alignment horizontal="center" vertical="center" wrapText="1"/>
    </xf>
    <xf numFmtId="0" fontId="10" fillId="0" borderId="121" xfId="0" applyFont="1" applyBorder="1" applyAlignment="1">
      <alignment horizontal="center" vertical="center" wrapText="1"/>
    </xf>
    <xf numFmtId="0" fontId="10" fillId="0" borderId="130" xfId="0" applyFont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textRotation="90"/>
    </xf>
    <xf numFmtId="0" fontId="10" fillId="0" borderId="125" xfId="0" applyFont="1" applyBorder="1" applyAlignment="1">
      <alignment horizontal="justify" vertical="center" wrapText="1"/>
    </xf>
    <xf numFmtId="0" fontId="10" fillId="0" borderId="124" xfId="0" applyFont="1" applyBorder="1" applyAlignment="1">
      <alignment horizontal="justify" vertical="center" wrapText="1"/>
    </xf>
    <xf numFmtId="0" fontId="10" fillId="0" borderId="126" xfId="0" applyFont="1" applyBorder="1" applyAlignment="1">
      <alignment horizontal="justify" vertical="center" wrapText="1"/>
    </xf>
    <xf numFmtId="49" fontId="9" fillId="0" borderId="80" xfId="0" applyNumberFormat="1" applyFont="1" applyFill="1" applyBorder="1" applyAlignment="1">
      <alignment horizontal="center" vertical="center" wrapText="1"/>
    </xf>
    <xf numFmtId="49" fontId="9" fillId="0" borderId="78" xfId="0" applyNumberFormat="1" applyFont="1" applyFill="1" applyBorder="1" applyAlignment="1">
      <alignment horizontal="center" vertical="center" wrapText="1"/>
    </xf>
    <xf numFmtId="49" fontId="9" fillId="0" borderId="79" xfId="0" applyNumberFormat="1" applyFont="1" applyFill="1" applyBorder="1" applyAlignment="1">
      <alignment horizontal="center" vertical="center" wrapText="1"/>
    </xf>
    <xf numFmtId="0" fontId="28" fillId="0" borderId="30" xfId="0" applyFont="1" applyFill="1" applyBorder="1" applyAlignment="1">
      <alignment horizontal="left" vertical="center" wrapText="1"/>
    </xf>
    <xf numFmtId="0" fontId="28" fillId="0" borderId="26" xfId="0" applyFont="1" applyFill="1" applyBorder="1" applyAlignment="1">
      <alignment horizontal="left" vertical="center" wrapText="1"/>
    </xf>
    <xf numFmtId="0" fontId="28" fillId="0" borderId="32" xfId="0" applyFont="1" applyFill="1" applyBorder="1" applyAlignment="1">
      <alignment horizontal="left" vertical="center" wrapText="1"/>
    </xf>
    <xf numFmtId="0" fontId="28" fillId="0" borderId="104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31" fillId="0" borderId="28" xfId="0" applyFont="1" applyBorder="1" applyAlignment="1">
      <alignment horizontal="left" vertical="center" wrapText="1"/>
    </xf>
    <xf numFmtId="0" fontId="9" fillId="0" borderId="125" xfId="0" applyFont="1" applyBorder="1" applyAlignment="1">
      <alignment horizontal="center" vertical="center" wrapText="1"/>
    </xf>
    <xf numFmtId="0" fontId="9" fillId="0" borderId="124" xfId="0" applyFont="1" applyBorder="1" applyAlignment="1">
      <alignment horizontal="center" vertical="center" wrapText="1"/>
    </xf>
    <xf numFmtId="0" fontId="9" fillId="0" borderId="126" xfId="0" applyFont="1" applyBorder="1" applyAlignment="1">
      <alignment horizontal="center" vertical="center" wrapText="1"/>
    </xf>
    <xf numFmtId="1" fontId="9" fillId="0" borderId="81" xfId="0" applyNumberFormat="1" applyFont="1" applyFill="1" applyBorder="1" applyAlignment="1">
      <alignment horizontal="center" vertical="center" wrapText="1"/>
    </xf>
    <xf numFmtId="1" fontId="9" fillId="0" borderId="82" xfId="0" applyNumberFormat="1" applyFont="1" applyFill="1" applyBorder="1" applyAlignment="1">
      <alignment horizontal="center" vertical="center" wrapText="1"/>
    </xf>
    <xf numFmtId="1" fontId="9" fillId="0" borderId="83" xfId="0" applyNumberFormat="1" applyFont="1" applyFill="1" applyBorder="1" applyAlignment="1">
      <alignment horizontal="center" vertical="center" wrapText="1"/>
    </xf>
    <xf numFmtId="1" fontId="9" fillId="0" borderId="84" xfId="0" applyNumberFormat="1" applyFont="1" applyFill="1" applyBorder="1" applyAlignment="1">
      <alignment horizontal="center" vertical="center" wrapText="1"/>
    </xf>
    <xf numFmtId="1" fontId="9" fillId="0" borderId="0" xfId="0" applyNumberFormat="1" applyFont="1" applyFill="1" applyBorder="1" applyAlignment="1">
      <alignment horizontal="center" vertical="center" wrapText="1"/>
    </xf>
    <xf numFmtId="1" fontId="9" fillId="0" borderId="85" xfId="0" applyNumberFormat="1" applyFont="1" applyFill="1" applyBorder="1" applyAlignment="1">
      <alignment horizontal="center" vertical="center" wrapText="1"/>
    </xf>
    <xf numFmtId="1" fontId="9" fillId="0" borderId="86" xfId="0" applyNumberFormat="1" applyFont="1" applyFill="1" applyBorder="1" applyAlignment="1">
      <alignment horizontal="center" vertical="center" wrapText="1"/>
    </xf>
    <xf numFmtId="1" fontId="9" fillId="0" borderId="76" xfId="0" applyNumberFormat="1" applyFont="1" applyFill="1" applyBorder="1" applyAlignment="1">
      <alignment horizontal="center" vertical="center" wrapText="1"/>
    </xf>
    <xf numFmtId="1" fontId="9" fillId="0" borderId="77" xfId="0" applyNumberFormat="1" applyFont="1" applyFill="1" applyBorder="1" applyAlignment="1">
      <alignment horizontal="center" vertical="center" wrapText="1"/>
    </xf>
    <xf numFmtId="49" fontId="9" fillId="0" borderId="81" xfId="0" applyNumberFormat="1" applyFont="1" applyFill="1" applyBorder="1" applyAlignment="1">
      <alignment horizontal="center" vertical="center" wrapText="1"/>
    </xf>
    <xf numFmtId="49" fontId="9" fillId="0" borderId="84" xfId="0" applyNumberFormat="1" applyFont="1" applyFill="1" applyBorder="1" applyAlignment="1">
      <alignment horizontal="center" vertical="center" wrapText="1"/>
    </xf>
    <xf numFmtId="49" fontId="9" fillId="0" borderId="86" xfId="0" applyNumberFormat="1" applyFont="1" applyFill="1" applyBorder="1" applyAlignment="1">
      <alignment horizontal="center" vertical="center" wrapText="1"/>
    </xf>
    <xf numFmtId="1" fontId="9" fillId="0" borderId="53" xfId="0" applyNumberFormat="1" applyFont="1" applyFill="1" applyBorder="1" applyAlignment="1">
      <alignment horizontal="center" vertical="center" wrapText="1"/>
    </xf>
    <xf numFmtId="1" fontId="9" fillId="0" borderId="78" xfId="0" applyNumberFormat="1" applyFont="1" applyFill="1" applyBorder="1" applyAlignment="1">
      <alignment horizontal="center" vertical="center" wrapText="1"/>
    </xf>
    <xf numFmtId="1" fontId="9" fillId="0" borderId="79" xfId="0" applyNumberFormat="1" applyFont="1" applyFill="1" applyBorder="1" applyAlignment="1">
      <alignment horizontal="center" vertical="center" wrapText="1"/>
    </xf>
    <xf numFmtId="0" fontId="9" fillId="2" borderId="99" xfId="0" applyFont="1" applyFill="1" applyBorder="1" applyAlignment="1">
      <alignment horizontal="center" vertical="center"/>
    </xf>
    <xf numFmtId="0" fontId="9" fillId="2" borderId="97" xfId="0" applyFont="1" applyFill="1" applyBorder="1" applyAlignment="1">
      <alignment horizontal="center" vertical="center"/>
    </xf>
    <xf numFmtId="0" fontId="9" fillId="2" borderId="98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 wrapText="1"/>
    </xf>
    <xf numFmtId="0" fontId="9" fillId="0" borderId="78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 wrapText="1"/>
    </xf>
    <xf numFmtId="1" fontId="9" fillId="0" borderId="91" xfId="0" applyNumberFormat="1" applyFont="1" applyFill="1" applyBorder="1" applyAlignment="1">
      <alignment horizontal="left" vertical="center" wrapText="1"/>
    </xf>
    <xf numFmtId="1" fontId="9" fillId="0" borderId="0" xfId="0" applyNumberFormat="1" applyFont="1" applyFill="1" applyBorder="1" applyAlignment="1">
      <alignment horizontal="left" vertical="center" wrapText="1"/>
    </xf>
    <xf numFmtId="1" fontId="9" fillId="0" borderId="85" xfId="0" applyNumberFormat="1" applyFont="1" applyFill="1" applyBorder="1" applyAlignment="1">
      <alignment horizontal="left" vertical="center" wrapText="1"/>
    </xf>
    <xf numFmtId="1" fontId="9" fillId="0" borderId="75" xfId="0" applyNumberFormat="1" applyFont="1" applyFill="1" applyBorder="1" applyAlignment="1">
      <alignment horizontal="left" vertical="center" wrapText="1"/>
    </xf>
    <xf numFmtId="1" fontId="9" fillId="0" borderId="76" xfId="0" applyNumberFormat="1" applyFont="1" applyFill="1" applyBorder="1" applyAlignment="1">
      <alignment horizontal="left" vertical="center" wrapText="1"/>
    </xf>
    <xf numFmtId="1" fontId="9" fillId="0" borderId="77" xfId="0" applyNumberFormat="1" applyFont="1" applyFill="1" applyBorder="1" applyAlignment="1">
      <alignment horizontal="left" vertical="center" wrapText="1"/>
    </xf>
    <xf numFmtId="1" fontId="9" fillId="0" borderId="80" xfId="0" applyNumberFormat="1" applyFont="1" applyFill="1" applyBorder="1" applyAlignment="1">
      <alignment horizontal="left" vertical="center" wrapText="1"/>
    </xf>
    <xf numFmtId="1" fontId="9" fillId="0" borderId="78" xfId="0" applyNumberFormat="1" applyFont="1" applyFill="1" applyBorder="1" applyAlignment="1">
      <alignment horizontal="left" vertical="center" wrapText="1"/>
    </xf>
    <xf numFmtId="1" fontId="9" fillId="0" borderId="79" xfId="0" applyNumberFormat="1" applyFont="1" applyFill="1" applyBorder="1" applyAlignment="1">
      <alignment horizontal="left" vertical="center" wrapText="1"/>
    </xf>
    <xf numFmtId="0" fontId="10" fillId="0" borderId="132" xfId="0" applyFont="1" applyBorder="1" applyAlignment="1">
      <alignment horizontal="center" vertical="center" wrapText="1"/>
    </xf>
    <xf numFmtId="0" fontId="10" fillId="0" borderId="119" xfId="0" applyFont="1" applyBorder="1" applyAlignment="1">
      <alignment horizontal="center" vertical="center" wrapText="1"/>
    </xf>
    <xf numFmtId="0" fontId="10" fillId="0" borderId="131" xfId="0" applyFont="1" applyBorder="1" applyAlignment="1">
      <alignment horizontal="center" vertical="center" wrapText="1"/>
    </xf>
    <xf numFmtId="0" fontId="10" fillId="0" borderId="132" xfId="0" applyFont="1" applyBorder="1" applyAlignment="1">
      <alignment horizontal="justify" vertical="center" wrapText="1"/>
    </xf>
    <xf numFmtId="0" fontId="10" fillId="0" borderId="119" xfId="0" applyFont="1" applyBorder="1" applyAlignment="1">
      <alignment horizontal="justify" vertical="center" wrapText="1"/>
    </xf>
    <xf numFmtId="0" fontId="10" fillId="0" borderId="131" xfId="0" applyFont="1" applyBorder="1" applyAlignment="1">
      <alignment horizontal="justify" vertical="center" wrapText="1"/>
    </xf>
    <xf numFmtId="49" fontId="9" fillId="0" borderId="57" xfId="0" applyNumberFormat="1" applyFont="1" applyFill="1" applyBorder="1" applyAlignment="1">
      <alignment horizontal="center" vertical="center" wrapText="1"/>
    </xf>
    <xf numFmtId="49" fontId="9" fillId="0" borderId="43" xfId="0" applyNumberFormat="1" applyFont="1" applyFill="1" applyBorder="1" applyAlignment="1">
      <alignment horizontal="center" vertical="center" wrapText="1"/>
    </xf>
    <xf numFmtId="49" fontId="9" fillId="0" borderId="48" xfId="0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justify" vertical="top" wrapText="1"/>
    </xf>
    <xf numFmtId="0" fontId="15" fillId="0" borderId="0" xfId="0" applyFont="1" applyFill="1" applyAlignment="1">
      <alignment horizontal="center" vertical="center"/>
    </xf>
    <xf numFmtId="49" fontId="9" fillId="0" borderId="118" xfId="0" applyNumberFormat="1" applyFont="1" applyFill="1" applyBorder="1" applyAlignment="1">
      <alignment horizontal="left" vertical="center" wrapText="1"/>
    </xf>
    <xf numFmtId="49" fontId="9" fillId="0" borderId="100" xfId="0" applyNumberFormat="1" applyFont="1" applyFill="1" applyBorder="1" applyAlignment="1">
      <alignment horizontal="left" vertical="center" wrapText="1"/>
    </xf>
    <xf numFmtId="49" fontId="9" fillId="0" borderId="123" xfId="0" applyNumberFormat="1" applyFont="1" applyFill="1" applyBorder="1" applyAlignment="1">
      <alignment horizontal="left" vertical="center" wrapText="1"/>
    </xf>
    <xf numFmtId="49" fontId="9" fillId="0" borderId="75" xfId="0" applyNumberFormat="1" applyFont="1" applyFill="1" applyBorder="1" applyAlignment="1">
      <alignment horizontal="left" vertical="center" wrapText="1"/>
    </xf>
    <xf numFmtId="49" fontId="9" fillId="0" borderId="76" xfId="0" applyNumberFormat="1" applyFont="1" applyFill="1" applyBorder="1" applyAlignment="1">
      <alignment horizontal="left" vertical="center" wrapText="1"/>
    </xf>
    <xf numFmtId="49" fontId="9" fillId="0" borderId="89" xfId="0" applyNumberFormat="1" applyFont="1" applyFill="1" applyBorder="1" applyAlignment="1">
      <alignment horizontal="left" vertical="center" wrapText="1"/>
    </xf>
    <xf numFmtId="0" fontId="9" fillId="0" borderId="122" xfId="0" applyFont="1" applyFill="1" applyBorder="1" applyAlignment="1">
      <alignment horizontal="center" vertical="center" wrapText="1"/>
    </xf>
    <xf numFmtId="0" fontId="9" fillId="0" borderId="100" xfId="0" applyFont="1" applyFill="1" applyBorder="1" applyAlignment="1">
      <alignment horizontal="center" vertical="center" wrapText="1"/>
    </xf>
    <xf numFmtId="0" fontId="9" fillId="0" borderId="123" xfId="0" applyFont="1" applyFill="1" applyBorder="1" applyAlignment="1">
      <alignment horizontal="center" vertical="center" wrapText="1"/>
    </xf>
    <xf numFmtId="0" fontId="9" fillId="0" borderId="86" xfId="0" applyFont="1" applyFill="1" applyBorder="1" applyAlignment="1">
      <alignment horizontal="center" vertical="center" wrapText="1"/>
    </xf>
    <xf numFmtId="0" fontId="9" fillId="0" borderId="76" xfId="0" applyFont="1" applyFill="1" applyBorder="1" applyAlignment="1">
      <alignment horizontal="center" vertical="center" wrapText="1"/>
    </xf>
    <xf numFmtId="0" fontId="9" fillId="0" borderId="89" xfId="0" applyFont="1" applyFill="1" applyBorder="1" applyAlignment="1">
      <alignment horizontal="center" vertical="center" wrapText="1"/>
    </xf>
    <xf numFmtId="1" fontId="9" fillId="0" borderId="122" xfId="0" applyNumberFormat="1" applyFont="1" applyFill="1" applyBorder="1" applyAlignment="1">
      <alignment horizontal="center" vertical="center" wrapText="1"/>
    </xf>
    <xf numFmtId="1" fontId="9" fillId="0" borderId="100" xfId="0" applyNumberFormat="1" applyFont="1" applyFill="1" applyBorder="1" applyAlignment="1">
      <alignment horizontal="center" vertical="center" wrapText="1"/>
    </xf>
    <xf numFmtId="1" fontId="9" fillId="0" borderId="10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6600"/>
      <color rgb="FF0000CC"/>
      <color rgb="FFCC00CC"/>
      <color rgb="FFFF5050"/>
      <color rgb="FFF8F8F8"/>
      <color rgb="FFFFCCFF"/>
      <color rgb="FFFFFF99"/>
      <color rgb="FFFFFFCC"/>
      <color rgb="FFF2F2F2"/>
      <color rgb="FFF7F7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6600"/>
    <pageSetUpPr fitToPage="1"/>
  </sheetPr>
  <dimension ref="A1:BI210"/>
  <sheetViews>
    <sheetView showZeros="0" tabSelected="1" view="pageBreakPreview" zoomScale="60" zoomScaleNormal="80" workbookViewId="0">
      <selection activeCell="A9" sqref="A9"/>
    </sheetView>
  </sheetViews>
  <sheetFormatPr defaultColWidth="9.109375" defaultRowHeight="15" x14ac:dyDescent="0.25"/>
  <cols>
    <col min="1" max="33" width="4.5546875" style="105" customWidth="1"/>
    <col min="34" max="34" width="6.88671875" style="105" customWidth="1"/>
    <col min="35" max="35" width="5.6640625" style="105" customWidth="1"/>
    <col min="36" max="36" width="4.5546875" style="105" customWidth="1"/>
    <col min="37" max="37" width="6.6640625" style="105" customWidth="1"/>
    <col min="38" max="38" width="5.6640625" style="105" customWidth="1"/>
    <col min="39" max="39" width="4.5546875" style="105" customWidth="1"/>
    <col min="40" max="40" width="6.88671875" style="105" customWidth="1"/>
    <col min="41" max="41" width="5.6640625" style="105" customWidth="1"/>
    <col min="42" max="42" width="4.5546875" style="105" customWidth="1"/>
    <col min="43" max="43" width="6.6640625" style="105" customWidth="1"/>
    <col min="44" max="44" width="5.6640625" style="105" customWidth="1"/>
    <col min="45" max="45" width="4.5546875" style="105" customWidth="1"/>
    <col min="46" max="46" width="6.88671875" style="105" customWidth="1"/>
    <col min="47" max="47" width="5.6640625" style="105" customWidth="1"/>
    <col min="48" max="48" width="4.5546875" style="105" customWidth="1"/>
    <col min="49" max="49" width="6.6640625" style="105" customWidth="1"/>
    <col min="50" max="50" width="5.6640625" style="105" customWidth="1"/>
    <col min="51" max="51" width="4.5546875" style="105" customWidth="1"/>
    <col min="52" max="52" width="6.88671875" style="105" customWidth="1"/>
    <col min="53" max="59" width="5.6640625" style="105" customWidth="1"/>
    <col min="60" max="61" width="5.6640625" style="106" customWidth="1"/>
    <col min="62" max="16384" width="9.109375" style="105"/>
  </cols>
  <sheetData>
    <row r="1" spans="1:61" s="226" customFormat="1" ht="24.6" x14ac:dyDescent="0.4">
      <c r="A1" s="229" t="s">
        <v>423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632" t="s">
        <v>79</v>
      </c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 s="632"/>
      <c r="AV1" s="632"/>
      <c r="AW1" s="230"/>
      <c r="AX1" s="235"/>
      <c r="AZ1" s="235"/>
      <c r="BA1" s="235"/>
      <c r="BC1" s="235"/>
      <c r="BD1" s="235"/>
      <c r="BE1" s="235"/>
      <c r="BF1" s="235"/>
      <c r="BG1" s="235"/>
      <c r="BH1" s="235"/>
    </row>
    <row r="2" spans="1:61" s="226" customFormat="1" ht="25.5" customHeight="1" x14ac:dyDescent="0.4">
      <c r="A2" s="233" t="s">
        <v>424</v>
      </c>
      <c r="B2" s="229"/>
      <c r="C2" s="229"/>
      <c r="D2" s="229"/>
      <c r="E2" s="229"/>
      <c r="F2" s="229"/>
      <c r="G2" s="229"/>
      <c r="H2" s="229"/>
      <c r="I2" s="229"/>
      <c r="J2" s="229"/>
      <c r="K2" s="227"/>
      <c r="L2" s="229"/>
      <c r="M2" s="229"/>
      <c r="N2" s="229"/>
      <c r="O2" s="229"/>
      <c r="P2" s="728" t="s">
        <v>80</v>
      </c>
      <c r="Q2" s="728"/>
      <c r="R2" s="728"/>
      <c r="S2" s="728"/>
      <c r="T2" s="728"/>
      <c r="U2" s="728"/>
      <c r="V2" s="728"/>
      <c r="W2" s="728"/>
      <c r="X2" s="728"/>
      <c r="Y2" s="728"/>
      <c r="Z2" s="728"/>
      <c r="AA2" s="728"/>
      <c r="AB2" s="728"/>
      <c r="AC2" s="728"/>
      <c r="AD2" s="728"/>
      <c r="AE2" s="728"/>
      <c r="AF2" s="728"/>
      <c r="AG2" s="728"/>
      <c r="AH2" s="728"/>
      <c r="AI2" s="728"/>
      <c r="AJ2" s="728"/>
      <c r="AK2" s="728"/>
      <c r="AL2" s="728"/>
      <c r="AM2" s="728"/>
      <c r="AN2" s="728"/>
      <c r="AO2" s="728"/>
      <c r="AP2" s="728"/>
      <c r="AQ2" s="728"/>
      <c r="AR2" s="728"/>
      <c r="AS2" s="728"/>
      <c r="AT2" s="728"/>
      <c r="AU2" s="728"/>
      <c r="AV2" s="728"/>
      <c r="AW2" s="230"/>
      <c r="AZ2" s="227"/>
      <c r="BA2" s="227"/>
      <c r="BC2" s="227"/>
      <c r="BD2" s="227"/>
      <c r="BE2" s="227"/>
      <c r="BF2" s="227"/>
    </row>
    <row r="3" spans="1:61" s="226" customFormat="1" ht="25.5" customHeight="1" x14ac:dyDescent="0.4">
      <c r="A3" s="233" t="s">
        <v>81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728"/>
      <c r="Q3" s="728"/>
      <c r="R3" s="728"/>
      <c r="S3" s="728"/>
      <c r="T3" s="728"/>
      <c r="U3" s="728"/>
      <c r="V3" s="728"/>
      <c r="W3" s="728"/>
      <c r="X3" s="728"/>
      <c r="Y3" s="728"/>
      <c r="Z3" s="728"/>
      <c r="AA3" s="728"/>
      <c r="AB3" s="728"/>
      <c r="AC3" s="728"/>
      <c r="AD3" s="728"/>
      <c r="AE3" s="728"/>
      <c r="AF3" s="728"/>
      <c r="AG3" s="728"/>
      <c r="AH3" s="728"/>
      <c r="AI3" s="728"/>
      <c r="AJ3" s="728"/>
      <c r="AK3" s="728"/>
      <c r="AL3" s="728"/>
      <c r="AM3" s="728"/>
      <c r="AN3" s="728"/>
      <c r="AO3" s="728"/>
      <c r="AP3" s="728"/>
      <c r="AQ3" s="728"/>
      <c r="AR3" s="728"/>
      <c r="AS3" s="728"/>
      <c r="AT3" s="728"/>
      <c r="AU3" s="728"/>
      <c r="AV3" s="728"/>
      <c r="AW3" s="234"/>
      <c r="AZ3" s="227"/>
      <c r="BA3" s="227"/>
      <c r="BC3" s="227"/>
      <c r="BD3" s="227"/>
      <c r="BE3" s="227"/>
      <c r="BF3" s="227"/>
    </row>
    <row r="4" spans="1:61" s="226" customFormat="1" ht="25.5" customHeight="1" x14ac:dyDescent="0.4">
      <c r="A4" s="233" t="s">
        <v>82</v>
      </c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79"/>
      <c r="Q4" s="79"/>
      <c r="R4" s="730" t="s">
        <v>316</v>
      </c>
      <c r="S4" s="730"/>
      <c r="T4" s="730"/>
      <c r="U4" s="730"/>
      <c r="V4" s="730"/>
      <c r="W4" s="730"/>
      <c r="X4" s="730"/>
      <c r="Y4" s="730"/>
      <c r="Z4" s="730"/>
      <c r="AA4" s="730"/>
      <c r="AB4" s="730"/>
      <c r="AC4" s="730"/>
      <c r="AD4" s="730"/>
      <c r="AE4" s="730"/>
      <c r="AF4" s="730"/>
      <c r="AG4" s="730"/>
      <c r="AH4" s="730"/>
      <c r="AI4" s="730"/>
      <c r="AJ4" s="730"/>
      <c r="AK4" s="730"/>
      <c r="AL4" s="730"/>
      <c r="AM4" s="730"/>
      <c r="AN4" s="730"/>
      <c r="AO4" s="730"/>
      <c r="AP4" s="730"/>
      <c r="AQ4" s="730"/>
      <c r="AR4" s="730"/>
      <c r="AS4" s="730"/>
      <c r="AT4" s="730"/>
      <c r="AU4" s="79"/>
      <c r="AV4" s="79"/>
      <c r="AZ4" s="228"/>
      <c r="BA4" s="227"/>
      <c r="BC4" s="227"/>
      <c r="BD4" s="227"/>
      <c r="BE4" s="227"/>
      <c r="BF4" s="227"/>
    </row>
    <row r="5" spans="1:61" s="226" customFormat="1" ht="25.5" customHeight="1" x14ac:dyDescent="0.4">
      <c r="A5" s="233"/>
      <c r="B5" s="233"/>
      <c r="C5" s="233"/>
      <c r="D5" s="233"/>
      <c r="E5" s="233"/>
      <c r="F5" s="233"/>
      <c r="G5" s="233"/>
      <c r="H5" s="233"/>
      <c r="I5" s="233"/>
      <c r="J5" s="233"/>
      <c r="K5" s="231"/>
      <c r="L5" s="233"/>
      <c r="M5" s="233"/>
      <c r="N5" s="233"/>
      <c r="O5" s="233"/>
      <c r="P5" s="230"/>
      <c r="Q5" s="230"/>
      <c r="R5" s="730"/>
      <c r="S5" s="730"/>
      <c r="T5" s="730"/>
      <c r="U5" s="730"/>
      <c r="V5" s="730"/>
      <c r="W5" s="730"/>
      <c r="X5" s="730"/>
      <c r="Y5" s="730"/>
      <c r="Z5" s="730"/>
      <c r="AA5" s="730"/>
      <c r="AB5" s="730"/>
      <c r="AC5" s="730"/>
      <c r="AD5" s="730"/>
      <c r="AE5" s="730"/>
      <c r="AF5" s="730"/>
      <c r="AG5" s="730"/>
      <c r="AH5" s="730"/>
      <c r="AI5" s="730"/>
      <c r="AJ5" s="730"/>
      <c r="AK5" s="730"/>
      <c r="AL5" s="730"/>
      <c r="AM5" s="730"/>
      <c r="AN5" s="730"/>
      <c r="AO5" s="730"/>
      <c r="AP5" s="730"/>
      <c r="AQ5" s="730"/>
      <c r="AR5" s="730"/>
      <c r="AS5" s="730"/>
      <c r="AT5" s="730"/>
      <c r="AU5" s="230" t="s">
        <v>378</v>
      </c>
      <c r="AV5" s="230"/>
      <c r="AX5" s="232"/>
      <c r="AZ5" s="232"/>
      <c r="BA5" s="232"/>
      <c r="BC5" s="227"/>
      <c r="BD5" s="227"/>
      <c r="BE5" s="227"/>
      <c r="BF5" s="227"/>
    </row>
    <row r="6" spans="1:61" s="226" customFormat="1" ht="25.5" customHeight="1" x14ac:dyDescent="0.4">
      <c r="A6" s="233" t="s">
        <v>425</v>
      </c>
      <c r="B6" s="233"/>
      <c r="C6" s="233"/>
      <c r="D6" s="233"/>
      <c r="E6" s="233"/>
      <c r="F6" s="233"/>
      <c r="G6" s="233"/>
      <c r="H6" s="233"/>
      <c r="I6" s="233"/>
      <c r="J6" s="233"/>
      <c r="K6" s="231"/>
      <c r="L6" s="233"/>
      <c r="M6" s="233"/>
      <c r="N6" s="233"/>
      <c r="O6" s="233"/>
      <c r="P6" s="230"/>
      <c r="Q6" s="23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U6" s="230" t="s">
        <v>213</v>
      </c>
      <c r="AV6" s="230"/>
      <c r="AX6" s="232"/>
      <c r="AZ6" s="232"/>
      <c r="BA6" s="232"/>
      <c r="BC6" s="227"/>
      <c r="BD6" s="227"/>
      <c r="BE6" s="227"/>
      <c r="BF6" s="227"/>
    </row>
    <row r="7" spans="1:61" s="226" customFormat="1" ht="24.6" x14ac:dyDescent="0.4">
      <c r="A7" s="262" t="s">
        <v>426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  <c r="N7" s="229"/>
      <c r="O7" s="229"/>
      <c r="P7" s="229"/>
      <c r="Q7" s="229"/>
      <c r="R7" s="229"/>
      <c r="S7" s="229"/>
      <c r="T7" s="229"/>
      <c r="U7" s="229"/>
      <c r="V7" s="229"/>
      <c r="W7" s="229"/>
      <c r="X7" s="229"/>
      <c r="Y7" s="229"/>
      <c r="Z7" s="229"/>
      <c r="AA7" s="229"/>
      <c r="AB7" s="229"/>
      <c r="AC7" s="229"/>
      <c r="AD7" s="229"/>
      <c r="AE7" s="229"/>
      <c r="AF7" s="229"/>
      <c r="AG7" s="229"/>
      <c r="AH7" s="229"/>
      <c r="AI7" s="229"/>
      <c r="AJ7" s="229"/>
      <c r="AK7" s="229"/>
      <c r="AL7" s="229"/>
      <c r="AM7" s="229"/>
      <c r="AN7" s="229"/>
      <c r="AO7" s="229"/>
      <c r="AP7" s="229"/>
      <c r="AQ7" s="229"/>
      <c r="AR7" s="229"/>
      <c r="AS7" s="229"/>
      <c r="AU7" s="47"/>
      <c r="AV7" s="229"/>
      <c r="AX7" s="232"/>
      <c r="AZ7" s="232"/>
      <c r="BA7" s="232"/>
      <c r="BC7" s="229"/>
      <c r="BD7" s="229"/>
      <c r="BE7" s="229"/>
      <c r="BF7" s="229"/>
      <c r="BG7" s="229"/>
      <c r="BH7" s="229"/>
    </row>
    <row r="8" spans="1:61" s="226" customFormat="1" ht="24.6" x14ac:dyDescent="0.4">
      <c r="A8" s="231" t="s">
        <v>428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  <c r="AS8" s="229"/>
      <c r="AU8" s="230" t="s">
        <v>83</v>
      </c>
      <c r="AV8" s="229"/>
      <c r="AW8" s="227"/>
      <c r="AY8" s="228"/>
      <c r="AZ8" s="227"/>
      <c r="BA8" s="227"/>
      <c r="BC8" s="227"/>
      <c r="BD8" s="227"/>
      <c r="BE8" s="227"/>
      <c r="BF8" s="227"/>
    </row>
    <row r="9" spans="1:61" s="226" customFormat="1" ht="23.4" customHeight="1" x14ac:dyDescent="0.4">
      <c r="A9" s="231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29"/>
      <c r="AP9" s="229"/>
      <c r="AQ9" s="229"/>
      <c r="AR9" s="229"/>
      <c r="AS9" s="229"/>
      <c r="AU9" s="230"/>
      <c r="AV9" s="229"/>
      <c r="AW9" s="227"/>
      <c r="AY9" s="228"/>
      <c r="AZ9" s="227"/>
      <c r="BA9" s="227"/>
      <c r="BC9" s="227"/>
      <c r="BD9" s="227"/>
      <c r="BE9" s="227"/>
      <c r="BF9" s="227"/>
    </row>
    <row r="10" spans="1:61" s="221" customFormat="1" ht="24.6" x14ac:dyDescent="0.4">
      <c r="A10" s="225" t="s">
        <v>84</v>
      </c>
      <c r="B10" s="224"/>
      <c r="C10" s="224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  <c r="AJ10" s="224"/>
      <c r="AK10" s="224"/>
      <c r="AL10" s="224"/>
      <c r="AM10" s="224"/>
      <c r="AN10" s="224"/>
      <c r="AO10" s="224"/>
      <c r="AP10" s="224"/>
      <c r="AQ10" s="224"/>
      <c r="AR10" s="224"/>
      <c r="AS10" s="224"/>
      <c r="AT10" s="224"/>
      <c r="AU10" s="224"/>
      <c r="AV10" s="224"/>
      <c r="AW10" s="224"/>
      <c r="AX10" s="224"/>
      <c r="AY10" s="224"/>
      <c r="AZ10" s="224"/>
      <c r="BA10" s="224"/>
      <c r="BC10" s="223"/>
      <c r="BD10" s="223"/>
      <c r="BE10" s="223"/>
      <c r="BF10" s="223"/>
      <c r="BG10" s="223"/>
      <c r="BH10" s="223"/>
      <c r="BI10" s="222" t="s">
        <v>209</v>
      </c>
    </row>
    <row r="11" spans="1:61" s="45" customFormat="1" ht="48" customHeight="1" x14ac:dyDescent="0.25">
      <c r="A11" s="640" t="s">
        <v>85</v>
      </c>
      <c r="B11" s="642" t="s">
        <v>86</v>
      </c>
      <c r="C11" s="642"/>
      <c r="D11" s="642"/>
      <c r="E11" s="642"/>
      <c r="F11" s="220"/>
      <c r="G11" s="642" t="s">
        <v>87</v>
      </c>
      <c r="H11" s="642"/>
      <c r="I11" s="642"/>
      <c r="J11" s="220"/>
      <c r="K11" s="642" t="s">
        <v>88</v>
      </c>
      <c r="L11" s="642"/>
      <c r="M11" s="642"/>
      <c r="N11" s="642"/>
      <c r="O11" s="642" t="s">
        <v>89</v>
      </c>
      <c r="P11" s="642"/>
      <c r="Q11" s="642"/>
      <c r="R11" s="642"/>
      <c r="S11" s="219"/>
      <c r="T11" s="642" t="s">
        <v>90</v>
      </c>
      <c r="U11" s="642"/>
      <c r="V11" s="642"/>
      <c r="W11" s="219"/>
      <c r="X11" s="642" t="s">
        <v>91</v>
      </c>
      <c r="Y11" s="642"/>
      <c r="Z11" s="642"/>
      <c r="AA11" s="219"/>
      <c r="AB11" s="642" t="s">
        <v>92</v>
      </c>
      <c r="AC11" s="642"/>
      <c r="AD11" s="642"/>
      <c r="AE11" s="642"/>
      <c r="AF11" s="219"/>
      <c r="AG11" s="642" t="s">
        <v>93</v>
      </c>
      <c r="AH11" s="642"/>
      <c r="AI11" s="642"/>
      <c r="AJ11" s="219"/>
      <c r="AK11" s="642" t="s">
        <v>94</v>
      </c>
      <c r="AL11" s="642"/>
      <c r="AM11" s="642"/>
      <c r="AN11" s="642"/>
      <c r="AO11" s="642" t="s">
        <v>95</v>
      </c>
      <c r="AP11" s="642"/>
      <c r="AQ11" s="642"/>
      <c r="AR11" s="642"/>
      <c r="AS11" s="219"/>
      <c r="AT11" s="642" t="s">
        <v>96</v>
      </c>
      <c r="AU11" s="642"/>
      <c r="AV11" s="642"/>
      <c r="AW11" s="219"/>
      <c r="AX11" s="642" t="s">
        <v>97</v>
      </c>
      <c r="AY11" s="642"/>
      <c r="AZ11" s="642"/>
      <c r="BA11" s="642"/>
      <c r="BB11" s="607" t="s">
        <v>98</v>
      </c>
      <c r="BC11" s="607" t="s">
        <v>99</v>
      </c>
      <c r="BD11" s="607" t="s">
        <v>100</v>
      </c>
      <c r="BE11" s="607" t="s">
        <v>101</v>
      </c>
      <c r="BF11" s="607" t="s">
        <v>102</v>
      </c>
      <c r="BG11" s="607" t="s">
        <v>103</v>
      </c>
      <c r="BH11" s="607" t="s">
        <v>104</v>
      </c>
      <c r="BI11" s="673" t="s">
        <v>105</v>
      </c>
    </row>
    <row r="12" spans="1:61" s="45" customFormat="1" ht="48" customHeight="1" x14ac:dyDescent="0.25">
      <c r="A12" s="641"/>
      <c r="B12" s="218">
        <v>1</v>
      </c>
      <c r="C12" s="218">
        <v>8</v>
      </c>
      <c r="D12" s="218">
        <v>15</v>
      </c>
      <c r="E12" s="218">
        <v>22</v>
      </c>
      <c r="F12" s="208">
        <v>29</v>
      </c>
      <c r="G12" s="218">
        <v>6</v>
      </c>
      <c r="H12" s="218">
        <v>13</v>
      </c>
      <c r="I12" s="218">
        <v>20</v>
      </c>
      <c r="J12" s="208">
        <v>27</v>
      </c>
      <c r="K12" s="218">
        <v>3</v>
      </c>
      <c r="L12" s="218">
        <v>10</v>
      </c>
      <c r="M12" s="218">
        <v>17</v>
      </c>
      <c r="N12" s="218">
        <v>24</v>
      </c>
      <c r="O12" s="218">
        <v>1</v>
      </c>
      <c r="P12" s="218">
        <v>8</v>
      </c>
      <c r="Q12" s="218">
        <v>15</v>
      </c>
      <c r="R12" s="218">
        <v>22</v>
      </c>
      <c r="S12" s="208">
        <v>29</v>
      </c>
      <c r="T12" s="218">
        <v>5</v>
      </c>
      <c r="U12" s="218">
        <v>12</v>
      </c>
      <c r="V12" s="218">
        <v>19</v>
      </c>
      <c r="W12" s="208">
        <v>26</v>
      </c>
      <c r="X12" s="218">
        <v>2</v>
      </c>
      <c r="Y12" s="218">
        <v>9</v>
      </c>
      <c r="Z12" s="218">
        <v>16</v>
      </c>
      <c r="AA12" s="208">
        <v>23</v>
      </c>
      <c r="AB12" s="218">
        <v>2</v>
      </c>
      <c r="AC12" s="218">
        <v>9</v>
      </c>
      <c r="AD12" s="218">
        <v>16</v>
      </c>
      <c r="AE12" s="218">
        <v>23</v>
      </c>
      <c r="AF12" s="208">
        <v>30</v>
      </c>
      <c r="AG12" s="218">
        <v>6</v>
      </c>
      <c r="AH12" s="218">
        <v>13</v>
      </c>
      <c r="AI12" s="218">
        <v>20</v>
      </c>
      <c r="AJ12" s="208">
        <v>27</v>
      </c>
      <c r="AK12" s="218">
        <v>4</v>
      </c>
      <c r="AL12" s="218">
        <v>11</v>
      </c>
      <c r="AM12" s="218">
        <v>18</v>
      </c>
      <c r="AN12" s="218">
        <v>25</v>
      </c>
      <c r="AO12" s="218">
        <v>1</v>
      </c>
      <c r="AP12" s="218">
        <v>8</v>
      </c>
      <c r="AQ12" s="218">
        <v>15</v>
      </c>
      <c r="AR12" s="218">
        <v>22</v>
      </c>
      <c r="AS12" s="208">
        <v>29</v>
      </c>
      <c r="AT12" s="218">
        <v>6</v>
      </c>
      <c r="AU12" s="218">
        <v>13</v>
      </c>
      <c r="AV12" s="218">
        <v>20</v>
      </c>
      <c r="AW12" s="208">
        <v>27</v>
      </c>
      <c r="AX12" s="218">
        <v>3</v>
      </c>
      <c r="AY12" s="218">
        <v>10</v>
      </c>
      <c r="AZ12" s="218">
        <v>17</v>
      </c>
      <c r="BA12" s="218">
        <v>24</v>
      </c>
      <c r="BB12" s="608"/>
      <c r="BC12" s="608"/>
      <c r="BD12" s="608"/>
      <c r="BE12" s="608"/>
      <c r="BF12" s="608"/>
      <c r="BG12" s="608"/>
      <c r="BH12" s="608"/>
      <c r="BI12" s="673"/>
    </row>
    <row r="13" spans="1:61" s="45" customFormat="1" ht="48" customHeight="1" x14ac:dyDescent="0.25">
      <c r="A13" s="641"/>
      <c r="B13" s="218">
        <v>7</v>
      </c>
      <c r="C13" s="218">
        <v>14</v>
      </c>
      <c r="D13" s="218">
        <v>21</v>
      </c>
      <c r="E13" s="218">
        <v>28</v>
      </c>
      <c r="F13" s="218">
        <v>5</v>
      </c>
      <c r="G13" s="218">
        <v>12</v>
      </c>
      <c r="H13" s="218">
        <v>19</v>
      </c>
      <c r="I13" s="218">
        <v>26</v>
      </c>
      <c r="J13" s="218">
        <v>2</v>
      </c>
      <c r="K13" s="218">
        <v>9</v>
      </c>
      <c r="L13" s="218">
        <v>16</v>
      </c>
      <c r="M13" s="218">
        <v>23</v>
      </c>
      <c r="N13" s="218">
        <v>30</v>
      </c>
      <c r="O13" s="218">
        <v>7</v>
      </c>
      <c r="P13" s="218">
        <v>14</v>
      </c>
      <c r="Q13" s="218">
        <v>21</v>
      </c>
      <c r="R13" s="218">
        <v>28</v>
      </c>
      <c r="S13" s="218">
        <v>4</v>
      </c>
      <c r="T13" s="218">
        <v>11</v>
      </c>
      <c r="U13" s="218">
        <v>18</v>
      </c>
      <c r="V13" s="218">
        <v>25</v>
      </c>
      <c r="W13" s="218">
        <v>1</v>
      </c>
      <c r="X13" s="218">
        <v>8</v>
      </c>
      <c r="Y13" s="218">
        <v>15</v>
      </c>
      <c r="Z13" s="218">
        <v>22</v>
      </c>
      <c r="AA13" s="218">
        <v>1</v>
      </c>
      <c r="AB13" s="218">
        <v>8</v>
      </c>
      <c r="AC13" s="218">
        <v>15</v>
      </c>
      <c r="AD13" s="218">
        <v>22</v>
      </c>
      <c r="AE13" s="218">
        <v>29</v>
      </c>
      <c r="AF13" s="218">
        <v>5</v>
      </c>
      <c r="AG13" s="218">
        <v>12</v>
      </c>
      <c r="AH13" s="218">
        <v>19</v>
      </c>
      <c r="AI13" s="218">
        <v>26</v>
      </c>
      <c r="AJ13" s="218">
        <v>3</v>
      </c>
      <c r="AK13" s="218">
        <v>10</v>
      </c>
      <c r="AL13" s="218">
        <v>17</v>
      </c>
      <c r="AM13" s="218">
        <v>24</v>
      </c>
      <c r="AN13" s="218">
        <v>31</v>
      </c>
      <c r="AO13" s="218">
        <v>7</v>
      </c>
      <c r="AP13" s="218">
        <v>14</v>
      </c>
      <c r="AQ13" s="218">
        <v>21</v>
      </c>
      <c r="AR13" s="218">
        <v>28</v>
      </c>
      <c r="AS13" s="218">
        <v>5</v>
      </c>
      <c r="AT13" s="218">
        <v>12</v>
      </c>
      <c r="AU13" s="218">
        <v>19</v>
      </c>
      <c r="AV13" s="218">
        <v>26</v>
      </c>
      <c r="AW13" s="218">
        <v>2</v>
      </c>
      <c r="AX13" s="218">
        <v>9</v>
      </c>
      <c r="AY13" s="218">
        <v>16</v>
      </c>
      <c r="AZ13" s="218">
        <v>23</v>
      </c>
      <c r="BA13" s="218">
        <v>31</v>
      </c>
      <c r="BB13" s="608"/>
      <c r="BC13" s="608"/>
      <c r="BD13" s="608"/>
      <c r="BE13" s="608"/>
      <c r="BF13" s="608"/>
      <c r="BG13" s="608"/>
      <c r="BH13" s="608"/>
      <c r="BI13" s="673"/>
    </row>
    <row r="14" spans="1:61" s="45" customFormat="1" ht="24" customHeight="1" x14ac:dyDescent="0.4">
      <c r="A14" s="214" t="s">
        <v>106</v>
      </c>
      <c r="B14" s="217"/>
      <c r="C14" s="210"/>
      <c r="D14" s="210"/>
      <c r="E14" s="210"/>
      <c r="F14" s="210"/>
      <c r="G14" s="210"/>
      <c r="H14" s="210"/>
      <c r="I14" s="210"/>
      <c r="J14" s="210"/>
      <c r="K14" s="213">
        <v>18</v>
      </c>
      <c r="L14" s="210"/>
      <c r="M14" s="210"/>
      <c r="N14" s="210"/>
      <c r="O14" s="210"/>
      <c r="P14" s="210"/>
      <c r="Q14" s="210"/>
      <c r="R14" s="211"/>
      <c r="S14" s="211"/>
      <c r="T14" s="211" t="s">
        <v>107</v>
      </c>
      <c r="U14" s="211" t="s">
        <v>107</v>
      </c>
      <c r="V14" s="211" t="s">
        <v>107</v>
      </c>
      <c r="W14" s="212" t="s">
        <v>108</v>
      </c>
      <c r="X14" s="211" t="s">
        <v>108</v>
      </c>
      <c r="Y14" s="211"/>
      <c r="Z14" s="211"/>
      <c r="AA14" s="211"/>
      <c r="AB14" s="211"/>
      <c r="AC14" s="211"/>
      <c r="AD14" s="211"/>
      <c r="AE14" s="211"/>
      <c r="AF14" s="210"/>
      <c r="AG14" s="213">
        <v>16</v>
      </c>
      <c r="AH14" s="210"/>
      <c r="AI14" s="210"/>
      <c r="AJ14" s="210"/>
      <c r="AK14" s="211"/>
      <c r="AL14" s="211"/>
      <c r="AM14" s="216"/>
      <c r="AN14" s="216"/>
      <c r="AO14" s="215" t="s">
        <v>107</v>
      </c>
      <c r="AP14" s="211" t="s">
        <v>107</v>
      </c>
      <c r="AQ14" s="211" t="s">
        <v>107</v>
      </c>
      <c r="AR14" s="211" t="s">
        <v>109</v>
      </c>
      <c r="AS14" s="212" t="s">
        <v>109</v>
      </c>
      <c r="AT14" s="212" t="s">
        <v>109</v>
      </c>
      <c r="AU14" s="212" t="s">
        <v>109</v>
      </c>
      <c r="AV14" s="212" t="s">
        <v>108</v>
      </c>
      <c r="AW14" s="211" t="s">
        <v>108</v>
      </c>
      <c r="AX14" s="211" t="s">
        <v>108</v>
      </c>
      <c r="AY14" s="211" t="s">
        <v>108</v>
      </c>
      <c r="AZ14" s="211" t="s">
        <v>108</v>
      </c>
      <c r="BA14" s="211" t="s">
        <v>108</v>
      </c>
      <c r="BB14" s="49">
        <v>34</v>
      </c>
      <c r="BC14" s="49">
        <v>6</v>
      </c>
      <c r="BD14" s="49">
        <v>4</v>
      </c>
      <c r="BE14" s="49"/>
      <c r="BF14" s="49"/>
      <c r="BG14" s="49"/>
      <c r="BH14" s="49">
        <v>8</v>
      </c>
      <c r="BI14" s="49">
        <f>SUM(BB14:BH14)</f>
        <v>52</v>
      </c>
    </row>
    <row r="15" spans="1:61" s="45" customFormat="1" ht="24" customHeight="1" x14ac:dyDescent="0.4">
      <c r="A15" s="214" t="s">
        <v>110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3">
        <v>18</v>
      </c>
      <c r="L15" s="210"/>
      <c r="M15" s="210"/>
      <c r="N15" s="210"/>
      <c r="O15" s="210"/>
      <c r="P15" s="210"/>
      <c r="Q15" s="210"/>
      <c r="R15" s="211"/>
      <c r="S15" s="211"/>
      <c r="T15" s="211" t="s">
        <v>107</v>
      </c>
      <c r="U15" s="211" t="s">
        <v>107</v>
      </c>
      <c r="V15" s="211" t="s">
        <v>107</v>
      </c>
      <c r="W15" s="211" t="s">
        <v>108</v>
      </c>
      <c r="X15" s="211" t="s">
        <v>108</v>
      </c>
      <c r="Y15" s="210"/>
      <c r="Z15" s="210"/>
      <c r="AA15" s="210"/>
      <c r="AB15" s="210"/>
      <c r="AC15" s="210"/>
      <c r="AD15" s="210"/>
      <c r="AE15" s="210"/>
      <c r="AF15" s="210"/>
      <c r="AG15" s="213">
        <v>16</v>
      </c>
      <c r="AH15" s="210"/>
      <c r="AI15" s="210"/>
      <c r="AJ15" s="210"/>
      <c r="AK15" s="210"/>
      <c r="AL15" s="210"/>
      <c r="AM15" s="210"/>
      <c r="AN15" s="210"/>
      <c r="AO15" s="215" t="s">
        <v>107</v>
      </c>
      <c r="AP15" s="211" t="s">
        <v>107</v>
      </c>
      <c r="AQ15" s="211" t="s">
        <v>107</v>
      </c>
      <c r="AR15" s="211" t="s">
        <v>109</v>
      </c>
      <c r="AS15" s="212" t="s">
        <v>109</v>
      </c>
      <c r="AT15" s="212" t="s">
        <v>109</v>
      </c>
      <c r="AU15" s="212" t="s">
        <v>109</v>
      </c>
      <c r="AV15" s="212" t="s">
        <v>108</v>
      </c>
      <c r="AW15" s="211" t="s">
        <v>108</v>
      </c>
      <c r="AX15" s="211" t="s">
        <v>108</v>
      </c>
      <c r="AY15" s="211" t="s">
        <v>108</v>
      </c>
      <c r="AZ15" s="211" t="s">
        <v>108</v>
      </c>
      <c r="BA15" s="211" t="s">
        <v>108</v>
      </c>
      <c r="BB15" s="49">
        <v>34</v>
      </c>
      <c r="BC15" s="49">
        <v>6</v>
      </c>
      <c r="BD15" s="49">
        <v>4</v>
      </c>
      <c r="BE15" s="49"/>
      <c r="BF15" s="49"/>
      <c r="BG15" s="49"/>
      <c r="BH15" s="49">
        <v>8</v>
      </c>
      <c r="BI15" s="49">
        <f>SUM(BB15:BH15)</f>
        <v>52</v>
      </c>
    </row>
    <row r="16" spans="1:61" s="45" customFormat="1" ht="24" customHeight="1" x14ac:dyDescent="0.4">
      <c r="A16" s="214" t="s">
        <v>111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3">
        <v>18</v>
      </c>
      <c r="L16" s="210"/>
      <c r="M16" s="210"/>
      <c r="N16" s="210"/>
      <c r="O16" s="210"/>
      <c r="P16" s="210"/>
      <c r="Q16" s="210"/>
      <c r="R16" s="211"/>
      <c r="S16" s="211"/>
      <c r="T16" s="211" t="s">
        <v>107</v>
      </c>
      <c r="U16" s="211" t="s">
        <v>107</v>
      </c>
      <c r="V16" s="211" t="s">
        <v>107</v>
      </c>
      <c r="W16" s="211" t="s">
        <v>108</v>
      </c>
      <c r="X16" s="211" t="s">
        <v>108</v>
      </c>
      <c r="Y16" s="210"/>
      <c r="Z16" s="210"/>
      <c r="AA16" s="210"/>
      <c r="AB16" s="210"/>
      <c r="AC16" s="210"/>
      <c r="AD16" s="210"/>
      <c r="AE16" s="210"/>
      <c r="AF16" s="210"/>
      <c r="AG16" s="213">
        <v>16</v>
      </c>
      <c r="AH16" s="210"/>
      <c r="AI16" s="210"/>
      <c r="AJ16" s="210"/>
      <c r="AK16" s="210"/>
      <c r="AL16" s="210"/>
      <c r="AM16" s="210"/>
      <c r="AN16" s="210"/>
      <c r="AO16" s="215" t="s">
        <v>107</v>
      </c>
      <c r="AP16" s="211" t="s">
        <v>107</v>
      </c>
      <c r="AQ16" s="211" t="s">
        <v>107</v>
      </c>
      <c r="AR16" s="211" t="s">
        <v>109</v>
      </c>
      <c r="AS16" s="212" t="s">
        <v>109</v>
      </c>
      <c r="AT16" s="212" t="s">
        <v>109</v>
      </c>
      <c r="AU16" s="212" t="s">
        <v>109</v>
      </c>
      <c r="AV16" s="212" t="s">
        <v>108</v>
      </c>
      <c r="AW16" s="211" t="s">
        <v>108</v>
      </c>
      <c r="AX16" s="211" t="s">
        <v>108</v>
      </c>
      <c r="AY16" s="211" t="s">
        <v>108</v>
      </c>
      <c r="AZ16" s="211" t="s">
        <v>108</v>
      </c>
      <c r="BA16" s="211" t="s">
        <v>108</v>
      </c>
      <c r="BB16" s="49">
        <v>34</v>
      </c>
      <c r="BC16" s="49">
        <v>6</v>
      </c>
      <c r="BD16" s="49">
        <v>4</v>
      </c>
      <c r="BE16" s="49"/>
      <c r="BF16" s="49"/>
      <c r="BG16" s="49"/>
      <c r="BH16" s="49">
        <v>8</v>
      </c>
      <c r="BI16" s="49">
        <f>SUM(BB16:BH16)</f>
        <v>52</v>
      </c>
    </row>
    <row r="17" spans="1:61" s="45" customFormat="1" ht="24" customHeight="1" x14ac:dyDescent="0.25">
      <c r="A17" s="214" t="s">
        <v>112</v>
      </c>
      <c r="B17" s="211" t="s">
        <v>113</v>
      </c>
      <c r="C17" s="211" t="s">
        <v>113</v>
      </c>
      <c r="D17" s="211" t="s">
        <v>113</v>
      </c>
      <c r="E17" s="211" t="s">
        <v>113</v>
      </c>
      <c r="F17" s="211"/>
      <c r="G17" s="211"/>
      <c r="H17" s="211"/>
      <c r="I17" s="211"/>
      <c r="J17" s="210"/>
      <c r="K17" s="213">
        <v>17</v>
      </c>
      <c r="L17" s="210"/>
      <c r="M17" s="210"/>
      <c r="N17" s="211"/>
      <c r="O17" s="211"/>
      <c r="P17" s="211"/>
      <c r="Q17" s="211"/>
      <c r="R17" s="211"/>
      <c r="S17" s="211"/>
      <c r="T17" s="211"/>
      <c r="U17" s="211"/>
      <c r="V17" s="211"/>
      <c r="W17" s="212" t="s">
        <v>107</v>
      </c>
      <c r="X17" s="211" t="s">
        <v>107</v>
      </c>
      <c r="Y17" s="211" t="s">
        <v>107</v>
      </c>
      <c r="Z17" s="212" t="s">
        <v>108</v>
      </c>
      <c r="AA17" s="212" t="s">
        <v>108</v>
      </c>
      <c r="AB17" s="212" t="s">
        <v>113</v>
      </c>
      <c r="AC17" s="211" t="s">
        <v>113</v>
      </c>
      <c r="AD17" s="211" t="s">
        <v>113</v>
      </c>
      <c r="AE17" s="211" t="s">
        <v>113</v>
      </c>
      <c r="AF17" s="211" t="s">
        <v>114</v>
      </c>
      <c r="AG17" s="212" t="s">
        <v>114</v>
      </c>
      <c r="AH17" s="212" t="s">
        <v>115</v>
      </c>
      <c r="AI17" s="212" t="s">
        <v>115</v>
      </c>
      <c r="AJ17" s="212" t="s">
        <v>115</v>
      </c>
      <c r="AK17" s="212" t="s">
        <v>115</v>
      </c>
      <c r="AL17" s="212" t="s">
        <v>115</v>
      </c>
      <c r="AM17" s="212" t="s">
        <v>115</v>
      </c>
      <c r="AN17" s="212" t="s">
        <v>115</v>
      </c>
      <c r="AO17" s="212" t="s">
        <v>115</v>
      </c>
      <c r="AP17" s="212" t="s">
        <v>115</v>
      </c>
      <c r="AQ17" s="212" t="s">
        <v>115</v>
      </c>
      <c r="AR17" s="212" t="s">
        <v>114</v>
      </c>
      <c r="AS17" s="211"/>
      <c r="AT17" s="210"/>
      <c r="AU17" s="210"/>
      <c r="AV17" s="210"/>
      <c r="AW17" s="210"/>
      <c r="AX17" s="210"/>
      <c r="AY17" s="210"/>
      <c r="AZ17" s="210"/>
      <c r="BA17" s="210"/>
      <c r="BB17" s="49">
        <v>17</v>
      </c>
      <c r="BC17" s="49">
        <v>3</v>
      </c>
      <c r="BD17" s="49"/>
      <c r="BE17" s="49">
        <v>8</v>
      </c>
      <c r="BF17" s="49">
        <v>10</v>
      </c>
      <c r="BG17" s="49">
        <v>3</v>
      </c>
      <c r="BH17" s="49">
        <v>2</v>
      </c>
      <c r="BI17" s="49">
        <f>SUM(BB17:BH17)</f>
        <v>43</v>
      </c>
    </row>
    <row r="18" spans="1:61" s="45" customFormat="1" ht="24" customHeight="1" x14ac:dyDescent="0.25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209"/>
      <c r="AG18" s="209"/>
      <c r="AH18" s="209"/>
      <c r="AI18" s="209"/>
      <c r="AJ18" s="209"/>
      <c r="AK18" s="209"/>
      <c r="AL18" s="209"/>
      <c r="AM18" s="209"/>
      <c r="AN18" s="209"/>
      <c r="AO18" s="209"/>
      <c r="AP18" s="209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208">
        <f t="shared" ref="BB18:BH18" si="0">SUM(BB14:BB17)</f>
        <v>119</v>
      </c>
      <c r="BC18" s="208">
        <f t="shared" si="0"/>
        <v>21</v>
      </c>
      <c r="BD18" s="208">
        <f t="shared" si="0"/>
        <v>12</v>
      </c>
      <c r="BE18" s="208">
        <f t="shared" si="0"/>
        <v>8</v>
      </c>
      <c r="BF18" s="208">
        <f t="shared" si="0"/>
        <v>10</v>
      </c>
      <c r="BG18" s="208">
        <f t="shared" si="0"/>
        <v>3</v>
      </c>
      <c r="BH18" s="208">
        <f t="shared" si="0"/>
        <v>26</v>
      </c>
      <c r="BI18" s="207">
        <f>SUM(BB18:BH18)</f>
        <v>199</v>
      </c>
    </row>
    <row r="19" spans="1:61" s="72" customFormat="1" ht="21" x14ac:dyDescent="0.35">
      <c r="B19" s="50" t="s">
        <v>116</v>
      </c>
      <c r="C19" s="51"/>
      <c r="D19" s="50"/>
      <c r="E19" s="50"/>
      <c r="F19" s="50"/>
      <c r="G19" s="51"/>
      <c r="H19" s="52"/>
      <c r="I19" s="53" t="s">
        <v>117</v>
      </c>
      <c r="J19" s="50" t="s">
        <v>118</v>
      </c>
      <c r="K19" s="50"/>
      <c r="L19" s="50"/>
      <c r="M19" s="50"/>
      <c r="N19" s="50"/>
      <c r="O19" s="50"/>
      <c r="P19" s="50"/>
      <c r="Q19" s="50"/>
      <c r="R19" s="51"/>
      <c r="S19" s="51"/>
      <c r="T19" s="54" t="s">
        <v>109</v>
      </c>
      <c r="U19" s="53" t="s">
        <v>117</v>
      </c>
      <c r="V19" s="50" t="s">
        <v>119</v>
      </c>
      <c r="W19" s="50"/>
      <c r="X19" s="50"/>
      <c r="Y19" s="50"/>
      <c r="Z19" s="50"/>
      <c r="AA19" s="50"/>
      <c r="AB19" s="50"/>
      <c r="AC19" s="50"/>
      <c r="AD19" s="50"/>
      <c r="AE19" s="51"/>
      <c r="AF19" s="51"/>
      <c r="AG19" s="54" t="s">
        <v>115</v>
      </c>
      <c r="AH19" s="53" t="s">
        <v>117</v>
      </c>
      <c r="AI19" s="50" t="s">
        <v>120</v>
      </c>
      <c r="AJ19" s="50"/>
      <c r="AK19" s="50"/>
      <c r="AL19" s="55"/>
      <c r="AM19" s="55"/>
      <c r="AN19" s="55"/>
      <c r="AO19" s="55"/>
      <c r="AP19" s="51"/>
      <c r="AQ19" s="51"/>
      <c r="AR19" s="51"/>
      <c r="AS19" s="51"/>
      <c r="AT19" s="56" t="s">
        <v>108</v>
      </c>
      <c r="AU19" s="53" t="s">
        <v>117</v>
      </c>
      <c r="AV19" s="50" t="s">
        <v>121</v>
      </c>
      <c r="AW19" s="50"/>
      <c r="AX19" s="50"/>
      <c r="AY19" s="50"/>
      <c r="AZ19" s="50"/>
      <c r="BA19" s="50"/>
      <c r="BB19" s="50"/>
      <c r="BC19" s="50"/>
      <c r="BD19" s="50"/>
      <c r="BE19" s="50"/>
      <c r="BF19" s="50"/>
    </row>
    <row r="20" spans="1:61" s="72" customFormat="1" ht="12" customHeight="1" x14ac:dyDescent="0.35">
      <c r="B20" s="50"/>
      <c r="C20" s="51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5"/>
      <c r="AN20" s="55"/>
      <c r="AO20" s="55"/>
      <c r="AP20" s="51"/>
      <c r="AQ20" s="51"/>
      <c r="AR20" s="51"/>
      <c r="AS20" s="51"/>
      <c r="AT20" s="206"/>
      <c r="AU20" s="53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</row>
    <row r="21" spans="1:61" s="72" customFormat="1" ht="21" x14ac:dyDescent="0.35">
      <c r="B21" s="50"/>
      <c r="C21" s="50"/>
      <c r="D21" s="50"/>
      <c r="E21" s="50"/>
      <c r="F21" s="50"/>
      <c r="G21" s="51"/>
      <c r="H21" s="56" t="s">
        <v>107</v>
      </c>
      <c r="I21" s="53" t="s">
        <v>117</v>
      </c>
      <c r="J21" s="50" t="s">
        <v>122</v>
      </c>
      <c r="K21" s="50"/>
      <c r="L21" s="50"/>
      <c r="M21" s="50"/>
      <c r="N21" s="50"/>
      <c r="O21" s="50"/>
      <c r="P21" s="50"/>
      <c r="Q21" s="50"/>
      <c r="R21" s="51"/>
      <c r="S21" s="51"/>
      <c r="T21" s="56" t="s">
        <v>113</v>
      </c>
      <c r="U21" s="53" t="s">
        <v>117</v>
      </c>
      <c r="V21" s="50" t="s">
        <v>123</v>
      </c>
      <c r="W21" s="50"/>
      <c r="X21" s="50"/>
      <c r="Y21" s="50"/>
      <c r="Z21" s="50"/>
      <c r="AA21" s="50"/>
      <c r="AB21" s="50"/>
      <c r="AC21" s="50"/>
      <c r="AD21" s="50"/>
      <c r="AE21" s="51"/>
      <c r="AF21" s="51"/>
      <c r="AG21" s="54" t="s">
        <v>114</v>
      </c>
      <c r="AH21" s="53" t="s">
        <v>117</v>
      </c>
      <c r="AI21" s="50" t="s">
        <v>124</v>
      </c>
      <c r="AJ21" s="50"/>
      <c r="AK21" s="50"/>
      <c r="AL21" s="55"/>
      <c r="AM21" s="55"/>
      <c r="AN21" s="55"/>
      <c r="AO21" s="55"/>
      <c r="AP21" s="55"/>
      <c r="AQ21" s="55"/>
      <c r="AR21" s="55"/>
      <c r="AS21" s="55"/>
      <c r="AT21" s="55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</row>
    <row r="22" spans="1:61" s="131" customFormat="1" ht="24" customHeight="1" x14ac:dyDescent="0.4">
      <c r="A22" s="205">
        <v>1</v>
      </c>
      <c r="B22" s="204">
        <f t="shared" ref="B22:AG22" si="1">A22+1</f>
        <v>2</v>
      </c>
      <c r="C22" s="204">
        <f t="shared" si="1"/>
        <v>3</v>
      </c>
      <c r="D22" s="204">
        <f t="shared" si="1"/>
        <v>4</v>
      </c>
      <c r="E22" s="204">
        <f t="shared" si="1"/>
        <v>5</v>
      </c>
      <c r="F22" s="204">
        <f t="shared" si="1"/>
        <v>6</v>
      </c>
      <c r="G22" s="204">
        <f t="shared" si="1"/>
        <v>7</v>
      </c>
      <c r="H22" s="204">
        <f t="shared" si="1"/>
        <v>8</v>
      </c>
      <c r="I22" s="204">
        <f t="shared" si="1"/>
        <v>9</v>
      </c>
      <c r="J22" s="204">
        <f t="shared" si="1"/>
        <v>10</v>
      </c>
      <c r="K22" s="204">
        <f t="shared" si="1"/>
        <v>11</v>
      </c>
      <c r="L22" s="204">
        <f t="shared" si="1"/>
        <v>12</v>
      </c>
      <c r="M22" s="204">
        <f t="shared" si="1"/>
        <v>13</v>
      </c>
      <c r="N22" s="204">
        <f t="shared" si="1"/>
        <v>14</v>
      </c>
      <c r="O22" s="204">
        <f t="shared" si="1"/>
        <v>15</v>
      </c>
      <c r="P22" s="204">
        <f t="shared" si="1"/>
        <v>16</v>
      </c>
      <c r="Q22" s="204">
        <f t="shared" si="1"/>
        <v>17</v>
      </c>
      <c r="R22" s="204">
        <f t="shared" si="1"/>
        <v>18</v>
      </c>
      <c r="S22" s="204">
        <f t="shared" si="1"/>
        <v>19</v>
      </c>
      <c r="T22" s="204">
        <f t="shared" si="1"/>
        <v>20</v>
      </c>
      <c r="U22" s="204">
        <f t="shared" si="1"/>
        <v>21</v>
      </c>
      <c r="V22" s="204">
        <f t="shared" si="1"/>
        <v>22</v>
      </c>
      <c r="W22" s="204">
        <f t="shared" si="1"/>
        <v>23</v>
      </c>
      <c r="X22" s="204">
        <f t="shared" si="1"/>
        <v>24</v>
      </c>
      <c r="Y22" s="204">
        <f t="shared" si="1"/>
        <v>25</v>
      </c>
      <c r="Z22" s="204">
        <f t="shared" si="1"/>
        <v>26</v>
      </c>
      <c r="AA22" s="204">
        <f t="shared" si="1"/>
        <v>27</v>
      </c>
      <c r="AB22" s="204">
        <f t="shared" si="1"/>
        <v>28</v>
      </c>
      <c r="AC22" s="204">
        <f t="shared" si="1"/>
        <v>29</v>
      </c>
      <c r="AD22" s="204">
        <f t="shared" si="1"/>
        <v>30</v>
      </c>
      <c r="AE22" s="204">
        <f t="shared" si="1"/>
        <v>31</v>
      </c>
      <c r="AF22" s="204">
        <f t="shared" si="1"/>
        <v>32</v>
      </c>
      <c r="AG22" s="204">
        <f t="shared" si="1"/>
        <v>33</v>
      </c>
      <c r="AH22" s="204">
        <f t="shared" ref="AH22:BI22" si="2">AG22+1</f>
        <v>34</v>
      </c>
      <c r="AI22" s="204">
        <f t="shared" si="2"/>
        <v>35</v>
      </c>
      <c r="AJ22" s="204">
        <f t="shared" si="2"/>
        <v>36</v>
      </c>
      <c r="AK22" s="204">
        <f t="shared" si="2"/>
        <v>37</v>
      </c>
      <c r="AL22" s="204">
        <f t="shared" si="2"/>
        <v>38</v>
      </c>
      <c r="AM22" s="204">
        <f t="shared" si="2"/>
        <v>39</v>
      </c>
      <c r="AN22" s="204">
        <f t="shared" si="2"/>
        <v>40</v>
      </c>
      <c r="AO22" s="204">
        <f t="shared" si="2"/>
        <v>41</v>
      </c>
      <c r="AP22" s="204">
        <f t="shared" si="2"/>
        <v>42</v>
      </c>
      <c r="AQ22" s="204">
        <f t="shared" si="2"/>
        <v>43</v>
      </c>
      <c r="AR22" s="204">
        <f t="shared" si="2"/>
        <v>44</v>
      </c>
      <c r="AS22" s="204">
        <f t="shared" si="2"/>
        <v>45</v>
      </c>
      <c r="AT22" s="204">
        <f t="shared" si="2"/>
        <v>46</v>
      </c>
      <c r="AU22" s="204">
        <f t="shared" si="2"/>
        <v>47</v>
      </c>
      <c r="AV22" s="204">
        <f t="shared" si="2"/>
        <v>48</v>
      </c>
      <c r="AW22" s="204">
        <f t="shared" si="2"/>
        <v>49</v>
      </c>
      <c r="AX22" s="204">
        <f t="shared" si="2"/>
        <v>50</v>
      </c>
      <c r="AY22" s="204">
        <f t="shared" si="2"/>
        <v>51</v>
      </c>
      <c r="AZ22" s="204">
        <f t="shared" si="2"/>
        <v>52</v>
      </c>
      <c r="BA22" s="204">
        <f t="shared" si="2"/>
        <v>53</v>
      </c>
      <c r="BB22" s="204">
        <f t="shared" si="2"/>
        <v>54</v>
      </c>
      <c r="BC22" s="204">
        <f t="shared" si="2"/>
        <v>55</v>
      </c>
      <c r="BD22" s="204">
        <f t="shared" si="2"/>
        <v>56</v>
      </c>
      <c r="BE22" s="204">
        <f t="shared" si="2"/>
        <v>57</v>
      </c>
      <c r="BF22" s="204">
        <f t="shared" si="2"/>
        <v>58</v>
      </c>
      <c r="BG22" s="204">
        <f t="shared" si="2"/>
        <v>59</v>
      </c>
      <c r="BH22" s="204">
        <f t="shared" si="2"/>
        <v>60</v>
      </c>
      <c r="BI22" s="204">
        <f t="shared" si="2"/>
        <v>61</v>
      </c>
    </row>
    <row r="23" spans="1:61" s="71" customFormat="1" ht="23.4" thickBot="1" x14ac:dyDescent="0.45">
      <c r="A23" s="612" t="s">
        <v>125</v>
      </c>
      <c r="B23" s="612"/>
      <c r="C23" s="612"/>
      <c r="D23" s="612"/>
      <c r="E23" s="612"/>
      <c r="F23" s="612"/>
      <c r="G23" s="612"/>
      <c r="H23" s="612"/>
      <c r="I23" s="612"/>
      <c r="J23" s="612"/>
      <c r="K23" s="612"/>
      <c r="L23" s="612"/>
      <c r="M23" s="612"/>
      <c r="N23" s="612"/>
      <c r="O23" s="612"/>
      <c r="P23" s="612"/>
      <c r="Q23" s="612"/>
      <c r="R23" s="612"/>
      <c r="S23" s="612"/>
      <c r="T23" s="612"/>
      <c r="U23" s="612"/>
      <c r="V23" s="612"/>
      <c r="W23" s="612"/>
      <c r="X23" s="612"/>
      <c r="Y23" s="612"/>
      <c r="Z23" s="612"/>
      <c r="AA23" s="612"/>
      <c r="AB23" s="612"/>
      <c r="AC23" s="612"/>
      <c r="AD23" s="612"/>
      <c r="AE23" s="612"/>
      <c r="AF23" s="612"/>
      <c r="AG23" s="612"/>
      <c r="AH23" s="612"/>
      <c r="AI23" s="612"/>
      <c r="AJ23" s="612"/>
      <c r="AK23" s="612"/>
      <c r="AL23" s="612"/>
      <c r="AM23" s="612"/>
      <c r="AN23" s="612"/>
      <c r="AO23" s="612"/>
      <c r="AP23" s="612"/>
      <c r="AQ23" s="612"/>
      <c r="AR23" s="612"/>
      <c r="AS23" s="612"/>
      <c r="AT23" s="612"/>
      <c r="AU23" s="612"/>
      <c r="AV23" s="612"/>
      <c r="AW23" s="612"/>
      <c r="AX23" s="612"/>
      <c r="AY23" s="612"/>
      <c r="AZ23" s="612"/>
      <c r="BA23" s="612"/>
      <c r="BB23" s="612"/>
      <c r="BC23" s="612"/>
      <c r="BD23" s="612"/>
      <c r="BE23" s="612"/>
      <c r="BF23" s="612"/>
      <c r="BG23" s="612"/>
      <c r="BH23" s="612"/>
      <c r="BI23" s="612"/>
    </row>
    <row r="24" spans="1:61" ht="23.4" thickTop="1" x14ac:dyDescent="0.25">
      <c r="A24" s="300" t="s">
        <v>19</v>
      </c>
      <c r="B24" s="301"/>
      <c r="C24" s="306" t="s">
        <v>20</v>
      </c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7"/>
      <c r="R24" s="312" t="s">
        <v>21</v>
      </c>
      <c r="S24" s="313"/>
      <c r="T24" s="318" t="s">
        <v>22</v>
      </c>
      <c r="U24" s="319"/>
      <c r="V24" s="324" t="s">
        <v>23</v>
      </c>
      <c r="W24" s="301"/>
      <c r="X24" s="301"/>
      <c r="Y24" s="301"/>
      <c r="Z24" s="301"/>
      <c r="AA24" s="301"/>
      <c r="AB24" s="301"/>
      <c r="AC24" s="301"/>
      <c r="AD24" s="301"/>
      <c r="AE24" s="301"/>
      <c r="AF24" s="301"/>
      <c r="AG24" s="325"/>
      <c r="AH24" s="326" t="s">
        <v>24</v>
      </c>
      <c r="AI24" s="301"/>
      <c r="AJ24" s="301"/>
      <c r="AK24" s="301"/>
      <c r="AL24" s="301"/>
      <c r="AM24" s="301"/>
      <c r="AN24" s="301"/>
      <c r="AO24" s="301"/>
      <c r="AP24" s="301"/>
      <c r="AQ24" s="301"/>
      <c r="AR24" s="301"/>
      <c r="AS24" s="301"/>
      <c r="AT24" s="301"/>
      <c r="AU24" s="301"/>
      <c r="AV24" s="301"/>
      <c r="AW24" s="301"/>
      <c r="AX24" s="301"/>
      <c r="AY24" s="301"/>
      <c r="AZ24" s="301"/>
      <c r="BA24" s="301"/>
      <c r="BB24" s="301"/>
      <c r="BC24" s="301"/>
      <c r="BD24" s="301"/>
      <c r="BE24" s="301"/>
      <c r="BF24" s="520" t="s">
        <v>25</v>
      </c>
      <c r="BG24" s="521"/>
      <c r="BH24" s="318" t="s">
        <v>26</v>
      </c>
      <c r="BI24" s="319"/>
    </row>
    <row r="25" spans="1:61" ht="22.8" x14ac:dyDescent="0.25">
      <c r="A25" s="302"/>
      <c r="B25" s="303"/>
      <c r="C25" s="308"/>
      <c r="D25" s="308"/>
      <c r="E25" s="308"/>
      <c r="F25" s="308"/>
      <c r="G25" s="308"/>
      <c r="H25" s="308"/>
      <c r="I25" s="308"/>
      <c r="J25" s="308"/>
      <c r="K25" s="308"/>
      <c r="L25" s="308"/>
      <c r="M25" s="308"/>
      <c r="N25" s="308"/>
      <c r="O25" s="308"/>
      <c r="P25" s="308"/>
      <c r="Q25" s="309"/>
      <c r="R25" s="314"/>
      <c r="S25" s="315"/>
      <c r="T25" s="320"/>
      <c r="U25" s="321"/>
      <c r="V25" s="314" t="s">
        <v>27</v>
      </c>
      <c r="W25" s="533"/>
      <c r="X25" s="522" t="s">
        <v>28</v>
      </c>
      <c r="Y25" s="523"/>
      <c r="Z25" s="535" t="s">
        <v>29</v>
      </c>
      <c r="AA25" s="303"/>
      <c r="AB25" s="303"/>
      <c r="AC25" s="303"/>
      <c r="AD25" s="303"/>
      <c r="AE25" s="303"/>
      <c r="AF25" s="303"/>
      <c r="AG25" s="536"/>
      <c r="AH25" s="535" t="s">
        <v>30</v>
      </c>
      <c r="AI25" s="303"/>
      <c r="AJ25" s="303"/>
      <c r="AK25" s="303"/>
      <c r="AL25" s="303"/>
      <c r="AM25" s="537"/>
      <c r="AN25" s="302" t="s">
        <v>31</v>
      </c>
      <c r="AO25" s="303"/>
      <c r="AP25" s="303"/>
      <c r="AQ25" s="303"/>
      <c r="AR25" s="303"/>
      <c r="AS25" s="536"/>
      <c r="AT25" s="535" t="s">
        <v>32</v>
      </c>
      <c r="AU25" s="303"/>
      <c r="AV25" s="303"/>
      <c r="AW25" s="303"/>
      <c r="AX25" s="303"/>
      <c r="AY25" s="537"/>
      <c r="AZ25" s="302" t="s">
        <v>33</v>
      </c>
      <c r="BA25" s="303"/>
      <c r="BB25" s="303"/>
      <c r="BC25" s="303"/>
      <c r="BD25" s="303"/>
      <c r="BE25" s="537"/>
      <c r="BF25" s="522"/>
      <c r="BG25" s="523"/>
      <c r="BH25" s="320"/>
      <c r="BI25" s="321"/>
    </row>
    <row r="26" spans="1:61" ht="20.399999999999999" x14ac:dyDescent="0.25">
      <c r="A26" s="302"/>
      <c r="B26" s="303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9"/>
      <c r="R26" s="314"/>
      <c r="S26" s="315"/>
      <c r="T26" s="320"/>
      <c r="U26" s="321"/>
      <c r="V26" s="314"/>
      <c r="W26" s="533"/>
      <c r="X26" s="522"/>
      <c r="Y26" s="523"/>
      <c r="Z26" s="538" t="s">
        <v>34</v>
      </c>
      <c r="AA26" s="539"/>
      <c r="AB26" s="539" t="s">
        <v>35</v>
      </c>
      <c r="AC26" s="539"/>
      <c r="AD26" s="327" t="s">
        <v>36</v>
      </c>
      <c r="AE26" s="327"/>
      <c r="AF26" s="327" t="s">
        <v>37</v>
      </c>
      <c r="AG26" s="329"/>
      <c r="AH26" s="274" t="s">
        <v>38</v>
      </c>
      <c r="AI26" s="275"/>
      <c r="AJ26" s="276"/>
      <c r="AK26" s="281" t="s">
        <v>39</v>
      </c>
      <c r="AL26" s="275"/>
      <c r="AM26" s="276"/>
      <c r="AN26" s="282" t="s">
        <v>40</v>
      </c>
      <c r="AO26" s="275"/>
      <c r="AP26" s="283"/>
      <c r="AQ26" s="274" t="s">
        <v>41</v>
      </c>
      <c r="AR26" s="275"/>
      <c r="AS26" s="284"/>
      <c r="AT26" s="274" t="s">
        <v>42</v>
      </c>
      <c r="AU26" s="275"/>
      <c r="AV26" s="276"/>
      <c r="AW26" s="281" t="s">
        <v>43</v>
      </c>
      <c r="AX26" s="275"/>
      <c r="AY26" s="276"/>
      <c r="AZ26" s="282" t="s">
        <v>44</v>
      </c>
      <c r="BA26" s="275"/>
      <c r="BB26" s="283"/>
      <c r="BC26" s="274" t="s">
        <v>45</v>
      </c>
      <c r="BD26" s="275"/>
      <c r="BE26" s="276"/>
      <c r="BF26" s="522"/>
      <c r="BG26" s="523"/>
      <c r="BH26" s="320"/>
      <c r="BI26" s="321"/>
    </row>
    <row r="27" spans="1:61" ht="20.399999999999999" x14ac:dyDescent="0.25">
      <c r="A27" s="302"/>
      <c r="B27" s="303"/>
      <c r="C27" s="308"/>
      <c r="D27" s="308"/>
      <c r="E27" s="308"/>
      <c r="F27" s="308"/>
      <c r="G27" s="308"/>
      <c r="H27" s="308"/>
      <c r="I27" s="308"/>
      <c r="J27" s="308"/>
      <c r="K27" s="308"/>
      <c r="L27" s="308"/>
      <c r="M27" s="308"/>
      <c r="N27" s="308"/>
      <c r="O27" s="308"/>
      <c r="P27" s="308"/>
      <c r="Q27" s="309"/>
      <c r="R27" s="314"/>
      <c r="S27" s="315"/>
      <c r="T27" s="320"/>
      <c r="U27" s="321"/>
      <c r="V27" s="314"/>
      <c r="W27" s="533"/>
      <c r="X27" s="522"/>
      <c r="Y27" s="523"/>
      <c r="Z27" s="538"/>
      <c r="AA27" s="539"/>
      <c r="AB27" s="539"/>
      <c r="AC27" s="539"/>
      <c r="AD27" s="327"/>
      <c r="AE27" s="327"/>
      <c r="AF27" s="327"/>
      <c r="AG27" s="329"/>
      <c r="AH27" s="203">
        <v>18</v>
      </c>
      <c r="AI27" s="277" t="s">
        <v>46</v>
      </c>
      <c r="AJ27" s="278"/>
      <c r="AK27" s="202">
        <v>16</v>
      </c>
      <c r="AL27" s="277" t="s">
        <v>46</v>
      </c>
      <c r="AM27" s="278"/>
      <c r="AN27" s="201">
        <v>18</v>
      </c>
      <c r="AO27" s="277" t="s">
        <v>46</v>
      </c>
      <c r="AP27" s="279"/>
      <c r="AQ27" s="203">
        <v>16</v>
      </c>
      <c r="AR27" s="277" t="s">
        <v>46</v>
      </c>
      <c r="AS27" s="280"/>
      <c r="AT27" s="203">
        <v>18</v>
      </c>
      <c r="AU27" s="277" t="s">
        <v>46</v>
      </c>
      <c r="AV27" s="278"/>
      <c r="AW27" s="202">
        <v>16</v>
      </c>
      <c r="AX27" s="277" t="s">
        <v>46</v>
      </c>
      <c r="AY27" s="278"/>
      <c r="AZ27" s="201">
        <v>17</v>
      </c>
      <c r="BA27" s="277" t="s">
        <v>46</v>
      </c>
      <c r="BB27" s="279"/>
      <c r="BC27" s="200"/>
      <c r="BD27" s="277" t="s">
        <v>46</v>
      </c>
      <c r="BE27" s="278"/>
      <c r="BF27" s="522"/>
      <c r="BG27" s="523"/>
      <c r="BH27" s="320"/>
      <c r="BI27" s="321"/>
    </row>
    <row r="28" spans="1:61" ht="90" customHeight="1" thickBot="1" x14ac:dyDescent="0.3">
      <c r="A28" s="304"/>
      <c r="B28" s="305"/>
      <c r="C28" s="310"/>
      <c r="D28" s="310"/>
      <c r="E28" s="310"/>
      <c r="F28" s="310"/>
      <c r="G28" s="310"/>
      <c r="H28" s="310"/>
      <c r="I28" s="310"/>
      <c r="J28" s="310"/>
      <c r="K28" s="310"/>
      <c r="L28" s="310"/>
      <c r="M28" s="310"/>
      <c r="N28" s="310"/>
      <c r="O28" s="310"/>
      <c r="P28" s="310"/>
      <c r="Q28" s="311"/>
      <c r="R28" s="316"/>
      <c r="S28" s="317"/>
      <c r="T28" s="322"/>
      <c r="U28" s="323"/>
      <c r="V28" s="316"/>
      <c r="W28" s="534"/>
      <c r="X28" s="524"/>
      <c r="Y28" s="525"/>
      <c r="Z28" s="540"/>
      <c r="AA28" s="541"/>
      <c r="AB28" s="541"/>
      <c r="AC28" s="541"/>
      <c r="AD28" s="328"/>
      <c r="AE28" s="328"/>
      <c r="AF28" s="328"/>
      <c r="AG28" s="330"/>
      <c r="AH28" s="195" t="s">
        <v>47</v>
      </c>
      <c r="AI28" s="194" t="s">
        <v>48</v>
      </c>
      <c r="AJ28" s="193" t="s">
        <v>49</v>
      </c>
      <c r="AK28" s="198" t="s">
        <v>47</v>
      </c>
      <c r="AL28" s="194" t="s">
        <v>48</v>
      </c>
      <c r="AM28" s="193" t="s">
        <v>49</v>
      </c>
      <c r="AN28" s="197" t="s">
        <v>47</v>
      </c>
      <c r="AO28" s="194" t="s">
        <v>48</v>
      </c>
      <c r="AP28" s="196" t="s">
        <v>49</v>
      </c>
      <c r="AQ28" s="195" t="s">
        <v>47</v>
      </c>
      <c r="AR28" s="194" t="s">
        <v>48</v>
      </c>
      <c r="AS28" s="199" t="s">
        <v>49</v>
      </c>
      <c r="AT28" s="195" t="s">
        <v>47</v>
      </c>
      <c r="AU28" s="194" t="s">
        <v>48</v>
      </c>
      <c r="AV28" s="193" t="s">
        <v>49</v>
      </c>
      <c r="AW28" s="198" t="s">
        <v>47</v>
      </c>
      <c r="AX28" s="194" t="s">
        <v>48</v>
      </c>
      <c r="AY28" s="193" t="s">
        <v>49</v>
      </c>
      <c r="AZ28" s="197" t="s">
        <v>47</v>
      </c>
      <c r="BA28" s="194" t="s">
        <v>48</v>
      </c>
      <c r="BB28" s="196" t="s">
        <v>49</v>
      </c>
      <c r="BC28" s="195" t="s">
        <v>47</v>
      </c>
      <c r="BD28" s="194" t="s">
        <v>48</v>
      </c>
      <c r="BE28" s="193" t="s">
        <v>49</v>
      </c>
      <c r="BF28" s="524"/>
      <c r="BG28" s="525"/>
      <c r="BH28" s="322"/>
      <c r="BI28" s="323"/>
    </row>
    <row r="29" spans="1:61" ht="25.8" customHeight="1" thickTop="1" x14ac:dyDescent="0.25">
      <c r="A29" s="621">
        <v>1</v>
      </c>
      <c r="B29" s="622"/>
      <c r="C29" s="623" t="s">
        <v>0</v>
      </c>
      <c r="D29" s="624"/>
      <c r="E29" s="624"/>
      <c r="F29" s="624"/>
      <c r="G29" s="624"/>
      <c r="H29" s="624"/>
      <c r="I29" s="624"/>
      <c r="J29" s="624"/>
      <c r="K29" s="624"/>
      <c r="L29" s="624"/>
      <c r="M29" s="624"/>
      <c r="N29" s="624"/>
      <c r="O29" s="624"/>
      <c r="P29" s="624"/>
      <c r="Q29" s="625"/>
      <c r="R29" s="192"/>
      <c r="S29" s="191"/>
      <c r="T29" s="190"/>
      <c r="U29" s="189"/>
      <c r="V29" s="609">
        <f>SUM(V30:W57)</f>
        <v>3258</v>
      </c>
      <c r="W29" s="610"/>
      <c r="X29" s="611">
        <f>SUM(X30:Y57)</f>
        <v>1650</v>
      </c>
      <c r="Y29" s="610"/>
      <c r="Z29" s="611">
        <f>SUM(Z30:AA57)</f>
        <v>628</v>
      </c>
      <c r="AA29" s="610"/>
      <c r="AB29" s="626">
        <f>SUM(AB30:AC57)</f>
        <v>220</v>
      </c>
      <c r="AC29" s="626"/>
      <c r="AD29" s="626">
        <f>SUM(AD30:AE57)</f>
        <v>706</v>
      </c>
      <c r="AE29" s="626"/>
      <c r="AF29" s="627">
        <f>SUM(AF30:AG57)</f>
        <v>96</v>
      </c>
      <c r="AG29" s="610"/>
      <c r="AH29" s="1">
        <f t="shared" ref="AH29:BE29" si="3">SUM(AH30:AH57)</f>
        <v>852</v>
      </c>
      <c r="AI29" s="2">
        <f t="shared" si="3"/>
        <v>424</v>
      </c>
      <c r="AJ29" s="3">
        <f t="shared" si="3"/>
        <v>23</v>
      </c>
      <c r="AK29" s="4">
        <f t="shared" si="3"/>
        <v>428</v>
      </c>
      <c r="AL29" s="2">
        <f t="shared" si="3"/>
        <v>212</v>
      </c>
      <c r="AM29" s="5">
        <f t="shared" si="3"/>
        <v>12</v>
      </c>
      <c r="AN29" s="2">
        <f t="shared" si="3"/>
        <v>492</v>
      </c>
      <c r="AO29" s="2">
        <f t="shared" si="3"/>
        <v>234</v>
      </c>
      <c r="AP29" s="6">
        <f t="shared" si="3"/>
        <v>13</v>
      </c>
      <c r="AQ29" s="81">
        <f t="shared" si="3"/>
        <v>264</v>
      </c>
      <c r="AR29" s="81">
        <f t="shared" si="3"/>
        <v>140</v>
      </c>
      <c r="AS29" s="7">
        <f t="shared" si="3"/>
        <v>7</v>
      </c>
      <c r="AT29" s="1">
        <f t="shared" si="3"/>
        <v>432</v>
      </c>
      <c r="AU29" s="2">
        <f t="shared" si="3"/>
        <v>234</v>
      </c>
      <c r="AV29" s="3">
        <f t="shared" si="3"/>
        <v>11</v>
      </c>
      <c r="AW29" s="4">
        <f t="shared" si="3"/>
        <v>462</v>
      </c>
      <c r="AX29" s="2">
        <f t="shared" si="3"/>
        <v>244</v>
      </c>
      <c r="AY29" s="5">
        <f t="shared" si="3"/>
        <v>13</v>
      </c>
      <c r="AZ29" s="81">
        <f t="shared" si="3"/>
        <v>328</v>
      </c>
      <c r="BA29" s="81">
        <f t="shared" si="3"/>
        <v>162</v>
      </c>
      <c r="BB29" s="8">
        <f t="shared" si="3"/>
        <v>10</v>
      </c>
      <c r="BC29" s="81">
        <f t="shared" si="3"/>
        <v>0</v>
      </c>
      <c r="BD29" s="81">
        <f t="shared" si="3"/>
        <v>0</v>
      </c>
      <c r="BE29" s="9">
        <f t="shared" si="3"/>
        <v>0</v>
      </c>
      <c r="BF29" s="628">
        <f t="shared" ref="BF29:BF53" si="4">AJ29+AM29+AP29+AS29+AV29+AY29+BB29+BE29</f>
        <v>89</v>
      </c>
      <c r="BG29" s="629"/>
      <c r="BH29" s="630">
        <f>V29/V116</f>
        <v>0.45630252100840335</v>
      </c>
      <c r="BI29" s="631"/>
    </row>
    <row r="30" spans="1:61" s="141" customFormat="1" ht="21" customHeight="1" x14ac:dyDescent="0.3">
      <c r="A30" s="499" t="s">
        <v>154</v>
      </c>
      <c r="B30" s="500"/>
      <c r="C30" s="501" t="s">
        <v>1</v>
      </c>
      <c r="D30" s="502"/>
      <c r="E30" s="502"/>
      <c r="F30" s="502"/>
      <c r="G30" s="502"/>
      <c r="H30" s="502"/>
      <c r="I30" s="502"/>
      <c r="J30" s="502"/>
      <c r="K30" s="502"/>
      <c r="L30" s="502"/>
      <c r="M30" s="502"/>
      <c r="N30" s="502"/>
      <c r="O30" s="502"/>
      <c r="P30" s="502"/>
      <c r="Q30" s="503"/>
      <c r="R30" s="188"/>
      <c r="S30" s="187"/>
      <c r="T30" s="186"/>
      <c r="U30" s="185"/>
      <c r="V30" s="388">
        <f t="shared" ref="V30:V52" si="5">AH30+AK30+AN30+AQ30+AT30+AW30+AZ30+BC30</f>
        <v>0</v>
      </c>
      <c r="W30" s="389"/>
      <c r="X30" s="512">
        <f t="shared" ref="X30:X52" si="6">SUM(Z30:AG30)</f>
        <v>0</v>
      </c>
      <c r="Y30" s="294"/>
      <c r="Z30" s="512"/>
      <c r="AA30" s="288"/>
      <c r="AB30" s="287"/>
      <c r="AC30" s="288"/>
      <c r="AD30" s="287"/>
      <c r="AE30" s="288"/>
      <c r="AF30" s="287"/>
      <c r="AG30" s="294"/>
      <c r="AH30" s="84"/>
      <c r="AI30" s="19"/>
      <c r="AJ30" s="85"/>
      <c r="AK30" s="11"/>
      <c r="AL30" s="19"/>
      <c r="AM30" s="85"/>
      <c r="AN30" s="27"/>
      <c r="AO30" s="19"/>
      <c r="AP30" s="28"/>
      <c r="AQ30" s="84"/>
      <c r="AR30" s="19"/>
      <c r="AS30" s="29"/>
      <c r="AT30" s="84"/>
      <c r="AU30" s="19"/>
      <c r="AV30" s="85"/>
      <c r="AW30" s="11"/>
      <c r="AX30" s="19"/>
      <c r="AY30" s="85"/>
      <c r="AZ30" s="27"/>
      <c r="BA30" s="19"/>
      <c r="BB30" s="28"/>
      <c r="BC30" s="84"/>
      <c r="BD30" s="19"/>
      <c r="BE30" s="29"/>
      <c r="BF30" s="365">
        <f t="shared" si="4"/>
        <v>0</v>
      </c>
      <c r="BG30" s="366"/>
      <c r="BH30" s="619"/>
      <c r="BI30" s="620"/>
    </row>
    <row r="31" spans="1:61" ht="30" customHeight="1" x14ac:dyDescent="0.25">
      <c r="A31" s="450" t="s">
        <v>153</v>
      </c>
      <c r="B31" s="451"/>
      <c r="C31" s="452" t="s">
        <v>5</v>
      </c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3"/>
      <c r="Q31" s="454"/>
      <c r="R31" s="605">
        <v>1</v>
      </c>
      <c r="S31" s="606"/>
      <c r="T31" s="184"/>
      <c r="U31" s="170"/>
      <c r="V31" s="388">
        <f t="shared" si="5"/>
        <v>72</v>
      </c>
      <c r="W31" s="389"/>
      <c r="X31" s="285">
        <f t="shared" si="6"/>
        <v>34</v>
      </c>
      <c r="Y31" s="290"/>
      <c r="Z31" s="285">
        <v>18</v>
      </c>
      <c r="AA31" s="286"/>
      <c r="AB31" s="289"/>
      <c r="AC31" s="286"/>
      <c r="AD31" s="289"/>
      <c r="AE31" s="286"/>
      <c r="AF31" s="289">
        <v>16</v>
      </c>
      <c r="AG31" s="290"/>
      <c r="AH31" s="82">
        <v>72</v>
      </c>
      <c r="AI31" s="92">
        <v>34</v>
      </c>
      <c r="AJ31" s="83">
        <v>2</v>
      </c>
      <c r="AK31" s="10"/>
      <c r="AL31" s="92"/>
      <c r="AM31" s="83"/>
      <c r="AN31" s="94"/>
      <c r="AO31" s="92"/>
      <c r="AP31" s="18"/>
      <c r="AQ31" s="82"/>
      <c r="AR31" s="92"/>
      <c r="AS31" s="93"/>
      <c r="AT31" s="82"/>
      <c r="AU31" s="92"/>
      <c r="AV31" s="83"/>
      <c r="AW31" s="10"/>
      <c r="AX31" s="92"/>
      <c r="AY31" s="83"/>
      <c r="AZ31" s="94"/>
      <c r="BA31" s="92"/>
      <c r="BB31" s="18"/>
      <c r="BC31" s="82"/>
      <c r="BD31" s="92"/>
      <c r="BE31" s="93"/>
      <c r="BF31" s="365">
        <f t="shared" si="4"/>
        <v>2</v>
      </c>
      <c r="BG31" s="366"/>
      <c r="BH31" s="460" t="s">
        <v>132</v>
      </c>
      <c r="BI31" s="461"/>
    </row>
    <row r="32" spans="1:61" ht="48" customHeight="1" x14ac:dyDescent="0.25">
      <c r="A32" s="450" t="s">
        <v>155</v>
      </c>
      <c r="B32" s="451"/>
      <c r="C32" s="452" t="s">
        <v>2</v>
      </c>
      <c r="D32" s="453"/>
      <c r="E32" s="453"/>
      <c r="F32" s="453"/>
      <c r="G32" s="453"/>
      <c r="H32" s="453"/>
      <c r="I32" s="453"/>
      <c r="J32" s="453"/>
      <c r="K32" s="453"/>
      <c r="L32" s="453"/>
      <c r="M32" s="453"/>
      <c r="N32" s="453"/>
      <c r="O32" s="453"/>
      <c r="P32" s="453"/>
      <c r="Q32" s="454"/>
      <c r="R32" s="605">
        <v>3</v>
      </c>
      <c r="S32" s="606"/>
      <c r="T32" s="184"/>
      <c r="U32" s="170"/>
      <c r="V32" s="388">
        <f t="shared" si="5"/>
        <v>144</v>
      </c>
      <c r="W32" s="389"/>
      <c r="X32" s="285">
        <f t="shared" si="6"/>
        <v>76</v>
      </c>
      <c r="Y32" s="290"/>
      <c r="Z32" s="285">
        <v>40</v>
      </c>
      <c r="AA32" s="286"/>
      <c r="AB32" s="289"/>
      <c r="AC32" s="286"/>
      <c r="AD32" s="289"/>
      <c r="AE32" s="286"/>
      <c r="AF32" s="289">
        <v>36</v>
      </c>
      <c r="AG32" s="290"/>
      <c r="AH32" s="82"/>
      <c r="AI32" s="92"/>
      <c r="AJ32" s="83"/>
      <c r="AK32" s="10"/>
      <c r="AL32" s="92"/>
      <c r="AM32" s="83"/>
      <c r="AN32" s="94">
        <v>144</v>
      </c>
      <c r="AO32" s="92">
        <v>76</v>
      </c>
      <c r="AP32" s="18">
        <v>4</v>
      </c>
      <c r="AQ32" s="82"/>
      <c r="AR32" s="92"/>
      <c r="AS32" s="93"/>
      <c r="AT32" s="82"/>
      <c r="AU32" s="92"/>
      <c r="AV32" s="83"/>
      <c r="AW32" s="10"/>
      <c r="AX32" s="92"/>
      <c r="AY32" s="83"/>
      <c r="AZ32" s="94"/>
      <c r="BA32" s="92"/>
      <c r="BB32" s="18"/>
      <c r="BC32" s="82"/>
      <c r="BD32" s="92"/>
      <c r="BE32" s="93"/>
      <c r="BF32" s="365">
        <f t="shared" si="4"/>
        <v>4</v>
      </c>
      <c r="BG32" s="366"/>
      <c r="BH32" s="460" t="s">
        <v>415</v>
      </c>
      <c r="BI32" s="461"/>
    </row>
    <row r="33" spans="1:61" ht="30" customHeight="1" x14ac:dyDescent="0.25">
      <c r="A33" s="450" t="s">
        <v>156</v>
      </c>
      <c r="B33" s="451"/>
      <c r="C33" s="452" t="s">
        <v>3</v>
      </c>
      <c r="D33" s="453"/>
      <c r="E33" s="453"/>
      <c r="F33" s="453"/>
      <c r="G33" s="453"/>
      <c r="H33" s="453"/>
      <c r="I33" s="453"/>
      <c r="J33" s="453"/>
      <c r="K33" s="453"/>
      <c r="L33" s="453"/>
      <c r="M33" s="453"/>
      <c r="N33" s="453"/>
      <c r="O33" s="453"/>
      <c r="P33" s="453"/>
      <c r="Q33" s="454"/>
      <c r="R33" s="605">
        <v>4</v>
      </c>
      <c r="S33" s="606"/>
      <c r="T33" s="184"/>
      <c r="U33" s="170"/>
      <c r="V33" s="388">
        <f t="shared" si="5"/>
        <v>144</v>
      </c>
      <c r="W33" s="389"/>
      <c r="X33" s="285">
        <f t="shared" si="6"/>
        <v>60</v>
      </c>
      <c r="Y33" s="290"/>
      <c r="Z33" s="285">
        <v>34</v>
      </c>
      <c r="AA33" s="286"/>
      <c r="AB33" s="289"/>
      <c r="AC33" s="286"/>
      <c r="AD33" s="289"/>
      <c r="AE33" s="286"/>
      <c r="AF33" s="289">
        <v>26</v>
      </c>
      <c r="AG33" s="290"/>
      <c r="AH33" s="82"/>
      <c r="AI33" s="92"/>
      <c r="AJ33" s="83"/>
      <c r="AK33" s="10"/>
      <c r="AL33" s="92"/>
      <c r="AM33" s="83"/>
      <c r="AN33" s="94"/>
      <c r="AO33" s="92"/>
      <c r="AP33" s="18"/>
      <c r="AQ33" s="82">
        <v>144</v>
      </c>
      <c r="AR33" s="92">
        <v>60</v>
      </c>
      <c r="AS33" s="93">
        <v>4</v>
      </c>
      <c r="AT33" s="82"/>
      <c r="AU33" s="92"/>
      <c r="AV33" s="83"/>
      <c r="AW33" s="10"/>
      <c r="AX33" s="92"/>
      <c r="AY33" s="83"/>
      <c r="AZ33" s="94"/>
      <c r="BA33" s="92"/>
      <c r="BB33" s="18"/>
      <c r="BC33" s="82"/>
      <c r="BD33" s="92"/>
      <c r="BE33" s="93"/>
      <c r="BF33" s="365">
        <f t="shared" si="4"/>
        <v>4</v>
      </c>
      <c r="BG33" s="366"/>
      <c r="BH33" s="460" t="s">
        <v>414</v>
      </c>
      <c r="BI33" s="461"/>
    </row>
    <row r="34" spans="1:61" ht="30" customHeight="1" x14ac:dyDescent="0.25">
      <c r="A34" s="450" t="s">
        <v>157</v>
      </c>
      <c r="B34" s="451"/>
      <c r="C34" s="452" t="s">
        <v>4</v>
      </c>
      <c r="D34" s="453"/>
      <c r="E34" s="453"/>
      <c r="F34" s="453"/>
      <c r="G34" s="453"/>
      <c r="H34" s="453"/>
      <c r="I34" s="453"/>
      <c r="J34" s="453"/>
      <c r="K34" s="453"/>
      <c r="L34" s="453"/>
      <c r="M34" s="453"/>
      <c r="N34" s="453"/>
      <c r="O34" s="453"/>
      <c r="P34" s="453"/>
      <c r="Q34" s="454"/>
      <c r="R34" s="605">
        <v>5</v>
      </c>
      <c r="S34" s="606"/>
      <c r="T34" s="184"/>
      <c r="U34" s="170"/>
      <c r="V34" s="388">
        <f t="shared" si="5"/>
        <v>72</v>
      </c>
      <c r="W34" s="389"/>
      <c r="X34" s="285">
        <f t="shared" si="6"/>
        <v>34</v>
      </c>
      <c r="Y34" s="290"/>
      <c r="Z34" s="285">
        <v>16</v>
      </c>
      <c r="AA34" s="286"/>
      <c r="AB34" s="289"/>
      <c r="AC34" s="286"/>
      <c r="AD34" s="289"/>
      <c r="AE34" s="286"/>
      <c r="AF34" s="289">
        <v>18</v>
      </c>
      <c r="AG34" s="290"/>
      <c r="AH34" s="82"/>
      <c r="AI34" s="92"/>
      <c r="AJ34" s="83"/>
      <c r="AK34" s="10"/>
      <c r="AL34" s="92"/>
      <c r="AM34" s="83"/>
      <c r="AN34" s="94"/>
      <c r="AO34" s="92"/>
      <c r="AP34" s="18"/>
      <c r="AQ34" s="82"/>
      <c r="AR34" s="92"/>
      <c r="AS34" s="93"/>
      <c r="AT34" s="82">
        <v>72</v>
      </c>
      <c r="AU34" s="92">
        <v>34</v>
      </c>
      <c r="AV34" s="83">
        <v>2</v>
      </c>
      <c r="AW34" s="10"/>
      <c r="AX34" s="92"/>
      <c r="AY34" s="83"/>
      <c r="AZ34" s="94"/>
      <c r="BA34" s="92"/>
      <c r="BB34" s="18"/>
      <c r="BC34" s="82"/>
      <c r="BD34" s="92"/>
      <c r="BE34" s="93"/>
      <c r="BF34" s="365">
        <f t="shared" si="4"/>
        <v>2</v>
      </c>
      <c r="BG34" s="366"/>
      <c r="BH34" s="460" t="s">
        <v>130</v>
      </c>
      <c r="BI34" s="461"/>
    </row>
    <row r="35" spans="1:61" s="141" customFormat="1" ht="45" customHeight="1" x14ac:dyDescent="0.3">
      <c r="A35" s="499" t="s">
        <v>158</v>
      </c>
      <c r="B35" s="500"/>
      <c r="C35" s="501" t="s">
        <v>294</v>
      </c>
      <c r="D35" s="502"/>
      <c r="E35" s="502"/>
      <c r="F35" s="502"/>
      <c r="G35" s="502"/>
      <c r="H35" s="502"/>
      <c r="I35" s="502"/>
      <c r="J35" s="502"/>
      <c r="K35" s="502"/>
      <c r="L35" s="502"/>
      <c r="M35" s="502"/>
      <c r="N35" s="502"/>
      <c r="O35" s="502"/>
      <c r="P35" s="502"/>
      <c r="Q35" s="503"/>
      <c r="R35" s="188"/>
      <c r="S35" s="187"/>
      <c r="T35" s="186"/>
      <c r="U35" s="185"/>
      <c r="V35" s="388">
        <f t="shared" si="5"/>
        <v>0</v>
      </c>
      <c r="W35" s="389"/>
      <c r="X35" s="285">
        <f t="shared" si="6"/>
        <v>0</v>
      </c>
      <c r="Y35" s="290"/>
      <c r="Z35" s="512"/>
      <c r="AA35" s="288"/>
      <c r="AB35" s="287"/>
      <c r="AC35" s="288"/>
      <c r="AD35" s="287"/>
      <c r="AE35" s="288"/>
      <c r="AF35" s="287"/>
      <c r="AG35" s="294"/>
      <c r="AH35" s="84"/>
      <c r="AI35" s="19"/>
      <c r="AJ35" s="85"/>
      <c r="AK35" s="11"/>
      <c r="AL35" s="19"/>
      <c r="AM35" s="85"/>
      <c r="AN35" s="20"/>
      <c r="AO35" s="21"/>
      <c r="AP35" s="22"/>
      <c r="AQ35" s="13"/>
      <c r="AR35" s="21"/>
      <c r="AS35" s="23"/>
      <c r="AT35" s="13"/>
      <c r="AU35" s="21"/>
      <c r="AV35" s="24"/>
      <c r="AW35" s="25"/>
      <c r="AX35" s="21"/>
      <c r="AY35" s="24"/>
      <c r="AZ35" s="20"/>
      <c r="BA35" s="21"/>
      <c r="BB35" s="22"/>
      <c r="BC35" s="13"/>
      <c r="BD35" s="21"/>
      <c r="BE35" s="23"/>
      <c r="BF35" s="365">
        <f t="shared" si="4"/>
        <v>0</v>
      </c>
      <c r="BG35" s="366"/>
      <c r="BH35" s="603"/>
      <c r="BI35" s="604"/>
    </row>
    <row r="36" spans="1:61" ht="30" customHeight="1" x14ac:dyDescent="0.25">
      <c r="A36" s="450" t="s">
        <v>159</v>
      </c>
      <c r="B36" s="451"/>
      <c r="C36" s="598" t="s">
        <v>214</v>
      </c>
      <c r="D36" s="599"/>
      <c r="E36" s="599"/>
      <c r="F36" s="599"/>
      <c r="G36" s="599"/>
      <c r="H36" s="599"/>
      <c r="I36" s="599"/>
      <c r="J36" s="599"/>
      <c r="K36" s="599"/>
      <c r="L36" s="599"/>
      <c r="M36" s="599"/>
      <c r="N36" s="599"/>
      <c r="O36" s="599"/>
      <c r="P36" s="599"/>
      <c r="Q36" s="600"/>
      <c r="R36" s="365">
        <v>1</v>
      </c>
      <c r="S36" s="483"/>
      <c r="T36" s="184"/>
      <c r="U36" s="170"/>
      <c r="V36" s="388">
        <f t="shared" si="5"/>
        <v>216</v>
      </c>
      <c r="W36" s="389"/>
      <c r="X36" s="285">
        <f t="shared" si="6"/>
        <v>108</v>
      </c>
      <c r="Y36" s="290"/>
      <c r="Z36" s="285">
        <v>48</v>
      </c>
      <c r="AA36" s="286"/>
      <c r="AB36" s="289"/>
      <c r="AC36" s="286"/>
      <c r="AD36" s="289">
        <v>60</v>
      </c>
      <c r="AE36" s="286"/>
      <c r="AF36" s="289"/>
      <c r="AG36" s="290"/>
      <c r="AH36" s="82">
        <f>AJ36*36</f>
        <v>216</v>
      </c>
      <c r="AI36" s="92">
        <v>108</v>
      </c>
      <c r="AJ36" s="87">
        <v>6</v>
      </c>
      <c r="AK36" s="10"/>
      <c r="AL36" s="92"/>
      <c r="AM36" s="83"/>
      <c r="AN36" s="94"/>
      <c r="AO36" s="92"/>
      <c r="AP36" s="18"/>
      <c r="AQ36" s="82"/>
      <c r="AR36" s="92"/>
      <c r="AS36" s="93"/>
      <c r="AT36" s="82"/>
      <c r="AU36" s="92"/>
      <c r="AV36" s="83"/>
      <c r="AW36" s="10"/>
      <c r="AX36" s="92"/>
      <c r="AY36" s="83"/>
      <c r="AZ36" s="94"/>
      <c r="BA36" s="92"/>
      <c r="BB36" s="18"/>
      <c r="BC36" s="82"/>
      <c r="BD36" s="92"/>
      <c r="BE36" s="93"/>
      <c r="BF36" s="365">
        <f t="shared" si="4"/>
        <v>6</v>
      </c>
      <c r="BG36" s="366"/>
      <c r="BH36" s="363" t="s">
        <v>54</v>
      </c>
      <c r="BI36" s="477"/>
    </row>
    <row r="37" spans="1:61" ht="30" customHeight="1" x14ac:dyDescent="0.25">
      <c r="A37" s="450" t="s">
        <v>160</v>
      </c>
      <c r="B37" s="451"/>
      <c r="C37" s="598" t="s">
        <v>215</v>
      </c>
      <c r="D37" s="599"/>
      <c r="E37" s="599"/>
      <c r="F37" s="599"/>
      <c r="G37" s="599"/>
      <c r="H37" s="599"/>
      <c r="I37" s="599"/>
      <c r="J37" s="599"/>
      <c r="K37" s="599"/>
      <c r="L37" s="599"/>
      <c r="M37" s="599"/>
      <c r="N37" s="599"/>
      <c r="O37" s="599"/>
      <c r="P37" s="599"/>
      <c r="Q37" s="600"/>
      <c r="R37" s="365">
        <v>1</v>
      </c>
      <c r="S37" s="483"/>
      <c r="T37" s="163"/>
      <c r="U37" s="162"/>
      <c r="V37" s="388">
        <f t="shared" si="5"/>
        <v>216</v>
      </c>
      <c r="W37" s="389"/>
      <c r="X37" s="285">
        <f t="shared" si="6"/>
        <v>90</v>
      </c>
      <c r="Y37" s="290"/>
      <c r="Z37" s="285">
        <v>36</v>
      </c>
      <c r="AA37" s="286"/>
      <c r="AB37" s="289">
        <v>36</v>
      </c>
      <c r="AC37" s="286"/>
      <c r="AD37" s="289">
        <v>18</v>
      </c>
      <c r="AE37" s="286"/>
      <c r="AF37" s="289"/>
      <c r="AG37" s="290"/>
      <c r="AH37" s="82">
        <f>AJ37*36</f>
        <v>216</v>
      </c>
      <c r="AI37" s="92">
        <v>90</v>
      </c>
      <c r="AJ37" s="83">
        <v>6</v>
      </c>
      <c r="AK37" s="10"/>
      <c r="AL37" s="92"/>
      <c r="AM37" s="83"/>
      <c r="AN37" s="94"/>
      <c r="AO37" s="92"/>
      <c r="AP37" s="18"/>
      <c r="AQ37" s="82"/>
      <c r="AR37" s="92"/>
      <c r="AS37" s="93"/>
      <c r="AT37" s="82"/>
      <c r="AU37" s="92"/>
      <c r="AV37" s="83"/>
      <c r="AW37" s="10"/>
      <c r="AX37" s="92"/>
      <c r="AY37" s="83"/>
      <c r="AZ37" s="94"/>
      <c r="BA37" s="92"/>
      <c r="BB37" s="18"/>
      <c r="BC37" s="82"/>
      <c r="BD37" s="92"/>
      <c r="BE37" s="93"/>
      <c r="BF37" s="365">
        <f t="shared" si="4"/>
        <v>6</v>
      </c>
      <c r="BG37" s="366"/>
      <c r="BH37" s="363" t="s">
        <v>55</v>
      </c>
      <c r="BI37" s="477"/>
    </row>
    <row r="38" spans="1:61" ht="30" customHeight="1" x14ac:dyDescent="0.25">
      <c r="A38" s="450" t="s">
        <v>190</v>
      </c>
      <c r="B38" s="451"/>
      <c r="C38" s="480" t="s">
        <v>221</v>
      </c>
      <c r="D38" s="481"/>
      <c r="E38" s="481"/>
      <c r="F38" s="481"/>
      <c r="G38" s="481"/>
      <c r="H38" s="481"/>
      <c r="I38" s="481"/>
      <c r="J38" s="481"/>
      <c r="K38" s="481"/>
      <c r="L38" s="481"/>
      <c r="M38" s="481"/>
      <c r="N38" s="481"/>
      <c r="O38" s="481"/>
      <c r="P38" s="481"/>
      <c r="Q38" s="482"/>
      <c r="R38" s="365">
        <v>1</v>
      </c>
      <c r="S38" s="483"/>
      <c r="T38" s="163"/>
      <c r="U38" s="162"/>
      <c r="V38" s="388">
        <f t="shared" si="5"/>
        <v>120</v>
      </c>
      <c r="W38" s="389"/>
      <c r="X38" s="285">
        <f t="shared" si="6"/>
        <v>68</v>
      </c>
      <c r="Y38" s="290"/>
      <c r="Z38" s="285">
        <v>34</v>
      </c>
      <c r="AA38" s="286"/>
      <c r="AB38" s="289">
        <v>34</v>
      </c>
      <c r="AC38" s="286"/>
      <c r="AD38" s="289"/>
      <c r="AE38" s="286"/>
      <c r="AF38" s="289"/>
      <c r="AG38" s="290"/>
      <c r="AH38" s="90">
        <v>120</v>
      </c>
      <c r="AI38" s="26">
        <v>68</v>
      </c>
      <c r="AJ38" s="91">
        <v>3</v>
      </c>
      <c r="AK38" s="10"/>
      <c r="AL38" s="92"/>
      <c r="AM38" s="83"/>
      <c r="AN38" s="94"/>
      <c r="AO38" s="92"/>
      <c r="AP38" s="18"/>
      <c r="AQ38" s="82"/>
      <c r="AR38" s="92"/>
      <c r="AS38" s="93"/>
      <c r="AT38" s="82"/>
      <c r="AU38" s="92"/>
      <c r="AV38" s="83"/>
      <c r="AW38" s="10"/>
      <c r="AX38" s="92"/>
      <c r="AY38" s="83"/>
      <c r="AZ38" s="94"/>
      <c r="BA38" s="92"/>
      <c r="BB38" s="18"/>
      <c r="BC38" s="82"/>
      <c r="BD38" s="92"/>
      <c r="BE38" s="93"/>
      <c r="BF38" s="365">
        <f t="shared" si="4"/>
        <v>3</v>
      </c>
      <c r="BG38" s="366"/>
      <c r="BH38" s="363" t="s">
        <v>56</v>
      </c>
      <c r="BI38" s="477"/>
    </row>
    <row r="39" spans="1:61" ht="45.9" customHeight="1" x14ac:dyDescent="0.25">
      <c r="A39" s="450" t="s">
        <v>220</v>
      </c>
      <c r="B39" s="451"/>
      <c r="C39" s="480" t="s">
        <v>216</v>
      </c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2"/>
      <c r="R39" s="365">
        <v>2</v>
      </c>
      <c r="S39" s="483"/>
      <c r="T39" s="163"/>
      <c r="U39" s="162"/>
      <c r="V39" s="388">
        <f t="shared" si="5"/>
        <v>200</v>
      </c>
      <c r="W39" s="389"/>
      <c r="X39" s="285">
        <f t="shared" si="6"/>
        <v>96</v>
      </c>
      <c r="Y39" s="290"/>
      <c r="Z39" s="285">
        <v>32</v>
      </c>
      <c r="AA39" s="286"/>
      <c r="AB39" s="289">
        <v>64</v>
      </c>
      <c r="AC39" s="286"/>
      <c r="AD39" s="289"/>
      <c r="AE39" s="286"/>
      <c r="AF39" s="289"/>
      <c r="AG39" s="290"/>
      <c r="AH39" s="82"/>
      <c r="AI39" s="26"/>
      <c r="AJ39" s="91"/>
      <c r="AK39" s="10">
        <v>200</v>
      </c>
      <c r="AL39" s="92">
        <v>96</v>
      </c>
      <c r="AM39" s="83">
        <v>6</v>
      </c>
      <c r="AN39" s="94"/>
      <c r="AO39" s="92"/>
      <c r="AP39" s="18"/>
      <c r="AQ39" s="82"/>
      <c r="AR39" s="92"/>
      <c r="AS39" s="93"/>
      <c r="AT39" s="82"/>
      <c r="AU39" s="92"/>
      <c r="AV39" s="83"/>
      <c r="AW39" s="10"/>
      <c r="AX39" s="92"/>
      <c r="AY39" s="83"/>
      <c r="AZ39" s="94"/>
      <c r="BA39" s="92"/>
      <c r="BB39" s="18"/>
      <c r="BC39" s="82"/>
      <c r="BD39" s="92"/>
      <c r="BE39" s="93"/>
      <c r="BF39" s="365">
        <f t="shared" si="4"/>
        <v>6</v>
      </c>
      <c r="BG39" s="366"/>
      <c r="BH39" s="601" t="s">
        <v>413</v>
      </c>
      <c r="BI39" s="602"/>
    </row>
    <row r="40" spans="1:61" s="141" customFormat="1" ht="30" customHeight="1" x14ac:dyDescent="0.3">
      <c r="A40" s="499" t="s">
        <v>161</v>
      </c>
      <c r="B40" s="500"/>
      <c r="C40" s="501" t="s">
        <v>295</v>
      </c>
      <c r="D40" s="502"/>
      <c r="E40" s="502"/>
      <c r="F40" s="502"/>
      <c r="G40" s="502"/>
      <c r="H40" s="502"/>
      <c r="I40" s="502"/>
      <c r="J40" s="502"/>
      <c r="K40" s="502"/>
      <c r="L40" s="502"/>
      <c r="M40" s="502"/>
      <c r="N40" s="502"/>
      <c r="O40" s="502"/>
      <c r="P40" s="502"/>
      <c r="Q40" s="503"/>
      <c r="R40" s="167"/>
      <c r="S40" s="166"/>
      <c r="T40" s="165"/>
      <c r="U40" s="164"/>
      <c r="V40" s="388">
        <f t="shared" si="5"/>
        <v>0</v>
      </c>
      <c r="W40" s="389"/>
      <c r="X40" s="285">
        <f t="shared" si="6"/>
        <v>0</v>
      </c>
      <c r="Y40" s="290"/>
      <c r="Z40" s="512"/>
      <c r="AA40" s="288"/>
      <c r="AB40" s="287"/>
      <c r="AC40" s="288"/>
      <c r="AD40" s="287"/>
      <c r="AE40" s="288"/>
      <c r="AF40" s="287"/>
      <c r="AG40" s="294"/>
      <c r="AH40" s="84"/>
      <c r="AI40" s="19"/>
      <c r="AJ40" s="85"/>
      <c r="AK40" s="11"/>
      <c r="AL40" s="19"/>
      <c r="AM40" s="85"/>
      <c r="AN40" s="27"/>
      <c r="AO40" s="19"/>
      <c r="AP40" s="28"/>
      <c r="AQ40" s="84"/>
      <c r="AR40" s="19"/>
      <c r="AS40" s="29"/>
      <c r="AT40" s="84"/>
      <c r="AU40" s="19"/>
      <c r="AV40" s="85"/>
      <c r="AW40" s="11"/>
      <c r="AX40" s="19"/>
      <c r="AY40" s="85"/>
      <c r="AZ40" s="27"/>
      <c r="BA40" s="19"/>
      <c r="BB40" s="28"/>
      <c r="BC40" s="84"/>
      <c r="BD40" s="19"/>
      <c r="BE40" s="29"/>
      <c r="BF40" s="365">
        <f t="shared" si="4"/>
        <v>0</v>
      </c>
      <c r="BG40" s="366"/>
      <c r="BH40" s="363"/>
      <c r="BI40" s="477"/>
    </row>
    <row r="41" spans="1:61" ht="30" customHeight="1" x14ac:dyDescent="0.25">
      <c r="A41" s="450" t="s">
        <v>162</v>
      </c>
      <c r="B41" s="451"/>
      <c r="C41" s="598" t="s">
        <v>217</v>
      </c>
      <c r="D41" s="599"/>
      <c r="E41" s="599"/>
      <c r="F41" s="599"/>
      <c r="G41" s="599"/>
      <c r="H41" s="599"/>
      <c r="I41" s="599"/>
      <c r="J41" s="599"/>
      <c r="K41" s="599"/>
      <c r="L41" s="599"/>
      <c r="M41" s="599"/>
      <c r="N41" s="599"/>
      <c r="O41" s="599"/>
      <c r="P41" s="599"/>
      <c r="Q41" s="600"/>
      <c r="R41" s="270" t="s">
        <v>420</v>
      </c>
      <c r="S41" s="271"/>
      <c r="T41" s="272" t="s">
        <v>421</v>
      </c>
      <c r="U41" s="273"/>
      <c r="V41" s="388">
        <f t="shared" si="5"/>
        <v>456</v>
      </c>
      <c r="W41" s="389"/>
      <c r="X41" s="285">
        <f t="shared" si="6"/>
        <v>256</v>
      </c>
      <c r="Y41" s="290"/>
      <c r="Z41" s="285"/>
      <c r="AA41" s="286"/>
      <c r="AB41" s="289"/>
      <c r="AC41" s="286"/>
      <c r="AD41" s="289">
        <f>AI41+AL41+AO41+AR41</f>
        <v>256</v>
      </c>
      <c r="AE41" s="286"/>
      <c r="AF41" s="289"/>
      <c r="AG41" s="290"/>
      <c r="AH41" s="86">
        <v>120</v>
      </c>
      <c r="AI41" s="92">
        <v>70</v>
      </c>
      <c r="AJ41" s="87">
        <v>3</v>
      </c>
      <c r="AK41" s="10">
        <v>108</v>
      </c>
      <c r="AL41" s="92">
        <v>52</v>
      </c>
      <c r="AM41" s="83">
        <v>3</v>
      </c>
      <c r="AN41" s="30">
        <v>108</v>
      </c>
      <c r="AO41" s="31">
        <v>54</v>
      </c>
      <c r="AP41" s="32">
        <v>3</v>
      </c>
      <c r="AQ41" s="86">
        <v>120</v>
      </c>
      <c r="AR41" s="31">
        <v>80</v>
      </c>
      <c r="AS41" s="33">
        <v>3</v>
      </c>
      <c r="AT41" s="82"/>
      <c r="AU41" s="92"/>
      <c r="AV41" s="83"/>
      <c r="AW41" s="10"/>
      <c r="AX41" s="92"/>
      <c r="AY41" s="83"/>
      <c r="AZ41" s="94"/>
      <c r="BA41" s="92"/>
      <c r="BB41" s="18"/>
      <c r="BC41" s="82"/>
      <c r="BD41" s="92"/>
      <c r="BE41" s="93"/>
      <c r="BF41" s="365">
        <f t="shared" si="4"/>
        <v>12</v>
      </c>
      <c r="BG41" s="366"/>
      <c r="BH41" s="561" t="s">
        <v>52</v>
      </c>
      <c r="BI41" s="562"/>
    </row>
    <row r="42" spans="1:61" ht="30" customHeight="1" x14ac:dyDescent="0.25">
      <c r="A42" s="450" t="s">
        <v>163</v>
      </c>
      <c r="B42" s="451"/>
      <c r="C42" s="480" t="s">
        <v>13</v>
      </c>
      <c r="D42" s="481"/>
      <c r="E42" s="481"/>
      <c r="F42" s="481"/>
      <c r="G42" s="481"/>
      <c r="H42" s="481"/>
      <c r="I42" s="481"/>
      <c r="J42" s="481"/>
      <c r="K42" s="481"/>
      <c r="L42" s="481"/>
      <c r="M42" s="481"/>
      <c r="N42" s="481"/>
      <c r="O42" s="481"/>
      <c r="P42" s="481"/>
      <c r="Q42" s="482"/>
      <c r="R42" s="365">
        <v>6</v>
      </c>
      <c r="S42" s="483"/>
      <c r="T42" s="387">
        <v>5</v>
      </c>
      <c r="U42" s="273"/>
      <c r="V42" s="388">
        <f t="shared" si="5"/>
        <v>228</v>
      </c>
      <c r="W42" s="389"/>
      <c r="X42" s="285">
        <f t="shared" si="6"/>
        <v>136</v>
      </c>
      <c r="Y42" s="290"/>
      <c r="Z42" s="285"/>
      <c r="AA42" s="286"/>
      <c r="AB42" s="287"/>
      <c r="AC42" s="288"/>
      <c r="AD42" s="289">
        <v>136</v>
      </c>
      <c r="AE42" s="286"/>
      <c r="AF42" s="289"/>
      <c r="AG42" s="290"/>
      <c r="AH42" s="82"/>
      <c r="AI42" s="92"/>
      <c r="AJ42" s="83"/>
      <c r="AK42" s="10"/>
      <c r="AL42" s="92"/>
      <c r="AM42" s="83"/>
      <c r="AN42" s="94"/>
      <c r="AO42" s="92"/>
      <c r="AP42" s="18"/>
      <c r="AQ42" s="82"/>
      <c r="AR42" s="92"/>
      <c r="AS42" s="93"/>
      <c r="AT42" s="82">
        <v>120</v>
      </c>
      <c r="AU42" s="92">
        <v>72</v>
      </c>
      <c r="AV42" s="87">
        <v>3</v>
      </c>
      <c r="AW42" s="10">
        <v>108</v>
      </c>
      <c r="AX42" s="92">
        <v>64</v>
      </c>
      <c r="AY42" s="83">
        <v>3</v>
      </c>
      <c r="AZ42" s="94"/>
      <c r="BA42" s="92"/>
      <c r="BB42" s="18"/>
      <c r="BC42" s="82"/>
      <c r="BD42" s="92"/>
      <c r="BE42" s="93"/>
      <c r="BF42" s="365">
        <f t="shared" si="4"/>
        <v>6</v>
      </c>
      <c r="BG42" s="366"/>
      <c r="BH42" s="462" t="s">
        <v>58</v>
      </c>
      <c r="BI42" s="463"/>
    </row>
    <row r="43" spans="1:61" s="141" customFormat="1" ht="30" customHeight="1" x14ac:dyDescent="0.3">
      <c r="A43" s="499" t="s">
        <v>164</v>
      </c>
      <c r="B43" s="500"/>
      <c r="C43" s="501" t="s">
        <v>296</v>
      </c>
      <c r="D43" s="502"/>
      <c r="E43" s="502"/>
      <c r="F43" s="502"/>
      <c r="G43" s="502"/>
      <c r="H43" s="502"/>
      <c r="I43" s="502"/>
      <c r="J43" s="502"/>
      <c r="K43" s="502"/>
      <c r="L43" s="502"/>
      <c r="M43" s="502"/>
      <c r="N43" s="502"/>
      <c r="O43" s="502"/>
      <c r="P43" s="502"/>
      <c r="Q43" s="503"/>
      <c r="R43" s="167"/>
      <c r="S43" s="166"/>
      <c r="T43" s="165"/>
      <c r="U43" s="164"/>
      <c r="V43" s="388">
        <f t="shared" si="5"/>
        <v>0</v>
      </c>
      <c r="W43" s="389"/>
      <c r="X43" s="285">
        <f t="shared" si="6"/>
        <v>0</v>
      </c>
      <c r="Y43" s="290"/>
      <c r="Z43" s="512"/>
      <c r="AA43" s="288"/>
      <c r="AB43" s="287"/>
      <c r="AC43" s="288"/>
      <c r="AD43" s="287"/>
      <c r="AE43" s="288"/>
      <c r="AF43" s="287"/>
      <c r="AG43" s="294"/>
      <c r="AH43" s="84"/>
      <c r="AI43" s="19"/>
      <c r="AJ43" s="85"/>
      <c r="AK43" s="11"/>
      <c r="AL43" s="19"/>
      <c r="AM43" s="85"/>
      <c r="AN43" s="27"/>
      <c r="AO43" s="19"/>
      <c r="AP43" s="28"/>
      <c r="AQ43" s="84"/>
      <c r="AR43" s="19"/>
      <c r="AS43" s="29"/>
      <c r="AT43" s="84"/>
      <c r="AU43" s="19"/>
      <c r="AV43" s="85"/>
      <c r="AW43" s="11"/>
      <c r="AX43" s="19"/>
      <c r="AY43" s="85"/>
      <c r="AZ43" s="27"/>
      <c r="BA43" s="19"/>
      <c r="BB43" s="28"/>
      <c r="BC43" s="84"/>
      <c r="BD43" s="19"/>
      <c r="BE43" s="29"/>
      <c r="BF43" s="365">
        <f t="shared" si="4"/>
        <v>0</v>
      </c>
      <c r="BG43" s="366"/>
      <c r="BH43" s="596"/>
      <c r="BI43" s="597"/>
    </row>
    <row r="44" spans="1:61" ht="30" customHeight="1" x14ac:dyDescent="0.25">
      <c r="A44" s="382" t="s">
        <v>165</v>
      </c>
      <c r="B44" s="383"/>
      <c r="C44" s="452" t="s">
        <v>218</v>
      </c>
      <c r="D44" s="453"/>
      <c r="E44" s="453"/>
      <c r="F44" s="453"/>
      <c r="G44" s="453"/>
      <c r="H44" s="453"/>
      <c r="I44" s="453"/>
      <c r="J44" s="453"/>
      <c r="K44" s="453"/>
      <c r="L44" s="453"/>
      <c r="M44" s="453"/>
      <c r="N44" s="453"/>
      <c r="O44" s="453"/>
      <c r="P44" s="453"/>
      <c r="Q44" s="454"/>
      <c r="R44" s="145"/>
      <c r="S44" s="144"/>
      <c r="T44" s="387">
        <v>1</v>
      </c>
      <c r="U44" s="273"/>
      <c r="V44" s="388">
        <f t="shared" si="5"/>
        <v>108</v>
      </c>
      <c r="W44" s="389"/>
      <c r="X44" s="285">
        <f t="shared" si="6"/>
        <v>54</v>
      </c>
      <c r="Y44" s="290"/>
      <c r="Z44" s="285">
        <v>36</v>
      </c>
      <c r="AA44" s="286"/>
      <c r="AB44" s="289"/>
      <c r="AC44" s="286"/>
      <c r="AD44" s="289">
        <v>18</v>
      </c>
      <c r="AE44" s="286"/>
      <c r="AF44" s="289"/>
      <c r="AG44" s="290"/>
      <c r="AH44" s="86">
        <v>108</v>
      </c>
      <c r="AI44" s="31">
        <v>54</v>
      </c>
      <c r="AJ44" s="87">
        <v>3</v>
      </c>
      <c r="AK44" s="12"/>
      <c r="AL44" s="31"/>
      <c r="AM44" s="87"/>
      <c r="AN44" s="30"/>
      <c r="AO44" s="31"/>
      <c r="AP44" s="32"/>
      <c r="AQ44" s="82"/>
      <c r="AR44" s="92"/>
      <c r="AS44" s="93"/>
      <c r="AT44" s="82"/>
      <c r="AU44" s="92"/>
      <c r="AV44" s="83"/>
      <c r="AW44" s="10"/>
      <c r="AX44" s="92"/>
      <c r="AY44" s="83"/>
      <c r="AZ44" s="94"/>
      <c r="BA44" s="92"/>
      <c r="BB44" s="18"/>
      <c r="BC44" s="82"/>
      <c r="BD44" s="92"/>
      <c r="BE44" s="93"/>
      <c r="BF44" s="365">
        <f t="shared" si="4"/>
        <v>3</v>
      </c>
      <c r="BG44" s="366"/>
      <c r="BH44" s="561" t="s">
        <v>59</v>
      </c>
      <c r="BI44" s="582"/>
    </row>
    <row r="45" spans="1:61" s="45" customFormat="1" ht="30" customHeight="1" x14ac:dyDescent="0.25">
      <c r="A45" s="588" t="s">
        <v>271</v>
      </c>
      <c r="B45" s="589"/>
      <c r="C45" s="542" t="s">
        <v>219</v>
      </c>
      <c r="D45" s="543"/>
      <c r="E45" s="543"/>
      <c r="F45" s="543"/>
      <c r="G45" s="543"/>
      <c r="H45" s="543"/>
      <c r="I45" s="543"/>
      <c r="J45" s="543"/>
      <c r="K45" s="543"/>
      <c r="L45" s="543"/>
      <c r="M45" s="543"/>
      <c r="N45" s="543"/>
      <c r="O45" s="543"/>
      <c r="P45" s="543"/>
      <c r="Q45" s="544"/>
      <c r="R45" s="270">
        <v>2</v>
      </c>
      <c r="S45" s="271"/>
      <c r="T45" s="163"/>
      <c r="U45" s="162"/>
      <c r="V45" s="388">
        <f t="shared" si="5"/>
        <v>120</v>
      </c>
      <c r="W45" s="389"/>
      <c r="X45" s="285">
        <f t="shared" si="6"/>
        <v>64</v>
      </c>
      <c r="Y45" s="290"/>
      <c r="Z45" s="517">
        <v>32</v>
      </c>
      <c r="AA45" s="518"/>
      <c r="AB45" s="519"/>
      <c r="AC45" s="518"/>
      <c r="AD45" s="519">
        <v>32</v>
      </c>
      <c r="AE45" s="518"/>
      <c r="AF45" s="519"/>
      <c r="AG45" s="581"/>
      <c r="AH45" s="86"/>
      <c r="AI45" s="31"/>
      <c r="AJ45" s="87"/>
      <c r="AK45" s="12">
        <v>120</v>
      </c>
      <c r="AL45" s="31">
        <v>64</v>
      </c>
      <c r="AM45" s="87">
        <v>3</v>
      </c>
      <c r="AN45" s="30"/>
      <c r="AO45" s="31"/>
      <c r="AP45" s="32"/>
      <c r="AQ45" s="86"/>
      <c r="AR45" s="31"/>
      <c r="AS45" s="33"/>
      <c r="AT45" s="86"/>
      <c r="AU45" s="31"/>
      <c r="AV45" s="87"/>
      <c r="AW45" s="12"/>
      <c r="AX45" s="31"/>
      <c r="AY45" s="87"/>
      <c r="AZ45" s="30"/>
      <c r="BA45" s="31"/>
      <c r="BB45" s="32"/>
      <c r="BC45" s="86"/>
      <c r="BD45" s="31"/>
      <c r="BE45" s="33"/>
      <c r="BF45" s="365">
        <f t="shared" si="4"/>
        <v>3</v>
      </c>
      <c r="BG45" s="366"/>
      <c r="BH45" s="561" t="s">
        <v>53</v>
      </c>
      <c r="BI45" s="582"/>
    </row>
    <row r="46" spans="1:61" ht="30" customHeight="1" x14ac:dyDescent="0.25">
      <c r="A46" s="588" t="s">
        <v>324</v>
      </c>
      <c r="B46" s="589"/>
      <c r="C46" s="452" t="s">
        <v>225</v>
      </c>
      <c r="D46" s="453"/>
      <c r="E46" s="453"/>
      <c r="F46" s="453"/>
      <c r="G46" s="453"/>
      <c r="H46" s="453"/>
      <c r="I46" s="453"/>
      <c r="J46" s="453"/>
      <c r="K46" s="453"/>
      <c r="L46" s="453"/>
      <c r="M46" s="453"/>
      <c r="N46" s="453"/>
      <c r="O46" s="453"/>
      <c r="P46" s="453"/>
      <c r="Q46" s="454"/>
      <c r="R46" s="365">
        <v>3</v>
      </c>
      <c r="S46" s="483"/>
      <c r="T46" s="163"/>
      <c r="U46" s="162"/>
      <c r="V46" s="388">
        <f t="shared" si="5"/>
        <v>240</v>
      </c>
      <c r="W46" s="389"/>
      <c r="X46" s="285">
        <f t="shared" si="6"/>
        <v>104</v>
      </c>
      <c r="Y46" s="290"/>
      <c r="Z46" s="285">
        <v>52</v>
      </c>
      <c r="AA46" s="286"/>
      <c r="AB46" s="289"/>
      <c r="AC46" s="286"/>
      <c r="AD46" s="289">
        <v>52</v>
      </c>
      <c r="AE46" s="286"/>
      <c r="AF46" s="289"/>
      <c r="AG46" s="290"/>
      <c r="AH46" s="82"/>
      <c r="AI46" s="92"/>
      <c r="AJ46" s="83"/>
      <c r="AK46" s="10"/>
      <c r="AL46" s="92"/>
      <c r="AM46" s="83"/>
      <c r="AN46" s="94">
        <v>240</v>
      </c>
      <c r="AO46" s="92">
        <v>104</v>
      </c>
      <c r="AP46" s="18">
        <v>6</v>
      </c>
      <c r="AQ46" s="82"/>
      <c r="AR46" s="92"/>
      <c r="AS46" s="93"/>
      <c r="AT46" s="82"/>
      <c r="AU46" s="92"/>
      <c r="AV46" s="83"/>
      <c r="AW46" s="10"/>
      <c r="AX46" s="92"/>
      <c r="AY46" s="83"/>
      <c r="AZ46" s="94"/>
      <c r="BA46" s="92"/>
      <c r="BB46" s="18"/>
      <c r="BC46" s="82"/>
      <c r="BD46" s="92"/>
      <c r="BE46" s="93"/>
      <c r="BF46" s="365">
        <f t="shared" si="4"/>
        <v>6</v>
      </c>
      <c r="BG46" s="366"/>
      <c r="BH46" s="363" t="s">
        <v>61</v>
      </c>
      <c r="BI46" s="364"/>
    </row>
    <row r="47" spans="1:61" ht="30" customHeight="1" x14ac:dyDescent="0.25">
      <c r="A47" s="499" t="s">
        <v>166</v>
      </c>
      <c r="B47" s="500"/>
      <c r="C47" s="501" t="s">
        <v>298</v>
      </c>
      <c r="D47" s="502"/>
      <c r="E47" s="502"/>
      <c r="F47" s="502"/>
      <c r="G47" s="502"/>
      <c r="H47" s="502"/>
      <c r="I47" s="502"/>
      <c r="J47" s="502"/>
      <c r="K47" s="502"/>
      <c r="L47" s="502"/>
      <c r="M47" s="502"/>
      <c r="N47" s="502"/>
      <c r="O47" s="502"/>
      <c r="P47" s="502"/>
      <c r="Q47" s="503"/>
      <c r="R47" s="167"/>
      <c r="S47" s="166"/>
      <c r="T47" s="165"/>
      <c r="U47" s="164"/>
      <c r="V47" s="388">
        <f t="shared" si="5"/>
        <v>0</v>
      </c>
      <c r="W47" s="389"/>
      <c r="X47" s="285">
        <f t="shared" si="6"/>
        <v>0</v>
      </c>
      <c r="Y47" s="290"/>
      <c r="Z47" s="512"/>
      <c r="AA47" s="288"/>
      <c r="AB47" s="287"/>
      <c r="AC47" s="288"/>
      <c r="AD47" s="287"/>
      <c r="AE47" s="288"/>
      <c r="AF47" s="287"/>
      <c r="AG47" s="294"/>
      <c r="AH47" s="84"/>
      <c r="AI47" s="19"/>
      <c r="AJ47" s="85"/>
      <c r="AK47" s="11"/>
      <c r="AL47" s="19"/>
      <c r="AM47" s="85"/>
      <c r="AN47" s="27"/>
      <c r="AO47" s="19"/>
      <c r="AP47" s="28"/>
      <c r="AQ47" s="84"/>
      <c r="AR47" s="19"/>
      <c r="AS47" s="29"/>
      <c r="AT47" s="84"/>
      <c r="AU47" s="19"/>
      <c r="AV47" s="85"/>
      <c r="AW47" s="11"/>
      <c r="AX47" s="19"/>
      <c r="AY47" s="85"/>
      <c r="AZ47" s="27"/>
      <c r="BA47" s="19"/>
      <c r="BB47" s="28"/>
      <c r="BC47" s="84"/>
      <c r="BD47" s="19"/>
      <c r="BE47" s="29"/>
      <c r="BF47" s="365">
        <f t="shared" si="4"/>
        <v>0</v>
      </c>
      <c r="BG47" s="366"/>
      <c r="BH47" s="595"/>
      <c r="BI47" s="364"/>
    </row>
    <row r="48" spans="1:61" ht="30" customHeight="1" x14ac:dyDescent="0.25">
      <c r="A48" s="450" t="s">
        <v>318</v>
      </c>
      <c r="B48" s="451"/>
      <c r="C48" s="452" t="s">
        <v>237</v>
      </c>
      <c r="D48" s="453"/>
      <c r="E48" s="453"/>
      <c r="F48" s="453"/>
      <c r="G48" s="453"/>
      <c r="H48" s="453"/>
      <c r="I48" s="453"/>
      <c r="J48" s="453"/>
      <c r="K48" s="453"/>
      <c r="L48" s="453"/>
      <c r="M48" s="453"/>
      <c r="N48" s="453"/>
      <c r="O48" s="453"/>
      <c r="P48" s="453"/>
      <c r="Q48" s="454"/>
      <c r="R48" s="365">
        <v>5</v>
      </c>
      <c r="S48" s="483"/>
      <c r="T48" s="163"/>
      <c r="U48" s="162"/>
      <c r="V48" s="388">
        <f t="shared" si="5"/>
        <v>120</v>
      </c>
      <c r="W48" s="389"/>
      <c r="X48" s="285">
        <f t="shared" si="6"/>
        <v>64</v>
      </c>
      <c r="Y48" s="290"/>
      <c r="Z48" s="285">
        <v>32</v>
      </c>
      <c r="AA48" s="286"/>
      <c r="AB48" s="289">
        <v>32</v>
      </c>
      <c r="AC48" s="286"/>
      <c r="AD48" s="289"/>
      <c r="AE48" s="286"/>
      <c r="AF48" s="289"/>
      <c r="AG48" s="290"/>
      <c r="AH48" s="82"/>
      <c r="AI48" s="92"/>
      <c r="AJ48" s="83"/>
      <c r="AK48" s="10"/>
      <c r="AL48" s="92"/>
      <c r="AM48" s="83"/>
      <c r="AN48" s="94"/>
      <c r="AO48" s="92"/>
      <c r="AP48" s="18"/>
      <c r="AQ48" s="82"/>
      <c r="AR48" s="92"/>
      <c r="AS48" s="93"/>
      <c r="AT48" s="82">
        <v>120</v>
      </c>
      <c r="AU48" s="92">
        <v>64</v>
      </c>
      <c r="AV48" s="83">
        <v>3</v>
      </c>
      <c r="AW48" s="10"/>
      <c r="AX48" s="92"/>
      <c r="AY48" s="83"/>
      <c r="AZ48" s="94"/>
      <c r="BA48" s="92"/>
      <c r="BB48" s="18"/>
      <c r="BC48" s="82"/>
      <c r="BD48" s="92"/>
      <c r="BE48" s="93"/>
      <c r="BF48" s="365">
        <f t="shared" si="4"/>
        <v>3</v>
      </c>
      <c r="BG48" s="366"/>
      <c r="BH48" s="363" t="s">
        <v>62</v>
      </c>
      <c r="BI48" s="364"/>
    </row>
    <row r="49" spans="1:61" ht="30" customHeight="1" x14ac:dyDescent="0.25">
      <c r="A49" s="450" t="s">
        <v>319</v>
      </c>
      <c r="B49" s="451"/>
      <c r="C49" s="452" t="s">
        <v>238</v>
      </c>
      <c r="D49" s="453"/>
      <c r="E49" s="453"/>
      <c r="F49" s="453"/>
      <c r="G49" s="453"/>
      <c r="H49" s="453"/>
      <c r="I49" s="453"/>
      <c r="J49" s="453"/>
      <c r="K49" s="453"/>
      <c r="L49" s="453"/>
      <c r="M49" s="453"/>
      <c r="N49" s="453"/>
      <c r="O49" s="453"/>
      <c r="P49" s="453"/>
      <c r="Q49" s="454"/>
      <c r="R49" s="365">
        <v>6</v>
      </c>
      <c r="S49" s="483"/>
      <c r="T49" s="163"/>
      <c r="U49" s="162"/>
      <c r="V49" s="388">
        <f t="shared" si="5"/>
        <v>120</v>
      </c>
      <c r="W49" s="389"/>
      <c r="X49" s="285">
        <f t="shared" si="6"/>
        <v>64</v>
      </c>
      <c r="Y49" s="290"/>
      <c r="Z49" s="285">
        <v>32</v>
      </c>
      <c r="AA49" s="286"/>
      <c r="AB49" s="289">
        <v>32</v>
      </c>
      <c r="AC49" s="286"/>
      <c r="AD49" s="289"/>
      <c r="AE49" s="286"/>
      <c r="AF49" s="289"/>
      <c r="AG49" s="290"/>
      <c r="AH49" s="82"/>
      <c r="AI49" s="92"/>
      <c r="AJ49" s="83"/>
      <c r="AK49" s="10"/>
      <c r="AL49" s="92"/>
      <c r="AM49" s="83"/>
      <c r="AN49" s="94"/>
      <c r="AO49" s="92"/>
      <c r="AP49" s="18"/>
      <c r="AQ49" s="82"/>
      <c r="AR49" s="92"/>
      <c r="AS49" s="93"/>
      <c r="AT49" s="82"/>
      <c r="AU49" s="92"/>
      <c r="AV49" s="83"/>
      <c r="AW49" s="10">
        <v>120</v>
      </c>
      <c r="AX49" s="92">
        <v>64</v>
      </c>
      <c r="AY49" s="83">
        <v>3</v>
      </c>
      <c r="AZ49" s="94"/>
      <c r="BA49" s="92"/>
      <c r="BB49" s="18"/>
      <c r="BC49" s="82"/>
      <c r="BD49" s="92"/>
      <c r="BE49" s="93"/>
      <c r="BF49" s="365">
        <f t="shared" si="4"/>
        <v>3</v>
      </c>
      <c r="BG49" s="366"/>
      <c r="BH49" s="363" t="s">
        <v>63</v>
      </c>
      <c r="BI49" s="364"/>
    </row>
    <row r="50" spans="1:61" ht="30" customHeight="1" x14ac:dyDescent="0.25">
      <c r="A50" s="499" t="s">
        <v>167</v>
      </c>
      <c r="B50" s="500"/>
      <c r="C50" s="501" t="s">
        <v>297</v>
      </c>
      <c r="D50" s="502"/>
      <c r="E50" s="502"/>
      <c r="F50" s="502"/>
      <c r="G50" s="502"/>
      <c r="H50" s="502"/>
      <c r="I50" s="502"/>
      <c r="J50" s="502"/>
      <c r="K50" s="502"/>
      <c r="L50" s="502"/>
      <c r="M50" s="502"/>
      <c r="N50" s="502"/>
      <c r="O50" s="502"/>
      <c r="P50" s="502"/>
      <c r="Q50" s="503"/>
      <c r="R50" s="167"/>
      <c r="S50" s="166"/>
      <c r="T50" s="165"/>
      <c r="U50" s="164"/>
      <c r="V50" s="388">
        <f t="shared" si="5"/>
        <v>0</v>
      </c>
      <c r="W50" s="389"/>
      <c r="X50" s="285">
        <f t="shared" si="6"/>
        <v>0</v>
      </c>
      <c r="Y50" s="290"/>
      <c r="Z50" s="512"/>
      <c r="AA50" s="288"/>
      <c r="AB50" s="287"/>
      <c r="AC50" s="288"/>
      <c r="AD50" s="287"/>
      <c r="AE50" s="288"/>
      <c r="AF50" s="287"/>
      <c r="AG50" s="294"/>
      <c r="AH50" s="84"/>
      <c r="AI50" s="19"/>
      <c r="AJ50" s="85"/>
      <c r="AK50" s="11"/>
      <c r="AL50" s="19"/>
      <c r="AM50" s="85"/>
      <c r="AN50" s="27"/>
      <c r="AO50" s="19"/>
      <c r="AP50" s="28"/>
      <c r="AQ50" s="84"/>
      <c r="AR50" s="19"/>
      <c r="AS50" s="29"/>
      <c r="AT50" s="84"/>
      <c r="AU50" s="19"/>
      <c r="AV50" s="85"/>
      <c r="AW50" s="11"/>
      <c r="AX50" s="19"/>
      <c r="AY50" s="85"/>
      <c r="AZ50" s="27"/>
      <c r="BA50" s="19"/>
      <c r="BB50" s="28"/>
      <c r="BC50" s="84"/>
      <c r="BD50" s="19"/>
      <c r="BE50" s="29"/>
      <c r="BF50" s="365">
        <f t="shared" si="4"/>
        <v>0</v>
      </c>
      <c r="BG50" s="366"/>
      <c r="BH50" s="595"/>
      <c r="BI50" s="364"/>
    </row>
    <row r="51" spans="1:61" s="45" customFormat="1" ht="30" customHeight="1" x14ac:dyDescent="0.25">
      <c r="A51" s="588" t="s">
        <v>168</v>
      </c>
      <c r="B51" s="589"/>
      <c r="C51" s="542" t="s">
        <v>249</v>
      </c>
      <c r="D51" s="543"/>
      <c r="E51" s="543"/>
      <c r="F51" s="543"/>
      <c r="G51" s="543"/>
      <c r="H51" s="543"/>
      <c r="I51" s="543"/>
      <c r="J51" s="543"/>
      <c r="K51" s="543"/>
      <c r="L51" s="543"/>
      <c r="M51" s="543"/>
      <c r="N51" s="543"/>
      <c r="O51" s="543"/>
      <c r="P51" s="543"/>
      <c r="Q51" s="544"/>
      <c r="R51" s="270">
        <v>5</v>
      </c>
      <c r="S51" s="271"/>
      <c r="T51" s="387">
        <v>6</v>
      </c>
      <c r="U51" s="273"/>
      <c r="V51" s="388">
        <f t="shared" si="5"/>
        <v>216</v>
      </c>
      <c r="W51" s="389"/>
      <c r="X51" s="285">
        <f t="shared" si="6"/>
        <v>128</v>
      </c>
      <c r="Y51" s="290"/>
      <c r="Z51" s="517">
        <v>64</v>
      </c>
      <c r="AA51" s="518"/>
      <c r="AB51" s="519"/>
      <c r="AC51" s="518"/>
      <c r="AD51" s="519">
        <v>64</v>
      </c>
      <c r="AE51" s="518"/>
      <c r="AF51" s="519"/>
      <c r="AG51" s="581"/>
      <c r="AH51" s="86"/>
      <c r="AI51" s="31"/>
      <c r="AJ51" s="87"/>
      <c r="AK51" s="12"/>
      <c r="AL51" s="31"/>
      <c r="AM51" s="87"/>
      <c r="AN51" s="30"/>
      <c r="AO51" s="31"/>
      <c r="AP51" s="32"/>
      <c r="AQ51" s="86"/>
      <c r="AR51" s="31"/>
      <c r="AS51" s="33"/>
      <c r="AT51" s="86">
        <v>120</v>
      </c>
      <c r="AU51" s="31">
        <v>64</v>
      </c>
      <c r="AV51" s="87">
        <v>3</v>
      </c>
      <c r="AW51" s="12">
        <v>96</v>
      </c>
      <c r="AX51" s="31">
        <v>64</v>
      </c>
      <c r="AY51" s="87">
        <v>3</v>
      </c>
      <c r="AZ51" s="30"/>
      <c r="BA51" s="31"/>
      <c r="BB51" s="32"/>
      <c r="BC51" s="86"/>
      <c r="BD51" s="31"/>
      <c r="BE51" s="33"/>
      <c r="BF51" s="365">
        <f t="shared" si="4"/>
        <v>6</v>
      </c>
      <c r="BG51" s="366"/>
      <c r="BH51" s="680" t="s">
        <v>198</v>
      </c>
      <c r="BI51" s="681"/>
    </row>
    <row r="52" spans="1:61" s="45" customFormat="1" ht="48" customHeight="1" x14ac:dyDescent="0.25">
      <c r="A52" s="590"/>
      <c r="B52" s="591"/>
      <c r="C52" s="592" t="s">
        <v>299</v>
      </c>
      <c r="D52" s="593"/>
      <c r="E52" s="593"/>
      <c r="F52" s="593"/>
      <c r="G52" s="593"/>
      <c r="H52" s="593"/>
      <c r="I52" s="593"/>
      <c r="J52" s="593"/>
      <c r="K52" s="593"/>
      <c r="L52" s="593"/>
      <c r="M52" s="593"/>
      <c r="N52" s="593"/>
      <c r="O52" s="593"/>
      <c r="P52" s="593"/>
      <c r="Q52" s="594"/>
      <c r="R52" s="183"/>
      <c r="S52" s="182"/>
      <c r="T52" s="163"/>
      <c r="U52" s="162"/>
      <c r="V52" s="388">
        <f t="shared" si="5"/>
        <v>30</v>
      </c>
      <c r="W52" s="389"/>
      <c r="X52" s="285">
        <f t="shared" si="6"/>
        <v>0</v>
      </c>
      <c r="Y52" s="290"/>
      <c r="Z52" s="517"/>
      <c r="AA52" s="518"/>
      <c r="AB52" s="519"/>
      <c r="AC52" s="518"/>
      <c r="AD52" s="519"/>
      <c r="AE52" s="518"/>
      <c r="AF52" s="519"/>
      <c r="AG52" s="581"/>
      <c r="AH52" s="86"/>
      <c r="AI52" s="31"/>
      <c r="AJ52" s="87"/>
      <c r="AK52" s="12"/>
      <c r="AL52" s="31"/>
      <c r="AM52" s="87"/>
      <c r="AN52" s="30"/>
      <c r="AO52" s="31"/>
      <c r="AP52" s="32"/>
      <c r="AQ52" s="86"/>
      <c r="AR52" s="31"/>
      <c r="AS52" s="33"/>
      <c r="AT52" s="86"/>
      <c r="AU52" s="31"/>
      <c r="AV52" s="87"/>
      <c r="AW52" s="12">
        <v>30</v>
      </c>
      <c r="AX52" s="31"/>
      <c r="AY52" s="87">
        <v>1</v>
      </c>
      <c r="AZ52" s="30"/>
      <c r="BA52" s="31"/>
      <c r="BB52" s="32"/>
      <c r="BC52" s="86"/>
      <c r="BD52" s="31"/>
      <c r="BE52" s="33"/>
      <c r="BF52" s="270">
        <f t="shared" si="4"/>
        <v>1</v>
      </c>
      <c r="BG52" s="273"/>
      <c r="BH52" s="682"/>
      <c r="BI52" s="683"/>
    </row>
    <row r="53" spans="1:61" s="45" customFormat="1" ht="69.900000000000006" customHeight="1" x14ac:dyDescent="0.25">
      <c r="A53" s="586" t="s">
        <v>169</v>
      </c>
      <c r="B53" s="587"/>
      <c r="C53" s="509" t="s">
        <v>325</v>
      </c>
      <c r="D53" s="510"/>
      <c r="E53" s="510"/>
      <c r="F53" s="510"/>
      <c r="G53" s="510"/>
      <c r="H53" s="510"/>
      <c r="I53" s="510"/>
      <c r="J53" s="510"/>
      <c r="K53" s="510"/>
      <c r="L53" s="510"/>
      <c r="M53" s="510"/>
      <c r="N53" s="510"/>
      <c r="O53" s="510"/>
      <c r="P53" s="510"/>
      <c r="Q53" s="511"/>
      <c r="R53" s="270"/>
      <c r="S53" s="271"/>
      <c r="T53" s="387"/>
      <c r="U53" s="273"/>
      <c r="V53" s="388"/>
      <c r="W53" s="389"/>
      <c r="X53" s="517"/>
      <c r="Y53" s="581"/>
      <c r="Z53" s="517"/>
      <c r="AA53" s="518"/>
      <c r="AB53" s="519"/>
      <c r="AC53" s="518"/>
      <c r="AD53" s="519"/>
      <c r="AE53" s="518"/>
      <c r="AF53" s="519"/>
      <c r="AG53" s="581"/>
      <c r="AH53" s="86"/>
      <c r="AI53" s="31"/>
      <c r="AJ53" s="87"/>
      <c r="AK53" s="12"/>
      <c r="AL53" s="31"/>
      <c r="AM53" s="87"/>
      <c r="AN53" s="30"/>
      <c r="AO53" s="31"/>
      <c r="AP53" s="32"/>
      <c r="AQ53" s="86"/>
      <c r="AR53" s="31"/>
      <c r="AS53" s="33"/>
      <c r="AT53" s="86"/>
      <c r="AU53" s="31"/>
      <c r="AV53" s="87"/>
      <c r="AW53" s="12"/>
      <c r="AX53" s="31"/>
      <c r="AY53" s="87"/>
      <c r="AZ53" s="30"/>
      <c r="BA53" s="31"/>
      <c r="BB53" s="32"/>
      <c r="BC53" s="86"/>
      <c r="BD53" s="31"/>
      <c r="BE53" s="33"/>
      <c r="BF53" s="270">
        <f t="shared" si="4"/>
        <v>0</v>
      </c>
      <c r="BG53" s="273"/>
      <c r="BH53" s="561"/>
      <c r="BI53" s="582"/>
    </row>
    <row r="54" spans="1:61" s="45" customFormat="1" ht="48" customHeight="1" x14ac:dyDescent="0.25">
      <c r="A54" s="450" t="s">
        <v>326</v>
      </c>
      <c r="B54" s="451"/>
      <c r="C54" s="480" t="s">
        <v>412</v>
      </c>
      <c r="D54" s="481"/>
      <c r="E54" s="481"/>
      <c r="F54" s="481"/>
      <c r="G54" s="481"/>
      <c r="H54" s="481"/>
      <c r="I54" s="481"/>
      <c r="J54" s="481"/>
      <c r="K54" s="481"/>
      <c r="L54" s="481"/>
      <c r="M54" s="481"/>
      <c r="N54" s="481"/>
      <c r="O54" s="481"/>
      <c r="P54" s="481"/>
      <c r="Q54" s="482"/>
      <c r="R54" s="270"/>
      <c r="S54" s="271"/>
      <c r="T54" s="272">
        <v>6</v>
      </c>
      <c r="U54" s="273"/>
      <c r="V54" s="507">
        <v>108</v>
      </c>
      <c r="W54" s="585"/>
      <c r="X54" s="517">
        <v>52</v>
      </c>
      <c r="Y54" s="581"/>
      <c r="Z54" s="517">
        <v>30</v>
      </c>
      <c r="AA54" s="518"/>
      <c r="AB54" s="519">
        <v>22</v>
      </c>
      <c r="AC54" s="518"/>
      <c r="AD54" s="178"/>
      <c r="AE54" s="177"/>
      <c r="AF54" s="178"/>
      <c r="AG54" s="181"/>
      <c r="AH54" s="86"/>
      <c r="AI54" s="31"/>
      <c r="AJ54" s="87"/>
      <c r="AK54" s="12"/>
      <c r="AL54" s="31"/>
      <c r="AM54" s="87"/>
      <c r="AN54" s="30"/>
      <c r="AO54" s="31"/>
      <c r="AP54" s="32"/>
      <c r="AQ54" s="86"/>
      <c r="AR54" s="31"/>
      <c r="AS54" s="33"/>
      <c r="AT54" s="86"/>
      <c r="AU54" s="31"/>
      <c r="AV54" s="87"/>
      <c r="AW54" s="12">
        <v>108</v>
      </c>
      <c r="AX54" s="31">
        <v>52</v>
      </c>
      <c r="AY54" s="87">
        <v>3</v>
      </c>
      <c r="AZ54" s="30"/>
      <c r="BA54" s="31"/>
      <c r="BB54" s="32"/>
      <c r="BC54" s="86"/>
      <c r="BD54" s="31"/>
      <c r="BE54" s="33"/>
      <c r="BF54" s="270">
        <v>3</v>
      </c>
      <c r="BG54" s="273"/>
      <c r="BH54" s="363" t="s">
        <v>199</v>
      </c>
      <c r="BI54" s="477"/>
    </row>
    <row r="55" spans="1:61" ht="30" customHeight="1" x14ac:dyDescent="0.25">
      <c r="A55" s="450" t="s">
        <v>320</v>
      </c>
      <c r="B55" s="451"/>
      <c r="C55" s="480" t="s">
        <v>327</v>
      </c>
      <c r="D55" s="481"/>
      <c r="E55" s="481"/>
      <c r="F55" s="481"/>
      <c r="G55" s="481"/>
      <c r="H55" s="481"/>
      <c r="I55" s="481"/>
      <c r="J55" s="481"/>
      <c r="K55" s="481"/>
      <c r="L55" s="481"/>
      <c r="M55" s="481"/>
      <c r="N55" s="481"/>
      <c r="O55" s="481"/>
      <c r="P55" s="481"/>
      <c r="Q55" s="482"/>
      <c r="R55" s="365">
        <v>7</v>
      </c>
      <c r="S55" s="483"/>
      <c r="T55" s="163"/>
      <c r="U55" s="162"/>
      <c r="V55" s="388">
        <f>AH55+AK55+AN55+AQ55+AT55+AW55+AZ55+BC55</f>
        <v>136</v>
      </c>
      <c r="W55" s="389"/>
      <c r="X55" s="285">
        <f>SUM(Z55:AG55)</f>
        <v>62</v>
      </c>
      <c r="Y55" s="290"/>
      <c r="Z55" s="285">
        <v>34</v>
      </c>
      <c r="AA55" s="286"/>
      <c r="AB55" s="289"/>
      <c r="AC55" s="286"/>
      <c r="AD55" s="289">
        <v>28</v>
      </c>
      <c r="AE55" s="286"/>
      <c r="AF55" s="289"/>
      <c r="AG55" s="290"/>
      <c r="AH55" s="82"/>
      <c r="AI55" s="92"/>
      <c r="AJ55" s="83"/>
      <c r="AK55" s="10"/>
      <c r="AL55" s="92"/>
      <c r="AM55" s="83"/>
      <c r="AN55" s="94"/>
      <c r="AO55" s="92"/>
      <c r="AP55" s="18"/>
      <c r="AQ55" s="82"/>
      <c r="AR55" s="92"/>
      <c r="AS55" s="93"/>
      <c r="AT55" s="82"/>
      <c r="AU55" s="92"/>
      <c r="AV55" s="83"/>
      <c r="AW55" s="10"/>
      <c r="AX55" s="92"/>
      <c r="AY55" s="83"/>
      <c r="AZ55" s="94">
        <v>136</v>
      </c>
      <c r="BA55" s="92">
        <v>62</v>
      </c>
      <c r="BB55" s="18">
        <v>4</v>
      </c>
      <c r="BC55" s="82"/>
      <c r="BD55" s="92"/>
      <c r="BE55" s="93"/>
      <c r="BF55" s="365">
        <f t="shared" ref="BF55:BF71" si="7">AJ55+AM55+AP55+AS55+AV55+AY55+BB55+BE55</f>
        <v>4</v>
      </c>
      <c r="BG55" s="366"/>
      <c r="BH55" s="363" t="s">
        <v>200</v>
      </c>
      <c r="BI55" s="477"/>
    </row>
    <row r="56" spans="1:61" ht="48" customHeight="1" x14ac:dyDescent="0.25">
      <c r="A56" s="382" t="s">
        <v>328</v>
      </c>
      <c r="B56" s="383"/>
      <c r="C56" s="480" t="s">
        <v>255</v>
      </c>
      <c r="D56" s="481"/>
      <c r="E56" s="481"/>
      <c r="F56" s="481"/>
      <c r="G56" s="481"/>
      <c r="H56" s="481"/>
      <c r="I56" s="481"/>
      <c r="J56" s="481"/>
      <c r="K56" s="481"/>
      <c r="L56" s="481"/>
      <c r="M56" s="481"/>
      <c r="N56" s="481"/>
      <c r="O56" s="481"/>
      <c r="P56" s="481"/>
      <c r="Q56" s="482"/>
      <c r="R56" s="145"/>
      <c r="S56" s="144"/>
      <c r="T56" s="387">
        <v>7</v>
      </c>
      <c r="U56" s="273"/>
      <c r="V56" s="388">
        <f>AH56+AK56+AN56+AQ56+AT56+AW56+AZ56+BC56</f>
        <v>96</v>
      </c>
      <c r="W56" s="389"/>
      <c r="X56" s="285">
        <f>SUM(Z56:AG56)</f>
        <v>50</v>
      </c>
      <c r="Y56" s="290"/>
      <c r="Z56" s="285">
        <v>30</v>
      </c>
      <c r="AA56" s="286"/>
      <c r="AB56" s="289"/>
      <c r="AC56" s="286"/>
      <c r="AD56" s="289">
        <v>20</v>
      </c>
      <c r="AE56" s="286"/>
      <c r="AF56" s="289"/>
      <c r="AG56" s="290"/>
      <c r="AH56" s="82"/>
      <c r="AI56" s="92"/>
      <c r="AJ56" s="83"/>
      <c r="AK56" s="10"/>
      <c r="AL56" s="92"/>
      <c r="AM56" s="83"/>
      <c r="AN56" s="94"/>
      <c r="AO56" s="92"/>
      <c r="AP56" s="18"/>
      <c r="AQ56" s="82"/>
      <c r="AR56" s="92"/>
      <c r="AS56" s="93"/>
      <c r="AT56" s="82"/>
      <c r="AU56" s="92"/>
      <c r="AV56" s="83"/>
      <c r="AW56" s="10"/>
      <c r="AX56" s="92"/>
      <c r="AY56" s="83"/>
      <c r="AZ56" s="94">
        <v>96</v>
      </c>
      <c r="BA56" s="92">
        <v>50</v>
      </c>
      <c r="BB56" s="18">
        <v>3</v>
      </c>
      <c r="BC56" s="82"/>
      <c r="BD56" s="92"/>
      <c r="BE56" s="93"/>
      <c r="BF56" s="365">
        <f t="shared" si="7"/>
        <v>3</v>
      </c>
      <c r="BG56" s="366"/>
      <c r="BH56" s="363" t="s">
        <v>201</v>
      </c>
      <c r="BI56" s="364"/>
    </row>
    <row r="57" spans="1:61" ht="48" customHeight="1" x14ac:dyDescent="0.25">
      <c r="A57" s="450" t="s">
        <v>329</v>
      </c>
      <c r="B57" s="451"/>
      <c r="C57" s="480" t="s">
        <v>256</v>
      </c>
      <c r="D57" s="481"/>
      <c r="E57" s="481"/>
      <c r="F57" s="481"/>
      <c r="G57" s="481"/>
      <c r="H57" s="481"/>
      <c r="I57" s="481"/>
      <c r="J57" s="481"/>
      <c r="K57" s="481"/>
      <c r="L57" s="481"/>
      <c r="M57" s="481"/>
      <c r="N57" s="481"/>
      <c r="O57" s="481"/>
      <c r="P57" s="481"/>
      <c r="Q57" s="482"/>
      <c r="R57" s="145"/>
      <c r="S57" s="144"/>
      <c r="T57" s="387">
        <v>7</v>
      </c>
      <c r="U57" s="273"/>
      <c r="V57" s="388">
        <f>AH57+AK57+AN57+AQ57+AT57+AW57+AZ57+BC57</f>
        <v>96</v>
      </c>
      <c r="W57" s="389"/>
      <c r="X57" s="285">
        <f>SUM(Z57:AG57)</f>
        <v>50</v>
      </c>
      <c r="Y57" s="290"/>
      <c r="Z57" s="285">
        <v>28</v>
      </c>
      <c r="AA57" s="286"/>
      <c r="AB57" s="289"/>
      <c r="AC57" s="286"/>
      <c r="AD57" s="289">
        <v>22</v>
      </c>
      <c r="AE57" s="286"/>
      <c r="AF57" s="289"/>
      <c r="AG57" s="290"/>
      <c r="AH57" s="82"/>
      <c r="AI57" s="92"/>
      <c r="AJ57" s="83"/>
      <c r="AK57" s="10"/>
      <c r="AL57" s="92"/>
      <c r="AM57" s="83"/>
      <c r="AN57" s="94"/>
      <c r="AO57" s="92"/>
      <c r="AP57" s="18"/>
      <c r="AQ57" s="82"/>
      <c r="AR57" s="92"/>
      <c r="AS57" s="93"/>
      <c r="AT57" s="82"/>
      <c r="AU57" s="92"/>
      <c r="AV57" s="83"/>
      <c r="AW57" s="10"/>
      <c r="AX57" s="92"/>
      <c r="AY57" s="83"/>
      <c r="AZ57" s="94">
        <v>96</v>
      </c>
      <c r="BA57" s="92">
        <v>50</v>
      </c>
      <c r="BB57" s="18">
        <v>3</v>
      </c>
      <c r="BC57" s="82"/>
      <c r="BD57" s="92"/>
      <c r="BE57" s="93"/>
      <c r="BF57" s="365">
        <f t="shared" si="7"/>
        <v>3</v>
      </c>
      <c r="BG57" s="366"/>
      <c r="BH57" s="363" t="s">
        <v>202</v>
      </c>
      <c r="BI57" s="364"/>
    </row>
    <row r="58" spans="1:61" ht="48" customHeight="1" x14ac:dyDescent="0.25">
      <c r="A58" s="466" t="s">
        <v>171</v>
      </c>
      <c r="B58" s="467"/>
      <c r="C58" s="468" t="s">
        <v>6</v>
      </c>
      <c r="D58" s="469"/>
      <c r="E58" s="469"/>
      <c r="F58" s="469"/>
      <c r="G58" s="469"/>
      <c r="H58" s="469"/>
      <c r="I58" s="469"/>
      <c r="J58" s="469"/>
      <c r="K58" s="469"/>
      <c r="L58" s="469"/>
      <c r="M58" s="469"/>
      <c r="N58" s="469"/>
      <c r="O58" s="469"/>
      <c r="P58" s="469"/>
      <c r="Q58" s="470"/>
      <c r="R58" s="153"/>
      <c r="S58" s="152"/>
      <c r="T58" s="151"/>
      <c r="U58" s="150"/>
      <c r="V58" s="572">
        <f>SUM(V59:W106)</f>
        <v>3882</v>
      </c>
      <c r="W58" s="573"/>
      <c r="X58" s="574">
        <f>SUM(X59:Y106)</f>
        <v>1912</v>
      </c>
      <c r="Y58" s="575"/>
      <c r="Z58" s="576">
        <f>SUM(Z59:AA106)</f>
        <v>1040</v>
      </c>
      <c r="AA58" s="573"/>
      <c r="AB58" s="576">
        <f>SUM(AB59:AC106)</f>
        <v>232</v>
      </c>
      <c r="AC58" s="576"/>
      <c r="AD58" s="576">
        <f>SUM(AD59:AE106)</f>
        <v>620</v>
      </c>
      <c r="AE58" s="576"/>
      <c r="AF58" s="579">
        <f>SUM(AF59:AG106)</f>
        <v>20</v>
      </c>
      <c r="AG58" s="580"/>
      <c r="AH58" s="66">
        <f t="shared" ref="AH58:BE58" si="8">SUM(AH59:AH106)</f>
        <v>224</v>
      </c>
      <c r="AI58" s="14">
        <f t="shared" si="8"/>
        <v>120</v>
      </c>
      <c r="AJ58" s="17">
        <f t="shared" si="8"/>
        <v>6</v>
      </c>
      <c r="AK58" s="15">
        <f t="shared" si="8"/>
        <v>514</v>
      </c>
      <c r="AL58" s="14">
        <f t="shared" si="8"/>
        <v>266</v>
      </c>
      <c r="AM58" s="16">
        <f t="shared" si="8"/>
        <v>14</v>
      </c>
      <c r="AN58" s="66">
        <f t="shared" si="8"/>
        <v>564</v>
      </c>
      <c r="AO58" s="14">
        <f t="shared" si="8"/>
        <v>294</v>
      </c>
      <c r="AP58" s="17">
        <f t="shared" si="8"/>
        <v>15</v>
      </c>
      <c r="AQ58" s="15">
        <f t="shared" si="8"/>
        <v>724</v>
      </c>
      <c r="AR58" s="14">
        <f t="shared" si="8"/>
        <v>328</v>
      </c>
      <c r="AS58" s="17">
        <f t="shared" si="8"/>
        <v>20</v>
      </c>
      <c r="AT58" s="67">
        <f t="shared" si="8"/>
        <v>642</v>
      </c>
      <c r="AU58" s="14">
        <f t="shared" si="8"/>
        <v>310</v>
      </c>
      <c r="AV58" s="17">
        <f t="shared" si="8"/>
        <v>18</v>
      </c>
      <c r="AW58" s="15">
        <f t="shared" si="8"/>
        <v>462</v>
      </c>
      <c r="AX58" s="14">
        <f t="shared" si="8"/>
        <v>238</v>
      </c>
      <c r="AY58" s="16">
        <f t="shared" si="8"/>
        <v>13</v>
      </c>
      <c r="AZ58" s="66">
        <f t="shared" si="8"/>
        <v>752</v>
      </c>
      <c r="BA58" s="14">
        <f t="shared" si="8"/>
        <v>356</v>
      </c>
      <c r="BB58" s="17">
        <f t="shared" si="8"/>
        <v>23</v>
      </c>
      <c r="BC58" s="15">
        <f t="shared" si="8"/>
        <v>0</v>
      </c>
      <c r="BD58" s="14">
        <f t="shared" si="8"/>
        <v>0</v>
      </c>
      <c r="BE58" s="17">
        <f t="shared" si="8"/>
        <v>0</v>
      </c>
      <c r="BF58" s="583">
        <f t="shared" si="7"/>
        <v>109</v>
      </c>
      <c r="BG58" s="584"/>
      <c r="BH58" s="577">
        <f>V58/V116</f>
        <v>0.54369747899159659</v>
      </c>
      <c r="BI58" s="578"/>
    </row>
    <row r="59" spans="1:61" s="141" customFormat="1" ht="30" customHeight="1" x14ac:dyDescent="0.3">
      <c r="A59" s="499" t="s">
        <v>172</v>
      </c>
      <c r="B59" s="500"/>
      <c r="C59" s="501" t="s">
        <v>7</v>
      </c>
      <c r="D59" s="502"/>
      <c r="E59" s="502"/>
      <c r="F59" s="502"/>
      <c r="G59" s="502"/>
      <c r="H59" s="502"/>
      <c r="I59" s="502"/>
      <c r="J59" s="502"/>
      <c r="K59" s="502"/>
      <c r="L59" s="502"/>
      <c r="M59" s="502"/>
      <c r="N59" s="502"/>
      <c r="O59" s="502"/>
      <c r="P59" s="502"/>
      <c r="Q59" s="503"/>
      <c r="R59" s="167"/>
      <c r="S59" s="166"/>
      <c r="T59" s="165"/>
      <c r="U59" s="164"/>
      <c r="V59" s="388">
        <f t="shared" ref="V59:V71" si="9">AH59+AK59+AN59+AQ59+AT59+AW59+AZ59+BC59</f>
        <v>0</v>
      </c>
      <c r="W59" s="389"/>
      <c r="X59" s="512">
        <f t="shared" ref="X59:X71" si="10">SUM(Z59:AG59)</f>
        <v>0</v>
      </c>
      <c r="Y59" s="294"/>
      <c r="Z59" s="512"/>
      <c r="AA59" s="288"/>
      <c r="AB59" s="287"/>
      <c r="AC59" s="288"/>
      <c r="AD59" s="287"/>
      <c r="AE59" s="288"/>
      <c r="AF59" s="287"/>
      <c r="AG59" s="294"/>
      <c r="AH59" s="13"/>
      <c r="AI59" s="21"/>
      <c r="AJ59" s="24"/>
      <c r="AK59" s="25"/>
      <c r="AL59" s="21"/>
      <c r="AM59" s="24"/>
      <c r="AN59" s="20"/>
      <c r="AO59" s="21"/>
      <c r="AP59" s="22"/>
      <c r="AQ59" s="13"/>
      <c r="AR59" s="21"/>
      <c r="AS59" s="23"/>
      <c r="AT59" s="13"/>
      <c r="AU59" s="21"/>
      <c r="AV59" s="24"/>
      <c r="AW59" s="25"/>
      <c r="AX59" s="21"/>
      <c r="AY59" s="24"/>
      <c r="AZ59" s="20"/>
      <c r="BA59" s="21"/>
      <c r="BB59" s="22"/>
      <c r="BC59" s="13"/>
      <c r="BD59" s="21"/>
      <c r="BE59" s="23"/>
      <c r="BF59" s="365">
        <f t="shared" si="7"/>
        <v>0</v>
      </c>
      <c r="BG59" s="366"/>
      <c r="BH59" s="516"/>
      <c r="BI59" s="479"/>
    </row>
    <row r="60" spans="1:61" ht="48" customHeight="1" x14ac:dyDescent="0.25">
      <c r="A60" s="450" t="s">
        <v>173</v>
      </c>
      <c r="B60" s="451"/>
      <c r="C60" s="565" t="s">
        <v>304</v>
      </c>
      <c r="D60" s="566"/>
      <c r="E60" s="566"/>
      <c r="F60" s="566"/>
      <c r="G60" s="566"/>
      <c r="H60" s="566"/>
      <c r="I60" s="566"/>
      <c r="J60" s="566"/>
      <c r="K60" s="566"/>
      <c r="L60" s="566"/>
      <c r="M60" s="566"/>
      <c r="N60" s="566"/>
      <c r="O60" s="566"/>
      <c r="P60" s="566"/>
      <c r="Q60" s="567"/>
      <c r="R60" s="180"/>
      <c r="S60" s="179"/>
      <c r="T60" s="568">
        <v>2</v>
      </c>
      <c r="U60" s="569"/>
      <c r="V60" s="570">
        <f t="shared" si="9"/>
        <v>72</v>
      </c>
      <c r="W60" s="571"/>
      <c r="X60" s="490">
        <f t="shared" si="10"/>
        <v>34</v>
      </c>
      <c r="Y60" s="296"/>
      <c r="Z60" s="490">
        <v>24</v>
      </c>
      <c r="AA60" s="557"/>
      <c r="AB60" s="295"/>
      <c r="AC60" s="557"/>
      <c r="AD60" s="295"/>
      <c r="AE60" s="557"/>
      <c r="AF60" s="295">
        <v>10</v>
      </c>
      <c r="AG60" s="296"/>
      <c r="AH60" s="34"/>
      <c r="AI60" s="35"/>
      <c r="AJ60" s="88"/>
      <c r="AK60" s="36">
        <v>72</v>
      </c>
      <c r="AL60" s="35">
        <v>34</v>
      </c>
      <c r="AM60" s="88">
        <v>2</v>
      </c>
      <c r="AN60" s="37"/>
      <c r="AO60" s="35"/>
      <c r="AP60" s="38"/>
      <c r="AQ60" s="89"/>
      <c r="AR60" s="35"/>
      <c r="AS60" s="39"/>
      <c r="AT60" s="37"/>
      <c r="AU60" s="35"/>
      <c r="AV60" s="88"/>
      <c r="AW60" s="10"/>
      <c r="AX60" s="92"/>
      <c r="AY60" s="83"/>
      <c r="AZ60" s="94"/>
      <c r="BA60" s="92"/>
      <c r="BB60" s="18"/>
      <c r="BC60" s="82"/>
      <c r="BD60" s="92"/>
      <c r="BE60" s="93"/>
      <c r="BF60" s="365">
        <f t="shared" si="7"/>
        <v>2</v>
      </c>
      <c r="BG60" s="366"/>
      <c r="BH60" s="561" t="s">
        <v>411</v>
      </c>
      <c r="BI60" s="562"/>
    </row>
    <row r="61" spans="1:61" s="45" customFormat="1" ht="48" customHeight="1" x14ac:dyDescent="0.25">
      <c r="A61" s="563" t="s">
        <v>174</v>
      </c>
      <c r="B61" s="564"/>
      <c r="C61" s="565" t="s">
        <v>300</v>
      </c>
      <c r="D61" s="566"/>
      <c r="E61" s="566"/>
      <c r="F61" s="566"/>
      <c r="G61" s="566"/>
      <c r="H61" s="566"/>
      <c r="I61" s="566"/>
      <c r="J61" s="566"/>
      <c r="K61" s="566"/>
      <c r="L61" s="566"/>
      <c r="M61" s="566"/>
      <c r="N61" s="566"/>
      <c r="O61" s="566"/>
      <c r="P61" s="566"/>
      <c r="Q61" s="567"/>
      <c r="R61" s="180"/>
      <c r="S61" s="179"/>
      <c r="T61" s="568">
        <v>5</v>
      </c>
      <c r="U61" s="569"/>
      <c r="V61" s="570">
        <f t="shared" si="9"/>
        <v>72</v>
      </c>
      <c r="W61" s="571"/>
      <c r="X61" s="490">
        <f t="shared" si="10"/>
        <v>34</v>
      </c>
      <c r="Y61" s="296"/>
      <c r="Z61" s="490">
        <v>24</v>
      </c>
      <c r="AA61" s="557"/>
      <c r="AB61" s="295"/>
      <c r="AC61" s="557"/>
      <c r="AD61" s="295"/>
      <c r="AE61" s="557"/>
      <c r="AF61" s="295">
        <v>10</v>
      </c>
      <c r="AG61" s="296"/>
      <c r="AH61" s="34"/>
      <c r="AI61" s="35"/>
      <c r="AJ61" s="88"/>
      <c r="AK61" s="36"/>
      <c r="AL61" s="35"/>
      <c r="AM61" s="88"/>
      <c r="AN61" s="37"/>
      <c r="AO61" s="35"/>
      <c r="AP61" s="38"/>
      <c r="AQ61" s="89"/>
      <c r="AR61" s="35"/>
      <c r="AS61" s="39"/>
      <c r="AT61" s="37">
        <v>72</v>
      </c>
      <c r="AU61" s="35">
        <v>34</v>
      </c>
      <c r="AV61" s="88">
        <v>2</v>
      </c>
      <c r="AW61" s="12"/>
      <c r="AX61" s="31"/>
      <c r="AY61" s="87"/>
      <c r="AZ61" s="30"/>
      <c r="BA61" s="31"/>
      <c r="BB61" s="32"/>
      <c r="BC61" s="86"/>
      <c r="BD61" s="31"/>
      <c r="BE61" s="33"/>
      <c r="BF61" s="365">
        <f t="shared" si="7"/>
        <v>2</v>
      </c>
      <c r="BG61" s="366"/>
      <c r="BH61" s="561" t="s">
        <v>410</v>
      </c>
      <c r="BI61" s="562"/>
    </row>
    <row r="62" spans="1:61" ht="30" customHeight="1" x14ac:dyDescent="0.25">
      <c r="A62" s="450" t="s">
        <v>175</v>
      </c>
      <c r="B62" s="451"/>
      <c r="C62" s="558" t="s">
        <v>377</v>
      </c>
      <c r="D62" s="559"/>
      <c r="E62" s="559"/>
      <c r="F62" s="559"/>
      <c r="G62" s="559"/>
      <c r="H62" s="559"/>
      <c r="I62" s="559"/>
      <c r="J62" s="559"/>
      <c r="K62" s="559"/>
      <c r="L62" s="559"/>
      <c r="M62" s="559"/>
      <c r="N62" s="559"/>
      <c r="O62" s="559"/>
      <c r="P62" s="559"/>
      <c r="Q62" s="560"/>
      <c r="R62" s="365"/>
      <c r="S62" s="483"/>
      <c r="T62" s="387">
        <v>1</v>
      </c>
      <c r="U62" s="273"/>
      <c r="V62" s="388">
        <f t="shared" si="9"/>
        <v>118</v>
      </c>
      <c r="W62" s="389"/>
      <c r="X62" s="490">
        <f t="shared" si="10"/>
        <v>68</v>
      </c>
      <c r="Y62" s="296"/>
      <c r="Z62" s="285">
        <v>34</v>
      </c>
      <c r="AA62" s="286"/>
      <c r="AB62" s="289"/>
      <c r="AC62" s="286"/>
      <c r="AD62" s="289">
        <v>34</v>
      </c>
      <c r="AE62" s="286"/>
      <c r="AF62" s="289"/>
      <c r="AG62" s="290"/>
      <c r="AH62" s="82">
        <v>118</v>
      </c>
      <c r="AI62" s="92">
        <v>68</v>
      </c>
      <c r="AJ62" s="83">
        <v>3</v>
      </c>
      <c r="AK62" s="10"/>
      <c r="AL62" s="92"/>
      <c r="AM62" s="83"/>
      <c r="AN62" s="94"/>
      <c r="AO62" s="92"/>
      <c r="AP62" s="18"/>
      <c r="AQ62" s="82"/>
      <c r="AR62" s="92"/>
      <c r="AS62" s="93"/>
      <c r="AT62" s="82"/>
      <c r="AU62" s="92"/>
      <c r="AV62" s="83"/>
      <c r="AW62" s="10"/>
      <c r="AX62" s="92"/>
      <c r="AY62" s="83"/>
      <c r="AZ62" s="30"/>
      <c r="BA62" s="31"/>
      <c r="BB62" s="18"/>
      <c r="BC62" s="82"/>
      <c r="BD62" s="92"/>
      <c r="BE62" s="93"/>
      <c r="BF62" s="365">
        <f t="shared" si="7"/>
        <v>3</v>
      </c>
      <c r="BG62" s="366"/>
      <c r="BH62" s="363" t="s">
        <v>64</v>
      </c>
      <c r="BI62" s="479"/>
    </row>
    <row r="63" spans="1:61" s="141" customFormat="1" ht="48" customHeight="1" x14ac:dyDescent="0.3">
      <c r="A63" s="499" t="s">
        <v>176</v>
      </c>
      <c r="B63" s="500"/>
      <c r="C63" s="501" t="s">
        <v>301</v>
      </c>
      <c r="D63" s="502"/>
      <c r="E63" s="502"/>
      <c r="F63" s="502"/>
      <c r="G63" s="502"/>
      <c r="H63" s="502"/>
      <c r="I63" s="502"/>
      <c r="J63" s="502"/>
      <c r="K63" s="502"/>
      <c r="L63" s="502"/>
      <c r="M63" s="502"/>
      <c r="N63" s="502"/>
      <c r="O63" s="502"/>
      <c r="P63" s="502"/>
      <c r="Q63" s="503"/>
      <c r="R63" s="167"/>
      <c r="S63" s="166"/>
      <c r="T63" s="165"/>
      <c r="U63" s="164"/>
      <c r="V63" s="388">
        <f t="shared" si="9"/>
        <v>0</v>
      </c>
      <c r="W63" s="389"/>
      <c r="X63" s="490">
        <f t="shared" si="10"/>
        <v>0</v>
      </c>
      <c r="Y63" s="296"/>
      <c r="Z63" s="512"/>
      <c r="AA63" s="288"/>
      <c r="AB63" s="287"/>
      <c r="AC63" s="288"/>
      <c r="AD63" s="287"/>
      <c r="AE63" s="288"/>
      <c r="AF63" s="287"/>
      <c r="AG63" s="294"/>
      <c r="AH63" s="84"/>
      <c r="AI63" s="19"/>
      <c r="AJ63" s="85"/>
      <c r="AK63" s="11"/>
      <c r="AL63" s="19"/>
      <c r="AM63" s="85"/>
      <c r="AN63" s="27"/>
      <c r="AO63" s="19"/>
      <c r="AP63" s="28"/>
      <c r="AQ63" s="84"/>
      <c r="AR63" s="19"/>
      <c r="AS63" s="29"/>
      <c r="AT63" s="84"/>
      <c r="AU63" s="19"/>
      <c r="AV63" s="85"/>
      <c r="AW63" s="11"/>
      <c r="AX63" s="19"/>
      <c r="AY63" s="85"/>
      <c r="AZ63" s="27"/>
      <c r="BA63" s="19"/>
      <c r="BB63" s="28"/>
      <c r="BC63" s="84"/>
      <c r="BD63" s="19"/>
      <c r="BE63" s="29"/>
      <c r="BF63" s="365">
        <f t="shared" si="7"/>
        <v>0</v>
      </c>
      <c r="BG63" s="366"/>
      <c r="BH63" s="516"/>
      <c r="BI63" s="479"/>
    </row>
    <row r="64" spans="1:61" ht="30" customHeight="1" x14ac:dyDescent="0.35">
      <c r="A64" s="450" t="s">
        <v>177</v>
      </c>
      <c r="B64" s="451"/>
      <c r="C64" s="480" t="s">
        <v>222</v>
      </c>
      <c r="D64" s="481"/>
      <c r="E64" s="481"/>
      <c r="F64" s="481"/>
      <c r="G64" s="481"/>
      <c r="H64" s="481"/>
      <c r="I64" s="481"/>
      <c r="J64" s="481"/>
      <c r="K64" s="481"/>
      <c r="L64" s="481"/>
      <c r="M64" s="481"/>
      <c r="N64" s="481"/>
      <c r="O64" s="481"/>
      <c r="P64" s="481"/>
      <c r="Q64" s="482"/>
      <c r="R64" s="365">
        <v>2</v>
      </c>
      <c r="S64" s="483"/>
      <c r="T64" s="387"/>
      <c r="U64" s="273"/>
      <c r="V64" s="388">
        <f t="shared" si="9"/>
        <v>108</v>
      </c>
      <c r="W64" s="389"/>
      <c r="X64" s="490">
        <f t="shared" si="10"/>
        <v>52</v>
      </c>
      <c r="Y64" s="296"/>
      <c r="Z64" s="291">
        <v>32</v>
      </c>
      <c r="AA64" s="292"/>
      <c r="AB64" s="293">
        <v>20</v>
      </c>
      <c r="AC64" s="292"/>
      <c r="AD64" s="107"/>
      <c r="AE64" s="107"/>
      <c r="AF64" s="287"/>
      <c r="AG64" s="294"/>
      <c r="AH64" s="90"/>
      <c r="AI64" s="26"/>
      <c r="AJ64" s="91"/>
      <c r="AK64" s="41">
        <v>108</v>
      </c>
      <c r="AL64" s="26">
        <v>52</v>
      </c>
      <c r="AM64" s="91">
        <v>3</v>
      </c>
      <c r="AN64" s="94"/>
      <c r="AO64" s="92"/>
      <c r="AP64" s="18"/>
      <c r="AQ64" s="82"/>
      <c r="AR64" s="92"/>
      <c r="AS64" s="93"/>
      <c r="AT64" s="82"/>
      <c r="AU64" s="92"/>
      <c r="AV64" s="83"/>
      <c r="AW64" s="10"/>
      <c r="AX64" s="92"/>
      <c r="AY64" s="83"/>
      <c r="AZ64" s="94"/>
      <c r="BA64" s="92"/>
      <c r="BB64" s="18"/>
      <c r="BC64" s="82"/>
      <c r="BD64" s="92"/>
      <c r="BE64" s="93"/>
      <c r="BF64" s="365">
        <f t="shared" si="7"/>
        <v>3</v>
      </c>
      <c r="BG64" s="366"/>
      <c r="BH64" s="363" t="s">
        <v>65</v>
      </c>
      <c r="BI64" s="479"/>
    </row>
    <row r="65" spans="1:61" ht="48" customHeight="1" x14ac:dyDescent="0.25">
      <c r="A65" s="450" t="s">
        <v>178</v>
      </c>
      <c r="B65" s="451"/>
      <c r="C65" s="480" t="s">
        <v>223</v>
      </c>
      <c r="D65" s="481"/>
      <c r="E65" s="481"/>
      <c r="F65" s="481"/>
      <c r="G65" s="481"/>
      <c r="H65" s="481"/>
      <c r="I65" s="481"/>
      <c r="J65" s="481"/>
      <c r="K65" s="481"/>
      <c r="L65" s="481"/>
      <c r="M65" s="481"/>
      <c r="N65" s="481"/>
      <c r="O65" s="481"/>
      <c r="P65" s="481"/>
      <c r="Q65" s="482"/>
      <c r="R65" s="145"/>
      <c r="S65" s="144"/>
      <c r="T65" s="387">
        <v>2</v>
      </c>
      <c r="U65" s="273"/>
      <c r="V65" s="388">
        <f t="shared" si="9"/>
        <v>108</v>
      </c>
      <c r="W65" s="389"/>
      <c r="X65" s="490">
        <f t="shared" si="10"/>
        <v>52</v>
      </c>
      <c r="Y65" s="296"/>
      <c r="Z65" s="285">
        <v>32</v>
      </c>
      <c r="AA65" s="286"/>
      <c r="AB65" s="289"/>
      <c r="AC65" s="286"/>
      <c r="AD65" s="289">
        <v>20</v>
      </c>
      <c r="AE65" s="286"/>
      <c r="AF65" s="289"/>
      <c r="AG65" s="290"/>
      <c r="AH65" s="82"/>
      <c r="AI65" s="92"/>
      <c r="AJ65" s="83"/>
      <c r="AK65" s="10">
        <v>108</v>
      </c>
      <c r="AL65" s="92">
        <v>52</v>
      </c>
      <c r="AM65" s="83">
        <v>3</v>
      </c>
      <c r="AN65" s="94"/>
      <c r="AO65" s="92"/>
      <c r="AP65" s="18"/>
      <c r="AQ65" s="82"/>
      <c r="AR65" s="92"/>
      <c r="AS65" s="93"/>
      <c r="AT65" s="82"/>
      <c r="AU65" s="92"/>
      <c r="AV65" s="83"/>
      <c r="AW65" s="10"/>
      <c r="AX65" s="92"/>
      <c r="AY65" s="83"/>
      <c r="AZ65" s="94"/>
      <c r="BA65" s="92"/>
      <c r="BB65" s="18"/>
      <c r="BC65" s="82"/>
      <c r="BD65" s="92"/>
      <c r="BE65" s="93"/>
      <c r="BF65" s="365">
        <f t="shared" si="7"/>
        <v>3</v>
      </c>
      <c r="BG65" s="366"/>
      <c r="BH65" s="363" t="s">
        <v>66</v>
      </c>
      <c r="BI65" s="479"/>
    </row>
    <row r="66" spans="1:61" s="141" customFormat="1" ht="48" customHeight="1" x14ac:dyDescent="0.3">
      <c r="A66" s="499" t="s">
        <v>179</v>
      </c>
      <c r="B66" s="500"/>
      <c r="C66" s="501" t="s">
        <v>317</v>
      </c>
      <c r="D66" s="502"/>
      <c r="E66" s="502"/>
      <c r="F66" s="502"/>
      <c r="G66" s="502"/>
      <c r="H66" s="502"/>
      <c r="I66" s="502"/>
      <c r="J66" s="502"/>
      <c r="K66" s="502"/>
      <c r="L66" s="502"/>
      <c r="M66" s="502"/>
      <c r="N66" s="502"/>
      <c r="O66" s="502"/>
      <c r="P66" s="502"/>
      <c r="Q66" s="503"/>
      <c r="R66" s="167"/>
      <c r="S66" s="166"/>
      <c r="T66" s="165"/>
      <c r="U66" s="164"/>
      <c r="V66" s="388">
        <f t="shared" si="9"/>
        <v>0</v>
      </c>
      <c r="W66" s="389"/>
      <c r="X66" s="490">
        <f t="shared" si="10"/>
        <v>0</v>
      </c>
      <c r="Y66" s="296"/>
      <c r="Z66" s="512"/>
      <c r="AA66" s="288"/>
      <c r="AB66" s="287"/>
      <c r="AC66" s="288"/>
      <c r="AD66" s="287"/>
      <c r="AE66" s="288"/>
      <c r="AF66" s="287"/>
      <c r="AG66" s="294"/>
      <c r="AH66" s="84"/>
      <c r="AI66" s="19"/>
      <c r="AJ66" s="85"/>
      <c r="AK66" s="11"/>
      <c r="AL66" s="19"/>
      <c r="AM66" s="85"/>
      <c r="AN66" s="27"/>
      <c r="AO66" s="19"/>
      <c r="AP66" s="28"/>
      <c r="AQ66" s="84"/>
      <c r="AR66" s="19"/>
      <c r="AS66" s="29"/>
      <c r="AT66" s="84"/>
      <c r="AU66" s="19"/>
      <c r="AV66" s="85"/>
      <c r="AW66" s="11"/>
      <c r="AX66" s="19"/>
      <c r="AY66" s="83"/>
      <c r="AZ66" s="94"/>
      <c r="BA66" s="92"/>
      <c r="BB66" s="18"/>
      <c r="BC66" s="84"/>
      <c r="BD66" s="19"/>
      <c r="BE66" s="29"/>
      <c r="BF66" s="365">
        <f t="shared" si="7"/>
        <v>0</v>
      </c>
      <c r="BG66" s="366"/>
      <c r="BH66" s="516"/>
      <c r="BI66" s="479"/>
    </row>
    <row r="67" spans="1:61" s="141" customFormat="1" ht="48" customHeight="1" x14ac:dyDescent="0.3">
      <c r="A67" s="450" t="s">
        <v>180</v>
      </c>
      <c r="B67" s="451"/>
      <c r="C67" s="598" t="s">
        <v>310</v>
      </c>
      <c r="D67" s="599"/>
      <c r="E67" s="599"/>
      <c r="F67" s="599"/>
      <c r="G67" s="599"/>
      <c r="H67" s="599"/>
      <c r="I67" s="599"/>
      <c r="J67" s="599"/>
      <c r="K67" s="599"/>
      <c r="L67" s="599"/>
      <c r="M67" s="599"/>
      <c r="N67" s="599"/>
      <c r="O67" s="599"/>
      <c r="P67" s="599"/>
      <c r="Q67" s="600"/>
      <c r="R67" s="365">
        <v>2</v>
      </c>
      <c r="S67" s="483"/>
      <c r="T67" s="387">
        <v>1</v>
      </c>
      <c r="U67" s="273"/>
      <c r="V67" s="388">
        <f t="shared" si="9"/>
        <v>224</v>
      </c>
      <c r="W67" s="389"/>
      <c r="X67" s="490">
        <f t="shared" si="10"/>
        <v>116</v>
      </c>
      <c r="Y67" s="296"/>
      <c r="Z67" s="285">
        <v>58</v>
      </c>
      <c r="AA67" s="286"/>
      <c r="AB67" s="289">
        <v>58</v>
      </c>
      <c r="AC67" s="286"/>
      <c r="AD67" s="289"/>
      <c r="AE67" s="286"/>
      <c r="AF67" s="289"/>
      <c r="AG67" s="290"/>
      <c r="AH67" s="82">
        <v>106</v>
      </c>
      <c r="AI67" s="92">
        <v>52</v>
      </c>
      <c r="AJ67" s="83">
        <v>3</v>
      </c>
      <c r="AK67" s="10">
        <v>118</v>
      </c>
      <c r="AL67" s="92">
        <v>64</v>
      </c>
      <c r="AM67" s="83">
        <v>3</v>
      </c>
      <c r="AN67" s="27"/>
      <c r="AO67" s="19"/>
      <c r="AP67" s="28"/>
      <c r="AQ67" s="84"/>
      <c r="AR67" s="19"/>
      <c r="AS67" s="29"/>
      <c r="AT67" s="84"/>
      <c r="AU67" s="19"/>
      <c r="AV67" s="85"/>
      <c r="AW67" s="11"/>
      <c r="AX67" s="19"/>
      <c r="AY67" s="83"/>
      <c r="AZ67" s="94"/>
      <c r="BA67" s="92"/>
      <c r="BB67" s="18"/>
      <c r="BC67" s="84"/>
      <c r="BD67" s="19"/>
      <c r="BE67" s="29"/>
      <c r="BF67" s="365">
        <f t="shared" si="7"/>
        <v>6</v>
      </c>
      <c r="BG67" s="366"/>
      <c r="BH67" s="363" t="s">
        <v>67</v>
      </c>
      <c r="BI67" s="479"/>
    </row>
    <row r="68" spans="1:61" s="141" customFormat="1" ht="30" customHeight="1" x14ac:dyDescent="0.3">
      <c r="A68" s="450" t="s">
        <v>203</v>
      </c>
      <c r="B68" s="451"/>
      <c r="C68" s="558" t="s">
        <v>224</v>
      </c>
      <c r="D68" s="559"/>
      <c r="E68" s="559"/>
      <c r="F68" s="559"/>
      <c r="G68" s="559"/>
      <c r="H68" s="559"/>
      <c r="I68" s="559"/>
      <c r="J68" s="559"/>
      <c r="K68" s="559"/>
      <c r="L68" s="559"/>
      <c r="M68" s="559"/>
      <c r="N68" s="559"/>
      <c r="O68" s="559"/>
      <c r="P68" s="559"/>
      <c r="Q68" s="560"/>
      <c r="R68" s="145"/>
      <c r="S68" s="144"/>
      <c r="T68" s="387">
        <v>2</v>
      </c>
      <c r="U68" s="273"/>
      <c r="V68" s="388">
        <f t="shared" si="9"/>
        <v>108</v>
      </c>
      <c r="W68" s="389"/>
      <c r="X68" s="490">
        <f t="shared" si="10"/>
        <v>64</v>
      </c>
      <c r="Y68" s="296"/>
      <c r="Z68" s="285">
        <v>32</v>
      </c>
      <c r="AA68" s="286"/>
      <c r="AB68" s="289"/>
      <c r="AC68" s="286"/>
      <c r="AD68" s="289">
        <v>32</v>
      </c>
      <c r="AE68" s="286"/>
      <c r="AF68" s="289"/>
      <c r="AG68" s="290"/>
      <c r="AH68" s="82"/>
      <c r="AI68" s="92"/>
      <c r="AJ68" s="83"/>
      <c r="AK68" s="10">
        <v>108</v>
      </c>
      <c r="AL68" s="92">
        <v>64</v>
      </c>
      <c r="AM68" s="83">
        <v>3</v>
      </c>
      <c r="AN68" s="27"/>
      <c r="AO68" s="19"/>
      <c r="AP68" s="28"/>
      <c r="AQ68" s="84"/>
      <c r="AR68" s="19"/>
      <c r="AS68" s="29"/>
      <c r="AT68" s="84"/>
      <c r="AU68" s="19"/>
      <c r="AV68" s="85"/>
      <c r="AW68" s="11"/>
      <c r="AX68" s="19"/>
      <c r="AY68" s="83"/>
      <c r="AZ68" s="94"/>
      <c r="BA68" s="92"/>
      <c r="BB68" s="18"/>
      <c r="BC68" s="84"/>
      <c r="BD68" s="19"/>
      <c r="BE68" s="29"/>
      <c r="BF68" s="365">
        <f t="shared" si="7"/>
        <v>3</v>
      </c>
      <c r="BG68" s="366"/>
      <c r="BH68" s="601" t="s">
        <v>68</v>
      </c>
      <c r="BI68" s="685"/>
    </row>
    <row r="69" spans="1:61" ht="48" customHeight="1" x14ac:dyDescent="0.25">
      <c r="A69" s="382" t="s">
        <v>204</v>
      </c>
      <c r="B69" s="383"/>
      <c r="C69" s="542" t="s">
        <v>226</v>
      </c>
      <c r="D69" s="543"/>
      <c r="E69" s="543"/>
      <c r="F69" s="543"/>
      <c r="G69" s="543"/>
      <c r="H69" s="543"/>
      <c r="I69" s="543"/>
      <c r="J69" s="543"/>
      <c r="K69" s="543"/>
      <c r="L69" s="543"/>
      <c r="M69" s="543"/>
      <c r="N69" s="543"/>
      <c r="O69" s="543"/>
      <c r="P69" s="543"/>
      <c r="Q69" s="544"/>
      <c r="R69" s="365">
        <v>3</v>
      </c>
      <c r="S69" s="483"/>
      <c r="T69" s="387"/>
      <c r="U69" s="273"/>
      <c r="V69" s="388">
        <f t="shared" si="9"/>
        <v>120</v>
      </c>
      <c r="W69" s="389"/>
      <c r="X69" s="490">
        <f t="shared" si="10"/>
        <v>64</v>
      </c>
      <c r="Y69" s="296"/>
      <c r="Z69" s="285">
        <v>36</v>
      </c>
      <c r="AA69" s="286"/>
      <c r="AB69" s="289">
        <v>18</v>
      </c>
      <c r="AC69" s="286"/>
      <c r="AD69" s="289">
        <v>10</v>
      </c>
      <c r="AE69" s="286"/>
      <c r="AF69" s="289"/>
      <c r="AG69" s="290"/>
      <c r="AH69" s="82"/>
      <c r="AI69" s="92"/>
      <c r="AJ69" s="83"/>
      <c r="AK69" s="10"/>
      <c r="AL69" s="92"/>
      <c r="AM69" s="83"/>
      <c r="AN69" s="94">
        <v>120</v>
      </c>
      <c r="AO69" s="92">
        <v>64</v>
      </c>
      <c r="AP69" s="18">
        <v>3</v>
      </c>
      <c r="AQ69" s="82"/>
      <c r="AR69" s="92"/>
      <c r="AS69" s="93"/>
      <c r="AT69" s="82"/>
      <c r="AU69" s="92"/>
      <c r="AV69" s="83"/>
      <c r="AW69" s="10"/>
      <c r="AX69" s="92"/>
      <c r="AY69" s="83"/>
      <c r="AZ69" s="94"/>
      <c r="BA69" s="92"/>
      <c r="BB69" s="18"/>
      <c r="BC69" s="82"/>
      <c r="BD69" s="92"/>
      <c r="BE69" s="93"/>
      <c r="BF69" s="365">
        <f t="shared" si="7"/>
        <v>3</v>
      </c>
      <c r="BG69" s="366"/>
      <c r="BH69" s="363" t="s">
        <v>69</v>
      </c>
      <c r="BI69" s="479"/>
    </row>
    <row r="70" spans="1:61" ht="48" customHeight="1" x14ac:dyDescent="0.4">
      <c r="A70" s="382" t="s">
        <v>205</v>
      </c>
      <c r="B70" s="383"/>
      <c r="C70" s="513" t="s">
        <v>227</v>
      </c>
      <c r="D70" s="514"/>
      <c r="E70" s="514"/>
      <c r="F70" s="514"/>
      <c r="G70" s="514"/>
      <c r="H70" s="514"/>
      <c r="I70" s="514"/>
      <c r="J70" s="514"/>
      <c r="K70" s="514"/>
      <c r="L70" s="514"/>
      <c r="M70" s="514"/>
      <c r="N70" s="514"/>
      <c r="O70" s="514"/>
      <c r="P70" s="514"/>
      <c r="Q70" s="515"/>
      <c r="R70" s="365">
        <v>3</v>
      </c>
      <c r="S70" s="483"/>
      <c r="T70" s="163"/>
      <c r="U70" s="162"/>
      <c r="V70" s="388">
        <f t="shared" si="9"/>
        <v>120</v>
      </c>
      <c r="W70" s="389"/>
      <c r="X70" s="490">
        <f t="shared" si="10"/>
        <v>68</v>
      </c>
      <c r="Y70" s="296"/>
      <c r="Z70" s="285">
        <v>34</v>
      </c>
      <c r="AA70" s="286"/>
      <c r="AB70" s="289"/>
      <c r="AC70" s="286"/>
      <c r="AD70" s="289">
        <v>34</v>
      </c>
      <c r="AE70" s="286"/>
      <c r="AF70" s="289"/>
      <c r="AG70" s="290"/>
      <c r="AH70" s="82"/>
      <c r="AI70" s="92"/>
      <c r="AJ70" s="83"/>
      <c r="AK70" s="10"/>
      <c r="AL70" s="92"/>
      <c r="AM70" s="83"/>
      <c r="AN70" s="94">
        <v>120</v>
      </c>
      <c r="AO70" s="92">
        <v>68</v>
      </c>
      <c r="AP70" s="18">
        <v>3</v>
      </c>
      <c r="AQ70" s="82"/>
      <c r="AR70" s="92"/>
      <c r="AS70" s="93"/>
      <c r="AT70" s="82"/>
      <c r="AU70" s="92"/>
      <c r="AV70" s="83"/>
      <c r="AW70" s="10"/>
      <c r="AX70" s="92"/>
      <c r="AY70" s="83"/>
      <c r="AZ70" s="94"/>
      <c r="BA70" s="92"/>
      <c r="BB70" s="18"/>
      <c r="BC70" s="82"/>
      <c r="BD70" s="92"/>
      <c r="BE70" s="40"/>
      <c r="BF70" s="365">
        <f t="shared" si="7"/>
        <v>3</v>
      </c>
      <c r="BG70" s="366"/>
      <c r="BH70" s="363" t="s">
        <v>70</v>
      </c>
      <c r="BI70" s="479"/>
    </row>
    <row r="71" spans="1:61" ht="48" customHeight="1" x14ac:dyDescent="0.25">
      <c r="A71" s="545" t="s">
        <v>206</v>
      </c>
      <c r="B71" s="546"/>
      <c r="C71" s="547" t="s">
        <v>288</v>
      </c>
      <c r="D71" s="548"/>
      <c r="E71" s="548"/>
      <c r="F71" s="548"/>
      <c r="G71" s="548"/>
      <c r="H71" s="548"/>
      <c r="I71" s="548"/>
      <c r="J71" s="548"/>
      <c r="K71" s="548"/>
      <c r="L71" s="548"/>
      <c r="M71" s="548"/>
      <c r="N71" s="548"/>
      <c r="O71" s="548"/>
      <c r="P71" s="548"/>
      <c r="Q71" s="549"/>
      <c r="R71" s="242"/>
      <c r="S71" s="243"/>
      <c r="T71" s="550">
        <v>3</v>
      </c>
      <c r="U71" s="551"/>
      <c r="V71" s="552">
        <f t="shared" si="9"/>
        <v>108</v>
      </c>
      <c r="W71" s="553"/>
      <c r="X71" s="554">
        <f t="shared" si="10"/>
        <v>54</v>
      </c>
      <c r="Y71" s="555"/>
      <c r="Z71" s="556">
        <v>28</v>
      </c>
      <c r="AA71" s="527"/>
      <c r="AB71" s="526">
        <v>26</v>
      </c>
      <c r="AC71" s="527"/>
      <c r="AD71" s="526"/>
      <c r="AE71" s="527"/>
      <c r="AF71" s="526"/>
      <c r="AG71" s="528"/>
      <c r="AH71" s="244"/>
      <c r="AI71" s="245"/>
      <c r="AJ71" s="246"/>
      <c r="AK71" s="247"/>
      <c r="AL71" s="245"/>
      <c r="AM71" s="246"/>
      <c r="AN71" s="248">
        <v>108</v>
      </c>
      <c r="AO71" s="245">
        <v>54</v>
      </c>
      <c r="AP71" s="249">
        <v>3</v>
      </c>
      <c r="AQ71" s="244"/>
      <c r="AR71" s="245"/>
      <c r="AS71" s="250"/>
      <c r="AT71" s="244"/>
      <c r="AU71" s="245"/>
      <c r="AV71" s="246"/>
      <c r="AW71" s="247"/>
      <c r="AX71" s="245"/>
      <c r="AY71" s="246"/>
      <c r="AZ71" s="248"/>
      <c r="BA71" s="245"/>
      <c r="BB71" s="249"/>
      <c r="BC71" s="244"/>
      <c r="BD71" s="245"/>
      <c r="BE71" s="250"/>
      <c r="BF71" s="529">
        <f t="shared" si="7"/>
        <v>3</v>
      </c>
      <c r="BG71" s="530"/>
      <c r="BH71" s="531" t="s">
        <v>51</v>
      </c>
      <c r="BI71" s="532"/>
    </row>
    <row r="72" spans="1:61" s="261" customFormat="1" ht="10.8" thickBot="1" x14ac:dyDescent="0.25">
      <c r="A72" s="251"/>
      <c r="B72" s="251"/>
      <c r="C72" s="252"/>
      <c r="D72" s="252"/>
      <c r="E72" s="252"/>
      <c r="F72" s="252"/>
      <c r="G72" s="252"/>
      <c r="H72" s="252"/>
      <c r="I72" s="252"/>
      <c r="J72" s="252"/>
      <c r="K72" s="252"/>
      <c r="L72" s="252"/>
      <c r="M72" s="252"/>
      <c r="N72" s="252"/>
      <c r="O72" s="252"/>
      <c r="P72" s="252"/>
      <c r="Q72" s="252"/>
      <c r="R72" s="253"/>
      <c r="S72" s="253"/>
      <c r="T72" s="254"/>
      <c r="U72" s="254"/>
      <c r="V72" s="255"/>
      <c r="W72" s="255"/>
      <c r="X72" s="256"/>
      <c r="Y72" s="256"/>
      <c r="Z72" s="257"/>
      <c r="AA72" s="257"/>
      <c r="AB72" s="257"/>
      <c r="AC72" s="257"/>
      <c r="AD72" s="257"/>
      <c r="AE72" s="257"/>
      <c r="AF72" s="257"/>
      <c r="AG72" s="257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3"/>
      <c r="BG72" s="253"/>
      <c r="BH72" s="259"/>
      <c r="BI72" s="260"/>
    </row>
    <row r="73" spans="1:61" ht="23.4" thickTop="1" x14ac:dyDescent="0.25">
      <c r="A73" s="300" t="s">
        <v>19</v>
      </c>
      <c r="B73" s="301"/>
      <c r="C73" s="306" t="s">
        <v>20</v>
      </c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7"/>
      <c r="R73" s="312" t="s">
        <v>21</v>
      </c>
      <c r="S73" s="313"/>
      <c r="T73" s="318" t="s">
        <v>22</v>
      </c>
      <c r="U73" s="319"/>
      <c r="V73" s="324" t="s">
        <v>23</v>
      </c>
      <c r="W73" s="301"/>
      <c r="X73" s="301"/>
      <c r="Y73" s="301"/>
      <c r="Z73" s="301"/>
      <c r="AA73" s="301"/>
      <c r="AB73" s="301"/>
      <c r="AC73" s="301"/>
      <c r="AD73" s="301"/>
      <c r="AE73" s="301"/>
      <c r="AF73" s="301"/>
      <c r="AG73" s="325"/>
      <c r="AH73" s="326" t="s">
        <v>24</v>
      </c>
      <c r="AI73" s="301"/>
      <c r="AJ73" s="301"/>
      <c r="AK73" s="301"/>
      <c r="AL73" s="301"/>
      <c r="AM73" s="301"/>
      <c r="AN73" s="301"/>
      <c r="AO73" s="301"/>
      <c r="AP73" s="301"/>
      <c r="AQ73" s="301"/>
      <c r="AR73" s="301"/>
      <c r="AS73" s="301"/>
      <c r="AT73" s="301"/>
      <c r="AU73" s="301"/>
      <c r="AV73" s="301"/>
      <c r="AW73" s="301"/>
      <c r="AX73" s="301"/>
      <c r="AY73" s="301"/>
      <c r="AZ73" s="301"/>
      <c r="BA73" s="301"/>
      <c r="BB73" s="301"/>
      <c r="BC73" s="301"/>
      <c r="BD73" s="301"/>
      <c r="BE73" s="301"/>
      <c r="BF73" s="520" t="s">
        <v>25</v>
      </c>
      <c r="BG73" s="521"/>
      <c r="BH73" s="318" t="s">
        <v>26</v>
      </c>
      <c r="BI73" s="319"/>
    </row>
    <row r="74" spans="1:61" ht="22.8" x14ac:dyDescent="0.25">
      <c r="A74" s="302"/>
      <c r="B74" s="303"/>
      <c r="C74" s="308"/>
      <c r="D74" s="308"/>
      <c r="E74" s="308"/>
      <c r="F74" s="308"/>
      <c r="G74" s="308"/>
      <c r="H74" s="308"/>
      <c r="I74" s="308"/>
      <c r="J74" s="308"/>
      <c r="K74" s="308"/>
      <c r="L74" s="308"/>
      <c r="M74" s="308"/>
      <c r="N74" s="308"/>
      <c r="O74" s="308"/>
      <c r="P74" s="308"/>
      <c r="Q74" s="309"/>
      <c r="R74" s="314"/>
      <c r="S74" s="315"/>
      <c r="T74" s="320"/>
      <c r="U74" s="321"/>
      <c r="V74" s="314" t="s">
        <v>27</v>
      </c>
      <c r="W74" s="533"/>
      <c r="X74" s="522" t="s">
        <v>28</v>
      </c>
      <c r="Y74" s="523"/>
      <c r="Z74" s="535" t="s">
        <v>29</v>
      </c>
      <c r="AA74" s="303"/>
      <c r="AB74" s="303"/>
      <c r="AC74" s="303"/>
      <c r="AD74" s="303"/>
      <c r="AE74" s="303"/>
      <c r="AF74" s="303"/>
      <c r="AG74" s="536"/>
      <c r="AH74" s="535" t="s">
        <v>30</v>
      </c>
      <c r="AI74" s="303"/>
      <c r="AJ74" s="303"/>
      <c r="AK74" s="303"/>
      <c r="AL74" s="303"/>
      <c r="AM74" s="537"/>
      <c r="AN74" s="302" t="s">
        <v>31</v>
      </c>
      <c r="AO74" s="303"/>
      <c r="AP74" s="303"/>
      <c r="AQ74" s="303"/>
      <c r="AR74" s="303"/>
      <c r="AS74" s="536"/>
      <c r="AT74" s="535" t="s">
        <v>32</v>
      </c>
      <c r="AU74" s="303"/>
      <c r="AV74" s="303"/>
      <c r="AW74" s="303"/>
      <c r="AX74" s="303"/>
      <c r="AY74" s="537"/>
      <c r="AZ74" s="302" t="s">
        <v>33</v>
      </c>
      <c r="BA74" s="303"/>
      <c r="BB74" s="303"/>
      <c r="BC74" s="303"/>
      <c r="BD74" s="303"/>
      <c r="BE74" s="537"/>
      <c r="BF74" s="522"/>
      <c r="BG74" s="523"/>
      <c r="BH74" s="320"/>
      <c r="BI74" s="321"/>
    </row>
    <row r="75" spans="1:61" ht="20.399999999999999" x14ac:dyDescent="0.25">
      <c r="A75" s="302"/>
      <c r="B75" s="303"/>
      <c r="C75" s="308"/>
      <c r="D75" s="308"/>
      <c r="E75" s="308"/>
      <c r="F75" s="308"/>
      <c r="G75" s="308"/>
      <c r="H75" s="308"/>
      <c r="I75" s="308"/>
      <c r="J75" s="308"/>
      <c r="K75" s="308"/>
      <c r="L75" s="308"/>
      <c r="M75" s="308"/>
      <c r="N75" s="308"/>
      <c r="O75" s="308"/>
      <c r="P75" s="308"/>
      <c r="Q75" s="309"/>
      <c r="R75" s="314"/>
      <c r="S75" s="315"/>
      <c r="T75" s="320"/>
      <c r="U75" s="321"/>
      <c r="V75" s="314"/>
      <c r="W75" s="533"/>
      <c r="X75" s="522"/>
      <c r="Y75" s="523"/>
      <c r="Z75" s="538" t="s">
        <v>34</v>
      </c>
      <c r="AA75" s="539"/>
      <c r="AB75" s="539" t="s">
        <v>35</v>
      </c>
      <c r="AC75" s="539"/>
      <c r="AD75" s="327" t="s">
        <v>36</v>
      </c>
      <c r="AE75" s="327"/>
      <c r="AF75" s="327" t="s">
        <v>37</v>
      </c>
      <c r="AG75" s="329"/>
      <c r="AH75" s="274" t="s">
        <v>38</v>
      </c>
      <c r="AI75" s="275"/>
      <c r="AJ75" s="276"/>
      <c r="AK75" s="281" t="s">
        <v>39</v>
      </c>
      <c r="AL75" s="275"/>
      <c r="AM75" s="276"/>
      <c r="AN75" s="282" t="s">
        <v>40</v>
      </c>
      <c r="AO75" s="275"/>
      <c r="AP75" s="283"/>
      <c r="AQ75" s="274" t="s">
        <v>41</v>
      </c>
      <c r="AR75" s="275"/>
      <c r="AS75" s="284"/>
      <c r="AT75" s="274" t="s">
        <v>42</v>
      </c>
      <c r="AU75" s="275"/>
      <c r="AV75" s="276"/>
      <c r="AW75" s="281" t="s">
        <v>43</v>
      </c>
      <c r="AX75" s="275"/>
      <c r="AY75" s="276"/>
      <c r="AZ75" s="282" t="s">
        <v>44</v>
      </c>
      <c r="BA75" s="275"/>
      <c r="BB75" s="283"/>
      <c r="BC75" s="274" t="s">
        <v>45</v>
      </c>
      <c r="BD75" s="275"/>
      <c r="BE75" s="276"/>
      <c r="BF75" s="522"/>
      <c r="BG75" s="523"/>
      <c r="BH75" s="320"/>
      <c r="BI75" s="321"/>
    </row>
    <row r="76" spans="1:61" ht="20.399999999999999" x14ac:dyDescent="0.25">
      <c r="A76" s="302"/>
      <c r="B76" s="303"/>
      <c r="C76" s="308"/>
      <c r="D76" s="308"/>
      <c r="E76" s="308"/>
      <c r="F76" s="308"/>
      <c r="G76" s="308"/>
      <c r="H76" s="308"/>
      <c r="I76" s="308"/>
      <c r="J76" s="308"/>
      <c r="K76" s="308"/>
      <c r="L76" s="308"/>
      <c r="M76" s="308"/>
      <c r="N76" s="308"/>
      <c r="O76" s="308"/>
      <c r="P76" s="308"/>
      <c r="Q76" s="309"/>
      <c r="R76" s="314"/>
      <c r="S76" s="315"/>
      <c r="T76" s="320"/>
      <c r="U76" s="321"/>
      <c r="V76" s="314"/>
      <c r="W76" s="533"/>
      <c r="X76" s="522"/>
      <c r="Y76" s="523"/>
      <c r="Z76" s="538"/>
      <c r="AA76" s="539"/>
      <c r="AB76" s="539"/>
      <c r="AC76" s="539"/>
      <c r="AD76" s="327"/>
      <c r="AE76" s="327"/>
      <c r="AF76" s="327"/>
      <c r="AG76" s="329"/>
      <c r="AH76" s="203" t="s">
        <v>416</v>
      </c>
      <c r="AI76" s="277" t="s">
        <v>46</v>
      </c>
      <c r="AJ76" s="278"/>
      <c r="AK76" s="202" t="s">
        <v>417</v>
      </c>
      <c r="AL76" s="277" t="s">
        <v>46</v>
      </c>
      <c r="AM76" s="278"/>
      <c r="AN76" s="201" t="s">
        <v>416</v>
      </c>
      <c r="AO76" s="277" t="s">
        <v>46</v>
      </c>
      <c r="AP76" s="279"/>
      <c r="AQ76" s="203" t="s">
        <v>417</v>
      </c>
      <c r="AR76" s="277" t="s">
        <v>46</v>
      </c>
      <c r="AS76" s="280"/>
      <c r="AT76" s="203" t="s">
        <v>416</v>
      </c>
      <c r="AU76" s="277" t="s">
        <v>46</v>
      </c>
      <c r="AV76" s="278"/>
      <c r="AW76" s="202" t="s">
        <v>417</v>
      </c>
      <c r="AX76" s="277" t="s">
        <v>46</v>
      </c>
      <c r="AY76" s="278"/>
      <c r="AZ76" s="201" t="s">
        <v>418</v>
      </c>
      <c r="BA76" s="277" t="s">
        <v>46</v>
      </c>
      <c r="BB76" s="279"/>
      <c r="BC76" s="200"/>
      <c r="BD76" s="277" t="s">
        <v>46</v>
      </c>
      <c r="BE76" s="278"/>
      <c r="BF76" s="522"/>
      <c r="BG76" s="523"/>
      <c r="BH76" s="320"/>
      <c r="BI76" s="321"/>
    </row>
    <row r="77" spans="1:61" ht="90" customHeight="1" thickBot="1" x14ac:dyDescent="0.3">
      <c r="A77" s="304"/>
      <c r="B77" s="305"/>
      <c r="C77" s="310"/>
      <c r="D77" s="310"/>
      <c r="E77" s="310"/>
      <c r="F77" s="310"/>
      <c r="G77" s="310"/>
      <c r="H77" s="310"/>
      <c r="I77" s="310"/>
      <c r="J77" s="310"/>
      <c r="K77" s="310"/>
      <c r="L77" s="310"/>
      <c r="M77" s="310"/>
      <c r="N77" s="310"/>
      <c r="O77" s="310"/>
      <c r="P77" s="310"/>
      <c r="Q77" s="311"/>
      <c r="R77" s="316"/>
      <c r="S77" s="317"/>
      <c r="T77" s="322"/>
      <c r="U77" s="323"/>
      <c r="V77" s="316"/>
      <c r="W77" s="534"/>
      <c r="X77" s="524"/>
      <c r="Y77" s="525"/>
      <c r="Z77" s="540"/>
      <c r="AA77" s="541"/>
      <c r="AB77" s="541"/>
      <c r="AC77" s="541"/>
      <c r="AD77" s="328"/>
      <c r="AE77" s="328"/>
      <c r="AF77" s="328"/>
      <c r="AG77" s="330"/>
      <c r="AH77" s="195" t="s">
        <v>47</v>
      </c>
      <c r="AI77" s="194" t="s">
        <v>48</v>
      </c>
      <c r="AJ77" s="193" t="s">
        <v>49</v>
      </c>
      <c r="AK77" s="198" t="s">
        <v>47</v>
      </c>
      <c r="AL77" s="194" t="s">
        <v>48</v>
      </c>
      <c r="AM77" s="193" t="s">
        <v>49</v>
      </c>
      <c r="AN77" s="197" t="s">
        <v>47</v>
      </c>
      <c r="AO77" s="194" t="s">
        <v>48</v>
      </c>
      <c r="AP77" s="196" t="s">
        <v>49</v>
      </c>
      <c r="AQ77" s="195" t="s">
        <v>47</v>
      </c>
      <c r="AR77" s="194" t="s">
        <v>48</v>
      </c>
      <c r="AS77" s="199" t="s">
        <v>49</v>
      </c>
      <c r="AT77" s="195" t="s">
        <v>47</v>
      </c>
      <c r="AU77" s="194" t="s">
        <v>48</v>
      </c>
      <c r="AV77" s="193" t="s">
        <v>49</v>
      </c>
      <c r="AW77" s="198" t="s">
        <v>47</v>
      </c>
      <c r="AX77" s="194" t="s">
        <v>48</v>
      </c>
      <c r="AY77" s="193" t="s">
        <v>49</v>
      </c>
      <c r="AZ77" s="197" t="s">
        <v>47</v>
      </c>
      <c r="BA77" s="194" t="s">
        <v>48</v>
      </c>
      <c r="BB77" s="196" t="s">
        <v>49</v>
      </c>
      <c r="BC77" s="195" t="s">
        <v>47</v>
      </c>
      <c r="BD77" s="194" t="s">
        <v>48</v>
      </c>
      <c r="BE77" s="193" t="s">
        <v>49</v>
      </c>
      <c r="BF77" s="524"/>
      <c r="BG77" s="525"/>
      <c r="BH77" s="322"/>
      <c r="BI77" s="323"/>
    </row>
    <row r="78" spans="1:61" ht="48" customHeight="1" thickTop="1" x14ac:dyDescent="0.25">
      <c r="A78" s="382" t="s">
        <v>207</v>
      </c>
      <c r="B78" s="383"/>
      <c r="C78" s="452" t="s">
        <v>229</v>
      </c>
      <c r="D78" s="453"/>
      <c r="E78" s="453"/>
      <c r="F78" s="453"/>
      <c r="G78" s="453"/>
      <c r="H78" s="453"/>
      <c r="I78" s="453"/>
      <c r="J78" s="453"/>
      <c r="K78" s="453"/>
      <c r="L78" s="453"/>
      <c r="M78" s="453"/>
      <c r="N78" s="453"/>
      <c r="O78" s="453"/>
      <c r="P78" s="453"/>
      <c r="Q78" s="454"/>
      <c r="R78" s="365">
        <v>4</v>
      </c>
      <c r="S78" s="483"/>
      <c r="T78" s="387">
        <v>3</v>
      </c>
      <c r="U78" s="273"/>
      <c r="V78" s="388">
        <f t="shared" ref="V78:V83" si="11">AH78+AK78+AN78+AQ78+AT78+AW78+AZ78+BC78</f>
        <v>208</v>
      </c>
      <c r="W78" s="389"/>
      <c r="X78" s="490">
        <f t="shared" ref="X78:X83" si="12">SUM(Z78:AG78)</f>
        <v>104</v>
      </c>
      <c r="Y78" s="296"/>
      <c r="Z78" s="285">
        <v>54</v>
      </c>
      <c r="AA78" s="286"/>
      <c r="AB78" s="289"/>
      <c r="AC78" s="286"/>
      <c r="AD78" s="289">
        <v>50</v>
      </c>
      <c r="AE78" s="286"/>
      <c r="AF78" s="289"/>
      <c r="AG78" s="290"/>
      <c r="AH78" s="82"/>
      <c r="AI78" s="92"/>
      <c r="AJ78" s="83"/>
      <c r="AK78" s="10"/>
      <c r="AL78" s="92"/>
      <c r="AM78" s="83"/>
      <c r="AN78" s="94">
        <v>108</v>
      </c>
      <c r="AO78" s="92">
        <v>56</v>
      </c>
      <c r="AP78" s="18">
        <v>3</v>
      </c>
      <c r="AQ78" s="82">
        <v>100</v>
      </c>
      <c r="AR78" s="92">
        <v>48</v>
      </c>
      <c r="AS78" s="93">
        <v>3</v>
      </c>
      <c r="AT78" s="82"/>
      <c r="AU78" s="92"/>
      <c r="AV78" s="87"/>
      <c r="AW78" s="10"/>
      <c r="AX78" s="92"/>
      <c r="AY78" s="83"/>
      <c r="AZ78" s="94"/>
      <c r="BA78" s="92"/>
      <c r="BB78" s="18"/>
      <c r="BC78" s="82"/>
      <c r="BD78" s="92"/>
      <c r="BE78" s="93"/>
      <c r="BF78" s="365">
        <f t="shared" ref="BF78:BF83" si="13">AJ78+AM78+AP78+AS78+AV78+AY78+BB78+BE78</f>
        <v>6</v>
      </c>
      <c r="BG78" s="366"/>
      <c r="BH78" s="486" t="s">
        <v>133</v>
      </c>
      <c r="BI78" s="487"/>
    </row>
    <row r="79" spans="1:61" ht="69.900000000000006" customHeight="1" x14ac:dyDescent="0.25">
      <c r="A79" s="505"/>
      <c r="B79" s="506"/>
      <c r="C79" s="542" t="s">
        <v>230</v>
      </c>
      <c r="D79" s="543"/>
      <c r="E79" s="543"/>
      <c r="F79" s="543"/>
      <c r="G79" s="543"/>
      <c r="H79" s="543"/>
      <c r="I79" s="543"/>
      <c r="J79" s="543"/>
      <c r="K79" s="543"/>
      <c r="L79" s="543"/>
      <c r="M79" s="543"/>
      <c r="N79" s="543"/>
      <c r="O79" s="543"/>
      <c r="P79" s="543"/>
      <c r="Q79" s="544"/>
      <c r="R79" s="145"/>
      <c r="S79" s="144"/>
      <c r="T79" s="163"/>
      <c r="U79" s="162"/>
      <c r="V79" s="388">
        <f t="shared" si="11"/>
        <v>30</v>
      </c>
      <c r="W79" s="389"/>
      <c r="X79" s="490">
        <f t="shared" si="12"/>
        <v>0</v>
      </c>
      <c r="Y79" s="296"/>
      <c r="Z79" s="517"/>
      <c r="AA79" s="518"/>
      <c r="AB79" s="519"/>
      <c r="AC79" s="518"/>
      <c r="AD79" s="519"/>
      <c r="AE79" s="518"/>
      <c r="AF79" s="289"/>
      <c r="AG79" s="290"/>
      <c r="AH79" s="82"/>
      <c r="AI79" s="92"/>
      <c r="AJ79" s="83"/>
      <c r="AK79" s="10"/>
      <c r="AL79" s="92"/>
      <c r="AM79" s="83"/>
      <c r="AN79" s="94"/>
      <c r="AO79" s="92"/>
      <c r="AP79" s="18"/>
      <c r="AQ79" s="82">
        <v>30</v>
      </c>
      <c r="AR79" s="92"/>
      <c r="AS79" s="93">
        <v>1</v>
      </c>
      <c r="AT79" s="82"/>
      <c r="AU79" s="92"/>
      <c r="AV79" s="87"/>
      <c r="AW79" s="10"/>
      <c r="AX79" s="92"/>
      <c r="AY79" s="83"/>
      <c r="AZ79" s="94"/>
      <c r="BA79" s="92"/>
      <c r="BB79" s="18"/>
      <c r="BC79" s="82"/>
      <c r="BD79" s="92"/>
      <c r="BE79" s="93"/>
      <c r="BF79" s="365">
        <f t="shared" si="13"/>
        <v>1</v>
      </c>
      <c r="BG79" s="366"/>
      <c r="BH79" s="488"/>
      <c r="BI79" s="489"/>
    </row>
    <row r="80" spans="1:61" ht="27" customHeight="1" x14ac:dyDescent="0.25">
      <c r="A80" s="450" t="s">
        <v>208</v>
      </c>
      <c r="B80" s="451"/>
      <c r="C80" s="513" t="s">
        <v>232</v>
      </c>
      <c r="D80" s="514"/>
      <c r="E80" s="514"/>
      <c r="F80" s="514"/>
      <c r="G80" s="514"/>
      <c r="H80" s="514"/>
      <c r="I80" s="514"/>
      <c r="J80" s="514"/>
      <c r="K80" s="514"/>
      <c r="L80" s="514"/>
      <c r="M80" s="514"/>
      <c r="N80" s="514"/>
      <c r="O80" s="514"/>
      <c r="P80" s="514"/>
      <c r="Q80" s="515"/>
      <c r="R80" s="145"/>
      <c r="S80" s="144"/>
      <c r="T80" s="387">
        <v>4</v>
      </c>
      <c r="U80" s="273"/>
      <c r="V80" s="388">
        <f t="shared" si="11"/>
        <v>108</v>
      </c>
      <c r="W80" s="389"/>
      <c r="X80" s="490">
        <f t="shared" si="12"/>
        <v>52</v>
      </c>
      <c r="Y80" s="296"/>
      <c r="Z80" s="517">
        <v>32</v>
      </c>
      <c r="AA80" s="518"/>
      <c r="AB80" s="519"/>
      <c r="AC80" s="518"/>
      <c r="AD80" s="519">
        <v>20</v>
      </c>
      <c r="AE80" s="518"/>
      <c r="AF80" s="289"/>
      <c r="AG80" s="290"/>
      <c r="AH80" s="82"/>
      <c r="AI80" s="92"/>
      <c r="AJ80" s="83"/>
      <c r="AK80" s="10"/>
      <c r="AL80" s="92"/>
      <c r="AM80" s="83"/>
      <c r="AN80" s="94"/>
      <c r="AO80" s="92"/>
      <c r="AP80" s="18"/>
      <c r="AQ80" s="82">
        <v>108</v>
      </c>
      <c r="AR80" s="92">
        <v>52</v>
      </c>
      <c r="AS80" s="93">
        <v>3</v>
      </c>
      <c r="AT80" s="82"/>
      <c r="AU80" s="92"/>
      <c r="AV80" s="87"/>
      <c r="AW80" s="10"/>
      <c r="AX80" s="92"/>
      <c r="AY80" s="83"/>
      <c r="AZ80" s="42"/>
      <c r="BA80" s="92"/>
      <c r="BB80" s="18"/>
      <c r="BC80" s="82"/>
      <c r="BD80" s="92"/>
      <c r="BE80" s="93"/>
      <c r="BF80" s="365">
        <f t="shared" si="13"/>
        <v>3</v>
      </c>
      <c r="BG80" s="366"/>
      <c r="BH80" s="363" t="s">
        <v>134</v>
      </c>
      <c r="BI80" s="479"/>
    </row>
    <row r="81" spans="1:61" ht="48" customHeight="1" x14ac:dyDescent="0.25">
      <c r="A81" s="450" t="s">
        <v>330</v>
      </c>
      <c r="B81" s="451"/>
      <c r="C81" s="513" t="s">
        <v>233</v>
      </c>
      <c r="D81" s="514"/>
      <c r="E81" s="514"/>
      <c r="F81" s="514"/>
      <c r="G81" s="514"/>
      <c r="H81" s="514"/>
      <c r="I81" s="514"/>
      <c r="J81" s="514"/>
      <c r="K81" s="514"/>
      <c r="L81" s="514"/>
      <c r="M81" s="514"/>
      <c r="N81" s="514"/>
      <c r="O81" s="514"/>
      <c r="P81" s="514"/>
      <c r="Q81" s="515"/>
      <c r="R81" s="145"/>
      <c r="S81" s="144"/>
      <c r="T81" s="387">
        <v>4</v>
      </c>
      <c r="U81" s="273"/>
      <c r="V81" s="388">
        <f t="shared" si="11"/>
        <v>108</v>
      </c>
      <c r="W81" s="389"/>
      <c r="X81" s="490">
        <f t="shared" si="12"/>
        <v>52</v>
      </c>
      <c r="Y81" s="296"/>
      <c r="Z81" s="517">
        <v>26</v>
      </c>
      <c r="AA81" s="518"/>
      <c r="AB81" s="178"/>
      <c r="AC81" s="177"/>
      <c r="AD81" s="519">
        <v>26</v>
      </c>
      <c r="AE81" s="518"/>
      <c r="AF81" s="172"/>
      <c r="AG81" s="171"/>
      <c r="AH81" s="82"/>
      <c r="AI81" s="92"/>
      <c r="AJ81" s="83"/>
      <c r="AK81" s="10"/>
      <c r="AL81" s="92"/>
      <c r="AM81" s="83"/>
      <c r="AN81" s="94"/>
      <c r="AO81" s="92"/>
      <c r="AP81" s="18"/>
      <c r="AQ81" s="82">
        <v>108</v>
      </c>
      <c r="AR81" s="92">
        <v>52</v>
      </c>
      <c r="AS81" s="93">
        <v>3</v>
      </c>
      <c r="AT81" s="82"/>
      <c r="AU81" s="92"/>
      <c r="AV81" s="87"/>
      <c r="AW81" s="10"/>
      <c r="AX81" s="92"/>
      <c r="AY81" s="83"/>
      <c r="AZ81" s="42"/>
      <c r="BA81" s="92"/>
      <c r="BB81" s="18"/>
      <c r="BC81" s="82"/>
      <c r="BD81" s="92"/>
      <c r="BE81" s="93"/>
      <c r="BF81" s="365">
        <f t="shared" si="13"/>
        <v>3</v>
      </c>
      <c r="BG81" s="366"/>
      <c r="BH81" s="363" t="s">
        <v>71</v>
      </c>
      <c r="BI81" s="479"/>
    </row>
    <row r="82" spans="1:61" ht="48" customHeight="1" x14ac:dyDescent="0.25">
      <c r="A82" s="382" t="s">
        <v>331</v>
      </c>
      <c r="B82" s="383"/>
      <c r="C82" s="513" t="s">
        <v>234</v>
      </c>
      <c r="D82" s="514"/>
      <c r="E82" s="514"/>
      <c r="F82" s="514"/>
      <c r="G82" s="514"/>
      <c r="H82" s="514"/>
      <c r="I82" s="514"/>
      <c r="J82" s="514"/>
      <c r="K82" s="514"/>
      <c r="L82" s="514"/>
      <c r="M82" s="514"/>
      <c r="N82" s="514"/>
      <c r="O82" s="514"/>
      <c r="P82" s="514"/>
      <c r="Q82" s="515"/>
      <c r="R82" s="365">
        <v>4</v>
      </c>
      <c r="S82" s="483"/>
      <c r="T82" s="163"/>
      <c r="U82" s="162"/>
      <c r="V82" s="388">
        <f t="shared" si="11"/>
        <v>120</v>
      </c>
      <c r="W82" s="389"/>
      <c r="X82" s="490">
        <f t="shared" si="12"/>
        <v>62</v>
      </c>
      <c r="Y82" s="296"/>
      <c r="Z82" s="517">
        <v>30</v>
      </c>
      <c r="AA82" s="518"/>
      <c r="AB82" s="178"/>
      <c r="AC82" s="177"/>
      <c r="AD82" s="519">
        <v>32</v>
      </c>
      <c r="AE82" s="518"/>
      <c r="AF82" s="172"/>
      <c r="AG82" s="171"/>
      <c r="AH82" s="82"/>
      <c r="AI82" s="92"/>
      <c r="AJ82" s="83"/>
      <c r="AK82" s="10"/>
      <c r="AL82" s="92"/>
      <c r="AM82" s="83"/>
      <c r="AN82" s="94"/>
      <c r="AO82" s="92"/>
      <c r="AP82" s="18"/>
      <c r="AQ82" s="82">
        <v>120</v>
      </c>
      <c r="AR82" s="92">
        <v>62</v>
      </c>
      <c r="AS82" s="93">
        <v>3</v>
      </c>
      <c r="AT82" s="82"/>
      <c r="AU82" s="92"/>
      <c r="AV82" s="87"/>
      <c r="AW82" s="10"/>
      <c r="AX82" s="92"/>
      <c r="AY82" s="83"/>
      <c r="AZ82" s="42"/>
      <c r="BA82" s="92"/>
      <c r="BB82" s="18"/>
      <c r="BC82" s="82"/>
      <c r="BD82" s="92"/>
      <c r="BE82" s="93"/>
      <c r="BF82" s="365">
        <f t="shared" si="13"/>
        <v>3</v>
      </c>
      <c r="BG82" s="366"/>
      <c r="BH82" s="486" t="s">
        <v>72</v>
      </c>
      <c r="BI82" s="487"/>
    </row>
    <row r="83" spans="1:61" ht="69.900000000000006" customHeight="1" x14ac:dyDescent="0.25">
      <c r="A83" s="505"/>
      <c r="B83" s="506"/>
      <c r="C83" s="480" t="s">
        <v>235</v>
      </c>
      <c r="D83" s="481"/>
      <c r="E83" s="481"/>
      <c r="F83" s="481"/>
      <c r="G83" s="481"/>
      <c r="H83" s="481"/>
      <c r="I83" s="481"/>
      <c r="J83" s="481"/>
      <c r="K83" s="481"/>
      <c r="L83" s="481"/>
      <c r="M83" s="481"/>
      <c r="N83" s="481"/>
      <c r="O83" s="481"/>
      <c r="P83" s="481"/>
      <c r="Q83" s="482"/>
      <c r="R83" s="145"/>
      <c r="S83" s="144"/>
      <c r="T83" s="163"/>
      <c r="U83" s="162"/>
      <c r="V83" s="388">
        <f t="shared" si="11"/>
        <v>30</v>
      </c>
      <c r="W83" s="389"/>
      <c r="X83" s="490">
        <f t="shared" si="12"/>
        <v>0</v>
      </c>
      <c r="Y83" s="296"/>
      <c r="Z83" s="285"/>
      <c r="AA83" s="286"/>
      <c r="AB83" s="289"/>
      <c r="AC83" s="286"/>
      <c r="AD83" s="289"/>
      <c r="AE83" s="286"/>
      <c r="AF83" s="289"/>
      <c r="AG83" s="290"/>
      <c r="AH83" s="82"/>
      <c r="AI83" s="92"/>
      <c r="AJ83" s="83"/>
      <c r="AK83" s="10"/>
      <c r="AL83" s="92"/>
      <c r="AM83" s="83"/>
      <c r="AN83" s="94"/>
      <c r="AO83" s="92"/>
      <c r="AP83" s="18"/>
      <c r="AQ83" s="82">
        <v>30</v>
      </c>
      <c r="AR83" s="92"/>
      <c r="AS83" s="93">
        <v>1</v>
      </c>
      <c r="AT83" s="82"/>
      <c r="AU83" s="92"/>
      <c r="AV83" s="87"/>
      <c r="AW83" s="10"/>
      <c r="AX83" s="92"/>
      <c r="AY83" s="83"/>
      <c r="AZ83" s="94"/>
      <c r="BA83" s="92"/>
      <c r="BB83" s="18"/>
      <c r="BC83" s="82"/>
      <c r="BD83" s="92"/>
      <c r="BE83" s="93"/>
      <c r="BF83" s="365">
        <f t="shared" si="13"/>
        <v>1</v>
      </c>
      <c r="BG83" s="366"/>
      <c r="BH83" s="488"/>
      <c r="BI83" s="489"/>
    </row>
    <row r="84" spans="1:61" ht="27.9" customHeight="1" x14ac:dyDescent="0.25">
      <c r="A84" s="450" t="s">
        <v>332</v>
      </c>
      <c r="B84" s="451"/>
      <c r="C84" s="509" t="s">
        <v>333</v>
      </c>
      <c r="D84" s="510"/>
      <c r="E84" s="510"/>
      <c r="F84" s="510"/>
      <c r="G84" s="510"/>
      <c r="H84" s="510"/>
      <c r="I84" s="510"/>
      <c r="J84" s="510"/>
      <c r="K84" s="510"/>
      <c r="L84" s="510"/>
      <c r="M84" s="510"/>
      <c r="N84" s="510"/>
      <c r="O84" s="510"/>
      <c r="P84" s="510"/>
      <c r="Q84" s="511"/>
      <c r="R84" s="145"/>
      <c r="S84" s="144"/>
      <c r="T84" s="163"/>
      <c r="U84" s="162"/>
      <c r="V84" s="507"/>
      <c r="W84" s="508"/>
      <c r="X84" s="176"/>
      <c r="Y84" s="175"/>
      <c r="Z84" s="174"/>
      <c r="AA84" s="173"/>
      <c r="AB84" s="172"/>
      <c r="AC84" s="173"/>
      <c r="AD84" s="172"/>
      <c r="AE84" s="173"/>
      <c r="AF84" s="172"/>
      <c r="AG84" s="171"/>
      <c r="AH84" s="82"/>
      <c r="AI84" s="92"/>
      <c r="AJ84" s="83"/>
      <c r="AK84" s="10"/>
      <c r="AL84" s="92"/>
      <c r="AM84" s="83"/>
      <c r="AN84" s="94"/>
      <c r="AO84" s="92"/>
      <c r="AP84" s="18"/>
      <c r="AQ84" s="82"/>
      <c r="AR84" s="92"/>
      <c r="AS84" s="93"/>
      <c r="AT84" s="82"/>
      <c r="AU84" s="92"/>
      <c r="AV84" s="87"/>
      <c r="AW84" s="10"/>
      <c r="AX84" s="92"/>
      <c r="AY84" s="83"/>
      <c r="AZ84" s="94"/>
      <c r="BA84" s="92"/>
      <c r="BB84" s="18"/>
      <c r="BC84" s="82"/>
      <c r="BD84" s="92"/>
      <c r="BE84" s="93"/>
      <c r="BF84" s="145"/>
      <c r="BG84" s="170"/>
      <c r="BH84" s="169"/>
      <c r="BI84" s="168"/>
    </row>
    <row r="85" spans="1:61" ht="27.9" customHeight="1" x14ac:dyDescent="0.25">
      <c r="A85" s="450" t="s">
        <v>321</v>
      </c>
      <c r="B85" s="451"/>
      <c r="C85" s="452" t="s">
        <v>228</v>
      </c>
      <c r="D85" s="453"/>
      <c r="E85" s="453"/>
      <c r="F85" s="453"/>
      <c r="G85" s="453"/>
      <c r="H85" s="453"/>
      <c r="I85" s="453"/>
      <c r="J85" s="453"/>
      <c r="K85" s="453"/>
      <c r="L85" s="453"/>
      <c r="M85" s="453"/>
      <c r="N85" s="453"/>
      <c r="O85" s="453"/>
      <c r="P85" s="453"/>
      <c r="Q85" s="454"/>
      <c r="R85" s="365">
        <v>4</v>
      </c>
      <c r="S85" s="483"/>
      <c r="T85" s="387">
        <v>3</v>
      </c>
      <c r="U85" s="273"/>
      <c r="V85" s="388">
        <f t="shared" ref="V85:V106" si="14">AH85+AK85+AN85+AQ85+AT85+AW85+AZ85+BC85</f>
        <v>228</v>
      </c>
      <c r="W85" s="389"/>
      <c r="X85" s="490">
        <f t="shared" ref="X85:X106" si="15">SUM(Z85:AG85)</f>
        <v>102</v>
      </c>
      <c r="Y85" s="296"/>
      <c r="Z85" s="285">
        <v>52</v>
      </c>
      <c r="AA85" s="286"/>
      <c r="AB85" s="289"/>
      <c r="AC85" s="286"/>
      <c r="AD85" s="289">
        <v>50</v>
      </c>
      <c r="AE85" s="286"/>
      <c r="AF85" s="289"/>
      <c r="AG85" s="290"/>
      <c r="AH85" s="82"/>
      <c r="AI85" s="92"/>
      <c r="AJ85" s="83"/>
      <c r="AK85" s="10"/>
      <c r="AL85" s="92"/>
      <c r="AM85" s="83"/>
      <c r="AN85" s="94">
        <v>108</v>
      </c>
      <c r="AO85" s="92">
        <v>52</v>
      </c>
      <c r="AP85" s="18">
        <v>3</v>
      </c>
      <c r="AQ85" s="82">
        <v>120</v>
      </c>
      <c r="AR85" s="92">
        <v>50</v>
      </c>
      <c r="AS85" s="93">
        <v>3</v>
      </c>
      <c r="AT85" s="82"/>
      <c r="AU85" s="92"/>
      <c r="AV85" s="87"/>
      <c r="AW85" s="10"/>
      <c r="AX85" s="92"/>
      <c r="AY85" s="83"/>
      <c r="AZ85" s="94"/>
      <c r="BA85" s="92"/>
      <c r="BB85" s="18"/>
      <c r="BC85" s="82"/>
      <c r="BD85" s="92"/>
      <c r="BE85" s="93"/>
      <c r="BF85" s="365">
        <f t="shared" ref="BF85:BF106" si="16">AJ85+AM85+AP85+AS85+AV85+AY85+BB85+BE85</f>
        <v>6</v>
      </c>
      <c r="BG85" s="366"/>
      <c r="BH85" s="363" t="s">
        <v>272</v>
      </c>
      <c r="BI85" s="479"/>
    </row>
    <row r="86" spans="1:61" ht="48" customHeight="1" x14ac:dyDescent="0.25">
      <c r="A86" s="450" t="s">
        <v>334</v>
      </c>
      <c r="B86" s="451"/>
      <c r="C86" s="480" t="s">
        <v>253</v>
      </c>
      <c r="D86" s="481"/>
      <c r="E86" s="481"/>
      <c r="F86" s="481"/>
      <c r="G86" s="481"/>
      <c r="H86" s="481"/>
      <c r="I86" s="481"/>
      <c r="J86" s="481"/>
      <c r="K86" s="481"/>
      <c r="L86" s="481"/>
      <c r="M86" s="481"/>
      <c r="N86" s="481"/>
      <c r="O86" s="481"/>
      <c r="P86" s="481"/>
      <c r="Q86" s="482"/>
      <c r="R86" s="365">
        <v>6</v>
      </c>
      <c r="S86" s="483"/>
      <c r="T86" s="387"/>
      <c r="U86" s="273"/>
      <c r="V86" s="388">
        <f t="shared" si="14"/>
        <v>216</v>
      </c>
      <c r="W86" s="389"/>
      <c r="X86" s="490">
        <f t="shared" si="15"/>
        <v>126</v>
      </c>
      <c r="Y86" s="296"/>
      <c r="Z86" s="285">
        <v>62</v>
      </c>
      <c r="AA86" s="286"/>
      <c r="AB86" s="289">
        <v>48</v>
      </c>
      <c r="AC86" s="286"/>
      <c r="AD86" s="289">
        <v>16</v>
      </c>
      <c r="AE86" s="286"/>
      <c r="AF86" s="289"/>
      <c r="AG86" s="290"/>
      <c r="AH86" s="82"/>
      <c r="AI86" s="92"/>
      <c r="AJ86" s="83"/>
      <c r="AK86" s="10"/>
      <c r="AL86" s="92"/>
      <c r="AM86" s="83"/>
      <c r="AN86" s="94"/>
      <c r="AO86" s="92"/>
      <c r="AP86" s="18"/>
      <c r="AQ86" s="82"/>
      <c r="AR86" s="92"/>
      <c r="AS86" s="93"/>
      <c r="AT86" s="82"/>
      <c r="AU86" s="92"/>
      <c r="AV86" s="87"/>
      <c r="AW86" s="10">
        <f>AY86*36</f>
        <v>216</v>
      </c>
      <c r="AX86" s="92">
        <v>126</v>
      </c>
      <c r="AY86" s="83">
        <v>6</v>
      </c>
      <c r="AZ86" s="94"/>
      <c r="BA86" s="92"/>
      <c r="BB86" s="18"/>
      <c r="BC86" s="82"/>
      <c r="BD86" s="92"/>
      <c r="BE86" s="93"/>
      <c r="BF86" s="365">
        <f t="shared" si="16"/>
        <v>6</v>
      </c>
      <c r="BG86" s="366"/>
      <c r="BH86" s="363" t="s">
        <v>273</v>
      </c>
      <c r="BI86" s="479"/>
    </row>
    <row r="87" spans="1:61" s="141" customFormat="1" ht="27.9" customHeight="1" x14ac:dyDescent="0.3">
      <c r="A87" s="499" t="s">
        <v>236</v>
      </c>
      <c r="B87" s="500"/>
      <c r="C87" s="509" t="s">
        <v>311</v>
      </c>
      <c r="D87" s="510"/>
      <c r="E87" s="510"/>
      <c r="F87" s="510"/>
      <c r="G87" s="510"/>
      <c r="H87" s="510"/>
      <c r="I87" s="510"/>
      <c r="J87" s="510"/>
      <c r="K87" s="510"/>
      <c r="L87" s="510"/>
      <c r="M87" s="510"/>
      <c r="N87" s="510"/>
      <c r="O87" s="510"/>
      <c r="P87" s="510"/>
      <c r="Q87" s="511"/>
      <c r="R87" s="167"/>
      <c r="S87" s="166"/>
      <c r="T87" s="165"/>
      <c r="U87" s="164"/>
      <c r="V87" s="388">
        <f t="shared" si="14"/>
        <v>0</v>
      </c>
      <c r="W87" s="389"/>
      <c r="X87" s="490">
        <f t="shared" si="15"/>
        <v>0</v>
      </c>
      <c r="Y87" s="296"/>
      <c r="Z87" s="512"/>
      <c r="AA87" s="288"/>
      <c r="AB87" s="287"/>
      <c r="AC87" s="288"/>
      <c r="AD87" s="287"/>
      <c r="AE87" s="288"/>
      <c r="AF87" s="287"/>
      <c r="AG87" s="294"/>
      <c r="AH87" s="84"/>
      <c r="AI87" s="19"/>
      <c r="AJ87" s="85"/>
      <c r="AK87" s="11"/>
      <c r="AL87" s="19"/>
      <c r="AM87" s="85"/>
      <c r="AN87" s="27"/>
      <c r="AO87" s="19"/>
      <c r="AP87" s="28"/>
      <c r="AQ87" s="84"/>
      <c r="AR87" s="19"/>
      <c r="AS87" s="29"/>
      <c r="AT87" s="84"/>
      <c r="AU87" s="19"/>
      <c r="AV87" s="43"/>
      <c r="AW87" s="11"/>
      <c r="AX87" s="19"/>
      <c r="AY87" s="85"/>
      <c r="AZ87" s="27"/>
      <c r="BA87" s="19"/>
      <c r="BB87" s="28"/>
      <c r="BC87" s="84"/>
      <c r="BD87" s="19"/>
      <c r="BE87" s="29"/>
      <c r="BF87" s="365">
        <f t="shared" si="16"/>
        <v>0</v>
      </c>
      <c r="BG87" s="366"/>
      <c r="BH87" s="516"/>
      <c r="BI87" s="479"/>
    </row>
    <row r="88" spans="1:61" ht="27.9" customHeight="1" x14ac:dyDescent="0.25">
      <c r="A88" s="450" t="s">
        <v>239</v>
      </c>
      <c r="B88" s="451"/>
      <c r="C88" s="480" t="s">
        <v>240</v>
      </c>
      <c r="D88" s="481"/>
      <c r="E88" s="481"/>
      <c r="F88" s="481"/>
      <c r="G88" s="481"/>
      <c r="H88" s="481"/>
      <c r="I88" s="481"/>
      <c r="J88" s="481"/>
      <c r="K88" s="481"/>
      <c r="L88" s="481"/>
      <c r="M88" s="481"/>
      <c r="N88" s="481"/>
      <c r="O88" s="481"/>
      <c r="P88" s="481"/>
      <c r="Q88" s="482"/>
      <c r="R88" s="145"/>
      <c r="S88" s="144"/>
      <c r="T88" s="387">
        <v>5</v>
      </c>
      <c r="U88" s="273"/>
      <c r="V88" s="388">
        <f t="shared" si="14"/>
        <v>108</v>
      </c>
      <c r="W88" s="389"/>
      <c r="X88" s="490">
        <f t="shared" si="15"/>
        <v>52</v>
      </c>
      <c r="Y88" s="296"/>
      <c r="Z88" s="285">
        <v>34</v>
      </c>
      <c r="AA88" s="286"/>
      <c r="AB88" s="287"/>
      <c r="AC88" s="288"/>
      <c r="AD88" s="289">
        <v>18</v>
      </c>
      <c r="AE88" s="286"/>
      <c r="AF88" s="289"/>
      <c r="AG88" s="290"/>
      <c r="AH88" s="82"/>
      <c r="AI88" s="92"/>
      <c r="AJ88" s="83"/>
      <c r="AK88" s="10"/>
      <c r="AL88" s="92"/>
      <c r="AM88" s="83"/>
      <c r="AN88" s="94"/>
      <c r="AO88" s="92"/>
      <c r="AP88" s="18"/>
      <c r="AQ88" s="82"/>
      <c r="AR88" s="92"/>
      <c r="AS88" s="93"/>
      <c r="AT88" s="82">
        <v>108</v>
      </c>
      <c r="AU88" s="92">
        <v>52</v>
      </c>
      <c r="AV88" s="87">
        <v>3</v>
      </c>
      <c r="AW88" s="10"/>
      <c r="AX88" s="92"/>
      <c r="AY88" s="83"/>
      <c r="AZ88" s="94"/>
      <c r="BA88" s="92"/>
      <c r="BB88" s="18"/>
      <c r="BC88" s="82"/>
      <c r="BD88" s="92"/>
      <c r="BE88" s="93"/>
      <c r="BF88" s="365">
        <f t="shared" si="16"/>
        <v>3</v>
      </c>
      <c r="BG88" s="366"/>
      <c r="BH88" s="363" t="s">
        <v>274</v>
      </c>
      <c r="BI88" s="479"/>
    </row>
    <row r="89" spans="1:61" ht="27.9" customHeight="1" x14ac:dyDescent="0.25">
      <c r="A89" s="450" t="s">
        <v>241</v>
      </c>
      <c r="B89" s="451"/>
      <c r="C89" s="480" t="s">
        <v>242</v>
      </c>
      <c r="D89" s="481"/>
      <c r="E89" s="481"/>
      <c r="F89" s="481"/>
      <c r="G89" s="481"/>
      <c r="H89" s="481"/>
      <c r="I89" s="481"/>
      <c r="J89" s="481"/>
      <c r="K89" s="481"/>
      <c r="L89" s="481"/>
      <c r="M89" s="481"/>
      <c r="N89" s="481"/>
      <c r="O89" s="481"/>
      <c r="P89" s="481"/>
      <c r="Q89" s="482"/>
      <c r="R89" s="145"/>
      <c r="S89" s="144"/>
      <c r="T89" s="387">
        <v>5</v>
      </c>
      <c r="U89" s="273"/>
      <c r="V89" s="388">
        <f t="shared" si="14"/>
        <v>108</v>
      </c>
      <c r="W89" s="389"/>
      <c r="X89" s="490">
        <f t="shared" si="15"/>
        <v>52</v>
      </c>
      <c r="Y89" s="296"/>
      <c r="Z89" s="285">
        <v>34</v>
      </c>
      <c r="AA89" s="286"/>
      <c r="AB89" s="287"/>
      <c r="AC89" s="288"/>
      <c r="AD89" s="289">
        <v>18</v>
      </c>
      <c r="AE89" s="286"/>
      <c r="AF89" s="289"/>
      <c r="AG89" s="290"/>
      <c r="AH89" s="82"/>
      <c r="AI89" s="92"/>
      <c r="AJ89" s="83"/>
      <c r="AK89" s="10"/>
      <c r="AL89" s="92"/>
      <c r="AM89" s="83"/>
      <c r="AN89" s="94"/>
      <c r="AO89" s="92"/>
      <c r="AP89" s="18"/>
      <c r="AQ89" s="82"/>
      <c r="AR89" s="92"/>
      <c r="AS89" s="93"/>
      <c r="AT89" s="82">
        <v>108</v>
      </c>
      <c r="AU89" s="92">
        <v>52</v>
      </c>
      <c r="AV89" s="87">
        <v>3</v>
      </c>
      <c r="AW89" s="10"/>
      <c r="AX89" s="92"/>
      <c r="AY89" s="83"/>
      <c r="AZ89" s="94"/>
      <c r="BA89" s="92"/>
      <c r="BB89" s="18"/>
      <c r="BC89" s="82"/>
      <c r="BD89" s="92"/>
      <c r="BE89" s="93"/>
      <c r="BF89" s="365">
        <f t="shared" si="16"/>
        <v>3</v>
      </c>
      <c r="BG89" s="366"/>
      <c r="BH89" s="363" t="s">
        <v>275</v>
      </c>
      <c r="BI89" s="479"/>
    </row>
    <row r="90" spans="1:61" ht="27.9" customHeight="1" x14ac:dyDescent="0.25">
      <c r="A90" s="450" t="s">
        <v>243</v>
      </c>
      <c r="B90" s="451"/>
      <c r="C90" s="513" t="s">
        <v>312</v>
      </c>
      <c r="D90" s="514"/>
      <c r="E90" s="514"/>
      <c r="F90" s="514"/>
      <c r="G90" s="514"/>
      <c r="H90" s="514"/>
      <c r="I90" s="514"/>
      <c r="J90" s="514"/>
      <c r="K90" s="514"/>
      <c r="L90" s="514"/>
      <c r="M90" s="514"/>
      <c r="N90" s="514"/>
      <c r="O90" s="514"/>
      <c r="P90" s="514"/>
      <c r="Q90" s="515"/>
      <c r="R90" s="145"/>
      <c r="S90" s="144"/>
      <c r="T90" s="387">
        <v>6</v>
      </c>
      <c r="U90" s="273"/>
      <c r="V90" s="388">
        <f t="shared" si="14"/>
        <v>108</v>
      </c>
      <c r="W90" s="389"/>
      <c r="X90" s="490">
        <f t="shared" si="15"/>
        <v>50</v>
      </c>
      <c r="Y90" s="296"/>
      <c r="Z90" s="285">
        <v>32</v>
      </c>
      <c r="AA90" s="286"/>
      <c r="AB90" s="287"/>
      <c r="AC90" s="288"/>
      <c r="AD90" s="289">
        <v>18</v>
      </c>
      <c r="AE90" s="286"/>
      <c r="AF90" s="289"/>
      <c r="AG90" s="290"/>
      <c r="AH90" s="82"/>
      <c r="AI90" s="92"/>
      <c r="AJ90" s="83"/>
      <c r="AK90" s="10"/>
      <c r="AL90" s="92"/>
      <c r="AM90" s="83"/>
      <c r="AN90" s="94"/>
      <c r="AO90" s="92"/>
      <c r="AP90" s="18"/>
      <c r="AQ90" s="82"/>
      <c r="AR90" s="92"/>
      <c r="AS90" s="93"/>
      <c r="AT90" s="82"/>
      <c r="AU90" s="92"/>
      <c r="AV90" s="87"/>
      <c r="AW90" s="10">
        <v>108</v>
      </c>
      <c r="AX90" s="92">
        <v>50</v>
      </c>
      <c r="AY90" s="83">
        <v>3</v>
      </c>
      <c r="AZ90" s="94"/>
      <c r="BA90" s="92"/>
      <c r="BB90" s="18"/>
      <c r="BC90" s="82"/>
      <c r="BD90" s="92"/>
      <c r="BE90" s="93"/>
      <c r="BF90" s="365">
        <f t="shared" si="16"/>
        <v>3</v>
      </c>
      <c r="BG90" s="366"/>
      <c r="BH90" s="363" t="s">
        <v>276</v>
      </c>
      <c r="BI90" s="479"/>
    </row>
    <row r="91" spans="1:61" ht="48" customHeight="1" x14ac:dyDescent="0.25">
      <c r="A91" s="499" t="s">
        <v>246</v>
      </c>
      <c r="B91" s="500"/>
      <c r="C91" s="501" t="s">
        <v>302</v>
      </c>
      <c r="D91" s="502"/>
      <c r="E91" s="502"/>
      <c r="F91" s="502"/>
      <c r="G91" s="502"/>
      <c r="H91" s="502"/>
      <c r="I91" s="502"/>
      <c r="J91" s="502"/>
      <c r="K91" s="502"/>
      <c r="L91" s="502"/>
      <c r="M91" s="502"/>
      <c r="N91" s="502"/>
      <c r="O91" s="502"/>
      <c r="P91" s="502"/>
      <c r="Q91" s="503"/>
      <c r="R91" s="145"/>
      <c r="S91" s="144"/>
      <c r="T91" s="163"/>
      <c r="U91" s="162"/>
      <c r="V91" s="388">
        <f t="shared" si="14"/>
        <v>0</v>
      </c>
      <c r="W91" s="389"/>
      <c r="X91" s="490">
        <f t="shared" si="15"/>
        <v>0</v>
      </c>
      <c r="Y91" s="296"/>
      <c r="Z91" s="285"/>
      <c r="AA91" s="286"/>
      <c r="AB91" s="287"/>
      <c r="AC91" s="288"/>
      <c r="AD91" s="289"/>
      <c r="AE91" s="286"/>
      <c r="AF91" s="289"/>
      <c r="AG91" s="290"/>
      <c r="AH91" s="82"/>
      <c r="AI91" s="92"/>
      <c r="AJ91" s="83"/>
      <c r="AK91" s="10"/>
      <c r="AL91" s="92"/>
      <c r="AM91" s="83"/>
      <c r="AN91" s="94"/>
      <c r="AO91" s="92"/>
      <c r="AP91" s="18"/>
      <c r="AQ91" s="82"/>
      <c r="AR91" s="92"/>
      <c r="AS91" s="93"/>
      <c r="AT91" s="82"/>
      <c r="AU91" s="92"/>
      <c r="AV91" s="87"/>
      <c r="AW91" s="10"/>
      <c r="AX91" s="92"/>
      <c r="AY91" s="83"/>
      <c r="AZ91" s="94"/>
      <c r="BA91" s="92"/>
      <c r="BB91" s="18"/>
      <c r="BC91" s="82"/>
      <c r="BD91" s="92"/>
      <c r="BE91" s="93"/>
      <c r="BF91" s="365">
        <f t="shared" si="16"/>
        <v>0</v>
      </c>
      <c r="BG91" s="366"/>
      <c r="BH91" s="363"/>
      <c r="BI91" s="479"/>
    </row>
    <row r="92" spans="1:61" ht="48" customHeight="1" x14ac:dyDescent="0.25">
      <c r="A92" s="382" t="s">
        <v>247</v>
      </c>
      <c r="B92" s="383"/>
      <c r="C92" s="480" t="s">
        <v>313</v>
      </c>
      <c r="D92" s="481"/>
      <c r="E92" s="481"/>
      <c r="F92" s="481"/>
      <c r="G92" s="481"/>
      <c r="H92" s="481"/>
      <c r="I92" s="481"/>
      <c r="J92" s="481"/>
      <c r="K92" s="481"/>
      <c r="L92" s="481"/>
      <c r="M92" s="481"/>
      <c r="N92" s="481"/>
      <c r="O92" s="481"/>
      <c r="P92" s="481"/>
      <c r="Q92" s="482"/>
      <c r="R92" s="365">
        <v>5</v>
      </c>
      <c r="S92" s="483"/>
      <c r="T92" s="387"/>
      <c r="U92" s="273"/>
      <c r="V92" s="388">
        <f t="shared" si="14"/>
        <v>216</v>
      </c>
      <c r="W92" s="389"/>
      <c r="X92" s="490">
        <f t="shared" si="15"/>
        <v>106</v>
      </c>
      <c r="Y92" s="296"/>
      <c r="Z92" s="285">
        <v>54</v>
      </c>
      <c r="AA92" s="286"/>
      <c r="AB92" s="287"/>
      <c r="AC92" s="288"/>
      <c r="AD92" s="289">
        <v>52</v>
      </c>
      <c r="AE92" s="286"/>
      <c r="AF92" s="289"/>
      <c r="AG92" s="290"/>
      <c r="AH92" s="82"/>
      <c r="AI92" s="92"/>
      <c r="AJ92" s="83"/>
      <c r="AK92" s="10"/>
      <c r="AL92" s="92"/>
      <c r="AM92" s="83"/>
      <c r="AN92" s="94"/>
      <c r="AO92" s="92"/>
      <c r="AP92" s="18"/>
      <c r="AQ92" s="82"/>
      <c r="AR92" s="92"/>
      <c r="AS92" s="93"/>
      <c r="AT92" s="82">
        <f>AV92*36</f>
        <v>216</v>
      </c>
      <c r="AU92" s="92">
        <v>106</v>
      </c>
      <c r="AV92" s="87">
        <v>6</v>
      </c>
      <c r="AW92" s="10"/>
      <c r="AX92" s="92"/>
      <c r="AY92" s="83"/>
      <c r="AZ92" s="94"/>
      <c r="BA92" s="92"/>
      <c r="BB92" s="18"/>
      <c r="BC92" s="82"/>
      <c r="BD92" s="92"/>
      <c r="BE92" s="93"/>
      <c r="BF92" s="365">
        <f t="shared" si="16"/>
        <v>6</v>
      </c>
      <c r="BG92" s="366"/>
      <c r="BH92" s="486" t="s">
        <v>277</v>
      </c>
      <c r="BI92" s="487"/>
    </row>
    <row r="93" spans="1:61" ht="72" customHeight="1" x14ac:dyDescent="0.25">
      <c r="A93" s="505"/>
      <c r="B93" s="506"/>
      <c r="C93" s="480" t="s">
        <v>244</v>
      </c>
      <c r="D93" s="481"/>
      <c r="E93" s="481"/>
      <c r="F93" s="481"/>
      <c r="G93" s="481"/>
      <c r="H93" s="481"/>
      <c r="I93" s="481"/>
      <c r="J93" s="481"/>
      <c r="K93" s="481"/>
      <c r="L93" s="481"/>
      <c r="M93" s="481"/>
      <c r="N93" s="481"/>
      <c r="O93" s="481"/>
      <c r="P93" s="481"/>
      <c r="Q93" s="482"/>
      <c r="R93" s="365"/>
      <c r="S93" s="483"/>
      <c r="T93" s="387"/>
      <c r="U93" s="273"/>
      <c r="V93" s="388">
        <f t="shared" si="14"/>
        <v>30</v>
      </c>
      <c r="W93" s="389"/>
      <c r="X93" s="490">
        <f t="shared" si="15"/>
        <v>0</v>
      </c>
      <c r="Y93" s="296"/>
      <c r="Z93" s="285"/>
      <c r="AA93" s="286"/>
      <c r="AB93" s="287"/>
      <c r="AC93" s="288"/>
      <c r="AD93" s="289"/>
      <c r="AE93" s="286"/>
      <c r="AF93" s="289"/>
      <c r="AG93" s="290"/>
      <c r="AH93" s="82"/>
      <c r="AI93" s="92"/>
      <c r="AJ93" s="83"/>
      <c r="AK93" s="10"/>
      <c r="AL93" s="92"/>
      <c r="AM93" s="83"/>
      <c r="AN93" s="94"/>
      <c r="AO93" s="92"/>
      <c r="AP93" s="18"/>
      <c r="AQ93" s="82"/>
      <c r="AR93" s="92"/>
      <c r="AS93" s="93"/>
      <c r="AT93" s="82">
        <v>30</v>
      </c>
      <c r="AU93" s="92"/>
      <c r="AV93" s="87">
        <v>1</v>
      </c>
      <c r="AW93" s="10"/>
      <c r="AX93" s="92"/>
      <c r="AY93" s="83"/>
      <c r="AZ93" s="94"/>
      <c r="BA93" s="92"/>
      <c r="BB93" s="18"/>
      <c r="BC93" s="82"/>
      <c r="BD93" s="92"/>
      <c r="BE93" s="93"/>
      <c r="BF93" s="365">
        <f t="shared" si="16"/>
        <v>1</v>
      </c>
      <c r="BG93" s="366"/>
      <c r="BH93" s="488"/>
      <c r="BI93" s="489"/>
    </row>
    <row r="94" spans="1:61" ht="27.9" customHeight="1" x14ac:dyDescent="0.25">
      <c r="A94" s="450" t="s">
        <v>248</v>
      </c>
      <c r="B94" s="451"/>
      <c r="C94" s="480" t="s">
        <v>245</v>
      </c>
      <c r="D94" s="481"/>
      <c r="E94" s="481"/>
      <c r="F94" s="481"/>
      <c r="G94" s="481"/>
      <c r="H94" s="481"/>
      <c r="I94" s="481"/>
      <c r="J94" s="481"/>
      <c r="K94" s="481"/>
      <c r="L94" s="481"/>
      <c r="M94" s="481"/>
      <c r="N94" s="481"/>
      <c r="O94" s="481"/>
      <c r="P94" s="481"/>
      <c r="Q94" s="482"/>
      <c r="R94" s="365"/>
      <c r="S94" s="483"/>
      <c r="T94" s="387">
        <v>5</v>
      </c>
      <c r="U94" s="273"/>
      <c r="V94" s="388">
        <f t="shared" si="14"/>
        <v>108</v>
      </c>
      <c r="W94" s="389"/>
      <c r="X94" s="490">
        <f t="shared" si="15"/>
        <v>66</v>
      </c>
      <c r="Y94" s="296"/>
      <c r="Z94" s="285">
        <v>34</v>
      </c>
      <c r="AA94" s="286"/>
      <c r="AB94" s="287"/>
      <c r="AC94" s="288"/>
      <c r="AD94" s="289">
        <v>32</v>
      </c>
      <c r="AE94" s="286"/>
      <c r="AF94" s="289"/>
      <c r="AG94" s="290"/>
      <c r="AH94" s="82"/>
      <c r="AI94" s="92"/>
      <c r="AJ94" s="83"/>
      <c r="AK94" s="10"/>
      <c r="AL94" s="92"/>
      <c r="AM94" s="83"/>
      <c r="AN94" s="94"/>
      <c r="AO94" s="92"/>
      <c r="AP94" s="18"/>
      <c r="AQ94" s="82"/>
      <c r="AR94" s="92"/>
      <c r="AS94" s="93"/>
      <c r="AT94" s="82">
        <v>108</v>
      </c>
      <c r="AU94" s="92">
        <v>66</v>
      </c>
      <c r="AV94" s="87">
        <v>3</v>
      </c>
      <c r="AW94" s="10"/>
      <c r="AX94" s="92"/>
      <c r="AY94" s="83"/>
      <c r="AZ94" s="94"/>
      <c r="BA94" s="92"/>
      <c r="BB94" s="18"/>
      <c r="BC94" s="82"/>
      <c r="BD94" s="92"/>
      <c r="BE94" s="93"/>
      <c r="BF94" s="365">
        <f t="shared" si="16"/>
        <v>3</v>
      </c>
      <c r="BG94" s="366"/>
      <c r="BH94" s="363" t="s">
        <v>278</v>
      </c>
      <c r="BI94" s="479"/>
    </row>
    <row r="95" spans="1:61" ht="48" customHeight="1" x14ac:dyDescent="0.25">
      <c r="A95" s="382" t="s">
        <v>322</v>
      </c>
      <c r="B95" s="383"/>
      <c r="C95" s="480" t="s">
        <v>314</v>
      </c>
      <c r="D95" s="481"/>
      <c r="E95" s="481"/>
      <c r="F95" s="481"/>
      <c r="G95" s="481"/>
      <c r="H95" s="481"/>
      <c r="I95" s="481"/>
      <c r="J95" s="481"/>
      <c r="K95" s="481"/>
      <c r="L95" s="481"/>
      <c r="M95" s="481"/>
      <c r="N95" s="481"/>
      <c r="O95" s="481"/>
      <c r="P95" s="481"/>
      <c r="Q95" s="482"/>
      <c r="R95" s="365">
        <v>6</v>
      </c>
      <c r="S95" s="483"/>
      <c r="T95" s="387"/>
      <c r="U95" s="273"/>
      <c r="V95" s="388">
        <f t="shared" si="14"/>
        <v>108</v>
      </c>
      <c r="W95" s="389"/>
      <c r="X95" s="490">
        <f t="shared" si="15"/>
        <v>62</v>
      </c>
      <c r="Y95" s="296"/>
      <c r="Z95" s="285">
        <v>32</v>
      </c>
      <c r="AA95" s="286"/>
      <c r="AB95" s="289">
        <v>30</v>
      </c>
      <c r="AC95" s="286"/>
      <c r="AD95" s="289"/>
      <c r="AE95" s="286"/>
      <c r="AF95" s="289"/>
      <c r="AG95" s="290"/>
      <c r="AH95" s="82"/>
      <c r="AI95" s="92"/>
      <c r="AJ95" s="83"/>
      <c r="AK95" s="10"/>
      <c r="AL95" s="92"/>
      <c r="AM95" s="83"/>
      <c r="AN95" s="94"/>
      <c r="AO95" s="92"/>
      <c r="AP95" s="18"/>
      <c r="AQ95" s="82"/>
      <c r="AR95" s="92"/>
      <c r="AS95" s="93"/>
      <c r="AT95" s="82"/>
      <c r="AU95" s="92"/>
      <c r="AV95" s="87"/>
      <c r="AW95" s="10">
        <f>AY95*36</f>
        <v>108</v>
      </c>
      <c r="AX95" s="92">
        <v>62</v>
      </c>
      <c r="AY95" s="83">
        <v>3</v>
      </c>
      <c r="AZ95" s="94"/>
      <c r="BA95" s="92"/>
      <c r="BB95" s="18"/>
      <c r="BC95" s="82"/>
      <c r="BD95" s="92"/>
      <c r="BE95" s="93"/>
      <c r="BF95" s="365">
        <f t="shared" si="16"/>
        <v>3</v>
      </c>
      <c r="BG95" s="366"/>
      <c r="BH95" s="486" t="s">
        <v>279</v>
      </c>
      <c r="BI95" s="487"/>
    </row>
    <row r="96" spans="1:61" ht="96" customHeight="1" x14ac:dyDescent="0.25">
      <c r="A96" s="505"/>
      <c r="B96" s="506"/>
      <c r="C96" s="480" t="s">
        <v>254</v>
      </c>
      <c r="D96" s="481"/>
      <c r="E96" s="481"/>
      <c r="F96" s="481"/>
      <c r="G96" s="481"/>
      <c r="H96" s="481"/>
      <c r="I96" s="481"/>
      <c r="J96" s="481"/>
      <c r="K96" s="481"/>
      <c r="L96" s="481"/>
      <c r="M96" s="481"/>
      <c r="N96" s="481"/>
      <c r="O96" s="481"/>
      <c r="P96" s="481"/>
      <c r="Q96" s="482"/>
      <c r="R96" s="365"/>
      <c r="S96" s="483"/>
      <c r="T96" s="387"/>
      <c r="U96" s="273"/>
      <c r="V96" s="388">
        <f t="shared" si="14"/>
        <v>30</v>
      </c>
      <c r="W96" s="389"/>
      <c r="X96" s="490">
        <f t="shared" si="15"/>
        <v>0</v>
      </c>
      <c r="Y96" s="296"/>
      <c r="Z96" s="285"/>
      <c r="AA96" s="286"/>
      <c r="AB96" s="287"/>
      <c r="AC96" s="288"/>
      <c r="AD96" s="289"/>
      <c r="AE96" s="286"/>
      <c r="AF96" s="289"/>
      <c r="AG96" s="290"/>
      <c r="AH96" s="82"/>
      <c r="AI96" s="92"/>
      <c r="AJ96" s="83"/>
      <c r="AK96" s="10"/>
      <c r="AL96" s="92"/>
      <c r="AM96" s="83"/>
      <c r="AN96" s="94"/>
      <c r="AO96" s="92"/>
      <c r="AP96" s="18"/>
      <c r="AQ96" s="82"/>
      <c r="AR96" s="92"/>
      <c r="AS96" s="93"/>
      <c r="AT96" s="82"/>
      <c r="AU96" s="92"/>
      <c r="AV96" s="87"/>
      <c r="AW96" s="10">
        <v>30</v>
      </c>
      <c r="AX96" s="92"/>
      <c r="AY96" s="83">
        <v>1</v>
      </c>
      <c r="AZ96" s="94"/>
      <c r="BA96" s="92"/>
      <c r="BB96" s="18"/>
      <c r="BC96" s="82"/>
      <c r="BD96" s="92"/>
      <c r="BE96" s="93"/>
      <c r="BF96" s="365">
        <f t="shared" si="16"/>
        <v>1</v>
      </c>
      <c r="BG96" s="366"/>
      <c r="BH96" s="488"/>
      <c r="BI96" s="489"/>
    </row>
    <row r="97" spans="1:61" ht="27.9" customHeight="1" x14ac:dyDescent="0.25">
      <c r="A97" s="499" t="s">
        <v>250</v>
      </c>
      <c r="B97" s="500"/>
      <c r="C97" s="509" t="s">
        <v>315</v>
      </c>
      <c r="D97" s="510"/>
      <c r="E97" s="510"/>
      <c r="F97" s="510"/>
      <c r="G97" s="510"/>
      <c r="H97" s="510"/>
      <c r="I97" s="510"/>
      <c r="J97" s="510"/>
      <c r="K97" s="510"/>
      <c r="L97" s="510"/>
      <c r="M97" s="510"/>
      <c r="N97" s="510"/>
      <c r="O97" s="510"/>
      <c r="P97" s="510"/>
      <c r="Q97" s="511"/>
      <c r="R97" s="365"/>
      <c r="S97" s="483"/>
      <c r="T97" s="387"/>
      <c r="U97" s="273"/>
      <c r="V97" s="388">
        <f t="shared" si="14"/>
        <v>0</v>
      </c>
      <c r="W97" s="389"/>
      <c r="X97" s="490">
        <f t="shared" si="15"/>
        <v>0</v>
      </c>
      <c r="Y97" s="296"/>
      <c r="Z97" s="285"/>
      <c r="AA97" s="286"/>
      <c r="AB97" s="287"/>
      <c r="AC97" s="288"/>
      <c r="AD97" s="289"/>
      <c r="AE97" s="286"/>
      <c r="AF97" s="289"/>
      <c r="AG97" s="290"/>
      <c r="AH97" s="82"/>
      <c r="AI97" s="92"/>
      <c r="AJ97" s="83"/>
      <c r="AK97" s="10"/>
      <c r="AL97" s="92"/>
      <c r="AM97" s="83"/>
      <c r="AN97" s="94"/>
      <c r="AO97" s="92"/>
      <c r="AP97" s="18"/>
      <c r="AQ97" s="82"/>
      <c r="AR97" s="92"/>
      <c r="AS97" s="93"/>
      <c r="AT97" s="82"/>
      <c r="AU97" s="92"/>
      <c r="AV97" s="87"/>
      <c r="AW97" s="10"/>
      <c r="AX97" s="92"/>
      <c r="AY97" s="83"/>
      <c r="AZ97" s="94"/>
      <c r="BA97" s="92"/>
      <c r="BB97" s="18"/>
      <c r="BC97" s="82"/>
      <c r="BD97" s="92"/>
      <c r="BE97" s="93"/>
      <c r="BF97" s="365">
        <f t="shared" si="16"/>
        <v>0</v>
      </c>
      <c r="BG97" s="366"/>
      <c r="BH97" s="639"/>
      <c r="BI97" s="479"/>
    </row>
    <row r="98" spans="1:61" ht="27.9" customHeight="1" x14ac:dyDescent="0.25">
      <c r="A98" s="450" t="s">
        <v>251</v>
      </c>
      <c r="B98" s="451"/>
      <c r="C98" s="480" t="s">
        <v>261</v>
      </c>
      <c r="D98" s="481"/>
      <c r="E98" s="481"/>
      <c r="F98" s="481"/>
      <c r="G98" s="481"/>
      <c r="H98" s="481"/>
      <c r="I98" s="481"/>
      <c r="J98" s="481"/>
      <c r="K98" s="481"/>
      <c r="L98" s="481"/>
      <c r="M98" s="481"/>
      <c r="N98" s="481"/>
      <c r="O98" s="481"/>
      <c r="P98" s="481"/>
      <c r="Q98" s="482"/>
      <c r="R98" s="365">
        <v>7</v>
      </c>
      <c r="S98" s="483"/>
      <c r="T98" s="387"/>
      <c r="U98" s="273"/>
      <c r="V98" s="388">
        <f t="shared" si="14"/>
        <v>136</v>
      </c>
      <c r="W98" s="389"/>
      <c r="X98" s="490">
        <f t="shared" si="15"/>
        <v>62</v>
      </c>
      <c r="Y98" s="296"/>
      <c r="Z98" s="285">
        <v>32</v>
      </c>
      <c r="AA98" s="286"/>
      <c r="AB98" s="287"/>
      <c r="AC98" s="288"/>
      <c r="AD98" s="289">
        <v>30</v>
      </c>
      <c r="AE98" s="286"/>
      <c r="AF98" s="289"/>
      <c r="AG98" s="290"/>
      <c r="AH98" s="82"/>
      <c r="AI98" s="92"/>
      <c r="AJ98" s="83"/>
      <c r="AK98" s="10"/>
      <c r="AL98" s="92"/>
      <c r="AM98" s="83"/>
      <c r="AN98" s="94"/>
      <c r="AO98" s="92"/>
      <c r="AP98" s="18"/>
      <c r="AQ98" s="82"/>
      <c r="AR98" s="92"/>
      <c r="AS98" s="93"/>
      <c r="AT98" s="82"/>
      <c r="AU98" s="92"/>
      <c r="AV98" s="87"/>
      <c r="AW98" s="10"/>
      <c r="AX98" s="92"/>
      <c r="AY98" s="83"/>
      <c r="AZ98" s="94">
        <v>136</v>
      </c>
      <c r="BA98" s="44">
        <v>62</v>
      </c>
      <c r="BB98" s="18">
        <v>4</v>
      </c>
      <c r="BC98" s="82"/>
      <c r="BD98" s="92"/>
      <c r="BE98" s="93"/>
      <c r="BF98" s="365">
        <f t="shared" si="16"/>
        <v>4</v>
      </c>
      <c r="BG98" s="366"/>
      <c r="BH98" s="504" t="s">
        <v>280</v>
      </c>
      <c r="BI98" s="477"/>
    </row>
    <row r="99" spans="1:61" ht="48" customHeight="1" x14ac:dyDescent="0.25">
      <c r="A99" s="450" t="s">
        <v>252</v>
      </c>
      <c r="B99" s="451"/>
      <c r="C99" s="480" t="s">
        <v>262</v>
      </c>
      <c r="D99" s="481"/>
      <c r="E99" s="481"/>
      <c r="F99" s="481"/>
      <c r="G99" s="481"/>
      <c r="H99" s="481"/>
      <c r="I99" s="481"/>
      <c r="J99" s="481"/>
      <c r="K99" s="481"/>
      <c r="L99" s="481"/>
      <c r="M99" s="481"/>
      <c r="N99" s="481"/>
      <c r="O99" s="481"/>
      <c r="P99" s="481"/>
      <c r="Q99" s="482"/>
      <c r="R99" s="365"/>
      <c r="S99" s="483"/>
      <c r="T99" s="387">
        <v>7</v>
      </c>
      <c r="U99" s="273"/>
      <c r="V99" s="388">
        <f t="shared" si="14"/>
        <v>96</v>
      </c>
      <c r="W99" s="389"/>
      <c r="X99" s="490">
        <f t="shared" si="15"/>
        <v>50</v>
      </c>
      <c r="Y99" s="296"/>
      <c r="Z99" s="285">
        <v>34</v>
      </c>
      <c r="AA99" s="286"/>
      <c r="AB99" s="287"/>
      <c r="AC99" s="288"/>
      <c r="AD99" s="289">
        <v>16</v>
      </c>
      <c r="AE99" s="286"/>
      <c r="AF99" s="289"/>
      <c r="AG99" s="290"/>
      <c r="AH99" s="82"/>
      <c r="AI99" s="92"/>
      <c r="AJ99" s="83"/>
      <c r="AK99" s="10"/>
      <c r="AL99" s="92"/>
      <c r="AM99" s="83"/>
      <c r="AN99" s="94"/>
      <c r="AO99" s="92"/>
      <c r="AP99" s="18"/>
      <c r="AQ99" s="82"/>
      <c r="AR99" s="92"/>
      <c r="AS99" s="93"/>
      <c r="AT99" s="82"/>
      <c r="AU99" s="92"/>
      <c r="AV99" s="87"/>
      <c r="AW99" s="10"/>
      <c r="AX99" s="92"/>
      <c r="AY99" s="83"/>
      <c r="AZ99" s="94">
        <v>96</v>
      </c>
      <c r="BA99" s="44">
        <v>50</v>
      </c>
      <c r="BB99" s="18">
        <v>3</v>
      </c>
      <c r="BC99" s="82"/>
      <c r="BD99" s="92"/>
      <c r="BE99" s="93"/>
      <c r="BF99" s="365">
        <f t="shared" si="16"/>
        <v>3</v>
      </c>
      <c r="BG99" s="366"/>
      <c r="BH99" s="504" t="s">
        <v>281</v>
      </c>
      <c r="BI99" s="477"/>
    </row>
    <row r="100" spans="1:61" ht="48" customHeight="1" x14ac:dyDescent="0.25">
      <c r="A100" s="450" t="s">
        <v>335</v>
      </c>
      <c r="B100" s="451"/>
      <c r="C100" s="480" t="s">
        <v>263</v>
      </c>
      <c r="D100" s="481"/>
      <c r="E100" s="481"/>
      <c r="F100" s="481"/>
      <c r="G100" s="481"/>
      <c r="H100" s="481"/>
      <c r="I100" s="481"/>
      <c r="J100" s="481"/>
      <c r="K100" s="481"/>
      <c r="L100" s="481"/>
      <c r="M100" s="481"/>
      <c r="N100" s="481"/>
      <c r="O100" s="481"/>
      <c r="P100" s="481"/>
      <c r="Q100" s="482"/>
      <c r="R100" s="365"/>
      <c r="S100" s="483"/>
      <c r="T100" s="387">
        <v>7</v>
      </c>
      <c r="U100" s="273"/>
      <c r="V100" s="388">
        <f t="shared" si="14"/>
        <v>96</v>
      </c>
      <c r="W100" s="389"/>
      <c r="X100" s="490">
        <f t="shared" si="15"/>
        <v>50</v>
      </c>
      <c r="Y100" s="296"/>
      <c r="Z100" s="285">
        <v>26</v>
      </c>
      <c r="AA100" s="286"/>
      <c r="AB100" s="287"/>
      <c r="AC100" s="288"/>
      <c r="AD100" s="289">
        <v>24</v>
      </c>
      <c r="AE100" s="286"/>
      <c r="AF100" s="289"/>
      <c r="AG100" s="290"/>
      <c r="AH100" s="82"/>
      <c r="AI100" s="92"/>
      <c r="AJ100" s="83"/>
      <c r="AK100" s="10"/>
      <c r="AL100" s="92"/>
      <c r="AM100" s="83"/>
      <c r="AN100" s="94"/>
      <c r="AO100" s="92"/>
      <c r="AP100" s="18"/>
      <c r="AQ100" s="82"/>
      <c r="AR100" s="92"/>
      <c r="AS100" s="93"/>
      <c r="AT100" s="82"/>
      <c r="AU100" s="92"/>
      <c r="AV100" s="87"/>
      <c r="AW100" s="10"/>
      <c r="AX100" s="92"/>
      <c r="AY100" s="83"/>
      <c r="AZ100" s="94">
        <v>96</v>
      </c>
      <c r="BA100" s="44">
        <v>50</v>
      </c>
      <c r="BB100" s="18">
        <v>3</v>
      </c>
      <c r="BC100" s="82"/>
      <c r="BD100" s="92"/>
      <c r="BE100" s="93"/>
      <c r="BF100" s="365">
        <f t="shared" si="16"/>
        <v>3</v>
      </c>
      <c r="BG100" s="366"/>
      <c r="BH100" s="504" t="s">
        <v>282</v>
      </c>
      <c r="BI100" s="477"/>
    </row>
    <row r="101" spans="1:61" ht="48" customHeight="1" x14ac:dyDescent="0.25">
      <c r="A101" s="499" t="s">
        <v>257</v>
      </c>
      <c r="B101" s="500"/>
      <c r="C101" s="501" t="s">
        <v>303</v>
      </c>
      <c r="D101" s="502"/>
      <c r="E101" s="502"/>
      <c r="F101" s="502"/>
      <c r="G101" s="502"/>
      <c r="H101" s="502"/>
      <c r="I101" s="502"/>
      <c r="J101" s="502"/>
      <c r="K101" s="502"/>
      <c r="L101" s="502"/>
      <c r="M101" s="502"/>
      <c r="N101" s="502"/>
      <c r="O101" s="502"/>
      <c r="P101" s="502"/>
      <c r="Q101" s="503"/>
      <c r="R101" s="365"/>
      <c r="S101" s="483"/>
      <c r="T101" s="387"/>
      <c r="U101" s="273"/>
      <c r="V101" s="388">
        <f t="shared" si="14"/>
        <v>0</v>
      </c>
      <c r="W101" s="389"/>
      <c r="X101" s="490">
        <f t="shared" si="15"/>
        <v>0</v>
      </c>
      <c r="Y101" s="296"/>
      <c r="Z101" s="285"/>
      <c r="AA101" s="286"/>
      <c r="AB101" s="287"/>
      <c r="AC101" s="288"/>
      <c r="AD101" s="289"/>
      <c r="AE101" s="286"/>
      <c r="AF101" s="289"/>
      <c r="AG101" s="290"/>
      <c r="AH101" s="82"/>
      <c r="AI101" s="92"/>
      <c r="AJ101" s="83"/>
      <c r="AK101" s="10"/>
      <c r="AL101" s="92"/>
      <c r="AM101" s="83"/>
      <c r="AN101" s="94"/>
      <c r="AO101" s="92"/>
      <c r="AP101" s="18"/>
      <c r="AQ101" s="82"/>
      <c r="AR101" s="92"/>
      <c r="AS101" s="93"/>
      <c r="AT101" s="82"/>
      <c r="AU101" s="92"/>
      <c r="AV101" s="87"/>
      <c r="AW101" s="10"/>
      <c r="AX101" s="92"/>
      <c r="AY101" s="83"/>
      <c r="AZ101" s="94"/>
      <c r="BA101" s="44"/>
      <c r="BB101" s="18"/>
      <c r="BC101" s="82"/>
      <c r="BD101" s="92"/>
      <c r="BE101" s="93"/>
      <c r="BF101" s="365">
        <f t="shared" si="16"/>
        <v>0</v>
      </c>
      <c r="BG101" s="366"/>
      <c r="BH101" s="639"/>
      <c r="BI101" s="479"/>
    </row>
    <row r="102" spans="1:61" ht="27.9" customHeight="1" x14ac:dyDescent="0.25">
      <c r="A102" s="382" t="s">
        <v>258</v>
      </c>
      <c r="B102" s="383"/>
      <c r="C102" s="384" t="s">
        <v>231</v>
      </c>
      <c r="D102" s="385"/>
      <c r="E102" s="385"/>
      <c r="F102" s="385"/>
      <c r="G102" s="385"/>
      <c r="H102" s="385"/>
      <c r="I102" s="385"/>
      <c r="J102" s="385"/>
      <c r="K102" s="385"/>
      <c r="L102" s="385"/>
      <c r="M102" s="385"/>
      <c r="N102" s="385"/>
      <c r="O102" s="385"/>
      <c r="P102" s="385"/>
      <c r="Q102" s="386"/>
      <c r="R102" s="145"/>
      <c r="S102" s="144"/>
      <c r="T102" s="387">
        <v>4</v>
      </c>
      <c r="U102" s="273"/>
      <c r="V102" s="388">
        <f t="shared" si="14"/>
        <v>108</v>
      </c>
      <c r="W102" s="389"/>
      <c r="X102" s="285">
        <f t="shared" si="15"/>
        <v>64</v>
      </c>
      <c r="Y102" s="290"/>
      <c r="Z102" s="285">
        <v>32</v>
      </c>
      <c r="AA102" s="286"/>
      <c r="AB102" s="289">
        <v>32</v>
      </c>
      <c r="AC102" s="286"/>
      <c r="AD102" s="289"/>
      <c r="AE102" s="286"/>
      <c r="AF102" s="289"/>
      <c r="AG102" s="290"/>
      <c r="AH102" s="95"/>
      <c r="AI102" s="98"/>
      <c r="AJ102" s="57"/>
      <c r="AK102" s="58"/>
      <c r="AL102" s="98"/>
      <c r="AM102" s="99"/>
      <c r="AN102" s="95"/>
      <c r="AO102" s="98"/>
      <c r="AP102" s="57"/>
      <c r="AQ102" s="58">
        <v>108</v>
      </c>
      <c r="AR102" s="98">
        <v>64</v>
      </c>
      <c r="AS102" s="99">
        <v>3</v>
      </c>
      <c r="AT102" s="95"/>
      <c r="AU102" s="98"/>
      <c r="AV102" s="57"/>
      <c r="AW102" s="58"/>
      <c r="AX102" s="98"/>
      <c r="AY102" s="99"/>
      <c r="AZ102" s="95"/>
      <c r="BA102" s="98"/>
      <c r="BB102" s="57"/>
      <c r="BC102" s="58"/>
      <c r="BD102" s="98"/>
      <c r="BE102" s="99"/>
      <c r="BF102" s="365">
        <f t="shared" si="16"/>
        <v>3</v>
      </c>
      <c r="BG102" s="366"/>
      <c r="BH102" s="363" t="s">
        <v>283</v>
      </c>
      <c r="BI102" s="364"/>
    </row>
    <row r="103" spans="1:61" ht="48" customHeight="1" x14ac:dyDescent="0.25">
      <c r="A103" s="382" t="s">
        <v>259</v>
      </c>
      <c r="B103" s="383"/>
      <c r="C103" s="480" t="s">
        <v>264</v>
      </c>
      <c r="D103" s="481"/>
      <c r="E103" s="481"/>
      <c r="F103" s="481"/>
      <c r="G103" s="481"/>
      <c r="H103" s="481"/>
      <c r="I103" s="481"/>
      <c r="J103" s="481"/>
      <c r="K103" s="481"/>
      <c r="L103" s="481"/>
      <c r="M103" s="481"/>
      <c r="N103" s="481"/>
      <c r="O103" s="481"/>
      <c r="P103" s="481"/>
      <c r="Q103" s="482"/>
      <c r="R103" s="365">
        <v>7</v>
      </c>
      <c r="S103" s="483"/>
      <c r="T103" s="272"/>
      <c r="U103" s="273"/>
      <c r="V103" s="507">
        <f t="shared" si="14"/>
        <v>202</v>
      </c>
      <c r="W103" s="508"/>
      <c r="X103" s="490">
        <f t="shared" si="15"/>
        <v>84</v>
      </c>
      <c r="Y103" s="296"/>
      <c r="Z103" s="491">
        <v>44</v>
      </c>
      <c r="AA103" s="286"/>
      <c r="AB103" s="287"/>
      <c r="AC103" s="288"/>
      <c r="AD103" s="289">
        <v>40</v>
      </c>
      <c r="AE103" s="286"/>
      <c r="AF103" s="289"/>
      <c r="AG103" s="290"/>
      <c r="AH103" s="82"/>
      <c r="AI103" s="92"/>
      <c r="AJ103" s="83"/>
      <c r="AK103" s="10"/>
      <c r="AL103" s="92"/>
      <c r="AM103" s="83"/>
      <c r="AN103" s="94"/>
      <c r="AO103" s="92"/>
      <c r="AP103" s="18"/>
      <c r="AQ103" s="82"/>
      <c r="AR103" s="92"/>
      <c r="AS103" s="93"/>
      <c r="AT103" s="82"/>
      <c r="AU103" s="92"/>
      <c r="AV103" s="87"/>
      <c r="AW103" s="10"/>
      <c r="AX103" s="92"/>
      <c r="AY103" s="83"/>
      <c r="AZ103" s="94">
        <v>202</v>
      </c>
      <c r="BA103" s="44">
        <v>84</v>
      </c>
      <c r="BB103" s="18">
        <v>6</v>
      </c>
      <c r="BC103" s="82"/>
      <c r="BD103" s="92"/>
      <c r="BE103" s="93"/>
      <c r="BF103" s="365">
        <f t="shared" si="16"/>
        <v>6</v>
      </c>
      <c r="BG103" s="366"/>
      <c r="BH103" s="486" t="s">
        <v>284</v>
      </c>
      <c r="BI103" s="487"/>
    </row>
    <row r="104" spans="1:61" ht="72" customHeight="1" x14ac:dyDescent="0.25">
      <c r="A104" s="505"/>
      <c r="B104" s="506"/>
      <c r="C104" s="480" t="s">
        <v>265</v>
      </c>
      <c r="D104" s="481"/>
      <c r="E104" s="481"/>
      <c r="F104" s="481"/>
      <c r="G104" s="481"/>
      <c r="H104" s="481"/>
      <c r="I104" s="481"/>
      <c r="J104" s="481"/>
      <c r="K104" s="481"/>
      <c r="L104" s="481"/>
      <c r="M104" s="481"/>
      <c r="N104" s="481"/>
      <c r="O104" s="481"/>
      <c r="P104" s="481"/>
      <c r="Q104" s="482"/>
      <c r="R104" s="365"/>
      <c r="S104" s="483"/>
      <c r="T104" s="387"/>
      <c r="U104" s="273"/>
      <c r="V104" s="388">
        <f t="shared" si="14"/>
        <v>30</v>
      </c>
      <c r="W104" s="389"/>
      <c r="X104" s="490">
        <f t="shared" si="15"/>
        <v>0</v>
      </c>
      <c r="Y104" s="296"/>
      <c r="Z104" s="285"/>
      <c r="AA104" s="286"/>
      <c r="AB104" s="287"/>
      <c r="AC104" s="288"/>
      <c r="AD104" s="289"/>
      <c r="AE104" s="286"/>
      <c r="AF104" s="289"/>
      <c r="AG104" s="290"/>
      <c r="AH104" s="82"/>
      <c r="AI104" s="92"/>
      <c r="AJ104" s="83"/>
      <c r="AK104" s="10"/>
      <c r="AL104" s="92"/>
      <c r="AM104" s="83"/>
      <c r="AN104" s="94"/>
      <c r="AO104" s="92"/>
      <c r="AP104" s="18"/>
      <c r="AQ104" s="82"/>
      <c r="AR104" s="92"/>
      <c r="AS104" s="93"/>
      <c r="AT104" s="82"/>
      <c r="AU104" s="92"/>
      <c r="AV104" s="87"/>
      <c r="AW104" s="10"/>
      <c r="AX104" s="92"/>
      <c r="AY104" s="83"/>
      <c r="AZ104" s="94">
        <v>30</v>
      </c>
      <c r="BA104" s="92"/>
      <c r="BB104" s="18">
        <v>1</v>
      </c>
      <c r="BC104" s="82"/>
      <c r="BD104" s="92"/>
      <c r="BE104" s="93"/>
      <c r="BF104" s="365">
        <f t="shared" si="16"/>
        <v>1</v>
      </c>
      <c r="BG104" s="366"/>
      <c r="BH104" s="488"/>
      <c r="BI104" s="489"/>
    </row>
    <row r="105" spans="1:61" ht="27.9" customHeight="1" x14ac:dyDescent="0.25">
      <c r="A105" s="450" t="s">
        <v>260</v>
      </c>
      <c r="B105" s="451"/>
      <c r="C105" s="480" t="s">
        <v>266</v>
      </c>
      <c r="D105" s="481"/>
      <c r="E105" s="481"/>
      <c r="F105" s="481"/>
      <c r="G105" s="481"/>
      <c r="H105" s="481"/>
      <c r="I105" s="481"/>
      <c r="J105" s="481"/>
      <c r="K105" s="481"/>
      <c r="L105" s="481"/>
      <c r="M105" s="481"/>
      <c r="N105" s="481"/>
      <c r="O105" s="481"/>
      <c r="P105" s="481"/>
      <c r="Q105" s="482"/>
      <c r="R105" s="365">
        <v>7</v>
      </c>
      <c r="S105" s="483"/>
      <c r="T105" s="387"/>
      <c r="U105" s="273"/>
      <c r="V105" s="388">
        <f t="shared" si="14"/>
        <v>96</v>
      </c>
      <c r="W105" s="389"/>
      <c r="X105" s="490">
        <f t="shared" si="15"/>
        <v>60</v>
      </c>
      <c r="Y105" s="296"/>
      <c r="Z105" s="285">
        <v>30</v>
      </c>
      <c r="AA105" s="286"/>
      <c r="AB105" s="287"/>
      <c r="AC105" s="288"/>
      <c r="AD105" s="289">
        <v>30</v>
      </c>
      <c r="AE105" s="286"/>
      <c r="AF105" s="289"/>
      <c r="AG105" s="290"/>
      <c r="AH105" s="82"/>
      <c r="AI105" s="92"/>
      <c r="AJ105" s="83"/>
      <c r="AK105" s="10"/>
      <c r="AL105" s="92"/>
      <c r="AM105" s="83"/>
      <c r="AN105" s="94"/>
      <c r="AO105" s="92"/>
      <c r="AP105" s="18"/>
      <c r="AQ105" s="82"/>
      <c r="AR105" s="92"/>
      <c r="AS105" s="93"/>
      <c r="AT105" s="82"/>
      <c r="AU105" s="92"/>
      <c r="AV105" s="87"/>
      <c r="AW105" s="10"/>
      <c r="AX105" s="92"/>
      <c r="AY105" s="83"/>
      <c r="AZ105" s="94">
        <v>96</v>
      </c>
      <c r="BA105" s="44">
        <v>60</v>
      </c>
      <c r="BB105" s="18">
        <v>3</v>
      </c>
      <c r="BC105" s="82"/>
      <c r="BD105" s="92"/>
      <c r="BE105" s="93"/>
      <c r="BF105" s="365">
        <f t="shared" si="16"/>
        <v>3</v>
      </c>
      <c r="BG105" s="366"/>
      <c r="BH105" s="363" t="s">
        <v>285</v>
      </c>
      <c r="BI105" s="479"/>
    </row>
    <row r="106" spans="1:61" ht="48" customHeight="1" x14ac:dyDescent="0.25">
      <c r="A106" s="450" t="s">
        <v>336</v>
      </c>
      <c r="B106" s="451"/>
      <c r="C106" s="480" t="s">
        <v>267</v>
      </c>
      <c r="D106" s="481"/>
      <c r="E106" s="481"/>
      <c r="F106" s="481"/>
      <c r="G106" s="481"/>
      <c r="H106" s="481"/>
      <c r="I106" s="481"/>
      <c r="J106" s="481"/>
      <c r="K106" s="481"/>
      <c r="L106" s="481"/>
      <c r="M106" s="481"/>
      <c r="N106" s="481"/>
      <c r="O106" s="481"/>
      <c r="P106" s="481"/>
      <c r="Q106" s="482"/>
      <c r="R106" s="365"/>
      <c r="S106" s="483"/>
      <c r="T106" s="387">
        <v>7</v>
      </c>
      <c r="U106" s="273"/>
      <c r="V106" s="388">
        <f t="shared" si="14"/>
        <v>96</v>
      </c>
      <c r="W106" s="389"/>
      <c r="X106" s="490">
        <f t="shared" si="15"/>
        <v>50</v>
      </c>
      <c r="Y106" s="296"/>
      <c r="Z106" s="285">
        <v>32</v>
      </c>
      <c r="AA106" s="286"/>
      <c r="AB106" s="287"/>
      <c r="AC106" s="288"/>
      <c r="AD106" s="289">
        <v>18</v>
      </c>
      <c r="AE106" s="286"/>
      <c r="AF106" s="289"/>
      <c r="AG106" s="290"/>
      <c r="AH106" s="82"/>
      <c r="AI106" s="92"/>
      <c r="AJ106" s="83"/>
      <c r="AK106" s="10"/>
      <c r="AL106" s="92"/>
      <c r="AM106" s="83"/>
      <c r="AN106" s="94"/>
      <c r="AO106" s="92"/>
      <c r="AP106" s="18"/>
      <c r="AQ106" s="82"/>
      <c r="AR106" s="92"/>
      <c r="AS106" s="93"/>
      <c r="AT106" s="82"/>
      <c r="AU106" s="92"/>
      <c r="AV106" s="87"/>
      <c r="AW106" s="10"/>
      <c r="AX106" s="92"/>
      <c r="AY106" s="83"/>
      <c r="AZ106" s="94">
        <v>96</v>
      </c>
      <c r="BA106" s="44">
        <v>50</v>
      </c>
      <c r="BB106" s="18">
        <v>3</v>
      </c>
      <c r="BC106" s="82"/>
      <c r="BD106" s="92"/>
      <c r="BE106" s="93"/>
      <c r="BF106" s="365">
        <f t="shared" si="16"/>
        <v>3</v>
      </c>
      <c r="BG106" s="366"/>
      <c r="BH106" s="363" t="s">
        <v>286</v>
      </c>
      <c r="BI106" s="479"/>
    </row>
    <row r="107" spans="1:61" ht="27.9" customHeight="1" x14ac:dyDescent="0.25">
      <c r="A107" s="492" t="s">
        <v>181</v>
      </c>
      <c r="B107" s="493"/>
      <c r="C107" s="494" t="s">
        <v>8</v>
      </c>
      <c r="D107" s="495"/>
      <c r="E107" s="495"/>
      <c r="F107" s="495"/>
      <c r="G107" s="495"/>
      <c r="H107" s="495"/>
      <c r="I107" s="495"/>
      <c r="J107" s="495"/>
      <c r="K107" s="495"/>
      <c r="L107" s="495"/>
      <c r="M107" s="495"/>
      <c r="N107" s="495"/>
      <c r="O107" s="495"/>
      <c r="P107" s="495"/>
      <c r="Q107" s="496"/>
      <c r="R107" s="161"/>
      <c r="S107" s="160"/>
      <c r="T107" s="159"/>
      <c r="U107" s="158"/>
      <c r="V107" s="157"/>
      <c r="W107" s="154"/>
      <c r="X107" s="157"/>
      <c r="Y107" s="154"/>
      <c r="Z107" s="157"/>
      <c r="AA107" s="156"/>
      <c r="AB107" s="155"/>
      <c r="AC107" s="156"/>
      <c r="AD107" s="155"/>
      <c r="AE107" s="156"/>
      <c r="AF107" s="155"/>
      <c r="AG107" s="154"/>
      <c r="AH107" s="59"/>
      <c r="AI107" s="61"/>
      <c r="AJ107" s="60"/>
      <c r="AK107" s="62"/>
      <c r="AL107" s="61"/>
      <c r="AM107" s="60"/>
      <c r="AN107" s="63"/>
      <c r="AO107" s="61"/>
      <c r="AP107" s="64"/>
      <c r="AQ107" s="59"/>
      <c r="AR107" s="61"/>
      <c r="AS107" s="65"/>
      <c r="AT107" s="59"/>
      <c r="AU107" s="61"/>
      <c r="AV107" s="60"/>
      <c r="AW107" s="62"/>
      <c r="AX107" s="61"/>
      <c r="AY107" s="60"/>
      <c r="AZ107" s="63"/>
      <c r="BA107" s="61"/>
      <c r="BB107" s="64"/>
      <c r="BC107" s="59"/>
      <c r="BD107" s="61"/>
      <c r="BE107" s="65"/>
      <c r="BF107" s="497"/>
      <c r="BG107" s="498"/>
      <c r="BH107" s="484"/>
      <c r="BI107" s="485"/>
    </row>
    <row r="108" spans="1:61" ht="72" customHeight="1" x14ac:dyDescent="0.25">
      <c r="A108" s="450" t="s">
        <v>182</v>
      </c>
      <c r="B108" s="451"/>
      <c r="C108" s="452" t="s">
        <v>189</v>
      </c>
      <c r="D108" s="453"/>
      <c r="E108" s="453"/>
      <c r="F108" s="453"/>
      <c r="G108" s="453"/>
      <c r="H108" s="453"/>
      <c r="I108" s="453"/>
      <c r="J108" s="453"/>
      <c r="K108" s="453"/>
      <c r="L108" s="453"/>
      <c r="M108" s="453"/>
      <c r="N108" s="453"/>
      <c r="O108" s="453"/>
      <c r="P108" s="453"/>
      <c r="Q108" s="454"/>
      <c r="R108" s="145"/>
      <c r="S108" s="144"/>
      <c r="T108" s="478"/>
      <c r="U108" s="366"/>
      <c r="V108" s="285" t="s">
        <v>11</v>
      </c>
      <c r="W108" s="290"/>
      <c r="X108" s="285" t="s">
        <v>11</v>
      </c>
      <c r="Y108" s="290"/>
      <c r="Z108" s="285" t="s">
        <v>11</v>
      </c>
      <c r="AA108" s="286"/>
      <c r="AB108" s="289"/>
      <c r="AC108" s="286"/>
      <c r="AD108" s="289"/>
      <c r="AE108" s="286"/>
      <c r="AF108" s="289"/>
      <c r="AG108" s="290"/>
      <c r="AH108" s="82" t="s">
        <v>11</v>
      </c>
      <c r="AI108" s="92" t="s">
        <v>11</v>
      </c>
      <c r="AJ108" s="83"/>
      <c r="AK108" s="10"/>
      <c r="AL108" s="92"/>
      <c r="AM108" s="83"/>
      <c r="AN108" s="94"/>
      <c r="AO108" s="92"/>
      <c r="AP108" s="18"/>
      <c r="AQ108" s="82"/>
      <c r="AR108" s="92"/>
      <c r="AS108" s="93"/>
      <c r="AT108" s="82"/>
      <c r="AU108" s="92"/>
      <c r="AV108" s="83"/>
      <c r="AW108" s="10"/>
      <c r="AX108" s="92"/>
      <c r="AY108" s="83"/>
      <c r="AZ108" s="94"/>
      <c r="BA108" s="92"/>
      <c r="BB108" s="18"/>
      <c r="BC108" s="82"/>
      <c r="BD108" s="92"/>
      <c r="BE108" s="93"/>
      <c r="BF108" s="475"/>
      <c r="BG108" s="476"/>
      <c r="BH108" s="363"/>
      <c r="BI108" s="477"/>
    </row>
    <row r="109" spans="1:61" ht="27.9" customHeight="1" x14ac:dyDescent="0.25">
      <c r="A109" s="450" t="s">
        <v>183</v>
      </c>
      <c r="B109" s="451"/>
      <c r="C109" s="452" t="s">
        <v>10</v>
      </c>
      <c r="D109" s="453"/>
      <c r="E109" s="453"/>
      <c r="F109" s="453"/>
      <c r="G109" s="453"/>
      <c r="H109" s="453"/>
      <c r="I109" s="453"/>
      <c r="J109" s="453"/>
      <c r="K109" s="453"/>
      <c r="L109" s="453"/>
      <c r="M109" s="453"/>
      <c r="N109" s="453"/>
      <c r="O109" s="453"/>
      <c r="P109" s="453"/>
      <c r="Q109" s="454"/>
      <c r="R109" s="145"/>
      <c r="S109" s="144"/>
      <c r="T109" s="478"/>
      <c r="U109" s="366"/>
      <c r="V109" s="285" t="s">
        <v>11</v>
      </c>
      <c r="W109" s="290"/>
      <c r="X109" s="285" t="s">
        <v>11</v>
      </c>
      <c r="Y109" s="290"/>
      <c r="Z109" s="285" t="s">
        <v>11</v>
      </c>
      <c r="AA109" s="286"/>
      <c r="AB109" s="289"/>
      <c r="AC109" s="286"/>
      <c r="AD109" s="289"/>
      <c r="AE109" s="286"/>
      <c r="AF109" s="289"/>
      <c r="AG109" s="290"/>
      <c r="AH109" s="82"/>
      <c r="AI109" s="92"/>
      <c r="AJ109" s="83"/>
      <c r="AK109" s="10" t="s">
        <v>11</v>
      </c>
      <c r="AL109" s="92" t="s">
        <v>11</v>
      </c>
      <c r="AM109" s="83"/>
      <c r="AN109" s="94"/>
      <c r="AO109" s="92"/>
      <c r="AP109" s="18"/>
      <c r="AQ109" s="82"/>
      <c r="AR109" s="92"/>
      <c r="AS109" s="93"/>
      <c r="AT109" s="82"/>
      <c r="AU109" s="92"/>
      <c r="AV109" s="83"/>
      <c r="AW109" s="10"/>
      <c r="AX109" s="92"/>
      <c r="AY109" s="83"/>
      <c r="AZ109" s="94"/>
      <c r="BA109" s="92"/>
      <c r="BB109" s="18"/>
      <c r="BC109" s="82"/>
      <c r="BD109" s="92"/>
      <c r="BE109" s="93"/>
      <c r="BF109" s="475"/>
      <c r="BG109" s="476"/>
      <c r="BH109" s="363"/>
      <c r="BI109" s="477"/>
    </row>
    <row r="110" spans="1:61" ht="48" customHeight="1" x14ac:dyDescent="0.25">
      <c r="A110" s="450" t="s">
        <v>184</v>
      </c>
      <c r="B110" s="451"/>
      <c r="C110" s="452" t="s">
        <v>409</v>
      </c>
      <c r="D110" s="453"/>
      <c r="E110" s="453"/>
      <c r="F110" s="453"/>
      <c r="G110" s="453"/>
      <c r="H110" s="453"/>
      <c r="I110" s="453"/>
      <c r="J110" s="453"/>
      <c r="K110" s="453"/>
      <c r="L110" s="453"/>
      <c r="M110" s="453"/>
      <c r="N110" s="453"/>
      <c r="O110" s="453"/>
      <c r="P110" s="453"/>
      <c r="Q110" s="454"/>
      <c r="R110" s="145"/>
      <c r="S110" s="144"/>
      <c r="T110" s="455" t="s">
        <v>408</v>
      </c>
      <c r="U110" s="456"/>
      <c r="V110" s="457" t="s">
        <v>191</v>
      </c>
      <c r="W110" s="289"/>
      <c r="X110" s="285" t="s">
        <v>9</v>
      </c>
      <c r="Y110" s="290"/>
      <c r="Z110" s="286" t="s">
        <v>192</v>
      </c>
      <c r="AA110" s="350"/>
      <c r="AB110" s="289"/>
      <c r="AC110" s="286"/>
      <c r="AD110" s="289" t="s">
        <v>77</v>
      </c>
      <c r="AE110" s="286"/>
      <c r="AF110" s="350"/>
      <c r="AG110" s="351"/>
      <c r="AH110" s="82"/>
      <c r="AI110" s="92"/>
      <c r="AJ110" s="83"/>
      <c r="AK110" s="10"/>
      <c r="AL110" s="92"/>
      <c r="AM110" s="83"/>
      <c r="AN110" s="94"/>
      <c r="AO110" s="92"/>
      <c r="AP110" s="18"/>
      <c r="AQ110" s="82"/>
      <c r="AR110" s="92"/>
      <c r="AS110" s="93"/>
      <c r="AT110" s="82"/>
      <c r="AU110" s="92"/>
      <c r="AV110" s="83"/>
      <c r="AW110" s="10"/>
      <c r="AX110" s="92"/>
      <c r="AY110" s="83"/>
      <c r="AZ110" s="94" t="s">
        <v>191</v>
      </c>
      <c r="BA110" s="92" t="s">
        <v>9</v>
      </c>
      <c r="BB110" s="18"/>
      <c r="BC110" s="82"/>
      <c r="BD110" s="92"/>
      <c r="BE110" s="93"/>
      <c r="BF110" s="458"/>
      <c r="BG110" s="459"/>
      <c r="BH110" s="464" t="s">
        <v>287</v>
      </c>
      <c r="BI110" s="465"/>
    </row>
    <row r="111" spans="1:61" ht="27.9" customHeight="1" x14ac:dyDescent="0.25">
      <c r="A111" s="450" t="s">
        <v>185</v>
      </c>
      <c r="B111" s="451"/>
      <c r="C111" s="452" t="s">
        <v>12</v>
      </c>
      <c r="D111" s="453"/>
      <c r="E111" s="453"/>
      <c r="F111" s="453"/>
      <c r="G111" s="453"/>
      <c r="H111" s="453"/>
      <c r="I111" s="453"/>
      <c r="J111" s="453"/>
      <c r="K111" s="453"/>
      <c r="L111" s="453"/>
      <c r="M111" s="453"/>
      <c r="N111" s="453"/>
      <c r="O111" s="453"/>
      <c r="P111" s="453"/>
      <c r="Q111" s="454"/>
      <c r="R111" s="145"/>
      <c r="S111" s="144"/>
      <c r="T111" s="455"/>
      <c r="U111" s="456"/>
      <c r="V111" s="457" t="s">
        <v>14</v>
      </c>
      <c r="W111" s="289"/>
      <c r="X111" s="285" t="s">
        <v>14</v>
      </c>
      <c r="Y111" s="290"/>
      <c r="Z111" s="286"/>
      <c r="AA111" s="350"/>
      <c r="AB111" s="289"/>
      <c r="AC111" s="286"/>
      <c r="AD111" s="289" t="s">
        <v>14</v>
      </c>
      <c r="AE111" s="286"/>
      <c r="AF111" s="350"/>
      <c r="AG111" s="351"/>
      <c r="AH111" s="82"/>
      <c r="AI111" s="92"/>
      <c r="AJ111" s="83"/>
      <c r="AK111" s="10"/>
      <c r="AL111" s="92"/>
      <c r="AM111" s="83"/>
      <c r="AN111" s="94"/>
      <c r="AO111" s="92"/>
      <c r="AP111" s="18"/>
      <c r="AQ111" s="82"/>
      <c r="AR111" s="92"/>
      <c r="AS111" s="93"/>
      <c r="AT111" s="82" t="s">
        <v>17</v>
      </c>
      <c r="AU111" s="92" t="s">
        <v>17</v>
      </c>
      <c r="AV111" s="83"/>
      <c r="AW111" s="10" t="s">
        <v>292</v>
      </c>
      <c r="AX111" s="92" t="s">
        <v>292</v>
      </c>
      <c r="AY111" s="83"/>
      <c r="AZ111" s="94"/>
      <c r="BA111" s="92"/>
      <c r="BB111" s="18"/>
      <c r="BC111" s="82"/>
      <c r="BD111" s="92"/>
      <c r="BE111" s="93"/>
      <c r="BF111" s="458"/>
      <c r="BG111" s="459"/>
      <c r="BH111" s="462"/>
      <c r="BI111" s="463"/>
    </row>
    <row r="112" spans="1:61" ht="27.9" customHeight="1" x14ac:dyDescent="0.25">
      <c r="A112" s="466" t="s">
        <v>186</v>
      </c>
      <c r="B112" s="467"/>
      <c r="C112" s="468" t="s">
        <v>15</v>
      </c>
      <c r="D112" s="469"/>
      <c r="E112" s="469"/>
      <c r="F112" s="469"/>
      <c r="G112" s="469"/>
      <c r="H112" s="469"/>
      <c r="I112" s="469"/>
      <c r="J112" s="469"/>
      <c r="K112" s="469"/>
      <c r="L112" s="469"/>
      <c r="M112" s="469"/>
      <c r="N112" s="469"/>
      <c r="O112" s="469"/>
      <c r="P112" s="469"/>
      <c r="Q112" s="470"/>
      <c r="R112" s="153"/>
      <c r="S112" s="152"/>
      <c r="T112" s="151"/>
      <c r="U112" s="150"/>
      <c r="V112" s="149"/>
      <c r="W112" s="146"/>
      <c r="X112" s="149"/>
      <c r="Y112" s="146"/>
      <c r="Z112" s="149"/>
      <c r="AA112" s="148"/>
      <c r="AB112" s="147"/>
      <c r="AC112" s="148"/>
      <c r="AD112" s="147"/>
      <c r="AE112" s="148"/>
      <c r="AF112" s="147"/>
      <c r="AG112" s="146"/>
      <c r="AH112" s="66"/>
      <c r="AI112" s="14"/>
      <c r="AJ112" s="17"/>
      <c r="AK112" s="15"/>
      <c r="AL112" s="14"/>
      <c r="AM112" s="17"/>
      <c r="AN112" s="67"/>
      <c r="AO112" s="14"/>
      <c r="AP112" s="68"/>
      <c r="AQ112" s="66"/>
      <c r="AR112" s="14"/>
      <c r="AS112" s="16"/>
      <c r="AT112" s="66"/>
      <c r="AU112" s="14"/>
      <c r="AV112" s="17"/>
      <c r="AW112" s="15"/>
      <c r="AX112" s="14"/>
      <c r="AY112" s="17"/>
      <c r="AZ112" s="67"/>
      <c r="BA112" s="14"/>
      <c r="BB112" s="68"/>
      <c r="BC112" s="66"/>
      <c r="BD112" s="14"/>
      <c r="BE112" s="16"/>
      <c r="BF112" s="471"/>
      <c r="BG112" s="472"/>
      <c r="BH112" s="473"/>
      <c r="BI112" s="474"/>
    </row>
    <row r="113" spans="1:61" ht="27.9" customHeight="1" x14ac:dyDescent="0.25">
      <c r="A113" s="450" t="s">
        <v>187</v>
      </c>
      <c r="B113" s="451"/>
      <c r="C113" s="452" t="s">
        <v>12</v>
      </c>
      <c r="D113" s="453"/>
      <c r="E113" s="453"/>
      <c r="F113" s="453"/>
      <c r="G113" s="453"/>
      <c r="H113" s="453"/>
      <c r="I113" s="453"/>
      <c r="J113" s="453"/>
      <c r="K113" s="453"/>
      <c r="L113" s="453"/>
      <c r="M113" s="453"/>
      <c r="N113" s="453"/>
      <c r="O113" s="453"/>
      <c r="P113" s="453"/>
      <c r="Q113" s="454"/>
      <c r="R113" s="145"/>
      <c r="S113" s="144"/>
      <c r="T113" s="455" t="s">
        <v>193</v>
      </c>
      <c r="U113" s="456"/>
      <c r="V113" s="457" t="s">
        <v>293</v>
      </c>
      <c r="W113" s="289"/>
      <c r="X113" s="285" t="s">
        <v>293</v>
      </c>
      <c r="Y113" s="290"/>
      <c r="Z113" s="286"/>
      <c r="AA113" s="350"/>
      <c r="AB113" s="289"/>
      <c r="AC113" s="286"/>
      <c r="AD113" s="289" t="s">
        <v>293</v>
      </c>
      <c r="AE113" s="286"/>
      <c r="AF113" s="350"/>
      <c r="AG113" s="351"/>
      <c r="AH113" s="82" t="s">
        <v>78</v>
      </c>
      <c r="AI113" s="92" t="s">
        <v>78</v>
      </c>
      <c r="AJ113" s="83"/>
      <c r="AK113" s="10" t="s">
        <v>291</v>
      </c>
      <c r="AL113" s="92" t="s">
        <v>291</v>
      </c>
      <c r="AM113" s="83"/>
      <c r="AN113" s="94" t="s">
        <v>78</v>
      </c>
      <c r="AO113" s="92" t="s">
        <v>78</v>
      </c>
      <c r="AP113" s="18"/>
      <c r="AQ113" s="82" t="s">
        <v>291</v>
      </c>
      <c r="AR113" s="92" t="s">
        <v>291</v>
      </c>
      <c r="AS113" s="93"/>
      <c r="AT113" s="82" t="s">
        <v>17</v>
      </c>
      <c r="AU113" s="92" t="s">
        <v>17</v>
      </c>
      <c r="AV113" s="83"/>
      <c r="AW113" s="10" t="s">
        <v>292</v>
      </c>
      <c r="AX113" s="92" t="s">
        <v>292</v>
      </c>
      <c r="AY113" s="83"/>
      <c r="AZ113" s="94"/>
      <c r="BA113" s="92"/>
      <c r="BB113" s="18"/>
      <c r="BC113" s="82"/>
      <c r="BD113" s="92"/>
      <c r="BE113" s="93"/>
      <c r="BF113" s="458"/>
      <c r="BG113" s="459"/>
      <c r="BH113" s="460" t="s">
        <v>374</v>
      </c>
      <c r="BI113" s="461"/>
    </row>
    <row r="114" spans="1:61" ht="48" customHeight="1" x14ac:dyDescent="0.25">
      <c r="A114" s="450" t="s">
        <v>188</v>
      </c>
      <c r="B114" s="451"/>
      <c r="C114" s="452" t="s">
        <v>16</v>
      </c>
      <c r="D114" s="453"/>
      <c r="E114" s="453"/>
      <c r="F114" s="453"/>
      <c r="G114" s="453"/>
      <c r="H114" s="453"/>
      <c r="I114" s="453"/>
      <c r="J114" s="453"/>
      <c r="K114" s="453"/>
      <c r="L114" s="453"/>
      <c r="M114" s="453"/>
      <c r="N114" s="453"/>
      <c r="O114" s="453"/>
      <c r="P114" s="453"/>
      <c r="Q114" s="454"/>
      <c r="R114" s="145"/>
      <c r="S114" s="144"/>
      <c r="T114" s="455" t="s">
        <v>194</v>
      </c>
      <c r="U114" s="456"/>
      <c r="V114" s="457" t="s">
        <v>78</v>
      </c>
      <c r="W114" s="289"/>
      <c r="X114" s="285" t="s">
        <v>17</v>
      </c>
      <c r="Y114" s="290"/>
      <c r="Z114" s="286"/>
      <c r="AA114" s="350"/>
      <c r="AB114" s="289"/>
      <c r="AC114" s="286"/>
      <c r="AD114" s="289" t="s">
        <v>17</v>
      </c>
      <c r="AE114" s="286"/>
      <c r="AF114" s="350"/>
      <c r="AG114" s="351"/>
      <c r="AH114" s="82" t="s">
        <v>78</v>
      </c>
      <c r="AI114" s="92" t="s">
        <v>17</v>
      </c>
      <c r="AJ114" s="83"/>
      <c r="AK114" s="10"/>
      <c r="AL114" s="92"/>
      <c r="AM114" s="83"/>
      <c r="AN114" s="94"/>
      <c r="AO114" s="92"/>
      <c r="AP114" s="18"/>
      <c r="AQ114" s="82"/>
      <c r="AR114" s="92"/>
      <c r="AS114" s="93"/>
      <c r="AT114" s="82"/>
      <c r="AU114" s="92"/>
      <c r="AV114" s="83"/>
      <c r="AW114" s="10"/>
      <c r="AX114" s="92"/>
      <c r="AY114" s="83"/>
      <c r="AZ114" s="94"/>
      <c r="BA114" s="92"/>
      <c r="BB114" s="18"/>
      <c r="BC114" s="82"/>
      <c r="BD114" s="92"/>
      <c r="BE114" s="93"/>
      <c r="BF114" s="458"/>
      <c r="BG114" s="459"/>
      <c r="BH114" s="460" t="s">
        <v>305</v>
      </c>
      <c r="BI114" s="461"/>
    </row>
    <row r="115" spans="1:61" s="141" customFormat="1" ht="27.9" customHeight="1" thickBot="1" x14ac:dyDescent="0.35">
      <c r="A115" s="335" t="s">
        <v>210</v>
      </c>
      <c r="B115" s="336"/>
      <c r="C115" s="337" t="s">
        <v>18</v>
      </c>
      <c r="D115" s="338"/>
      <c r="E115" s="338"/>
      <c r="F115" s="338"/>
      <c r="G115" s="338"/>
      <c r="H115" s="338"/>
      <c r="I115" s="338"/>
      <c r="J115" s="338"/>
      <c r="K115" s="338"/>
      <c r="L115" s="338"/>
      <c r="M115" s="338"/>
      <c r="N115" s="338"/>
      <c r="O115" s="338"/>
      <c r="P115" s="338"/>
      <c r="Q115" s="339"/>
      <c r="R115" s="143"/>
      <c r="S115" s="142"/>
      <c r="T115" s="340"/>
      <c r="U115" s="341"/>
      <c r="V115" s="342" t="s">
        <v>195</v>
      </c>
      <c r="W115" s="343"/>
      <c r="X115" s="344" t="s">
        <v>195</v>
      </c>
      <c r="Y115" s="345"/>
      <c r="Z115" s="346" t="s">
        <v>195</v>
      </c>
      <c r="AA115" s="347"/>
      <c r="AB115" s="348"/>
      <c r="AC115" s="349"/>
      <c r="AD115" s="348"/>
      <c r="AE115" s="349"/>
      <c r="AF115" s="347"/>
      <c r="AG115" s="445"/>
      <c r="AH115" s="97"/>
      <c r="AI115" s="98"/>
      <c r="AJ115" s="96"/>
      <c r="AK115" s="58"/>
      <c r="AL115" s="98"/>
      <c r="AM115" s="96"/>
      <c r="AN115" s="95"/>
      <c r="AO115" s="98"/>
      <c r="AP115" s="57"/>
      <c r="AQ115" s="97"/>
      <c r="AR115" s="98"/>
      <c r="AS115" s="99"/>
      <c r="AT115" s="97"/>
      <c r="AU115" s="98"/>
      <c r="AV115" s="96"/>
      <c r="AW115" s="58"/>
      <c r="AX115" s="98"/>
      <c r="AY115" s="96"/>
      <c r="AZ115" s="95"/>
      <c r="BA115" s="98"/>
      <c r="BB115" s="57"/>
      <c r="BC115" s="97" t="s">
        <v>195</v>
      </c>
      <c r="BD115" s="98" t="s">
        <v>195</v>
      </c>
      <c r="BE115" s="99"/>
      <c r="BF115" s="446"/>
      <c r="BG115" s="447"/>
      <c r="BH115" s="448"/>
      <c r="BI115" s="449"/>
    </row>
    <row r="116" spans="1:61" ht="32.1" customHeight="1" thickTop="1" x14ac:dyDescent="0.25">
      <c r="A116" s="439" t="s">
        <v>196</v>
      </c>
      <c r="B116" s="440"/>
      <c r="C116" s="440"/>
      <c r="D116" s="440"/>
      <c r="E116" s="440"/>
      <c r="F116" s="440"/>
      <c r="G116" s="440"/>
      <c r="H116" s="440"/>
      <c r="I116" s="440"/>
      <c r="J116" s="440"/>
      <c r="K116" s="440"/>
      <c r="L116" s="440"/>
      <c r="M116" s="440"/>
      <c r="N116" s="440"/>
      <c r="O116" s="440"/>
      <c r="P116" s="440"/>
      <c r="Q116" s="440"/>
      <c r="R116" s="440"/>
      <c r="S116" s="440"/>
      <c r="T116" s="440"/>
      <c r="U116" s="441"/>
      <c r="V116" s="427">
        <f>V29+V58</f>
        <v>7140</v>
      </c>
      <c r="W116" s="442"/>
      <c r="X116" s="427">
        <f>X29+X58</f>
        <v>3562</v>
      </c>
      <c r="Y116" s="428"/>
      <c r="Z116" s="443">
        <f>Z29+Z58</f>
        <v>1668</v>
      </c>
      <c r="AA116" s="444"/>
      <c r="AB116" s="444">
        <f>AB29+AB58</f>
        <v>452</v>
      </c>
      <c r="AC116" s="444"/>
      <c r="AD116" s="444">
        <f>AD29+AD58</f>
        <v>1326</v>
      </c>
      <c r="AE116" s="444"/>
      <c r="AF116" s="444">
        <f>AF29+AF58</f>
        <v>116</v>
      </c>
      <c r="AG116" s="428"/>
      <c r="AH116" s="103">
        <f t="shared" ref="AH116:BF116" si="17">AH29+AH58</f>
        <v>1076</v>
      </c>
      <c r="AI116" s="104">
        <f t="shared" si="17"/>
        <v>544</v>
      </c>
      <c r="AJ116" s="101">
        <f t="shared" si="17"/>
        <v>29</v>
      </c>
      <c r="AK116" s="69">
        <f t="shared" si="17"/>
        <v>942</v>
      </c>
      <c r="AL116" s="104">
        <f t="shared" si="17"/>
        <v>478</v>
      </c>
      <c r="AM116" s="101">
        <f t="shared" si="17"/>
        <v>26</v>
      </c>
      <c r="AN116" s="100">
        <f t="shared" si="17"/>
        <v>1056</v>
      </c>
      <c r="AO116" s="104">
        <f t="shared" si="17"/>
        <v>528</v>
      </c>
      <c r="AP116" s="70">
        <f t="shared" si="17"/>
        <v>28</v>
      </c>
      <c r="AQ116" s="103">
        <f t="shared" si="17"/>
        <v>988</v>
      </c>
      <c r="AR116" s="104">
        <f t="shared" si="17"/>
        <v>468</v>
      </c>
      <c r="AS116" s="102">
        <f t="shared" si="17"/>
        <v>27</v>
      </c>
      <c r="AT116" s="103">
        <f t="shared" si="17"/>
        <v>1074</v>
      </c>
      <c r="AU116" s="104">
        <f t="shared" si="17"/>
        <v>544</v>
      </c>
      <c r="AV116" s="101">
        <f t="shared" si="17"/>
        <v>29</v>
      </c>
      <c r="AW116" s="69">
        <f t="shared" si="17"/>
        <v>924</v>
      </c>
      <c r="AX116" s="104">
        <f t="shared" si="17"/>
        <v>482</v>
      </c>
      <c r="AY116" s="101">
        <f t="shared" si="17"/>
        <v>26</v>
      </c>
      <c r="AZ116" s="100">
        <f t="shared" si="17"/>
        <v>1080</v>
      </c>
      <c r="BA116" s="104">
        <f t="shared" si="17"/>
        <v>518</v>
      </c>
      <c r="BB116" s="70">
        <f t="shared" si="17"/>
        <v>33</v>
      </c>
      <c r="BC116" s="69">
        <f t="shared" si="17"/>
        <v>0</v>
      </c>
      <c r="BD116" s="104">
        <f t="shared" si="17"/>
        <v>0</v>
      </c>
      <c r="BE116" s="101">
        <f t="shared" si="17"/>
        <v>0</v>
      </c>
      <c r="BF116" s="427">
        <f t="shared" si="17"/>
        <v>198</v>
      </c>
      <c r="BG116" s="428"/>
      <c r="BH116" s="429"/>
      <c r="BI116" s="430"/>
    </row>
    <row r="117" spans="1:61" ht="32.1" customHeight="1" x14ac:dyDescent="0.25">
      <c r="A117" s="331" t="s">
        <v>73</v>
      </c>
      <c r="B117" s="332"/>
      <c r="C117" s="332"/>
      <c r="D117" s="332"/>
      <c r="E117" s="332"/>
      <c r="F117" s="332"/>
      <c r="G117" s="332"/>
      <c r="H117" s="332"/>
      <c r="I117" s="332"/>
      <c r="J117" s="332"/>
      <c r="K117" s="332"/>
      <c r="L117" s="332"/>
      <c r="M117" s="332"/>
      <c r="N117" s="332"/>
      <c r="O117" s="332"/>
      <c r="P117" s="332"/>
      <c r="Q117" s="332"/>
      <c r="R117" s="332"/>
      <c r="S117" s="332"/>
      <c r="T117" s="332"/>
      <c r="U117" s="333"/>
      <c r="V117" s="431">
        <f>AH116+AK116+AN116+AQ116+AT116+AW116+AZ116+BC116</f>
        <v>7140</v>
      </c>
      <c r="W117" s="432"/>
      <c r="X117" s="431">
        <f>AI116+AL116+AO116+AR116+AU116+AX116+BA116</f>
        <v>3562</v>
      </c>
      <c r="Y117" s="433"/>
      <c r="Z117" s="434"/>
      <c r="AA117" s="435"/>
      <c r="AB117" s="435"/>
      <c r="AC117" s="435"/>
      <c r="AD117" s="435"/>
      <c r="AE117" s="435"/>
      <c r="AF117" s="435"/>
      <c r="AG117" s="436"/>
      <c r="AH117" s="139">
        <f>AH116/(AH27+3)</f>
        <v>51.238095238095241</v>
      </c>
      <c r="AI117" s="136">
        <f>AI116/AH27</f>
        <v>30.222222222222221</v>
      </c>
      <c r="AJ117" s="133"/>
      <c r="AK117" s="138">
        <f>AK116/(AK27+3)</f>
        <v>49.578947368421055</v>
      </c>
      <c r="AL117" s="136">
        <f>AL116/AK27</f>
        <v>29.875</v>
      </c>
      <c r="AM117" s="132">
        <f>AJ116+AM116+P124</f>
        <v>60</v>
      </c>
      <c r="AN117" s="137">
        <f>AN116/(AN27+3)</f>
        <v>50.285714285714285</v>
      </c>
      <c r="AO117" s="136">
        <f>AO116/AN27</f>
        <v>29.333333333333332</v>
      </c>
      <c r="AP117" s="135"/>
      <c r="AQ117" s="139">
        <f>AQ116/(AQ27+3)</f>
        <v>52</v>
      </c>
      <c r="AR117" s="136">
        <f>AR116/AQ27</f>
        <v>29.25</v>
      </c>
      <c r="AS117" s="140">
        <f>AP116+AS116+P125</f>
        <v>60</v>
      </c>
      <c r="AT117" s="139">
        <f>AT116/(AT27+3)</f>
        <v>51.142857142857146</v>
      </c>
      <c r="AU117" s="136">
        <f>AU116/AT27</f>
        <v>30.222222222222221</v>
      </c>
      <c r="AV117" s="133"/>
      <c r="AW117" s="138">
        <f>AW116/(AW27+3)</f>
        <v>48.631578947368418</v>
      </c>
      <c r="AX117" s="136">
        <f>AX116/AW27</f>
        <v>30.125</v>
      </c>
      <c r="AY117" s="132">
        <f>AV116+AY116+P126</f>
        <v>60</v>
      </c>
      <c r="AZ117" s="137">
        <f>AZ116/(AZ27+3)</f>
        <v>54</v>
      </c>
      <c r="BA117" s="136">
        <f>BA116/AZ27</f>
        <v>30.470588235294116</v>
      </c>
      <c r="BB117" s="135"/>
      <c r="BC117" s="134"/>
      <c r="BD117" s="133"/>
      <c r="BE117" s="132">
        <f>BB116+AH124+AH125+AS124</f>
        <v>60</v>
      </c>
      <c r="BF117" s="431">
        <f>BF116+P124+P125+P126+AH124+AH125+AS124</f>
        <v>240</v>
      </c>
      <c r="BG117" s="433"/>
      <c r="BH117" s="437">
        <f>V117/(BB18+BC18)</f>
        <v>51</v>
      </c>
      <c r="BI117" s="438"/>
    </row>
    <row r="118" spans="1:61" ht="32.1" customHeight="1" x14ac:dyDescent="0.25">
      <c r="A118" s="331" t="s">
        <v>74</v>
      </c>
      <c r="B118" s="332"/>
      <c r="C118" s="332"/>
      <c r="D118" s="332"/>
      <c r="E118" s="332"/>
      <c r="F118" s="332"/>
      <c r="G118" s="332"/>
      <c r="H118" s="332"/>
      <c r="I118" s="332"/>
      <c r="J118" s="332"/>
      <c r="K118" s="332"/>
      <c r="L118" s="332"/>
      <c r="M118" s="332"/>
      <c r="N118" s="332"/>
      <c r="O118" s="332"/>
      <c r="P118" s="332"/>
      <c r="Q118" s="332"/>
      <c r="R118" s="332"/>
      <c r="S118" s="332"/>
      <c r="T118" s="332"/>
      <c r="U118" s="333"/>
      <c r="V118" s="265">
        <f>SUM(AH118:BE118)</f>
        <v>6</v>
      </c>
      <c r="W118" s="266"/>
      <c r="X118" s="265"/>
      <c r="Y118" s="267"/>
      <c r="Z118" s="268"/>
      <c r="AA118" s="269"/>
      <c r="AB118" s="269"/>
      <c r="AC118" s="269"/>
      <c r="AD118" s="269"/>
      <c r="AE118" s="269"/>
      <c r="AF118" s="269"/>
      <c r="AG118" s="267"/>
      <c r="AH118" s="297"/>
      <c r="AI118" s="298"/>
      <c r="AJ118" s="299"/>
      <c r="AK118" s="334"/>
      <c r="AL118" s="298"/>
      <c r="AM118" s="299"/>
      <c r="AN118" s="408"/>
      <c r="AO118" s="298"/>
      <c r="AP118" s="409"/>
      <c r="AQ118" s="297">
        <v>2</v>
      </c>
      <c r="AR118" s="298"/>
      <c r="AS118" s="410"/>
      <c r="AT118" s="297">
        <v>1</v>
      </c>
      <c r="AU118" s="298"/>
      <c r="AV118" s="299"/>
      <c r="AW118" s="334">
        <v>2</v>
      </c>
      <c r="AX118" s="298"/>
      <c r="AY118" s="299"/>
      <c r="AZ118" s="408">
        <v>1</v>
      </c>
      <c r="BA118" s="298"/>
      <c r="BB118" s="409"/>
      <c r="BC118" s="297"/>
      <c r="BD118" s="298"/>
      <c r="BE118" s="410"/>
      <c r="BF118" s="265"/>
      <c r="BG118" s="267"/>
      <c r="BH118" s="263"/>
      <c r="BI118" s="264"/>
    </row>
    <row r="119" spans="1:61" ht="32.1" customHeight="1" x14ac:dyDescent="0.25">
      <c r="A119" s="331" t="s">
        <v>75</v>
      </c>
      <c r="B119" s="332"/>
      <c r="C119" s="332"/>
      <c r="D119" s="332"/>
      <c r="E119" s="332"/>
      <c r="F119" s="332"/>
      <c r="G119" s="332"/>
      <c r="H119" s="332"/>
      <c r="I119" s="332"/>
      <c r="J119" s="332"/>
      <c r="K119" s="332"/>
      <c r="L119" s="332"/>
      <c r="M119" s="332"/>
      <c r="N119" s="332"/>
      <c r="O119" s="332"/>
      <c r="P119" s="332"/>
      <c r="Q119" s="332"/>
      <c r="R119" s="332"/>
      <c r="S119" s="332"/>
      <c r="T119" s="332"/>
      <c r="U119" s="333"/>
      <c r="V119" s="265">
        <f>SUM(AH119:BE119)</f>
        <v>30</v>
      </c>
      <c r="W119" s="266"/>
      <c r="X119" s="265"/>
      <c r="Y119" s="267"/>
      <c r="Z119" s="268"/>
      <c r="AA119" s="269"/>
      <c r="AB119" s="269"/>
      <c r="AC119" s="269"/>
      <c r="AD119" s="269"/>
      <c r="AE119" s="269"/>
      <c r="AF119" s="269"/>
      <c r="AG119" s="267"/>
      <c r="AH119" s="297">
        <v>4</v>
      </c>
      <c r="AI119" s="298"/>
      <c r="AJ119" s="299"/>
      <c r="AK119" s="334">
        <v>5</v>
      </c>
      <c r="AL119" s="298"/>
      <c r="AM119" s="299"/>
      <c r="AN119" s="408">
        <v>4</v>
      </c>
      <c r="AO119" s="298"/>
      <c r="AP119" s="409"/>
      <c r="AQ119" s="297">
        <v>5</v>
      </c>
      <c r="AR119" s="298"/>
      <c r="AS119" s="410"/>
      <c r="AT119" s="297">
        <v>4</v>
      </c>
      <c r="AU119" s="298"/>
      <c r="AV119" s="299"/>
      <c r="AW119" s="334">
        <v>4</v>
      </c>
      <c r="AX119" s="298"/>
      <c r="AY119" s="299"/>
      <c r="AZ119" s="408">
        <v>4</v>
      </c>
      <c r="BA119" s="298"/>
      <c r="BB119" s="409"/>
      <c r="BC119" s="297">
        <f>COUNTIF(L29:M106,8)</f>
        <v>0</v>
      </c>
      <c r="BD119" s="298"/>
      <c r="BE119" s="410"/>
      <c r="BF119" s="265"/>
      <c r="BG119" s="267"/>
      <c r="BH119" s="263"/>
      <c r="BI119" s="264"/>
    </row>
    <row r="120" spans="1:61" ht="32.1" customHeight="1" thickBot="1" x14ac:dyDescent="0.3">
      <c r="A120" s="411" t="s">
        <v>76</v>
      </c>
      <c r="B120" s="412"/>
      <c r="C120" s="412"/>
      <c r="D120" s="412"/>
      <c r="E120" s="412"/>
      <c r="F120" s="412"/>
      <c r="G120" s="412"/>
      <c r="H120" s="412"/>
      <c r="I120" s="412"/>
      <c r="J120" s="412"/>
      <c r="K120" s="412"/>
      <c r="L120" s="412"/>
      <c r="M120" s="412"/>
      <c r="N120" s="412"/>
      <c r="O120" s="412"/>
      <c r="P120" s="412"/>
      <c r="Q120" s="412"/>
      <c r="R120" s="412"/>
      <c r="S120" s="412"/>
      <c r="T120" s="412"/>
      <c r="U120" s="413"/>
      <c r="V120" s="395">
        <f>SUM(AH120:BE120)</f>
        <v>27</v>
      </c>
      <c r="W120" s="426"/>
      <c r="X120" s="395"/>
      <c r="Y120" s="396"/>
      <c r="Z120" s="397"/>
      <c r="AA120" s="398"/>
      <c r="AB120" s="398"/>
      <c r="AC120" s="398"/>
      <c r="AD120" s="398"/>
      <c r="AE120" s="398"/>
      <c r="AF120" s="398"/>
      <c r="AG120" s="396"/>
      <c r="AH120" s="357">
        <v>4</v>
      </c>
      <c r="AI120" s="353"/>
      <c r="AJ120" s="354"/>
      <c r="AK120" s="352">
        <v>3</v>
      </c>
      <c r="AL120" s="353"/>
      <c r="AM120" s="354"/>
      <c r="AN120" s="355">
        <v>4</v>
      </c>
      <c r="AO120" s="353"/>
      <c r="AP120" s="356"/>
      <c r="AQ120" s="357">
        <v>3</v>
      </c>
      <c r="AR120" s="353"/>
      <c r="AS120" s="358"/>
      <c r="AT120" s="357">
        <v>5</v>
      </c>
      <c r="AU120" s="353"/>
      <c r="AV120" s="354"/>
      <c r="AW120" s="352">
        <v>3</v>
      </c>
      <c r="AX120" s="353"/>
      <c r="AY120" s="354"/>
      <c r="AZ120" s="355">
        <v>5</v>
      </c>
      <c r="BA120" s="353"/>
      <c r="BB120" s="356"/>
      <c r="BC120" s="357">
        <f>COUNTIF(N29:O106,8)</f>
        <v>0</v>
      </c>
      <c r="BD120" s="353"/>
      <c r="BE120" s="358"/>
      <c r="BF120" s="359"/>
      <c r="BG120" s="360"/>
      <c r="BH120" s="361"/>
      <c r="BI120" s="362"/>
    </row>
    <row r="121" spans="1:61" s="130" customFormat="1" ht="60" customHeight="1" thickTop="1" thickBot="1" x14ac:dyDescent="0.45">
      <c r="A121" s="131"/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1"/>
      <c r="AK121" s="131"/>
      <c r="AL121" s="131"/>
      <c r="AM121" s="131"/>
      <c r="AN121" s="131"/>
      <c r="AO121" s="131"/>
      <c r="AP121" s="131"/>
      <c r="AQ121" s="131"/>
      <c r="AR121" s="131"/>
      <c r="AS121" s="131"/>
      <c r="AT121" s="131"/>
      <c r="AU121" s="131"/>
      <c r="AV121" s="131"/>
      <c r="AW121" s="131"/>
      <c r="AX121" s="131"/>
      <c r="AY121" s="131"/>
      <c r="AZ121" s="131"/>
      <c r="BA121" s="131"/>
      <c r="BB121" s="131"/>
      <c r="BC121" s="131"/>
      <c r="BD121" s="131"/>
      <c r="BE121" s="131"/>
      <c r="BF121" s="131"/>
      <c r="BG121" s="131"/>
      <c r="BH121" s="131"/>
      <c r="BI121" s="131"/>
    </row>
    <row r="122" spans="1:61" s="127" customFormat="1" ht="27.9" customHeight="1" thickTop="1" thickBot="1" x14ac:dyDescent="0.35">
      <c r="A122" s="423" t="s">
        <v>143</v>
      </c>
      <c r="B122" s="424"/>
      <c r="C122" s="424"/>
      <c r="D122" s="424"/>
      <c r="E122" s="424"/>
      <c r="F122" s="424"/>
      <c r="G122" s="424"/>
      <c r="H122" s="424"/>
      <c r="I122" s="424"/>
      <c r="J122" s="424"/>
      <c r="K122" s="424"/>
      <c r="L122" s="424"/>
      <c r="M122" s="424"/>
      <c r="N122" s="424"/>
      <c r="O122" s="424"/>
      <c r="P122" s="424"/>
      <c r="Q122" s="424"/>
      <c r="R122" s="425"/>
      <c r="S122" s="423" t="s">
        <v>144</v>
      </c>
      <c r="T122" s="424"/>
      <c r="U122" s="424"/>
      <c r="V122" s="424"/>
      <c r="W122" s="424"/>
      <c r="X122" s="424"/>
      <c r="Y122" s="424"/>
      <c r="Z122" s="424"/>
      <c r="AA122" s="424"/>
      <c r="AB122" s="424"/>
      <c r="AC122" s="424"/>
      <c r="AD122" s="424"/>
      <c r="AE122" s="424"/>
      <c r="AF122" s="424"/>
      <c r="AG122" s="424"/>
      <c r="AH122" s="424"/>
      <c r="AI122" s="424"/>
      <c r="AJ122" s="425"/>
      <c r="AK122" s="423" t="s">
        <v>145</v>
      </c>
      <c r="AL122" s="424"/>
      <c r="AM122" s="424"/>
      <c r="AN122" s="424"/>
      <c r="AO122" s="424"/>
      <c r="AP122" s="424"/>
      <c r="AQ122" s="424"/>
      <c r="AR122" s="424"/>
      <c r="AS122" s="424"/>
      <c r="AT122" s="424"/>
      <c r="AU122" s="424"/>
      <c r="AV122" s="425"/>
      <c r="AW122" s="643" t="s">
        <v>146</v>
      </c>
      <c r="AX122" s="644"/>
      <c r="AY122" s="644"/>
      <c r="AZ122" s="644"/>
      <c r="BA122" s="644"/>
      <c r="BB122" s="644"/>
      <c r="BC122" s="644"/>
      <c r="BD122" s="644"/>
      <c r="BE122" s="644"/>
      <c r="BF122" s="644"/>
      <c r="BG122" s="644"/>
      <c r="BH122" s="644"/>
      <c r="BI122" s="645"/>
    </row>
    <row r="123" spans="1:61" s="127" customFormat="1" ht="39" customHeight="1" thickTop="1" thickBot="1" x14ac:dyDescent="0.35">
      <c r="A123" s="370" t="s">
        <v>147</v>
      </c>
      <c r="B123" s="371"/>
      <c r="C123" s="371"/>
      <c r="D123" s="371"/>
      <c r="E123" s="371"/>
      <c r="F123" s="371"/>
      <c r="G123" s="371"/>
      <c r="H123" s="371"/>
      <c r="I123" s="372"/>
      <c r="J123" s="367" t="s">
        <v>148</v>
      </c>
      <c r="K123" s="368"/>
      <c r="L123" s="369"/>
      <c r="M123" s="367" t="s">
        <v>149</v>
      </c>
      <c r="N123" s="368"/>
      <c r="O123" s="369"/>
      <c r="P123" s="649" t="s">
        <v>150</v>
      </c>
      <c r="Q123" s="650"/>
      <c r="R123" s="651"/>
      <c r="S123" s="370" t="s">
        <v>147</v>
      </c>
      <c r="T123" s="371"/>
      <c r="U123" s="371"/>
      <c r="V123" s="371"/>
      <c r="W123" s="371"/>
      <c r="X123" s="371"/>
      <c r="Y123" s="371"/>
      <c r="Z123" s="371"/>
      <c r="AA123" s="372"/>
      <c r="AB123" s="367" t="s">
        <v>148</v>
      </c>
      <c r="AC123" s="368"/>
      <c r="AD123" s="369"/>
      <c r="AE123" s="367" t="s">
        <v>149</v>
      </c>
      <c r="AF123" s="368"/>
      <c r="AG123" s="369"/>
      <c r="AH123" s="392" t="s">
        <v>150</v>
      </c>
      <c r="AI123" s="393"/>
      <c r="AJ123" s="394"/>
      <c r="AK123" s="370" t="s">
        <v>148</v>
      </c>
      <c r="AL123" s="371"/>
      <c r="AM123" s="371"/>
      <c r="AN123" s="372"/>
      <c r="AO123" s="391" t="s">
        <v>149</v>
      </c>
      <c r="AP123" s="371"/>
      <c r="AQ123" s="371"/>
      <c r="AR123" s="372"/>
      <c r="AS123" s="367" t="s">
        <v>150</v>
      </c>
      <c r="AT123" s="368"/>
      <c r="AU123" s="368"/>
      <c r="AV123" s="390"/>
      <c r="AW123" s="646"/>
      <c r="AX123" s="647"/>
      <c r="AY123" s="647"/>
      <c r="AZ123" s="647"/>
      <c r="BA123" s="647"/>
      <c r="BB123" s="647"/>
      <c r="BC123" s="647"/>
      <c r="BD123" s="647"/>
      <c r="BE123" s="647"/>
      <c r="BF123" s="647"/>
      <c r="BG123" s="647"/>
      <c r="BH123" s="647"/>
      <c r="BI123" s="648"/>
    </row>
    <row r="124" spans="1:61" s="127" customFormat="1" ht="36" customHeight="1" thickTop="1" x14ac:dyDescent="0.3">
      <c r="A124" s="402" t="s">
        <v>337</v>
      </c>
      <c r="B124" s="403"/>
      <c r="C124" s="403"/>
      <c r="D124" s="403"/>
      <c r="E124" s="403"/>
      <c r="F124" s="403"/>
      <c r="G124" s="403"/>
      <c r="H124" s="403"/>
      <c r="I124" s="404"/>
      <c r="J124" s="633">
        <v>2</v>
      </c>
      <c r="K124" s="634"/>
      <c r="L124" s="635"/>
      <c r="M124" s="633">
        <v>4</v>
      </c>
      <c r="N124" s="634"/>
      <c r="O124" s="635"/>
      <c r="P124" s="399">
        <v>5</v>
      </c>
      <c r="Q124" s="400"/>
      <c r="R124" s="401"/>
      <c r="S124" s="402" t="s">
        <v>268</v>
      </c>
      <c r="T124" s="403"/>
      <c r="U124" s="403"/>
      <c r="V124" s="403"/>
      <c r="W124" s="403"/>
      <c r="X124" s="403"/>
      <c r="Y124" s="403"/>
      <c r="Z124" s="403"/>
      <c r="AA124" s="404"/>
      <c r="AB124" s="633">
        <v>7</v>
      </c>
      <c r="AC124" s="634"/>
      <c r="AD124" s="635"/>
      <c r="AE124" s="633">
        <v>4</v>
      </c>
      <c r="AF124" s="634"/>
      <c r="AG124" s="635"/>
      <c r="AH124" s="399">
        <f>AE124*1.5</f>
        <v>6</v>
      </c>
      <c r="AI124" s="400"/>
      <c r="AJ124" s="401"/>
      <c r="AK124" s="414" t="s">
        <v>270</v>
      </c>
      <c r="AL124" s="415"/>
      <c r="AM124" s="415"/>
      <c r="AN124" s="416"/>
      <c r="AO124" s="698" t="s">
        <v>290</v>
      </c>
      <c r="AP124" s="415"/>
      <c r="AQ124" s="415"/>
      <c r="AR124" s="416"/>
      <c r="AS124" s="689">
        <v>15</v>
      </c>
      <c r="AT124" s="690"/>
      <c r="AU124" s="690"/>
      <c r="AV124" s="691"/>
      <c r="AW124" s="716" t="s">
        <v>151</v>
      </c>
      <c r="AX124" s="717"/>
      <c r="AY124" s="717"/>
      <c r="AZ124" s="717"/>
      <c r="BA124" s="717"/>
      <c r="BB124" s="717"/>
      <c r="BC124" s="717"/>
      <c r="BD124" s="717"/>
      <c r="BE124" s="717"/>
      <c r="BF124" s="717"/>
      <c r="BG124" s="717"/>
      <c r="BH124" s="717"/>
      <c r="BI124" s="718"/>
    </row>
    <row r="125" spans="1:61" s="127" customFormat="1" ht="36" customHeight="1" x14ac:dyDescent="0.3">
      <c r="A125" s="613" t="s">
        <v>338</v>
      </c>
      <c r="B125" s="614"/>
      <c r="C125" s="614"/>
      <c r="D125" s="614"/>
      <c r="E125" s="614"/>
      <c r="F125" s="614"/>
      <c r="G125" s="614"/>
      <c r="H125" s="614"/>
      <c r="I125" s="615"/>
      <c r="J125" s="707">
        <v>4</v>
      </c>
      <c r="K125" s="708"/>
      <c r="L125" s="709"/>
      <c r="M125" s="707">
        <v>4</v>
      </c>
      <c r="N125" s="708"/>
      <c r="O125" s="709"/>
      <c r="P125" s="701">
        <v>5</v>
      </c>
      <c r="Q125" s="702"/>
      <c r="R125" s="703"/>
      <c r="S125" s="731" t="s">
        <v>269</v>
      </c>
      <c r="T125" s="732"/>
      <c r="U125" s="732"/>
      <c r="V125" s="732"/>
      <c r="W125" s="732"/>
      <c r="X125" s="732"/>
      <c r="Y125" s="732"/>
      <c r="Z125" s="732"/>
      <c r="AA125" s="733"/>
      <c r="AB125" s="737">
        <v>8</v>
      </c>
      <c r="AC125" s="738"/>
      <c r="AD125" s="739"/>
      <c r="AE125" s="737">
        <v>4</v>
      </c>
      <c r="AF125" s="738"/>
      <c r="AG125" s="739"/>
      <c r="AH125" s="743">
        <f>AE125*1.5</f>
        <v>6</v>
      </c>
      <c r="AI125" s="744"/>
      <c r="AJ125" s="745"/>
      <c r="AK125" s="417"/>
      <c r="AL125" s="418"/>
      <c r="AM125" s="418"/>
      <c r="AN125" s="419"/>
      <c r="AO125" s="699"/>
      <c r="AP125" s="418"/>
      <c r="AQ125" s="418"/>
      <c r="AR125" s="419"/>
      <c r="AS125" s="692"/>
      <c r="AT125" s="693"/>
      <c r="AU125" s="693"/>
      <c r="AV125" s="694"/>
      <c r="AW125" s="710" t="s">
        <v>152</v>
      </c>
      <c r="AX125" s="711"/>
      <c r="AY125" s="711"/>
      <c r="AZ125" s="711"/>
      <c r="BA125" s="711"/>
      <c r="BB125" s="711"/>
      <c r="BC125" s="711"/>
      <c r="BD125" s="711"/>
      <c r="BE125" s="711"/>
      <c r="BF125" s="711"/>
      <c r="BG125" s="711"/>
      <c r="BH125" s="711"/>
      <c r="BI125" s="712"/>
    </row>
    <row r="126" spans="1:61" s="127" customFormat="1" ht="36" customHeight="1" thickBot="1" x14ac:dyDescent="0.35">
      <c r="A126" s="616" t="s">
        <v>339</v>
      </c>
      <c r="B126" s="617"/>
      <c r="C126" s="617"/>
      <c r="D126" s="617"/>
      <c r="E126" s="617"/>
      <c r="F126" s="617"/>
      <c r="G126" s="617"/>
      <c r="H126" s="617"/>
      <c r="I126" s="618"/>
      <c r="J126" s="405">
        <v>6</v>
      </c>
      <c r="K126" s="406"/>
      <c r="L126" s="407"/>
      <c r="M126" s="405">
        <v>4</v>
      </c>
      <c r="N126" s="406"/>
      <c r="O126" s="407"/>
      <c r="P126" s="636">
        <v>5</v>
      </c>
      <c r="Q126" s="637"/>
      <c r="R126" s="638"/>
      <c r="S126" s="734"/>
      <c r="T126" s="735"/>
      <c r="U126" s="735"/>
      <c r="V126" s="735"/>
      <c r="W126" s="735"/>
      <c r="X126" s="735"/>
      <c r="Y126" s="735"/>
      <c r="Z126" s="735"/>
      <c r="AA126" s="736"/>
      <c r="AB126" s="740"/>
      <c r="AC126" s="741"/>
      <c r="AD126" s="742"/>
      <c r="AE126" s="740"/>
      <c r="AF126" s="741"/>
      <c r="AG126" s="742"/>
      <c r="AH126" s="695"/>
      <c r="AI126" s="696"/>
      <c r="AJ126" s="697"/>
      <c r="AK126" s="420"/>
      <c r="AL126" s="421"/>
      <c r="AM126" s="421"/>
      <c r="AN126" s="422"/>
      <c r="AO126" s="700"/>
      <c r="AP126" s="421"/>
      <c r="AQ126" s="421"/>
      <c r="AR126" s="422"/>
      <c r="AS126" s="695"/>
      <c r="AT126" s="696"/>
      <c r="AU126" s="696"/>
      <c r="AV126" s="697"/>
      <c r="AW126" s="713"/>
      <c r="AX126" s="714"/>
      <c r="AY126" s="714"/>
      <c r="AZ126" s="714"/>
      <c r="BA126" s="714"/>
      <c r="BB126" s="714"/>
      <c r="BC126" s="714"/>
      <c r="BD126" s="714"/>
      <c r="BE126" s="714"/>
      <c r="BF126" s="714"/>
      <c r="BG126" s="714"/>
      <c r="BH126" s="714"/>
      <c r="BI126" s="715"/>
    </row>
    <row r="127" spans="1:61" s="128" customFormat="1" ht="60" customHeight="1" thickTop="1" x14ac:dyDescent="0.35">
      <c r="A127" s="129"/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  <c r="P127" s="129"/>
      <c r="Q127" s="129"/>
      <c r="R127" s="129"/>
      <c r="S127" s="129"/>
      <c r="T127" s="129"/>
      <c r="U127" s="129"/>
      <c r="V127" s="129"/>
      <c r="W127" s="129"/>
      <c r="X127" s="129"/>
      <c r="Y127" s="129"/>
      <c r="Z127" s="129"/>
      <c r="AA127" s="129"/>
      <c r="AB127" s="129"/>
      <c r="AC127" s="129"/>
      <c r="AD127" s="129"/>
      <c r="AE127" s="129"/>
      <c r="AF127" s="129"/>
      <c r="AG127" s="129"/>
      <c r="AH127" s="129"/>
      <c r="AI127" s="129"/>
      <c r="AJ127" s="129"/>
      <c r="AK127" s="129"/>
      <c r="AL127" s="129"/>
      <c r="AM127" s="129"/>
      <c r="AN127" s="129"/>
      <c r="AO127" s="129"/>
      <c r="AP127" s="129"/>
      <c r="AQ127" s="129"/>
      <c r="AR127" s="129"/>
      <c r="AS127" s="129"/>
      <c r="AT127" s="129"/>
      <c r="AU127" s="129"/>
      <c r="AV127" s="129"/>
      <c r="AW127" s="129"/>
      <c r="AX127" s="129"/>
      <c r="AY127" s="129"/>
      <c r="AZ127" s="129"/>
      <c r="BA127" s="129"/>
      <c r="BB127" s="129"/>
      <c r="BC127" s="129"/>
      <c r="BD127" s="129"/>
      <c r="BE127" s="129"/>
      <c r="BF127" s="129"/>
      <c r="BG127" s="129"/>
      <c r="BH127" s="129"/>
      <c r="BI127" s="129"/>
    </row>
    <row r="128" spans="1:61" s="237" customFormat="1" ht="24" customHeight="1" x14ac:dyDescent="0.3">
      <c r="A128" s="236" t="s">
        <v>135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236" t="s">
        <v>135</v>
      </c>
      <c r="AJ128" s="46"/>
      <c r="AK128" s="46"/>
      <c r="AL128" s="46"/>
      <c r="AM128" s="46"/>
      <c r="AN128" s="46"/>
      <c r="AO128" s="46"/>
      <c r="AP128" s="46"/>
      <c r="AQ128" s="46"/>
      <c r="AR128" s="46"/>
      <c r="AS128" s="46"/>
      <c r="AT128" s="46"/>
      <c r="AU128" s="46"/>
      <c r="AV128" s="46"/>
      <c r="AW128" s="46"/>
      <c r="AX128" s="46"/>
      <c r="AY128" s="46"/>
      <c r="AZ128" s="46"/>
      <c r="BA128" s="46"/>
      <c r="BB128" s="46"/>
      <c r="BC128" s="46"/>
      <c r="BD128" s="46"/>
      <c r="BE128" s="46"/>
      <c r="BF128" s="46"/>
      <c r="BG128" s="46"/>
      <c r="BH128" s="46"/>
      <c r="BI128" s="46"/>
    </row>
    <row r="129" spans="1:61" s="237" customFormat="1" ht="24" customHeight="1" x14ac:dyDescent="0.3">
      <c r="A129" s="46" t="s">
        <v>136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 t="s">
        <v>139</v>
      </c>
      <c r="AJ129" s="76"/>
      <c r="AK129" s="76"/>
      <c r="AL129" s="76"/>
      <c r="AM129" s="76"/>
      <c r="AN129" s="76"/>
      <c r="AO129" s="76"/>
      <c r="AP129" s="76"/>
      <c r="AQ129" s="46"/>
      <c r="AR129" s="46"/>
      <c r="AS129" s="46"/>
      <c r="AT129" s="46"/>
      <c r="AU129" s="46"/>
      <c r="AV129" s="46"/>
      <c r="AW129" s="46"/>
      <c r="AX129" s="46"/>
      <c r="AY129" s="46"/>
      <c r="AZ129" s="46"/>
      <c r="BA129" s="46"/>
      <c r="BB129" s="46"/>
      <c r="BC129" s="46"/>
      <c r="BD129" s="46"/>
      <c r="BE129" s="46"/>
      <c r="BF129" s="46"/>
      <c r="BG129" s="46"/>
      <c r="BH129" s="46"/>
      <c r="BI129" s="46"/>
    </row>
    <row r="130" spans="1:61" s="237" customFormat="1" ht="24" customHeight="1" x14ac:dyDescent="0.3">
      <c r="A130" s="46" t="s">
        <v>137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 t="s">
        <v>373</v>
      </c>
      <c r="AJ130" s="76"/>
      <c r="AK130" s="76"/>
      <c r="AL130" s="76"/>
      <c r="AM130" s="76"/>
      <c r="AN130" s="76"/>
      <c r="AO130" s="76"/>
      <c r="AP130" s="76"/>
      <c r="AQ130" s="46"/>
      <c r="AR130" s="46"/>
      <c r="AS130" s="46"/>
      <c r="AT130" s="46"/>
      <c r="AU130" s="46"/>
      <c r="AV130" s="46"/>
      <c r="AW130" s="46"/>
      <c r="AX130" s="46"/>
      <c r="AY130" s="46"/>
      <c r="AZ130" s="46"/>
      <c r="BA130" s="46"/>
      <c r="BB130" s="46"/>
      <c r="BC130" s="46"/>
      <c r="BD130" s="46"/>
      <c r="BE130" s="46"/>
      <c r="BF130" s="46"/>
      <c r="BG130" s="46"/>
      <c r="BH130" s="46"/>
      <c r="BI130" s="46"/>
    </row>
    <row r="131" spans="1:61" s="237" customFormat="1" ht="45" customHeight="1" x14ac:dyDescent="0.4">
      <c r="A131" s="73"/>
      <c r="B131" s="73"/>
      <c r="C131" s="73"/>
      <c r="D131" s="73"/>
      <c r="E131" s="73"/>
      <c r="F131" s="73"/>
      <c r="G131" s="238"/>
      <c r="H131" s="238"/>
      <c r="I131" s="48"/>
      <c r="J131" s="240" t="s">
        <v>138</v>
      </c>
      <c r="K131" s="240"/>
      <c r="L131" s="241"/>
      <c r="M131" s="241"/>
      <c r="N131" s="241"/>
      <c r="O131" s="241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73"/>
      <c r="AJ131" s="73"/>
      <c r="AK131" s="73"/>
      <c r="AL131" s="73"/>
      <c r="AM131" s="73"/>
      <c r="AN131" s="73"/>
      <c r="AO131" s="238"/>
      <c r="AP131" s="238"/>
      <c r="AQ131" s="48"/>
      <c r="AR131" s="240" t="s">
        <v>140</v>
      </c>
      <c r="AS131" s="240"/>
      <c r="AT131" s="241"/>
      <c r="AU131" s="241"/>
      <c r="AV131" s="241"/>
      <c r="AW131" s="241"/>
      <c r="AX131" s="46"/>
      <c r="AY131" s="46"/>
      <c r="AZ131" s="46"/>
      <c r="BA131" s="46"/>
      <c r="BB131" s="46"/>
      <c r="BC131" s="46"/>
      <c r="BD131" s="46"/>
      <c r="BE131" s="46"/>
      <c r="BF131" s="46"/>
      <c r="BG131" s="46"/>
      <c r="BH131" s="46"/>
      <c r="BI131" s="46"/>
    </row>
    <row r="132" spans="1:61" s="237" customFormat="1" ht="24" customHeight="1" x14ac:dyDescent="0.3">
      <c r="A132" s="73"/>
      <c r="B132" s="73"/>
      <c r="C132" s="73"/>
      <c r="D132" s="73"/>
      <c r="E132" s="74" t="s">
        <v>419</v>
      </c>
      <c r="F132" s="78"/>
      <c r="I132" s="239"/>
      <c r="J132" s="75"/>
      <c r="K132" s="75"/>
      <c r="L132" s="75"/>
      <c r="M132" s="75"/>
      <c r="N132" s="75"/>
      <c r="O132" s="75"/>
      <c r="P132" s="46"/>
      <c r="Q132" s="75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73"/>
      <c r="AJ132" s="73"/>
      <c r="AK132" s="73"/>
      <c r="AL132" s="73"/>
      <c r="AM132" s="74" t="s">
        <v>419</v>
      </c>
      <c r="AN132" s="78"/>
      <c r="AQ132" s="239"/>
      <c r="AR132" s="75"/>
      <c r="AS132" s="75"/>
      <c r="AT132" s="75"/>
      <c r="AU132" s="75"/>
      <c r="AV132" s="75"/>
      <c r="AW132" s="75"/>
      <c r="AX132" s="46"/>
      <c r="AY132" s="77"/>
      <c r="AZ132" s="46"/>
      <c r="BA132" s="46"/>
      <c r="BB132" s="46"/>
      <c r="BC132" s="46"/>
      <c r="BD132" s="46"/>
      <c r="BE132" s="46"/>
      <c r="BF132" s="46"/>
      <c r="BG132" s="46"/>
      <c r="BH132" s="46"/>
      <c r="BI132" s="46"/>
    </row>
    <row r="133" spans="1:61" s="237" customFormat="1" ht="26.4" x14ac:dyDescent="0.3">
      <c r="A133" s="46" t="s">
        <v>427</v>
      </c>
      <c r="B133" s="48"/>
      <c r="C133" s="48"/>
      <c r="D133" s="48"/>
      <c r="E133" s="74"/>
      <c r="F133" s="78"/>
      <c r="I133" s="239"/>
      <c r="J133" s="75"/>
      <c r="K133" s="75"/>
      <c r="L133" s="75"/>
      <c r="M133" s="75"/>
      <c r="N133" s="75"/>
      <c r="O133" s="75"/>
      <c r="P133" s="46"/>
      <c r="Q133" s="75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8"/>
      <c r="AJ133" s="48"/>
      <c r="AK133" s="48"/>
      <c r="AL133" s="48"/>
      <c r="AM133" s="74"/>
      <c r="AN133" s="78"/>
      <c r="AQ133" s="239"/>
      <c r="AR133" s="75"/>
      <c r="AS133" s="75"/>
      <c r="AT133" s="75"/>
      <c r="AU133" s="75"/>
      <c r="AV133" s="75"/>
      <c r="AW133" s="75"/>
      <c r="AX133" s="46"/>
      <c r="AY133" s="77"/>
      <c r="AZ133" s="46"/>
      <c r="BA133" s="46"/>
      <c r="BB133" s="46"/>
      <c r="BC133" s="46"/>
      <c r="BD133" s="46"/>
      <c r="BE133" s="46"/>
      <c r="BF133" s="46"/>
      <c r="BG133" s="46"/>
      <c r="BH133" s="46"/>
      <c r="BI133" s="46"/>
    </row>
    <row r="134" spans="1:61" s="127" customFormat="1" ht="23.4" thickBot="1" x14ac:dyDescent="0.35">
      <c r="A134" s="684" t="s">
        <v>126</v>
      </c>
      <c r="B134" s="684"/>
      <c r="C134" s="684"/>
      <c r="D134" s="684"/>
      <c r="E134" s="684"/>
      <c r="F134" s="684"/>
      <c r="G134" s="684"/>
      <c r="H134" s="684"/>
      <c r="I134" s="684"/>
      <c r="J134" s="684"/>
      <c r="K134" s="684"/>
      <c r="L134" s="684"/>
      <c r="M134" s="684"/>
      <c r="N134" s="684"/>
      <c r="O134" s="684"/>
      <c r="P134" s="684"/>
      <c r="Q134" s="684"/>
      <c r="R134" s="684"/>
      <c r="S134" s="684"/>
      <c r="T134" s="684"/>
      <c r="U134" s="684"/>
      <c r="V134" s="684"/>
      <c r="W134" s="684"/>
      <c r="X134" s="684"/>
      <c r="Y134" s="684"/>
      <c r="Z134" s="684"/>
      <c r="AA134" s="684"/>
      <c r="AB134" s="684"/>
      <c r="AC134" s="684"/>
      <c r="AD134" s="684"/>
      <c r="AE134" s="684"/>
      <c r="AF134" s="684"/>
      <c r="AG134" s="684"/>
      <c r="AH134" s="684"/>
      <c r="AI134" s="684"/>
      <c r="AJ134" s="684"/>
      <c r="AK134" s="684"/>
      <c r="AL134" s="684"/>
      <c r="AM134" s="684"/>
      <c r="AN134" s="684"/>
      <c r="AO134" s="684"/>
      <c r="AP134" s="684"/>
      <c r="AQ134" s="684"/>
      <c r="AR134" s="684"/>
      <c r="AS134" s="684"/>
      <c r="AT134" s="684"/>
      <c r="AU134" s="684"/>
      <c r="AV134" s="684"/>
      <c r="AW134" s="684"/>
      <c r="AX134" s="684"/>
      <c r="AY134" s="684"/>
      <c r="AZ134" s="684"/>
      <c r="BA134" s="684"/>
      <c r="BB134" s="684"/>
      <c r="BC134" s="684"/>
      <c r="BD134" s="684"/>
      <c r="BE134" s="684"/>
      <c r="BF134" s="684"/>
      <c r="BG134" s="684"/>
      <c r="BH134" s="684"/>
      <c r="BI134" s="684"/>
    </row>
    <row r="135" spans="1:61" s="127" customFormat="1" ht="60" customHeight="1" thickTop="1" thickBot="1" x14ac:dyDescent="0.35">
      <c r="A135" s="661" t="s">
        <v>26</v>
      </c>
      <c r="B135" s="662"/>
      <c r="C135" s="662"/>
      <c r="D135" s="663"/>
      <c r="E135" s="704" t="s">
        <v>127</v>
      </c>
      <c r="F135" s="705"/>
      <c r="G135" s="705"/>
      <c r="H135" s="705"/>
      <c r="I135" s="705"/>
      <c r="J135" s="705"/>
      <c r="K135" s="705"/>
      <c r="L135" s="705"/>
      <c r="M135" s="705"/>
      <c r="N135" s="705"/>
      <c r="O135" s="705"/>
      <c r="P135" s="705"/>
      <c r="Q135" s="705"/>
      <c r="R135" s="705"/>
      <c r="S135" s="705"/>
      <c r="T135" s="705"/>
      <c r="U135" s="705"/>
      <c r="V135" s="705"/>
      <c r="W135" s="705"/>
      <c r="X135" s="705"/>
      <c r="Y135" s="705"/>
      <c r="Z135" s="705"/>
      <c r="AA135" s="705"/>
      <c r="AB135" s="705"/>
      <c r="AC135" s="705"/>
      <c r="AD135" s="705"/>
      <c r="AE135" s="705"/>
      <c r="AF135" s="705"/>
      <c r="AG135" s="705"/>
      <c r="AH135" s="705"/>
      <c r="AI135" s="705"/>
      <c r="AJ135" s="705"/>
      <c r="AK135" s="705"/>
      <c r="AL135" s="705"/>
      <c r="AM135" s="705"/>
      <c r="AN135" s="705"/>
      <c r="AO135" s="705"/>
      <c r="AP135" s="705"/>
      <c r="AQ135" s="705"/>
      <c r="AR135" s="705"/>
      <c r="AS135" s="705"/>
      <c r="AT135" s="705"/>
      <c r="AU135" s="705"/>
      <c r="AV135" s="705"/>
      <c r="AW135" s="705"/>
      <c r="AX135" s="705"/>
      <c r="AY135" s="705"/>
      <c r="AZ135" s="705"/>
      <c r="BA135" s="705"/>
      <c r="BB135" s="705"/>
      <c r="BC135" s="705"/>
      <c r="BD135" s="705"/>
      <c r="BE135" s="706"/>
      <c r="BF135" s="667" t="s">
        <v>128</v>
      </c>
      <c r="BG135" s="668"/>
      <c r="BH135" s="668"/>
      <c r="BI135" s="669"/>
    </row>
    <row r="136" spans="1:61" s="127" customFormat="1" ht="27" customHeight="1" thickTop="1" x14ac:dyDescent="0.3">
      <c r="A136" s="666" t="s">
        <v>50</v>
      </c>
      <c r="B136" s="666"/>
      <c r="C136" s="666"/>
      <c r="D136" s="666"/>
      <c r="E136" s="664" t="s">
        <v>340</v>
      </c>
      <c r="F136" s="664"/>
      <c r="G136" s="664"/>
      <c r="H136" s="664"/>
      <c r="I136" s="664"/>
      <c r="J136" s="664"/>
      <c r="K136" s="664"/>
      <c r="L136" s="664"/>
      <c r="M136" s="664"/>
      <c r="N136" s="664"/>
      <c r="O136" s="664"/>
      <c r="P136" s="664"/>
      <c r="Q136" s="664"/>
      <c r="R136" s="664"/>
      <c r="S136" s="664"/>
      <c r="T136" s="664"/>
      <c r="U136" s="664"/>
      <c r="V136" s="664"/>
      <c r="W136" s="664"/>
      <c r="X136" s="664"/>
      <c r="Y136" s="664"/>
      <c r="Z136" s="664"/>
      <c r="AA136" s="664"/>
      <c r="AB136" s="664"/>
      <c r="AC136" s="664"/>
      <c r="AD136" s="664"/>
      <c r="AE136" s="664"/>
      <c r="AF136" s="664"/>
      <c r="AG136" s="664"/>
      <c r="AH136" s="664"/>
      <c r="AI136" s="664"/>
      <c r="AJ136" s="664"/>
      <c r="AK136" s="664"/>
      <c r="AL136" s="664"/>
      <c r="AM136" s="664"/>
      <c r="AN136" s="664"/>
      <c r="AO136" s="664"/>
      <c r="AP136" s="664"/>
      <c r="AQ136" s="664"/>
      <c r="AR136" s="664"/>
      <c r="AS136" s="664"/>
      <c r="AT136" s="664"/>
      <c r="AU136" s="664"/>
      <c r="AV136" s="664"/>
      <c r="AW136" s="664"/>
      <c r="AX136" s="664"/>
      <c r="AY136" s="664"/>
      <c r="AZ136" s="664"/>
      <c r="BA136" s="664"/>
      <c r="BB136" s="664"/>
      <c r="BC136" s="664"/>
      <c r="BD136" s="664"/>
      <c r="BE136" s="664"/>
      <c r="BF136" s="665" t="s">
        <v>155</v>
      </c>
      <c r="BG136" s="665"/>
      <c r="BH136" s="665"/>
      <c r="BI136" s="665"/>
    </row>
    <row r="137" spans="1:61" s="127" customFormat="1" ht="27" customHeight="1" x14ac:dyDescent="0.3">
      <c r="A137" s="666" t="s">
        <v>51</v>
      </c>
      <c r="B137" s="666"/>
      <c r="C137" s="666"/>
      <c r="D137" s="666"/>
      <c r="E137" s="664" t="s">
        <v>341</v>
      </c>
      <c r="F137" s="664"/>
      <c r="G137" s="664"/>
      <c r="H137" s="664"/>
      <c r="I137" s="664"/>
      <c r="J137" s="664"/>
      <c r="K137" s="664"/>
      <c r="L137" s="664"/>
      <c r="M137" s="664"/>
      <c r="N137" s="664"/>
      <c r="O137" s="664"/>
      <c r="P137" s="664"/>
      <c r="Q137" s="664"/>
      <c r="R137" s="664"/>
      <c r="S137" s="664"/>
      <c r="T137" s="664"/>
      <c r="U137" s="664"/>
      <c r="V137" s="664"/>
      <c r="W137" s="664"/>
      <c r="X137" s="664"/>
      <c r="Y137" s="664"/>
      <c r="Z137" s="664"/>
      <c r="AA137" s="664"/>
      <c r="AB137" s="664"/>
      <c r="AC137" s="664"/>
      <c r="AD137" s="664"/>
      <c r="AE137" s="664"/>
      <c r="AF137" s="664"/>
      <c r="AG137" s="664"/>
      <c r="AH137" s="664"/>
      <c r="AI137" s="664"/>
      <c r="AJ137" s="664"/>
      <c r="AK137" s="664"/>
      <c r="AL137" s="664"/>
      <c r="AM137" s="664"/>
      <c r="AN137" s="664"/>
      <c r="AO137" s="664"/>
      <c r="AP137" s="664"/>
      <c r="AQ137" s="664"/>
      <c r="AR137" s="664"/>
      <c r="AS137" s="664"/>
      <c r="AT137" s="664"/>
      <c r="AU137" s="664"/>
      <c r="AV137" s="664"/>
      <c r="AW137" s="664"/>
      <c r="AX137" s="664"/>
      <c r="AY137" s="664"/>
      <c r="AZ137" s="664"/>
      <c r="BA137" s="664"/>
      <c r="BB137" s="664"/>
      <c r="BC137" s="664"/>
      <c r="BD137" s="664"/>
      <c r="BE137" s="664"/>
      <c r="BF137" s="665" t="s">
        <v>407</v>
      </c>
      <c r="BG137" s="665"/>
      <c r="BH137" s="665"/>
      <c r="BI137" s="665"/>
    </row>
    <row r="138" spans="1:61" s="127" customFormat="1" ht="27" customHeight="1" x14ac:dyDescent="0.3">
      <c r="A138" s="666" t="s">
        <v>52</v>
      </c>
      <c r="B138" s="666"/>
      <c r="C138" s="666"/>
      <c r="D138" s="666"/>
      <c r="E138" s="664" t="s">
        <v>323</v>
      </c>
      <c r="F138" s="664"/>
      <c r="G138" s="664"/>
      <c r="H138" s="664"/>
      <c r="I138" s="664"/>
      <c r="J138" s="664"/>
      <c r="K138" s="664"/>
      <c r="L138" s="664"/>
      <c r="M138" s="664"/>
      <c r="N138" s="664"/>
      <c r="O138" s="664"/>
      <c r="P138" s="664"/>
      <c r="Q138" s="664"/>
      <c r="R138" s="664"/>
      <c r="S138" s="664"/>
      <c r="T138" s="664"/>
      <c r="U138" s="664"/>
      <c r="V138" s="664"/>
      <c r="W138" s="664"/>
      <c r="X138" s="664"/>
      <c r="Y138" s="664"/>
      <c r="Z138" s="664"/>
      <c r="AA138" s="664"/>
      <c r="AB138" s="664"/>
      <c r="AC138" s="664"/>
      <c r="AD138" s="664"/>
      <c r="AE138" s="664"/>
      <c r="AF138" s="664"/>
      <c r="AG138" s="664"/>
      <c r="AH138" s="664"/>
      <c r="AI138" s="664"/>
      <c r="AJ138" s="664"/>
      <c r="AK138" s="664"/>
      <c r="AL138" s="664"/>
      <c r="AM138" s="664"/>
      <c r="AN138" s="664"/>
      <c r="AO138" s="664"/>
      <c r="AP138" s="664"/>
      <c r="AQ138" s="664"/>
      <c r="AR138" s="664"/>
      <c r="AS138" s="664"/>
      <c r="AT138" s="664"/>
      <c r="AU138" s="664"/>
      <c r="AV138" s="664"/>
      <c r="AW138" s="664"/>
      <c r="AX138" s="664"/>
      <c r="AY138" s="664"/>
      <c r="AZ138" s="664"/>
      <c r="BA138" s="664"/>
      <c r="BB138" s="664"/>
      <c r="BC138" s="664"/>
      <c r="BD138" s="664"/>
      <c r="BE138" s="664"/>
      <c r="BF138" s="665" t="s">
        <v>162</v>
      </c>
      <c r="BG138" s="665"/>
      <c r="BH138" s="665"/>
      <c r="BI138" s="665"/>
    </row>
    <row r="139" spans="1:61" s="127" customFormat="1" ht="48" customHeight="1" x14ac:dyDescent="0.3">
      <c r="A139" s="666" t="s">
        <v>53</v>
      </c>
      <c r="B139" s="666"/>
      <c r="C139" s="666"/>
      <c r="D139" s="666"/>
      <c r="E139" s="664" t="s">
        <v>342</v>
      </c>
      <c r="F139" s="664"/>
      <c r="G139" s="664"/>
      <c r="H139" s="664"/>
      <c r="I139" s="664"/>
      <c r="J139" s="664"/>
      <c r="K139" s="664"/>
      <c r="L139" s="664"/>
      <c r="M139" s="664"/>
      <c r="N139" s="664"/>
      <c r="O139" s="664"/>
      <c r="P139" s="664"/>
      <c r="Q139" s="664"/>
      <c r="R139" s="664"/>
      <c r="S139" s="664"/>
      <c r="T139" s="664"/>
      <c r="U139" s="664"/>
      <c r="V139" s="664"/>
      <c r="W139" s="664"/>
      <c r="X139" s="664"/>
      <c r="Y139" s="664"/>
      <c r="Z139" s="664"/>
      <c r="AA139" s="664"/>
      <c r="AB139" s="664"/>
      <c r="AC139" s="664"/>
      <c r="AD139" s="664"/>
      <c r="AE139" s="664"/>
      <c r="AF139" s="664"/>
      <c r="AG139" s="664"/>
      <c r="AH139" s="664"/>
      <c r="AI139" s="664"/>
      <c r="AJ139" s="664"/>
      <c r="AK139" s="664"/>
      <c r="AL139" s="664"/>
      <c r="AM139" s="664"/>
      <c r="AN139" s="664"/>
      <c r="AO139" s="664"/>
      <c r="AP139" s="664"/>
      <c r="AQ139" s="664"/>
      <c r="AR139" s="664"/>
      <c r="AS139" s="664"/>
      <c r="AT139" s="664"/>
      <c r="AU139" s="664"/>
      <c r="AV139" s="664"/>
      <c r="AW139" s="664"/>
      <c r="AX139" s="664"/>
      <c r="AY139" s="664"/>
      <c r="AZ139" s="664"/>
      <c r="BA139" s="664"/>
      <c r="BB139" s="664"/>
      <c r="BC139" s="664"/>
      <c r="BD139" s="664"/>
      <c r="BE139" s="664"/>
      <c r="BF139" s="665" t="s">
        <v>406</v>
      </c>
      <c r="BG139" s="665"/>
      <c r="BH139" s="665"/>
      <c r="BI139" s="665"/>
    </row>
    <row r="140" spans="1:61" s="127" customFormat="1" ht="27" customHeight="1" x14ac:dyDescent="0.3">
      <c r="A140" s="666" t="s">
        <v>60</v>
      </c>
      <c r="B140" s="666"/>
      <c r="C140" s="666"/>
      <c r="D140" s="666"/>
      <c r="E140" s="664" t="s">
        <v>343</v>
      </c>
      <c r="F140" s="664"/>
      <c r="G140" s="664"/>
      <c r="H140" s="664"/>
      <c r="I140" s="664"/>
      <c r="J140" s="664"/>
      <c r="K140" s="664"/>
      <c r="L140" s="664"/>
      <c r="M140" s="664"/>
      <c r="N140" s="664"/>
      <c r="O140" s="664"/>
      <c r="P140" s="664"/>
      <c r="Q140" s="664"/>
      <c r="R140" s="664"/>
      <c r="S140" s="664"/>
      <c r="T140" s="664"/>
      <c r="U140" s="664"/>
      <c r="V140" s="664"/>
      <c r="W140" s="664"/>
      <c r="X140" s="664"/>
      <c r="Y140" s="664"/>
      <c r="Z140" s="664"/>
      <c r="AA140" s="664"/>
      <c r="AB140" s="664"/>
      <c r="AC140" s="664"/>
      <c r="AD140" s="664"/>
      <c r="AE140" s="664"/>
      <c r="AF140" s="664"/>
      <c r="AG140" s="664"/>
      <c r="AH140" s="664"/>
      <c r="AI140" s="664"/>
      <c r="AJ140" s="664"/>
      <c r="AK140" s="664"/>
      <c r="AL140" s="664"/>
      <c r="AM140" s="664"/>
      <c r="AN140" s="664"/>
      <c r="AO140" s="664"/>
      <c r="AP140" s="664"/>
      <c r="AQ140" s="664"/>
      <c r="AR140" s="664"/>
      <c r="AS140" s="664"/>
      <c r="AT140" s="664"/>
      <c r="AU140" s="664"/>
      <c r="AV140" s="664"/>
      <c r="AW140" s="664"/>
      <c r="AX140" s="664"/>
      <c r="AY140" s="664"/>
      <c r="AZ140" s="664"/>
      <c r="BA140" s="664"/>
      <c r="BB140" s="664"/>
      <c r="BC140" s="664"/>
      <c r="BD140" s="664"/>
      <c r="BE140" s="664"/>
      <c r="BF140" s="665" t="s">
        <v>403</v>
      </c>
      <c r="BG140" s="665"/>
      <c r="BH140" s="665"/>
      <c r="BI140" s="665"/>
    </row>
    <row r="141" spans="1:61" s="127" customFormat="1" ht="27" customHeight="1" x14ac:dyDescent="0.3">
      <c r="A141" s="666" t="s">
        <v>129</v>
      </c>
      <c r="B141" s="666"/>
      <c r="C141" s="666"/>
      <c r="D141" s="666"/>
      <c r="E141" s="664" t="s">
        <v>344</v>
      </c>
      <c r="F141" s="664"/>
      <c r="G141" s="664"/>
      <c r="H141" s="664"/>
      <c r="I141" s="664"/>
      <c r="J141" s="664"/>
      <c r="K141" s="664"/>
      <c r="L141" s="664"/>
      <c r="M141" s="664"/>
      <c r="N141" s="664"/>
      <c r="O141" s="664"/>
      <c r="P141" s="664"/>
      <c r="Q141" s="664"/>
      <c r="R141" s="664"/>
      <c r="S141" s="664"/>
      <c r="T141" s="664"/>
      <c r="U141" s="664"/>
      <c r="V141" s="664"/>
      <c r="W141" s="664"/>
      <c r="X141" s="664"/>
      <c r="Y141" s="664"/>
      <c r="Z141" s="664"/>
      <c r="AA141" s="664"/>
      <c r="AB141" s="664"/>
      <c r="AC141" s="664"/>
      <c r="AD141" s="664"/>
      <c r="AE141" s="664"/>
      <c r="AF141" s="664"/>
      <c r="AG141" s="664"/>
      <c r="AH141" s="664"/>
      <c r="AI141" s="664"/>
      <c r="AJ141" s="664"/>
      <c r="AK141" s="664"/>
      <c r="AL141" s="664"/>
      <c r="AM141" s="664"/>
      <c r="AN141" s="664"/>
      <c r="AO141" s="664"/>
      <c r="AP141" s="664"/>
      <c r="AQ141" s="664"/>
      <c r="AR141" s="664"/>
      <c r="AS141" s="664"/>
      <c r="AT141" s="664"/>
      <c r="AU141" s="664"/>
      <c r="AV141" s="664"/>
      <c r="AW141" s="664"/>
      <c r="AX141" s="664"/>
      <c r="AY141" s="664"/>
      <c r="AZ141" s="664"/>
      <c r="BA141" s="664"/>
      <c r="BB141" s="664"/>
      <c r="BC141" s="664"/>
      <c r="BD141" s="664"/>
      <c r="BE141" s="664"/>
      <c r="BF141" s="665" t="s">
        <v>405</v>
      </c>
      <c r="BG141" s="665"/>
      <c r="BH141" s="665"/>
      <c r="BI141" s="665"/>
    </row>
    <row r="142" spans="1:61" s="127" customFormat="1" ht="27" customHeight="1" x14ac:dyDescent="0.3">
      <c r="A142" s="666" t="s">
        <v>130</v>
      </c>
      <c r="B142" s="666"/>
      <c r="C142" s="666"/>
      <c r="D142" s="666"/>
      <c r="E142" s="664" t="s">
        <v>345</v>
      </c>
      <c r="F142" s="664"/>
      <c r="G142" s="664"/>
      <c r="H142" s="664"/>
      <c r="I142" s="664"/>
      <c r="J142" s="664"/>
      <c r="K142" s="664"/>
      <c r="L142" s="664"/>
      <c r="M142" s="664"/>
      <c r="N142" s="664"/>
      <c r="O142" s="664"/>
      <c r="P142" s="664"/>
      <c r="Q142" s="664"/>
      <c r="R142" s="664"/>
      <c r="S142" s="664"/>
      <c r="T142" s="664"/>
      <c r="U142" s="664"/>
      <c r="V142" s="664"/>
      <c r="W142" s="664"/>
      <c r="X142" s="664"/>
      <c r="Y142" s="664"/>
      <c r="Z142" s="664"/>
      <c r="AA142" s="664"/>
      <c r="AB142" s="664"/>
      <c r="AC142" s="664"/>
      <c r="AD142" s="664"/>
      <c r="AE142" s="664"/>
      <c r="AF142" s="664"/>
      <c r="AG142" s="664"/>
      <c r="AH142" s="664"/>
      <c r="AI142" s="664"/>
      <c r="AJ142" s="664"/>
      <c r="AK142" s="664"/>
      <c r="AL142" s="664"/>
      <c r="AM142" s="664"/>
      <c r="AN142" s="664"/>
      <c r="AO142" s="664"/>
      <c r="AP142" s="664"/>
      <c r="AQ142" s="664"/>
      <c r="AR142" s="664"/>
      <c r="AS142" s="664"/>
      <c r="AT142" s="664"/>
      <c r="AU142" s="664"/>
      <c r="AV142" s="664"/>
      <c r="AW142" s="664"/>
      <c r="AX142" s="664"/>
      <c r="AY142" s="664"/>
      <c r="AZ142" s="664"/>
      <c r="BA142" s="664"/>
      <c r="BB142" s="664"/>
      <c r="BC142" s="664"/>
      <c r="BD142" s="664"/>
      <c r="BE142" s="664"/>
      <c r="BF142" s="665" t="s">
        <v>404</v>
      </c>
      <c r="BG142" s="665"/>
      <c r="BH142" s="665"/>
      <c r="BI142" s="665"/>
    </row>
    <row r="143" spans="1:61" s="127" customFormat="1" ht="27" customHeight="1" x14ac:dyDescent="0.3">
      <c r="A143" s="666" t="s">
        <v>131</v>
      </c>
      <c r="B143" s="666"/>
      <c r="C143" s="666"/>
      <c r="D143" s="666"/>
      <c r="E143" s="664" t="s">
        <v>346</v>
      </c>
      <c r="F143" s="664"/>
      <c r="G143" s="664"/>
      <c r="H143" s="664"/>
      <c r="I143" s="664"/>
      <c r="J143" s="664"/>
      <c r="K143" s="664"/>
      <c r="L143" s="664"/>
      <c r="M143" s="664"/>
      <c r="N143" s="664"/>
      <c r="O143" s="664"/>
      <c r="P143" s="664"/>
      <c r="Q143" s="664"/>
      <c r="R143" s="664"/>
      <c r="S143" s="664"/>
      <c r="T143" s="664"/>
      <c r="U143" s="664"/>
      <c r="V143" s="664"/>
      <c r="W143" s="664"/>
      <c r="X143" s="664"/>
      <c r="Y143" s="664"/>
      <c r="Z143" s="664"/>
      <c r="AA143" s="664"/>
      <c r="AB143" s="664"/>
      <c r="AC143" s="664"/>
      <c r="AD143" s="664"/>
      <c r="AE143" s="664"/>
      <c r="AF143" s="664"/>
      <c r="AG143" s="664"/>
      <c r="AH143" s="664"/>
      <c r="AI143" s="664"/>
      <c r="AJ143" s="664"/>
      <c r="AK143" s="664"/>
      <c r="AL143" s="664"/>
      <c r="AM143" s="664"/>
      <c r="AN143" s="664"/>
      <c r="AO143" s="664"/>
      <c r="AP143" s="664"/>
      <c r="AQ143" s="664"/>
      <c r="AR143" s="664"/>
      <c r="AS143" s="664"/>
      <c r="AT143" s="664"/>
      <c r="AU143" s="664"/>
      <c r="AV143" s="664"/>
      <c r="AW143" s="664"/>
      <c r="AX143" s="664"/>
      <c r="AY143" s="664"/>
      <c r="AZ143" s="664"/>
      <c r="BA143" s="664"/>
      <c r="BB143" s="664"/>
      <c r="BC143" s="664"/>
      <c r="BD143" s="664"/>
      <c r="BE143" s="664"/>
      <c r="BF143" s="665" t="s">
        <v>403</v>
      </c>
      <c r="BG143" s="665"/>
      <c r="BH143" s="665"/>
      <c r="BI143" s="665"/>
    </row>
    <row r="144" spans="1:61" s="127" customFormat="1" ht="27" customHeight="1" x14ac:dyDescent="0.3">
      <c r="A144" s="666" t="s">
        <v>132</v>
      </c>
      <c r="B144" s="666"/>
      <c r="C144" s="666"/>
      <c r="D144" s="666"/>
      <c r="E144" s="664" t="s">
        <v>376</v>
      </c>
      <c r="F144" s="664"/>
      <c r="G144" s="664"/>
      <c r="H144" s="664"/>
      <c r="I144" s="664"/>
      <c r="J144" s="664"/>
      <c r="K144" s="664"/>
      <c r="L144" s="664"/>
      <c r="M144" s="664"/>
      <c r="N144" s="664"/>
      <c r="O144" s="664"/>
      <c r="P144" s="664"/>
      <c r="Q144" s="664"/>
      <c r="R144" s="664"/>
      <c r="S144" s="664"/>
      <c r="T144" s="664"/>
      <c r="U144" s="664"/>
      <c r="V144" s="664"/>
      <c r="W144" s="664"/>
      <c r="X144" s="664"/>
      <c r="Y144" s="664"/>
      <c r="Z144" s="664"/>
      <c r="AA144" s="664"/>
      <c r="AB144" s="664"/>
      <c r="AC144" s="664"/>
      <c r="AD144" s="664"/>
      <c r="AE144" s="664"/>
      <c r="AF144" s="664"/>
      <c r="AG144" s="664"/>
      <c r="AH144" s="664"/>
      <c r="AI144" s="664"/>
      <c r="AJ144" s="664"/>
      <c r="AK144" s="664"/>
      <c r="AL144" s="664"/>
      <c r="AM144" s="664"/>
      <c r="AN144" s="664"/>
      <c r="AO144" s="664"/>
      <c r="AP144" s="664"/>
      <c r="AQ144" s="664"/>
      <c r="AR144" s="664"/>
      <c r="AS144" s="664"/>
      <c r="AT144" s="664"/>
      <c r="AU144" s="664"/>
      <c r="AV144" s="664"/>
      <c r="AW144" s="664"/>
      <c r="AX144" s="664"/>
      <c r="AY144" s="664"/>
      <c r="AZ144" s="664"/>
      <c r="BA144" s="664"/>
      <c r="BB144" s="664"/>
      <c r="BC144" s="664"/>
      <c r="BD144" s="664"/>
      <c r="BE144" s="664"/>
      <c r="BF144" s="665" t="s">
        <v>402</v>
      </c>
      <c r="BG144" s="665"/>
      <c r="BH144" s="665"/>
      <c r="BI144" s="665"/>
    </row>
    <row r="145" spans="1:61" s="127" customFormat="1" ht="27" customHeight="1" x14ac:dyDescent="0.3">
      <c r="A145" s="666" t="s">
        <v>305</v>
      </c>
      <c r="B145" s="666"/>
      <c r="C145" s="666"/>
      <c r="D145" s="666"/>
      <c r="E145" s="664" t="s">
        <v>375</v>
      </c>
      <c r="F145" s="664"/>
      <c r="G145" s="664"/>
      <c r="H145" s="664"/>
      <c r="I145" s="664"/>
      <c r="J145" s="664"/>
      <c r="K145" s="664"/>
      <c r="L145" s="664"/>
      <c r="M145" s="664"/>
      <c r="N145" s="664"/>
      <c r="O145" s="664"/>
      <c r="P145" s="664"/>
      <c r="Q145" s="664"/>
      <c r="R145" s="664"/>
      <c r="S145" s="664"/>
      <c r="T145" s="664"/>
      <c r="U145" s="664"/>
      <c r="V145" s="664"/>
      <c r="W145" s="664"/>
      <c r="X145" s="664"/>
      <c r="Y145" s="664"/>
      <c r="Z145" s="664"/>
      <c r="AA145" s="664"/>
      <c r="AB145" s="664"/>
      <c r="AC145" s="664"/>
      <c r="AD145" s="664"/>
      <c r="AE145" s="664"/>
      <c r="AF145" s="664"/>
      <c r="AG145" s="664"/>
      <c r="AH145" s="664"/>
      <c r="AI145" s="664"/>
      <c r="AJ145" s="664"/>
      <c r="AK145" s="664"/>
      <c r="AL145" s="664"/>
      <c r="AM145" s="664"/>
      <c r="AN145" s="664"/>
      <c r="AO145" s="664"/>
      <c r="AP145" s="664"/>
      <c r="AQ145" s="664"/>
      <c r="AR145" s="664"/>
      <c r="AS145" s="664"/>
      <c r="AT145" s="664"/>
      <c r="AU145" s="664"/>
      <c r="AV145" s="664"/>
      <c r="AW145" s="664"/>
      <c r="AX145" s="664"/>
      <c r="AY145" s="664"/>
      <c r="AZ145" s="664"/>
      <c r="BA145" s="664"/>
      <c r="BB145" s="664"/>
      <c r="BC145" s="664"/>
      <c r="BD145" s="664"/>
      <c r="BE145" s="664"/>
      <c r="BF145" s="665" t="s">
        <v>188</v>
      </c>
      <c r="BG145" s="665"/>
      <c r="BH145" s="665"/>
      <c r="BI145" s="665"/>
    </row>
    <row r="146" spans="1:61" s="127" customFormat="1" ht="27" customHeight="1" x14ac:dyDescent="0.3">
      <c r="A146" s="666" t="s">
        <v>374</v>
      </c>
      <c r="B146" s="666"/>
      <c r="C146" s="666"/>
      <c r="D146" s="666"/>
      <c r="E146" s="664" t="s">
        <v>289</v>
      </c>
      <c r="F146" s="664"/>
      <c r="G146" s="664"/>
      <c r="H146" s="664"/>
      <c r="I146" s="664"/>
      <c r="J146" s="664"/>
      <c r="K146" s="664"/>
      <c r="L146" s="664"/>
      <c r="M146" s="664"/>
      <c r="N146" s="664"/>
      <c r="O146" s="664"/>
      <c r="P146" s="664"/>
      <c r="Q146" s="664"/>
      <c r="R146" s="664"/>
      <c r="S146" s="664"/>
      <c r="T146" s="664"/>
      <c r="U146" s="664"/>
      <c r="V146" s="664"/>
      <c r="W146" s="664"/>
      <c r="X146" s="664"/>
      <c r="Y146" s="664"/>
      <c r="Z146" s="664"/>
      <c r="AA146" s="664"/>
      <c r="AB146" s="664"/>
      <c r="AC146" s="664"/>
      <c r="AD146" s="664"/>
      <c r="AE146" s="664"/>
      <c r="AF146" s="664"/>
      <c r="AG146" s="664"/>
      <c r="AH146" s="664"/>
      <c r="AI146" s="664"/>
      <c r="AJ146" s="664"/>
      <c r="AK146" s="664"/>
      <c r="AL146" s="664"/>
      <c r="AM146" s="664"/>
      <c r="AN146" s="664"/>
      <c r="AO146" s="664"/>
      <c r="AP146" s="664"/>
      <c r="AQ146" s="664"/>
      <c r="AR146" s="664"/>
      <c r="AS146" s="664"/>
      <c r="AT146" s="664"/>
      <c r="AU146" s="664"/>
      <c r="AV146" s="664"/>
      <c r="AW146" s="664"/>
      <c r="AX146" s="664"/>
      <c r="AY146" s="664"/>
      <c r="AZ146" s="664"/>
      <c r="BA146" s="664"/>
      <c r="BB146" s="664"/>
      <c r="BC146" s="664"/>
      <c r="BD146" s="664"/>
      <c r="BE146" s="664"/>
      <c r="BF146" s="665" t="s">
        <v>187</v>
      </c>
      <c r="BG146" s="665"/>
      <c r="BH146" s="665"/>
      <c r="BI146" s="665"/>
    </row>
    <row r="147" spans="1:61" s="127" customFormat="1" ht="27" customHeight="1" x14ac:dyDescent="0.3">
      <c r="A147" s="719" t="s">
        <v>54</v>
      </c>
      <c r="B147" s="720"/>
      <c r="C147" s="720"/>
      <c r="D147" s="721"/>
      <c r="E147" s="722" t="s">
        <v>347</v>
      </c>
      <c r="F147" s="723"/>
      <c r="G147" s="723"/>
      <c r="H147" s="723"/>
      <c r="I147" s="723"/>
      <c r="J147" s="723"/>
      <c r="K147" s="723"/>
      <c r="L147" s="723"/>
      <c r="M147" s="723"/>
      <c r="N147" s="723"/>
      <c r="O147" s="723"/>
      <c r="P147" s="723"/>
      <c r="Q147" s="723"/>
      <c r="R147" s="723"/>
      <c r="S147" s="723"/>
      <c r="T147" s="723"/>
      <c r="U147" s="723"/>
      <c r="V147" s="723"/>
      <c r="W147" s="723"/>
      <c r="X147" s="723"/>
      <c r="Y147" s="723"/>
      <c r="Z147" s="723"/>
      <c r="AA147" s="723"/>
      <c r="AB147" s="723"/>
      <c r="AC147" s="723"/>
      <c r="AD147" s="723"/>
      <c r="AE147" s="723"/>
      <c r="AF147" s="723"/>
      <c r="AG147" s="723"/>
      <c r="AH147" s="723"/>
      <c r="AI147" s="723"/>
      <c r="AJ147" s="723"/>
      <c r="AK147" s="723"/>
      <c r="AL147" s="723"/>
      <c r="AM147" s="723"/>
      <c r="AN147" s="723"/>
      <c r="AO147" s="723"/>
      <c r="AP147" s="723"/>
      <c r="AQ147" s="723"/>
      <c r="AR147" s="723"/>
      <c r="AS147" s="723"/>
      <c r="AT147" s="723"/>
      <c r="AU147" s="723"/>
      <c r="AV147" s="723"/>
      <c r="AW147" s="723"/>
      <c r="AX147" s="723"/>
      <c r="AY147" s="723"/>
      <c r="AZ147" s="723"/>
      <c r="BA147" s="723"/>
      <c r="BB147" s="723"/>
      <c r="BC147" s="723"/>
      <c r="BD147" s="723"/>
      <c r="BE147" s="724"/>
      <c r="BF147" s="725" t="s">
        <v>159</v>
      </c>
      <c r="BG147" s="726"/>
      <c r="BH147" s="726"/>
      <c r="BI147" s="727"/>
    </row>
    <row r="148" spans="1:61" s="127" customFormat="1" ht="27" customHeight="1" x14ac:dyDescent="0.3">
      <c r="A148" s="670" t="s">
        <v>55</v>
      </c>
      <c r="B148" s="671"/>
      <c r="C148" s="671"/>
      <c r="D148" s="672"/>
      <c r="E148" s="376" t="s">
        <v>401</v>
      </c>
      <c r="F148" s="377"/>
      <c r="G148" s="377"/>
      <c r="H148" s="377"/>
      <c r="I148" s="377"/>
      <c r="J148" s="377"/>
      <c r="K148" s="377"/>
      <c r="L148" s="377"/>
      <c r="M148" s="377"/>
      <c r="N148" s="377"/>
      <c r="O148" s="377"/>
      <c r="P148" s="377"/>
      <c r="Q148" s="377"/>
      <c r="R148" s="377"/>
      <c r="S148" s="377"/>
      <c r="T148" s="377"/>
      <c r="U148" s="377"/>
      <c r="V148" s="377"/>
      <c r="W148" s="377"/>
      <c r="X148" s="377"/>
      <c r="Y148" s="377"/>
      <c r="Z148" s="377"/>
      <c r="AA148" s="377"/>
      <c r="AB148" s="377"/>
      <c r="AC148" s="377"/>
      <c r="AD148" s="377"/>
      <c r="AE148" s="377"/>
      <c r="AF148" s="377"/>
      <c r="AG148" s="377"/>
      <c r="AH148" s="377"/>
      <c r="AI148" s="377"/>
      <c r="AJ148" s="377"/>
      <c r="AK148" s="377"/>
      <c r="AL148" s="377"/>
      <c r="AM148" s="377"/>
      <c r="AN148" s="377"/>
      <c r="AO148" s="377"/>
      <c r="AP148" s="377"/>
      <c r="AQ148" s="377"/>
      <c r="AR148" s="377"/>
      <c r="AS148" s="377"/>
      <c r="AT148" s="377"/>
      <c r="AU148" s="377"/>
      <c r="AV148" s="377"/>
      <c r="AW148" s="377"/>
      <c r="AX148" s="377"/>
      <c r="AY148" s="377"/>
      <c r="AZ148" s="377"/>
      <c r="BA148" s="377"/>
      <c r="BB148" s="377"/>
      <c r="BC148" s="377"/>
      <c r="BD148" s="377"/>
      <c r="BE148" s="378"/>
      <c r="BF148" s="379" t="s">
        <v>160</v>
      </c>
      <c r="BG148" s="380"/>
      <c r="BH148" s="380"/>
      <c r="BI148" s="381"/>
    </row>
    <row r="149" spans="1:61" s="127" customFormat="1" ht="27" customHeight="1" x14ac:dyDescent="0.3">
      <c r="A149" s="670" t="s">
        <v>56</v>
      </c>
      <c r="B149" s="671"/>
      <c r="C149" s="671"/>
      <c r="D149" s="672"/>
      <c r="E149" s="655" t="s">
        <v>349</v>
      </c>
      <c r="F149" s="656"/>
      <c r="G149" s="656"/>
      <c r="H149" s="656"/>
      <c r="I149" s="656"/>
      <c r="J149" s="656"/>
      <c r="K149" s="656"/>
      <c r="L149" s="656"/>
      <c r="M149" s="656"/>
      <c r="N149" s="656"/>
      <c r="O149" s="656"/>
      <c r="P149" s="656"/>
      <c r="Q149" s="656"/>
      <c r="R149" s="656"/>
      <c r="S149" s="656"/>
      <c r="T149" s="656"/>
      <c r="U149" s="656"/>
      <c r="V149" s="656"/>
      <c r="W149" s="656"/>
      <c r="X149" s="656"/>
      <c r="Y149" s="656"/>
      <c r="Z149" s="656"/>
      <c r="AA149" s="656"/>
      <c r="AB149" s="656"/>
      <c r="AC149" s="656"/>
      <c r="AD149" s="656"/>
      <c r="AE149" s="656"/>
      <c r="AF149" s="656"/>
      <c r="AG149" s="656"/>
      <c r="AH149" s="656"/>
      <c r="AI149" s="656"/>
      <c r="AJ149" s="656"/>
      <c r="AK149" s="656"/>
      <c r="AL149" s="656"/>
      <c r="AM149" s="656"/>
      <c r="AN149" s="656"/>
      <c r="AO149" s="656"/>
      <c r="AP149" s="656"/>
      <c r="AQ149" s="656"/>
      <c r="AR149" s="656"/>
      <c r="AS149" s="656"/>
      <c r="AT149" s="656"/>
      <c r="AU149" s="656"/>
      <c r="AV149" s="656"/>
      <c r="AW149" s="656"/>
      <c r="AX149" s="656"/>
      <c r="AY149" s="656"/>
      <c r="AZ149" s="656"/>
      <c r="BA149" s="656"/>
      <c r="BB149" s="656"/>
      <c r="BC149" s="656"/>
      <c r="BD149" s="656"/>
      <c r="BE149" s="657"/>
      <c r="BF149" s="379" t="s">
        <v>190</v>
      </c>
      <c r="BG149" s="380"/>
      <c r="BH149" s="380"/>
      <c r="BI149" s="381"/>
    </row>
    <row r="150" spans="1:61" s="127" customFormat="1" ht="27" customHeight="1" x14ac:dyDescent="0.3">
      <c r="A150" s="670" t="s">
        <v>57</v>
      </c>
      <c r="B150" s="671"/>
      <c r="C150" s="671"/>
      <c r="D150" s="672"/>
      <c r="E150" s="655" t="s">
        <v>348</v>
      </c>
      <c r="F150" s="656"/>
      <c r="G150" s="656"/>
      <c r="H150" s="656"/>
      <c r="I150" s="656"/>
      <c r="J150" s="656"/>
      <c r="K150" s="656"/>
      <c r="L150" s="656"/>
      <c r="M150" s="656"/>
      <c r="N150" s="656"/>
      <c r="O150" s="656"/>
      <c r="P150" s="656"/>
      <c r="Q150" s="656"/>
      <c r="R150" s="656"/>
      <c r="S150" s="656"/>
      <c r="T150" s="656"/>
      <c r="U150" s="656"/>
      <c r="V150" s="656"/>
      <c r="W150" s="656"/>
      <c r="X150" s="656"/>
      <c r="Y150" s="656"/>
      <c r="Z150" s="656"/>
      <c r="AA150" s="656"/>
      <c r="AB150" s="656"/>
      <c r="AC150" s="656"/>
      <c r="AD150" s="656"/>
      <c r="AE150" s="656"/>
      <c r="AF150" s="656"/>
      <c r="AG150" s="656"/>
      <c r="AH150" s="656"/>
      <c r="AI150" s="656"/>
      <c r="AJ150" s="656"/>
      <c r="AK150" s="656"/>
      <c r="AL150" s="656"/>
      <c r="AM150" s="656"/>
      <c r="AN150" s="656"/>
      <c r="AO150" s="656"/>
      <c r="AP150" s="656"/>
      <c r="AQ150" s="656"/>
      <c r="AR150" s="656"/>
      <c r="AS150" s="656"/>
      <c r="AT150" s="656"/>
      <c r="AU150" s="656"/>
      <c r="AV150" s="656"/>
      <c r="AW150" s="656"/>
      <c r="AX150" s="656"/>
      <c r="AY150" s="656"/>
      <c r="AZ150" s="656"/>
      <c r="BA150" s="656"/>
      <c r="BB150" s="656"/>
      <c r="BC150" s="656"/>
      <c r="BD150" s="656"/>
      <c r="BE150" s="657"/>
      <c r="BF150" s="379" t="s">
        <v>220</v>
      </c>
      <c r="BG150" s="380"/>
      <c r="BH150" s="380"/>
      <c r="BI150" s="381"/>
    </row>
    <row r="151" spans="1:61" s="127" customFormat="1" ht="48" customHeight="1" x14ac:dyDescent="0.3">
      <c r="A151" s="652" t="s">
        <v>58</v>
      </c>
      <c r="B151" s="653"/>
      <c r="C151" s="653"/>
      <c r="D151" s="654"/>
      <c r="E151" s="658" t="s">
        <v>400</v>
      </c>
      <c r="F151" s="659"/>
      <c r="G151" s="659"/>
      <c r="H151" s="659"/>
      <c r="I151" s="659"/>
      <c r="J151" s="659"/>
      <c r="K151" s="659"/>
      <c r="L151" s="659"/>
      <c r="M151" s="659"/>
      <c r="N151" s="659"/>
      <c r="O151" s="659"/>
      <c r="P151" s="659"/>
      <c r="Q151" s="659"/>
      <c r="R151" s="659"/>
      <c r="S151" s="659"/>
      <c r="T151" s="659"/>
      <c r="U151" s="659"/>
      <c r="V151" s="659"/>
      <c r="W151" s="659"/>
      <c r="X151" s="659"/>
      <c r="Y151" s="659"/>
      <c r="Z151" s="659"/>
      <c r="AA151" s="659"/>
      <c r="AB151" s="659"/>
      <c r="AC151" s="659"/>
      <c r="AD151" s="659"/>
      <c r="AE151" s="659"/>
      <c r="AF151" s="659"/>
      <c r="AG151" s="659"/>
      <c r="AH151" s="659"/>
      <c r="AI151" s="659"/>
      <c r="AJ151" s="659"/>
      <c r="AK151" s="659"/>
      <c r="AL151" s="659"/>
      <c r="AM151" s="659"/>
      <c r="AN151" s="659"/>
      <c r="AO151" s="659"/>
      <c r="AP151" s="659"/>
      <c r="AQ151" s="659"/>
      <c r="AR151" s="659"/>
      <c r="AS151" s="659"/>
      <c r="AT151" s="659"/>
      <c r="AU151" s="659"/>
      <c r="AV151" s="659"/>
      <c r="AW151" s="659"/>
      <c r="AX151" s="659"/>
      <c r="AY151" s="659"/>
      <c r="AZ151" s="659"/>
      <c r="BA151" s="659"/>
      <c r="BB151" s="659"/>
      <c r="BC151" s="659"/>
      <c r="BD151" s="659"/>
      <c r="BE151" s="660"/>
      <c r="BF151" s="379" t="s">
        <v>163</v>
      </c>
      <c r="BG151" s="380"/>
      <c r="BH151" s="380"/>
      <c r="BI151" s="381"/>
    </row>
    <row r="152" spans="1:61" s="127" customFormat="1" ht="27" customHeight="1" x14ac:dyDescent="0.3">
      <c r="A152" s="670" t="s">
        <v>59</v>
      </c>
      <c r="B152" s="671"/>
      <c r="C152" s="671"/>
      <c r="D152" s="672"/>
      <c r="E152" s="655" t="s">
        <v>399</v>
      </c>
      <c r="F152" s="656"/>
      <c r="G152" s="656"/>
      <c r="H152" s="656"/>
      <c r="I152" s="656"/>
      <c r="J152" s="656"/>
      <c r="K152" s="656"/>
      <c r="L152" s="656"/>
      <c r="M152" s="656"/>
      <c r="N152" s="656"/>
      <c r="O152" s="656"/>
      <c r="P152" s="656"/>
      <c r="Q152" s="656"/>
      <c r="R152" s="656"/>
      <c r="S152" s="656"/>
      <c r="T152" s="656"/>
      <c r="U152" s="656"/>
      <c r="V152" s="656"/>
      <c r="W152" s="656"/>
      <c r="X152" s="656"/>
      <c r="Y152" s="656"/>
      <c r="Z152" s="656"/>
      <c r="AA152" s="656"/>
      <c r="AB152" s="656"/>
      <c r="AC152" s="656"/>
      <c r="AD152" s="656"/>
      <c r="AE152" s="656"/>
      <c r="AF152" s="656"/>
      <c r="AG152" s="656"/>
      <c r="AH152" s="656"/>
      <c r="AI152" s="656"/>
      <c r="AJ152" s="656"/>
      <c r="AK152" s="656"/>
      <c r="AL152" s="656"/>
      <c r="AM152" s="656"/>
      <c r="AN152" s="656"/>
      <c r="AO152" s="656"/>
      <c r="AP152" s="656"/>
      <c r="AQ152" s="656"/>
      <c r="AR152" s="656"/>
      <c r="AS152" s="656"/>
      <c r="AT152" s="656"/>
      <c r="AU152" s="656"/>
      <c r="AV152" s="656"/>
      <c r="AW152" s="656"/>
      <c r="AX152" s="656"/>
      <c r="AY152" s="656"/>
      <c r="AZ152" s="656"/>
      <c r="BA152" s="656"/>
      <c r="BB152" s="656"/>
      <c r="BC152" s="656"/>
      <c r="BD152" s="656"/>
      <c r="BE152" s="657"/>
      <c r="BF152" s="379" t="s">
        <v>165</v>
      </c>
      <c r="BG152" s="380"/>
      <c r="BH152" s="380"/>
      <c r="BI152" s="381"/>
    </row>
    <row r="153" spans="1:61" s="127" customFormat="1" ht="27" customHeight="1" x14ac:dyDescent="0.3">
      <c r="A153" s="670" t="s">
        <v>61</v>
      </c>
      <c r="B153" s="671"/>
      <c r="C153" s="671"/>
      <c r="D153" s="672"/>
      <c r="E153" s="655" t="s">
        <v>350</v>
      </c>
      <c r="F153" s="656"/>
      <c r="G153" s="656"/>
      <c r="H153" s="656"/>
      <c r="I153" s="656"/>
      <c r="J153" s="656"/>
      <c r="K153" s="656"/>
      <c r="L153" s="656"/>
      <c r="M153" s="656"/>
      <c r="N153" s="656"/>
      <c r="O153" s="656"/>
      <c r="P153" s="656"/>
      <c r="Q153" s="656"/>
      <c r="R153" s="656"/>
      <c r="S153" s="656"/>
      <c r="T153" s="656"/>
      <c r="U153" s="656"/>
      <c r="V153" s="656"/>
      <c r="W153" s="656"/>
      <c r="X153" s="656"/>
      <c r="Y153" s="656"/>
      <c r="Z153" s="656"/>
      <c r="AA153" s="656"/>
      <c r="AB153" s="656"/>
      <c r="AC153" s="656"/>
      <c r="AD153" s="656"/>
      <c r="AE153" s="656"/>
      <c r="AF153" s="656"/>
      <c r="AG153" s="656"/>
      <c r="AH153" s="656"/>
      <c r="AI153" s="656"/>
      <c r="AJ153" s="656"/>
      <c r="AK153" s="656"/>
      <c r="AL153" s="656"/>
      <c r="AM153" s="656"/>
      <c r="AN153" s="656"/>
      <c r="AO153" s="656"/>
      <c r="AP153" s="656"/>
      <c r="AQ153" s="656"/>
      <c r="AR153" s="656"/>
      <c r="AS153" s="656"/>
      <c r="AT153" s="656"/>
      <c r="AU153" s="656"/>
      <c r="AV153" s="656"/>
      <c r="AW153" s="656"/>
      <c r="AX153" s="656"/>
      <c r="AY153" s="656"/>
      <c r="AZ153" s="656"/>
      <c r="BA153" s="656"/>
      <c r="BB153" s="656"/>
      <c r="BC153" s="656"/>
      <c r="BD153" s="656"/>
      <c r="BE153" s="657"/>
      <c r="BF153" s="379" t="s">
        <v>324</v>
      </c>
      <c r="BG153" s="380"/>
      <c r="BH153" s="380"/>
      <c r="BI153" s="381"/>
    </row>
    <row r="154" spans="1:61" s="127" customFormat="1" ht="27" customHeight="1" x14ac:dyDescent="0.3">
      <c r="A154" s="670" t="s">
        <v>62</v>
      </c>
      <c r="B154" s="671"/>
      <c r="C154" s="671"/>
      <c r="D154" s="672"/>
      <c r="E154" s="655" t="s">
        <v>351</v>
      </c>
      <c r="F154" s="656"/>
      <c r="G154" s="656"/>
      <c r="H154" s="656"/>
      <c r="I154" s="656"/>
      <c r="J154" s="656"/>
      <c r="K154" s="656"/>
      <c r="L154" s="656"/>
      <c r="M154" s="656"/>
      <c r="N154" s="656"/>
      <c r="O154" s="656"/>
      <c r="P154" s="656"/>
      <c r="Q154" s="656"/>
      <c r="R154" s="656"/>
      <c r="S154" s="656"/>
      <c r="T154" s="656"/>
      <c r="U154" s="656"/>
      <c r="V154" s="656"/>
      <c r="W154" s="656"/>
      <c r="X154" s="656"/>
      <c r="Y154" s="656"/>
      <c r="Z154" s="656"/>
      <c r="AA154" s="656"/>
      <c r="AB154" s="656"/>
      <c r="AC154" s="656"/>
      <c r="AD154" s="656"/>
      <c r="AE154" s="656"/>
      <c r="AF154" s="656"/>
      <c r="AG154" s="656"/>
      <c r="AH154" s="656"/>
      <c r="AI154" s="656"/>
      <c r="AJ154" s="656"/>
      <c r="AK154" s="656"/>
      <c r="AL154" s="656"/>
      <c r="AM154" s="656"/>
      <c r="AN154" s="656"/>
      <c r="AO154" s="656"/>
      <c r="AP154" s="656"/>
      <c r="AQ154" s="656"/>
      <c r="AR154" s="656"/>
      <c r="AS154" s="656"/>
      <c r="AT154" s="656"/>
      <c r="AU154" s="656"/>
      <c r="AV154" s="656"/>
      <c r="AW154" s="656"/>
      <c r="AX154" s="656"/>
      <c r="AY154" s="656"/>
      <c r="AZ154" s="656"/>
      <c r="BA154" s="656"/>
      <c r="BB154" s="656"/>
      <c r="BC154" s="656"/>
      <c r="BD154" s="656"/>
      <c r="BE154" s="657"/>
      <c r="BF154" s="379" t="s">
        <v>318</v>
      </c>
      <c r="BG154" s="380"/>
      <c r="BH154" s="380"/>
      <c r="BI154" s="381"/>
    </row>
    <row r="155" spans="1:61" s="127" customFormat="1" ht="48" customHeight="1" x14ac:dyDescent="0.3">
      <c r="A155" s="670" t="s">
        <v>63</v>
      </c>
      <c r="B155" s="671"/>
      <c r="C155" s="671"/>
      <c r="D155" s="672"/>
      <c r="E155" s="376" t="s">
        <v>398</v>
      </c>
      <c r="F155" s="656"/>
      <c r="G155" s="656"/>
      <c r="H155" s="656"/>
      <c r="I155" s="656"/>
      <c r="J155" s="656"/>
      <c r="K155" s="656"/>
      <c r="L155" s="656"/>
      <c r="M155" s="656"/>
      <c r="N155" s="656"/>
      <c r="O155" s="656"/>
      <c r="P155" s="656"/>
      <c r="Q155" s="656"/>
      <c r="R155" s="656"/>
      <c r="S155" s="656"/>
      <c r="T155" s="656"/>
      <c r="U155" s="656"/>
      <c r="V155" s="656"/>
      <c r="W155" s="656"/>
      <c r="X155" s="656"/>
      <c r="Y155" s="656"/>
      <c r="Z155" s="656"/>
      <c r="AA155" s="656"/>
      <c r="AB155" s="656"/>
      <c r="AC155" s="656"/>
      <c r="AD155" s="656"/>
      <c r="AE155" s="656"/>
      <c r="AF155" s="656"/>
      <c r="AG155" s="656"/>
      <c r="AH155" s="656"/>
      <c r="AI155" s="656"/>
      <c r="AJ155" s="656"/>
      <c r="AK155" s="656"/>
      <c r="AL155" s="656"/>
      <c r="AM155" s="656"/>
      <c r="AN155" s="656"/>
      <c r="AO155" s="656"/>
      <c r="AP155" s="656"/>
      <c r="AQ155" s="656"/>
      <c r="AR155" s="656"/>
      <c r="AS155" s="656"/>
      <c r="AT155" s="656"/>
      <c r="AU155" s="656"/>
      <c r="AV155" s="656"/>
      <c r="AW155" s="656"/>
      <c r="AX155" s="656"/>
      <c r="AY155" s="656"/>
      <c r="AZ155" s="656"/>
      <c r="BA155" s="656"/>
      <c r="BB155" s="656"/>
      <c r="BC155" s="656"/>
      <c r="BD155" s="656"/>
      <c r="BE155" s="657"/>
      <c r="BF155" s="379" t="s">
        <v>319</v>
      </c>
      <c r="BG155" s="380"/>
      <c r="BH155" s="380"/>
      <c r="BI155" s="381"/>
    </row>
    <row r="156" spans="1:61" s="127" customFormat="1" ht="27" customHeight="1" x14ac:dyDescent="0.3">
      <c r="A156" s="670" t="s">
        <v>198</v>
      </c>
      <c r="B156" s="671"/>
      <c r="C156" s="671"/>
      <c r="D156" s="672"/>
      <c r="E156" s="655" t="s">
        <v>352</v>
      </c>
      <c r="F156" s="656"/>
      <c r="G156" s="656"/>
      <c r="H156" s="656"/>
      <c r="I156" s="656"/>
      <c r="J156" s="656"/>
      <c r="K156" s="656"/>
      <c r="L156" s="656"/>
      <c r="M156" s="656"/>
      <c r="N156" s="656"/>
      <c r="O156" s="656"/>
      <c r="P156" s="656"/>
      <c r="Q156" s="656"/>
      <c r="R156" s="656"/>
      <c r="S156" s="656"/>
      <c r="T156" s="656"/>
      <c r="U156" s="656"/>
      <c r="V156" s="656"/>
      <c r="W156" s="656"/>
      <c r="X156" s="656"/>
      <c r="Y156" s="656"/>
      <c r="Z156" s="656"/>
      <c r="AA156" s="656"/>
      <c r="AB156" s="656"/>
      <c r="AC156" s="656"/>
      <c r="AD156" s="656"/>
      <c r="AE156" s="656"/>
      <c r="AF156" s="656"/>
      <c r="AG156" s="656"/>
      <c r="AH156" s="656"/>
      <c r="AI156" s="656"/>
      <c r="AJ156" s="656"/>
      <c r="AK156" s="656"/>
      <c r="AL156" s="656"/>
      <c r="AM156" s="656"/>
      <c r="AN156" s="656"/>
      <c r="AO156" s="656"/>
      <c r="AP156" s="656"/>
      <c r="AQ156" s="656"/>
      <c r="AR156" s="656"/>
      <c r="AS156" s="656"/>
      <c r="AT156" s="656"/>
      <c r="AU156" s="656"/>
      <c r="AV156" s="656"/>
      <c r="AW156" s="656"/>
      <c r="AX156" s="656"/>
      <c r="AY156" s="656"/>
      <c r="AZ156" s="656"/>
      <c r="BA156" s="656"/>
      <c r="BB156" s="656"/>
      <c r="BC156" s="656"/>
      <c r="BD156" s="656"/>
      <c r="BE156" s="657"/>
      <c r="BF156" s="379" t="s">
        <v>168</v>
      </c>
      <c r="BG156" s="380"/>
      <c r="BH156" s="380"/>
      <c r="BI156" s="381"/>
    </row>
    <row r="157" spans="1:61" s="127" customFormat="1" ht="48" customHeight="1" x14ac:dyDescent="0.3">
      <c r="A157" s="670" t="s">
        <v>199</v>
      </c>
      <c r="B157" s="671"/>
      <c r="C157" s="671"/>
      <c r="D157" s="672"/>
      <c r="E157" s="655" t="s">
        <v>397</v>
      </c>
      <c r="F157" s="656"/>
      <c r="G157" s="656"/>
      <c r="H157" s="656"/>
      <c r="I157" s="656"/>
      <c r="J157" s="656"/>
      <c r="K157" s="656"/>
      <c r="L157" s="656"/>
      <c r="M157" s="656"/>
      <c r="N157" s="656"/>
      <c r="O157" s="656"/>
      <c r="P157" s="656"/>
      <c r="Q157" s="656"/>
      <c r="R157" s="656"/>
      <c r="S157" s="656"/>
      <c r="T157" s="656"/>
      <c r="U157" s="656"/>
      <c r="V157" s="656"/>
      <c r="W157" s="656"/>
      <c r="X157" s="656"/>
      <c r="Y157" s="656"/>
      <c r="Z157" s="656"/>
      <c r="AA157" s="656"/>
      <c r="AB157" s="656"/>
      <c r="AC157" s="656"/>
      <c r="AD157" s="656"/>
      <c r="AE157" s="656"/>
      <c r="AF157" s="656"/>
      <c r="AG157" s="656"/>
      <c r="AH157" s="656"/>
      <c r="AI157" s="656"/>
      <c r="AJ157" s="656"/>
      <c r="AK157" s="656"/>
      <c r="AL157" s="656"/>
      <c r="AM157" s="656"/>
      <c r="AN157" s="656"/>
      <c r="AO157" s="656"/>
      <c r="AP157" s="656"/>
      <c r="AQ157" s="656"/>
      <c r="AR157" s="656"/>
      <c r="AS157" s="656"/>
      <c r="AT157" s="656"/>
      <c r="AU157" s="656"/>
      <c r="AV157" s="656"/>
      <c r="AW157" s="656"/>
      <c r="AX157" s="656"/>
      <c r="AY157" s="656"/>
      <c r="AZ157" s="656"/>
      <c r="BA157" s="656"/>
      <c r="BB157" s="656"/>
      <c r="BC157" s="656"/>
      <c r="BD157" s="656"/>
      <c r="BE157" s="657"/>
      <c r="BF157" s="379" t="s">
        <v>170</v>
      </c>
      <c r="BG157" s="380"/>
      <c r="BH157" s="380"/>
      <c r="BI157" s="381"/>
    </row>
    <row r="158" spans="1:61" s="127" customFormat="1" ht="27" customHeight="1" x14ac:dyDescent="0.3">
      <c r="A158" s="670" t="s">
        <v>200</v>
      </c>
      <c r="B158" s="671"/>
      <c r="C158" s="671"/>
      <c r="D158" s="672"/>
      <c r="E158" s="655" t="s">
        <v>396</v>
      </c>
      <c r="F158" s="656"/>
      <c r="G158" s="656"/>
      <c r="H158" s="656"/>
      <c r="I158" s="656"/>
      <c r="J158" s="656"/>
      <c r="K158" s="656"/>
      <c r="L158" s="656"/>
      <c r="M158" s="656"/>
      <c r="N158" s="656"/>
      <c r="O158" s="656"/>
      <c r="P158" s="656"/>
      <c r="Q158" s="656"/>
      <c r="R158" s="656"/>
      <c r="S158" s="656"/>
      <c r="T158" s="656"/>
      <c r="U158" s="656"/>
      <c r="V158" s="656"/>
      <c r="W158" s="656"/>
      <c r="X158" s="656"/>
      <c r="Y158" s="656"/>
      <c r="Z158" s="656"/>
      <c r="AA158" s="656"/>
      <c r="AB158" s="656"/>
      <c r="AC158" s="656"/>
      <c r="AD158" s="656"/>
      <c r="AE158" s="656"/>
      <c r="AF158" s="656"/>
      <c r="AG158" s="656"/>
      <c r="AH158" s="656"/>
      <c r="AI158" s="656"/>
      <c r="AJ158" s="656"/>
      <c r="AK158" s="656"/>
      <c r="AL158" s="656"/>
      <c r="AM158" s="656"/>
      <c r="AN158" s="656"/>
      <c r="AO158" s="656"/>
      <c r="AP158" s="656"/>
      <c r="AQ158" s="656"/>
      <c r="AR158" s="656"/>
      <c r="AS158" s="656"/>
      <c r="AT158" s="656"/>
      <c r="AU158" s="656"/>
      <c r="AV158" s="656"/>
      <c r="AW158" s="656"/>
      <c r="AX158" s="656"/>
      <c r="AY158" s="656"/>
      <c r="AZ158" s="656"/>
      <c r="BA158" s="656"/>
      <c r="BB158" s="656"/>
      <c r="BC158" s="656"/>
      <c r="BD158" s="656"/>
      <c r="BE158" s="657"/>
      <c r="BF158" s="379" t="s">
        <v>320</v>
      </c>
      <c r="BG158" s="380"/>
      <c r="BH158" s="380"/>
      <c r="BI158" s="381"/>
    </row>
    <row r="159" spans="1:61" s="127" customFormat="1" ht="48" customHeight="1" x14ac:dyDescent="0.3">
      <c r="A159" s="373" t="s">
        <v>201</v>
      </c>
      <c r="B159" s="374"/>
      <c r="C159" s="374"/>
      <c r="D159" s="375"/>
      <c r="E159" s="655" t="s">
        <v>395</v>
      </c>
      <c r="F159" s="656"/>
      <c r="G159" s="656"/>
      <c r="H159" s="656"/>
      <c r="I159" s="656"/>
      <c r="J159" s="656"/>
      <c r="K159" s="656"/>
      <c r="L159" s="656"/>
      <c r="M159" s="656"/>
      <c r="N159" s="656"/>
      <c r="O159" s="656"/>
      <c r="P159" s="656"/>
      <c r="Q159" s="656"/>
      <c r="R159" s="656"/>
      <c r="S159" s="656"/>
      <c r="T159" s="656"/>
      <c r="U159" s="656"/>
      <c r="V159" s="656"/>
      <c r="W159" s="656"/>
      <c r="X159" s="656"/>
      <c r="Y159" s="656"/>
      <c r="Z159" s="656"/>
      <c r="AA159" s="656"/>
      <c r="AB159" s="656"/>
      <c r="AC159" s="656"/>
      <c r="AD159" s="656"/>
      <c r="AE159" s="656"/>
      <c r="AF159" s="656"/>
      <c r="AG159" s="656"/>
      <c r="AH159" s="656"/>
      <c r="AI159" s="656"/>
      <c r="AJ159" s="656"/>
      <c r="AK159" s="656"/>
      <c r="AL159" s="656"/>
      <c r="AM159" s="656"/>
      <c r="AN159" s="656"/>
      <c r="AO159" s="656"/>
      <c r="AP159" s="656"/>
      <c r="AQ159" s="656"/>
      <c r="AR159" s="656"/>
      <c r="AS159" s="656"/>
      <c r="AT159" s="656"/>
      <c r="AU159" s="656"/>
      <c r="AV159" s="656"/>
      <c r="AW159" s="656"/>
      <c r="AX159" s="656"/>
      <c r="AY159" s="656"/>
      <c r="AZ159" s="656"/>
      <c r="BA159" s="656"/>
      <c r="BB159" s="656"/>
      <c r="BC159" s="656"/>
      <c r="BD159" s="656"/>
      <c r="BE159" s="657"/>
      <c r="BF159" s="379" t="s">
        <v>328</v>
      </c>
      <c r="BG159" s="380"/>
      <c r="BH159" s="380"/>
      <c r="BI159" s="381"/>
    </row>
    <row r="160" spans="1:61" s="127" customFormat="1" ht="48" customHeight="1" x14ac:dyDescent="0.3">
      <c r="A160" s="373" t="s">
        <v>202</v>
      </c>
      <c r="B160" s="374"/>
      <c r="C160" s="374"/>
      <c r="D160" s="375"/>
      <c r="E160" s="655" t="s">
        <v>353</v>
      </c>
      <c r="F160" s="656"/>
      <c r="G160" s="656"/>
      <c r="H160" s="656"/>
      <c r="I160" s="656"/>
      <c r="J160" s="656"/>
      <c r="K160" s="656"/>
      <c r="L160" s="656"/>
      <c r="M160" s="656"/>
      <c r="N160" s="656"/>
      <c r="O160" s="656"/>
      <c r="P160" s="656"/>
      <c r="Q160" s="656"/>
      <c r="R160" s="656"/>
      <c r="S160" s="656"/>
      <c r="T160" s="656"/>
      <c r="U160" s="656"/>
      <c r="V160" s="656"/>
      <c r="W160" s="656"/>
      <c r="X160" s="656"/>
      <c r="Y160" s="656"/>
      <c r="Z160" s="656"/>
      <c r="AA160" s="656"/>
      <c r="AB160" s="656"/>
      <c r="AC160" s="656"/>
      <c r="AD160" s="656"/>
      <c r="AE160" s="656"/>
      <c r="AF160" s="656"/>
      <c r="AG160" s="656"/>
      <c r="AH160" s="656"/>
      <c r="AI160" s="656"/>
      <c r="AJ160" s="656"/>
      <c r="AK160" s="656"/>
      <c r="AL160" s="656"/>
      <c r="AM160" s="656"/>
      <c r="AN160" s="656"/>
      <c r="AO160" s="656"/>
      <c r="AP160" s="656"/>
      <c r="AQ160" s="656"/>
      <c r="AR160" s="656"/>
      <c r="AS160" s="656"/>
      <c r="AT160" s="656"/>
      <c r="AU160" s="656"/>
      <c r="AV160" s="656"/>
      <c r="AW160" s="656"/>
      <c r="AX160" s="656"/>
      <c r="AY160" s="656"/>
      <c r="AZ160" s="656"/>
      <c r="BA160" s="656"/>
      <c r="BB160" s="656"/>
      <c r="BC160" s="656"/>
      <c r="BD160" s="656"/>
      <c r="BE160" s="657"/>
      <c r="BF160" s="379" t="s">
        <v>329</v>
      </c>
      <c r="BG160" s="380"/>
      <c r="BH160" s="380"/>
      <c r="BI160" s="381"/>
    </row>
    <row r="161" spans="1:61" s="127" customFormat="1" ht="27" customHeight="1" x14ac:dyDescent="0.3">
      <c r="A161" s="373" t="s">
        <v>64</v>
      </c>
      <c r="B161" s="374"/>
      <c r="C161" s="374"/>
      <c r="D161" s="375"/>
      <c r="E161" s="655" t="s">
        <v>354</v>
      </c>
      <c r="F161" s="656"/>
      <c r="G161" s="656"/>
      <c r="H161" s="656"/>
      <c r="I161" s="656"/>
      <c r="J161" s="656"/>
      <c r="K161" s="656"/>
      <c r="L161" s="656"/>
      <c r="M161" s="656"/>
      <c r="N161" s="656"/>
      <c r="O161" s="656"/>
      <c r="P161" s="656"/>
      <c r="Q161" s="656"/>
      <c r="R161" s="656"/>
      <c r="S161" s="656"/>
      <c r="T161" s="656"/>
      <c r="U161" s="656"/>
      <c r="V161" s="656"/>
      <c r="W161" s="656"/>
      <c r="X161" s="656"/>
      <c r="Y161" s="656"/>
      <c r="Z161" s="656"/>
      <c r="AA161" s="656"/>
      <c r="AB161" s="656"/>
      <c r="AC161" s="656"/>
      <c r="AD161" s="656"/>
      <c r="AE161" s="656"/>
      <c r="AF161" s="656"/>
      <c r="AG161" s="656"/>
      <c r="AH161" s="656"/>
      <c r="AI161" s="656"/>
      <c r="AJ161" s="656"/>
      <c r="AK161" s="656"/>
      <c r="AL161" s="656"/>
      <c r="AM161" s="656"/>
      <c r="AN161" s="656"/>
      <c r="AO161" s="656"/>
      <c r="AP161" s="656"/>
      <c r="AQ161" s="656"/>
      <c r="AR161" s="656"/>
      <c r="AS161" s="656"/>
      <c r="AT161" s="656"/>
      <c r="AU161" s="656"/>
      <c r="AV161" s="656"/>
      <c r="AW161" s="656"/>
      <c r="AX161" s="656"/>
      <c r="AY161" s="656"/>
      <c r="AZ161" s="656"/>
      <c r="BA161" s="656"/>
      <c r="BB161" s="656"/>
      <c r="BC161" s="656"/>
      <c r="BD161" s="656"/>
      <c r="BE161" s="657"/>
      <c r="BF161" s="379" t="s">
        <v>175</v>
      </c>
      <c r="BG161" s="380"/>
      <c r="BH161" s="380"/>
      <c r="BI161" s="381"/>
    </row>
    <row r="162" spans="1:61" s="127" customFormat="1" ht="27" customHeight="1" x14ac:dyDescent="0.3">
      <c r="A162" s="373" t="s">
        <v>65</v>
      </c>
      <c r="B162" s="374"/>
      <c r="C162" s="374"/>
      <c r="D162" s="375"/>
      <c r="E162" s="655" t="s">
        <v>394</v>
      </c>
      <c r="F162" s="656"/>
      <c r="G162" s="656"/>
      <c r="H162" s="656"/>
      <c r="I162" s="656"/>
      <c r="J162" s="656"/>
      <c r="K162" s="656"/>
      <c r="L162" s="656"/>
      <c r="M162" s="656"/>
      <c r="N162" s="656"/>
      <c r="O162" s="656"/>
      <c r="P162" s="656"/>
      <c r="Q162" s="656"/>
      <c r="R162" s="656"/>
      <c r="S162" s="656"/>
      <c r="T162" s="656"/>
      <c r="U162" s="656"/>
      <c r="V162" s="656"/>
      <c r="W162" s="656"/>
      <c r="X162" s="656"/>
      <c r="Y162" s="656"/>
      <c r="Z162" s="656"/>
      <c r="AA162" s="656"/>
      <c r="AB162" s="656"/>
      <c r="AC162" s="656"/>
      <c r="AD162" s="656"/>
      <c r="AE162" s="656"/>
      <c r="AF162" s="656"/>
      <c r="AG162" s="656"/>
      <c r="AH162" s="656"/>
      <c r="AI162" s="656"/>
      <c r="AJ162" s="656"/>
      <c r="AK162" s="656"/>
      <c r="AL162" s="656"/>
      <c r="AM162" s="656"/>
      <c r="AN162" s="656"/>
      <c r="AO162" s="656"/>
      <c r="AP162" s="656"/>
      <c r="AQ162" s="656"/>
      <c r="AR162" s="656"/>
      <c r="AS162" s="656"/>
      <c r="AT162" s="656"/>
      <c r="AU162" s="656"/>
      <c r="AV162" s="656"/>
      <c r="AW162" s="656"/>
      <c r="AX162" s="656"/>
      <c r="AY162" s="656"/>
      <c r="AZ162" s="656"/>
      <c r="BA162" s="656"/>
      <c r="BB162" s="656"/>
      <c r="BC162" s="656"/>
      <c r="BD162" s="656"/>
      <c r="BE162" s="657"/>
      <c r="BF162" s="379" t="s">
        <v>177</v>
      </c>
      <c r="BG162" s="380"/>
      <c r="BH162" s="380"/>
      <c r="BI162" s="381"/>
    </row>
    <row r="163" spans="1:61" s="127" customFormat="1" ht="27" customHeight="1" x14ac:dyDescent="0.3">
      <c r="A163" s="373" t="s">
        <v>66</v>
      </c>
      <c r="B163" s="374"/>
      <c r="C163" s="374"/>
      <c r="D163" s="375"/>
      <c r="E163" s="655" t="s">
        <v>355</v>
      </c>
      <c r="F163" s="656"/>
      <c r="G163" s="656"/>
      <c r="H163" s="656"/>
      <c r="I163" s="656"/>
      <c r="J163" s="656"/>
      <c r="K163" s="656"/>
      <c r="L163" s="656"/>
      <c r="M163" s="656"/>
      <c r="N163" s="656"/>
      <c r="O163" s="656"/>
      <c r="P163" s="656"/>
      <c r="Q163" s="656"/>
      <c r="R163" s="656"/>
      <c r="S163" s="656"/>
      <c r="T163" s="656"/>
      <c r="U163" s="656"/>
      <c r="V163" s="656"/>
      <c r="W163" s="656"/>
      <c r="X163" s="656"/>
      <c r="Y163" s="656"/>
      <c r="Z163" s="656"/>
      <c r="AA163" s="656"/>
      <c r="AB163" s="656"/>
      <c r="AC163" s="656"/>
      <c r="AD163" s="656"/>
      <c r="AE163" s="656"/>
      <c r="AF163" s="656"/>
      <c r="AG163" s="656"/>
      <c r="AH163" s="656"/>
      <c r="AI163" s="656"/>
      <c r="AJ163" s="656"/>
      <c r="AK163" s="656"/>
      <c r="AL163" s="656"/>
      <c r="AM163" s="656"/>
      <c r="AN163" s="656"/>
      <c r="AO163" s="656"/>
      <c r="AP163" s="656"/>
      <c r="AQ163" s="656"/>
      <c r="AR163" s="656"/>
      <c r="AS163" s="656"/>
      <c r="AT163" s="656"/>
      <c r="AU163" s="656"/>
      <c r="AV163" s="656"/>
      <c r="AW163" s="656"/>
      <c r="AX163" s="656"/>
      <c r="AY163" s="656"/>
      <c r="AZ163" s="656"/>
      <c r="BA163" s="656"/>
      <c r="BB163" s="656"/>
      <c r="BC163" s="656"/>
      <c r="BD163" s="656"/>
      <c r="BE163" s="657"/>
      <c r="BF163" s="379" t="s">
        <v>178</v>
      </c>
      <c r="BG163" s="380"/>
      <c r="BH163" s="380"/>
      <c r="BI163" s="381"/>
    </row>
    <row r="164" spans="1:61" s="127" customFormat="1" ht="48" customHeight="1" x14ac:dyDescent="0.3">
      <c r="A164" s="373" t="s">
        <v>67</v>
      </c>
      <c r="B164" s="374"/>
      <c r="C164" s="374"/>
      <c r="D164" s="375"/>
      <c r="E164" s="655" t="s">
        <v>393</v>
      </c>
      <c r="F164" s="656"/>
      <c r="G164" s="656"/>
      <c r="H164" s="656"/>
      <c r="I164" s="656"/>
      <c r="J164" s="656"/>
      <c r="K164" s="656"/>
      <c r="L164" s="656"/>
      <c r="M164" s="656"/>
      <c r="N164" s="656"/>
      <c r="O164" s="656"/>
      <c r="P164" s="656"/>
      <c r="Q164" s="656"/>
      <c r="R164" s="656"/>
      <c r="S164" s="656"/>
      <c r="T164" s="656"/>
      <c r="U164" s="656"/>
      <c r="V164" s="656"/>
      <c r="W164" s="656"/>
      <c r="X164" s="656"/>
      <c r="Y164" s="656"/>
      <c r="Z164" s="656"/>
      <c r="AA164" s="656"/>
      <c r="AB164" s="656"/>
      <c r="AC164" s="656"/>
      <c r="AD164" s="656"/>
      <c r="AE164" s="656"/>
      <c r="AF164" s="656"/>
      <c r="AG164" s="656"/>
      <c r="AH164" s="656"/>
      <c r="AI164" s="656"/>
      <c r="AJ164" s="656"/>
      <c r="AK164" s="656"/>
      <c r="AL164" s="656"/>
      <c r="AM164" s="656"/>
      <c r="AN164" s="656"/>
      <c r="AO164" s="656"/>
      <c r="AP164" s="656"/>
      <c r="AQ164" s="656"/>
      <c r="AR164" s="656"/>
      <c r="AS164" s="656"/>
      <c r="AT164" s="656"/>
      <c r="AU164" s="656"/>
      <c r="AV164" s="656"/>
      <c r="AW164" s="656"/>
      <c r="AX164" s="656"/>
      <c r="AY164" s="656"/>
      <c r="AZ164" s="656"/>
      <c r="BA164" s="656"/>
      <c r="BB164" s="656"/>
      <c r="BC164" s="656"/>
      <c r="BD164" s="656"/>
      <c r="BE164" s="657"/>
      <c r="BF164" s="379" t="s">
        <v>180</v>
      </c>
      <c r="BG164" s="380"/>
      <c r="BH164" s="380"/>
      <c r="BI164" s="381"/>
    </row>
    <row r="165" spans="1:61" s="127" customFormat="1" ht="27" customHeight="1" x14ac:dyDescent="0.3">
      <c r="A165" s="373" t="s">
        <v>68</v>
      </c>
      <c r="B165" s="374"/>
      <c r="C165" s="374"/>
      <c r="D165" s="375"/>
      <c r="E165" s="655" t="s">
        <v>356</v>
      </c>
      <c r="F165" s="656"/>
      <c r="G165" s="656"/>
      <c r="H165" s="656"/>
      <c r="I165" s="656"/>
      <c r="J165" s="656"/>
      <c r="K165" s="656"/>
      <c r="L165" s="656"/>
      <c r="M165" s="656"/>
      <c r="N165" s="656"/>
      <c r="O165" s="656"/>
      <c r="P165" s="656"/>
      <c r="Q165" s="656"/>
      <c r="R165" s="656"/>
      <c r="S165" s="656"/>
      <c r="T165" s="656"/>
      <c r="U165" s="656"/>
      <c r="V165" s="656"/>
      <c r="W165" s="656"/>
      <c r="X165" s="656"/>
      <c r="Y165" s="656"/>
      <c r="Z165" s="656"/>
      <c r="AA165" s="656"/>
      <c r="AB165" s="656"/>
      <c r="AC165" s="656"/>
      <c r="AD165" s="656"/>
      <c r="AE165" s="656"/>
      <c r="AF165" s="656"/>
      <c r="AG165" s="656"/>
      <c r="AH165" s="656"/>
      <c r="AI165" s="656"/>
      <c r="AJ165" s="656"/>
      <c r="AK165" s="656"/>
      <c r="AL165" s="656"/>
      <c r="AM165" s="656"/>
      <c r="AN165" s="656"/>
      <c r="AO165" s="656"/>
      <c r="AP165" s="656"/>
      <c r="AQ165" s="656"/>
      <c r="AR165" s="656"/>
      <c r="AS165" s="656"/>
      <c r="AT165" s="656"/>
      <c r="AU165" s="656"/>
      <c r="AV165" s="656"/>
      <c r="AW165" s="656"/>
      <c r="AX165" s="656"/>
      <c r="AY165" s="656"/>
      <c r="AZ165" s="656"/>
      <c r="BA165" s="656"/>
      <c r="BB165" s="656"/>
      <c r="BC165" s="656"/>
      <c r="BD165" s="656"/>
      <c r="BE165" s="657"/>
      <c r="BF165" s="379" t="s">
        <v>203</v>
      </c>
      <c r="BG165" s="380"/>
      <c r="BH165" s="380"/>
      <c r="BI165" s="381"/>
    </row>
    <row r="166" spans="1:61" s="127" customFormat="1" ht="27" customHeight="1" x14ac:dyDescent="0.3">
      <c r="A166" s="373" t="s">
        <v>69</v>
      </c>
      <c r="B166" s="374"/>
      <c r="C166" s="374"/>
      <c r="D166" s="375"/>
      <c r="E166" s="655" t="s">
        <v>357</v>
      </c>
      <c r="F166" s="656"/>
      <c r="G166" s="656"/>
      <c r="H166" s="656"/>
      <c r="I166" s="656"/>
      <c r="J166" s="656"/>
      <c r="K166" s="656"/>
      <c r="L166" s="656"/>
      <c r="M166" s="656"/>
      <c r="N166" s="656"/>
      <c r="O166" s="656"/>
      <c r="P166" s="656"/>
      <c r="Q166" s="656"/>
      <c r="R166" s="656"/>
      <c r="S166" s="656"/>
      <c r="T166" s="656"/>
      <c r="U166" s="656"/>
      <c r="V166" s="656"/>
      <c r="W166" s="656"/>
      <c r="X166" s="656"/>
      <c r="Y166" s="656"/>
      <c r="Z166" s="656"/>
      <c r="AA166" s="656"/>
      <c r="AB166" s="656"/>
      <c r="AC166" s="656"/>
      <c r="AD166" s="656"/>
      <c r="AE166" s="656"/>
      <c r="AF166" s="656"/>
      <c r="AG166" s="656"/>
      <c r="AH166" s="656"/>
      <c r="AI166" s="656"/>
      <c r="AJ166" s="656"/>
      <c r="AK166" s="656"/>
      <c r="AL166" s="656"/>
      <c r="AM166" s="656"/>
      <c r="AN166" s="656"/>
      <c r="AO166" s="656"/>
      <c r="AP166" s="656"/>
      <c r="AQ166" s="656"/>
      <c r="AR166" s="656"/>
      <c r="AS166" s="656"/>
      <c r="AT166" s="656"/>
      <c r="AU166" s="656"/>
      <c r="AV166" s="656"/>
      <c r="AW166" s="656"/>
      <c r="AX166" s="656"/>
      <c r="AY166" s="656"/>
      <c r="AZ166" s="656"/>
      <c r="BA166" s="656"/>
      <c r="BB166" s="656"/>
      <c r="BC166" s="656"/>
      <c r="BD166" s="656"/>
      <c r="BE166" s="657"/>
      <c r="BF166" s="379" t="s">
        <v>204</v>
      </c>
      <c r="BG166" s="380"/>
      <c r="BH166" s="380"/>
      <c r="BI166" s="381"/>
    </row>
    <row r="167" spans="1:61" s="127" customFormat="1" ht="27" customHeight="1" x14ac:dyDescent="0.3">
      <c r="A167" s="373" t="s">
        <v>70</v>
      </c>
      <c r="B167" s="374"/>
      <c r="C167" s="374"/>
      <c r="D167" s="375"/>
      <c r="E167" s="655" t="s">
        <v>392</v>
      </c>
      <c r="F167" s="656"/>
      <c r="G167" s="656"/>
      <c r="H167" s="656"/>
      <c r="I167" s="656"/>
      <c r="J167" s="656"/>
      <c r="K167" s="656"/>
      <c r="L167" s="656"/>
      <c r="M167" s="656"/>
      <c r="N167" s="656"/>
      <c r="O167" s="656"/>
      <c r="P167" s="656"/>
      <c r="Q167" s="656"/>
      <c r="R167" s="656"/>
      <c r="S167" s="656"/>
      <c r="T167" s="656"/>
      <c r="U167" s="656"/>
      <c r="V167" s="656"/>
      <c r="W167" s="656"/>
      <c r="X167" s="656"/>
      <c r="Y167" s="656"/>
      <c r="Z167" s="656"/>
      <c r="AA167" s="656"/>
      <c r="AB167" s="656"/>
      <c r="AC167" s="656"/>
      <c r="AD167" s="656"/>
      <c r="AE167" s="656"/>
      <c r="AF167" s="656"/>
      <c r="AG167" s="656"/>
      <c r="AH167" s="656"/>
      <c r="AI167" s="656"/>
      <c r="AJ167" s="656"/>
      <c r="AK167" s="656"/>
      <c r="AL167" s="656"/>
      <c r="AM167" s="656"/>
      <c r="AN167" s="656"/>
      <c r="AO167" s="656"/>
      <c r="AP167" s="656"/>
      <c r="AQ167" s="656"/>
      <c r="AR167" s="656"/>
      <c r="AS167" s="656"/>
      <c r="AT167" s="656"/>
      <c r="AU167" s="656"/>
      <c r="AV167" s="656"/>
      <c r="AW167" s="656"/>
      <c r="AX167" s="656"/>
      <c r="AY167" s="656"/>
      <c r="AZ167" s="656"/>
      <c r="BA167" s="656"/>
      <c r="BB167" s="656"/>
      <c r="BC167" s="656"/>
      <c r="BD167" s="656"/>
      <c r="BE167" s="657"/>
      <c r="BF167" s="379" t="s">
        <v>205</v>
      </c>
      <c r="BG167" s="380"/>
      <c r="BH167" s="380"/>
      <c r="BI167" s="381"/>
    </row>
    <row r="168" spans="1:61" s="127" customFormat="1" ht="48" customHeight="1" x14ac:dyDescent="0.3">
      <c r="A168" s="373" t="s">
        <v>133</v>
      </c>
      <c r="B168" s="374"/>
      <c r="C168" s="374"/>
      <c r="D168" s="375"/>
      <c r="E168" s="655" t="s">
        <v>358</v>
      </c>
      <c r="F168" s="656"/>
      <c r="G168" s="656"/>
      <c r="H168" s="656"/>
      <c r="I168" s="656"/>
      <c r="J168" s="656"/>
      <c r="K168" s="656"/>
      <c r="L168" s="656"/>
      <c r="M168" s="656"/>
      <c r="N168" s="656"/>
      <c r="O168" s="656"/>
      <c r="P168" s="656"/>
      <c r="Q168" s="656"/>
      <c r="R168" s="656"/>
      <c r="S168" s="656"/>
      <c r="T168" s="656"/>
      <c r="U168" s="656"/>
      <c r="V168" s="656"/>
      <c r="W168" s="656"/>
      <c r="X168" s="656"/>
      <c r="Y168" s="656"/>
      <c r="Z168" s="656"/>
      <c r="AA168" s="656"/>
      <c r="AB168" s="656"/>
      <c r="AC168" s="656"/>
      <c r="AD168" s="656"/>
      <c r="AE168" s="656"/>
      <c r="AF168" s="656"/>
      <c r="AG168" s="656"/>
      <c r="AH168" s="656"/>
      <c r="AI168" s="656"/>
      <c r="AJ168" s="656"/>
      <c r="AK168" s="656"/>
      <c r="AL168" s="656"/>
      <c r="AM168" s="656"/>
      <c r="AN168" s="656"/>
      <c r="AO168" s="656"/>
      <c r="AP168" s="656"/>
      <c r="AQ168" s="656"/>
      <c r="AR168" s="656"/>
      <c r="AS168" s="656"/>
      <c r="AT168" s="656"/>
      <c r="AU168" s="656"/>
      <c r="AV168" s="656"/>
      <c r="AW168" s="656"/>
      <c r="AX168" s="656"/>
      <c r="AY168" s="656"/>
      <c r="AZ168" s="656"/>
      <c r="BA168" s="656"/>
      <c r="BB168" s="656"/>
      <c r="BC168" s="656"/>
      <c r="BD168" s="656"/>
      <c r="BE168" s="657"/>
      <c r="BF168" s="379" t="s">
        <v>207</v>
      </c>
      <c r="BG168" s="380"/>
      <c r="BH168" s="380"/>
      <c r="BI168" s="381"/>
    </row>
    <row r="169" spans="1:61" s="127" customFormat="1" ht="27" customHeight="1" x14ac:dyDescent="0.3">
      <c r="A169" s="373" t="s">
        <v>134</v>
      </c>
      <c r="B169" s="374"/>
      <c r="C169" s="374"/>
      <c r="D169" s="375"/>
      <c r="E169" s="376" t="s">
        <v>391</v>
      </c>
      <c r="F169" s="377"/>
      <c r="G169" s="377"/>
      <c r="H169" s="377"/>
      <c r="I169" s="377"/>
      <c r="J169" s="377"/>
      <c r="K169" s="377"/>
      <c r="L169" s="377"/>
      <c r="M169" s="377"/>
      <c r="N169" s="377"/>
      <c r="O169" s="377"/>
      <c r="P169" s="377"/>
      <c r="Q169" s="377"/>
      <c r="R169" s="377"/>
      <c r="S169" s="377"/>
      <c r="T169" s="377"/>
      <c r="U169" s="377"/>
      <c r="V169" s="377"/>
      <c r="W169" s="377"/>
      <c r="X169" s="377"/>
      <c r="Y169" s="377"/>
      <c r="Z169" s="377"/>
      <c r="AA169" s="377"/>
      <c r="AB169" s="377"/>
      <c r="AC169" s="377"/>
      <c r="AD169" s="377"/>
      <c r="AE169" s="377"/>
      <c r="AF169" s="377"/>
      <c r="AG169" s="377"/>
      <c r="AH169" s="377"/>
      <c r="AI169" s="377"/>
      <c r="AJ169" s="377"/>
      <c r="AK169" s="377"/>
      <c r="AL169" s="377"/>
      <c r="AM169" s="377"/>
      <c r="AN169" s="377"/>
      <c r="AO169" s="377"/>
      <c r="AP169" s="377"/>
      <c r="AQ169" s="377"/>
      <c r="AR169" s="377"/>
      <c r="AS169" s="377"/>
      <c r="AT169" s="377"/>
      <c r="AU169" s="377"/>
      <c r="AV169" s="377"/>
      <c r="AW169" s="377"/>
      <c r="AX169" s="377"/>
      <c r="AY169" s="377"/>
      <c r="AZ169" s="377"/>
      <c r="BA169" s="377"/>
      <c r="BB169" s="377"/>
      <c r="BC169" s="377"/>
      <c r="BD169" s="377"/>
      <c r="BE169" s="378"/>
      <c r="BF169" s="379" t="s">
        <v>208</v>
      </c>
      <c r="BG169" s="380"/>
      <c r="BH169" s="380"/>
      <c r="BI169" s="381"/>
    </row>
    <row r="170" spans="1:61" s="127" customFormat="1" ht="27" customHeight="1" x14ac:dyDescent="0.3">
      <c r="A170" s="373" t="s">
        <v>71</v>
      </c>
      <c r="B170" s="374"/>
      <c r="C170" s="374"/>
      <c r="D170" s="375"/>
      <c r="E170" s="376" t="s">
        <v>390</v>
      </c>
      <c r="F170" s="377"/>
      <c r="G170" s="377"/>
      <c r="H170" s="377"/>
      <c r="I170" s="377"/>
      <c r="J170" s="377"/>
      <c r="K170" s="377"/>
      <c r="L170" s="377"/>
      <c r="M170" s="377"/>
      <c r="N170" s="377"/>
      <c r="O170" s="377"/>
      <c r="P170" s="377"/>
      <c r="Q170" s="377"/>
      <c r="R170" s="377"/>
      <c r="S170" s="377"/>
      <c r="T170" s="377"/>
      <c r="U170" s="377"/>
      <c r="V170" s="377"/>
      <c r="W170" s="377"/>
      <c r="X170" s="377"/>
      <c r="Y170" s="377"/>
      <c r="Z170" s="377"/>
      <c r="AA170" s="377"/>
      <c r="AB170" s="377"/>
      <c r="AC170" s="377"/>
      <c r="AD170" s="377"/>
      <c r="AE170" s="377"/>
      <c r="AF170" s="377"/>
      <c r="AG170" s="377"/>
      <c r="AH170" s="377"/>
      <c r="AI170" s="377"/>
      <c r="AJ170" s="377"/>
      <c r="AK170" s="377"/>
      <c r="AL170" s="377"/>
      <c r="AM170" s="377"/>
      <c r="AN170" s="377"/>
      <c r="AO170" s="377"/>
      <c r="AP170" s="377"/>
      <c r="AQ170" s="377"/>
      <c r="AR170" s="377"/>
      <c r="AS170" s="377"/>
      <c r="AT170" s="377"/>
      <c r="AU170" s="377"/>
      <c r="AV170" s="377"/>
      <c r="AW170" s="377"/>
      <c r="AX170" s="377"/>
      <c r="AY170" s="377"/>
      <c r="AZ170" s="377"/>
      <c r="BA170" s="377"/>
      <c r="BB170" s="377"/>
      <c r="BC170" s="377"/>
      <c r="BD170" s="377"/>
      <c r="BE170" s="378"/>
      <c r="BF170" s="379" t="s">
        <v>330</v>
      </c>
      <c r="BG170" s="380"/>
      <c r="BH170" s="380"/>
      <c r="BI170" s="381"/>
    </row>
    <row r="171" spans="1:61" s="127" customFormat="1" ht="27" customHeight="1" x14ac:dyDescent="0.3">
      <c r="A171" s="373" t="s">
        <v>72</v>
      </c>
      <c r="B171" s="374"/>
      <c r="C171" s="374"/>
      <c r="D171" s="375"/>
      <c r="E171" s="655" t="s">
        <v>389</v>
      </c>
      <c r="F171" s="656"/>
      <c r="G171" s="656"/>
      <c r="H171" s="656"/>
      <c r="I171" s="656"/>
      <c r="J171" s="656"/>
      <c r="K171" s="656"/>
      <c r="L171" s="656"/>
      <c r="M171" s="656"/>
      <c r="N171" s="656"/>
      <c r="O171" s="656"/>
      <c r="P171" s="656"/>
      <c r="Q171" s="656"/>
      <c r="R171" s="656"/>
      <c r="S171" s="656"/>
      <c r="T171" s="656"/>
      <c r="U171" s="656"/>
      <c r="V171" s="656"/>
      <c r="W171" s="656"/>
      <c r="X171" s="656"/>
      <c r="Y171" s="656"/>
      <c r="Z171" s="656"/>
      <c r="AA171" s="656"/>
      <c r="AB171" s="656"/>
      <c r="AC171" s="656"/>
      <c r="AD171" s="656"/>
      <c r="AE171" s="656"/>
      <c r="AF171" s="656"/>
      <c r="AG171" s="656"/>
      <c r="AH171" s="656"/>
      <c r="AI171" s="656"/>
      <c r="AJ171" s="656"/>
      <c r="AK171" s="656"/>
      <c r="AL171" s="656"/>
      <c r="AM171" s="656"/>
      <c r="AN171" s="656"/>
      <c r="AO171" s="656"/>
      <c r="AP171" s="656"/>
      <c r="AQ171" s="656"/>
      <c r="AR171" s="656"/>
      <c r="AS171" s="656"/>
      <c r="AT171" s="656"/>
      <c r="AU171" s="656"/>
      <c r="AV171" s="656"/>
      <c r="AW171" s="656"/>
      <c r="AX171" s="656"/>
      <c r="AY171" s="656"/>
      <c r="AZ171" s="656"/>
      <c r="BA171" s="656"/>
      <c r="BB171" s="656"/>
      <c r="BC171" s="656"/>
      <c r="BD171" s="656"/>
      <c r="BE171" s="657"/>
      <c r="BF171" s="379" t="s">
        <v>331</v>
      </c>
      <c r="BG171" s="380"/>
      <c r="BH171" s="380"/>
      <c r="BI171" s="381"/>
    </row>
    <row r="172" spans="1:61" s="127" customFormat="1" ht="27" customHeight="1" x14ac:dyDescent="0.3">
      <c r="A172" s="373" t="s">
        <v>272</v>
      </c>
      <c r="B172" s="374"/>
      <c r="C172" s="374"/>
      <c r="D172" s="375"/>
      <c r="E172" s="655" t="s">
        <v>359</v>
      </c>
      <c r="F172" s="656"/>
      <c r="G172" s="656"/>
      <c r="H172" s="656"/>
      <c r="I172" s="656"/>
      <c r="J172" s="656"/>
      <c r="K172" s="656"/>
      <c r="L172" s="656"/>
      <c r="M172" s="656"/>
      <c r="N172" s="656"/>
      <c r="O172" s="656"/>
      <c r="P172" s="656"/>
      <c r="Q172" s="656"/>
      <c r="R172" s="656"/>
      <c r="S172" s="656"/>
      <c r="T172" s="656"/>
      <c r="U172" s="656"/>
      <c r="V172" s="656"/>
      <c r="W172" s="656"/>
      <c r="X172" s="656"/>
      <c r="Y172" s="656"/>
      <c r="Z172" s="656"/>
      <c r="AA172" s="656"/>
      <c r="AB172" s="656"/>
      <c r="AC172" s="656"/>
      <c r="AD172" s="656"/>
      <c r="AE172" s="656"/>
      <c r="AF172" s="656"/>
      <c r="AG172" s="656"/>
      <c r="AH172" s="656"/>
      <c r="AI172" s="656"/>
      <c r="AJ172" s="656"/>
      <c r="AK172" s="656"/>
      <c r="AL172" s="656"/>
      <c r="AM172" s="656"/>
      <c r="AN172" s="656"/>
      <c r="AO172" s="656"/>
      <c r="AP172" s="656"/>
      <c r="AQ172" s="656"/>
      <c r="AR172" s="656"/>
      <c r="AS172" s="656"/>
      <c r="AT172" s="656"/>
      <c r="AU172" s="656"/>
      <c r="AV172" s="656"/>
      <c r="AW172" s="656"/>
      <c r="AX172" s="656"/>
      <c r="AY172" s="656"/>
      <c r="AZ172" s="656"/>
      <c r="BA172" s="656"/>
      <c r="BB172" s="656"/>
      <c r="BC172" s="656"/>
      <c r="BD172" s="656"/>
      <c r="BE172" s="657"/>
      <c r="BF172" s="379" t="s">
        <v>321</v>
      </c>
      <c r="BG172" s="380"/>
      <c r="BH172" s="380"/>
      <c r="BI172" s="381"/>
    </row>
    <row r="173" spans="1:61" s="127" customFormat="1" ht="48" customHeight="1" x14ac:dyDescent="0.3">
      <c r="A173" s="373" t="s">
        <v>273</v>
      </c>
      <c r="B173" s="374"/>
      <c r="C173" s="374"/>
      <c r="D173" s="375"/>
      <c r="E173" s="655" t="s">
        <v>360</v>
      </c>
      <c r="F173" s="656"/>
      <c r="G173" s="656"/>
      <c r="H173" s="656"/>
      <c r="I173" s="656"/>
      <c r="J173" s="656"/>
      <c r="K173" s="656"/>
      <c r="L173" s="656"/>
      <c r="M173" s="656"/>
      <c r="N173" s="656"/>
      <c r="O173" s="656"/>
      <c r="P173" s="656"/>
      <c r="Q173" s="656"/>
      <c r="R173" s="656"/>
      <c r="S173" s="656"/>
      <c r="T173" s="656"/>
      <c r="U173" s="656"/>
      <c r="V173" s="656"/>
      <c r="W173" s="656"/>
      <c r="X173" s="656"/>
      <c r="Y173" s="656"/>
      <c r="Z173" s="656"/>
      <c r="AA173" s="656"/>
      <c r="AB173" s="656"/>
      <c r="AC173" s="656"/>
      <c r="AD173" s="656"/>
      <c r="AE173" s="656"/>
      <c r="AF173" s="656"/>
      <c r="AG173" s="656"/>
      <c r="AH173" s="656"/>
      <c r="AI173" s="656"/>
      <c r="AJ173" s="656"/>
      <c r="AK173" s="656"/>
      <c r="AL173" s="656"/>
      <c r="AM173" s="656"/>
      <c r="AN173" s="656"/>
      <c r="AO173" s="656"/>
      <c r="AP173" s="656"/>
      <c r="AQ173" s="656"/>
      <c r="AR173" s="656"/>
      <c r="AS173" s="656"/>
      <c r="AT173" s="656"/>
      <c r="AU173" s="656"/>
      <c r="AV173" s="656"/>
      <c r="AW173" s="656"/>
      <c r="AX173" s="656"/>
      <c r="AY173" s="656"/>
      <c r="AZ173" s="656"/>
      <c r="BA173" s="656"/>
      <c r="BB173" s="656"/>
      <c r="BC173" s="656"/>
      <c r="BD173" s="656"/>
      <c r="BE173" s="657"/>
      <c r="BF173" s="379" t="s">
        <v>334</v>
      </c>
      <c r="BG173" s="380"/>
      <c r="BH173" s="380"/>
      <c r="BI173" s="381"/>
    </row>
    <row r="174" spans="1:61" s="127" customFormat="1" ht="48" customHeight="1" x14ac:dyDescent="0.3">
      <c r="A174" s="373" t="s">
        <v>274</v>
      </c>
      <c r="B174" s="374"/>
      <c r="C174" s="374"/>
      <c r="D174" s="375"/>
      <c r="E174" s="655" t="s">
        <v>388</v>
      </c>
      <c r="F174" s="656"/>
      <c r="G174" s="656"/>
      <c r="H174" s="656"/>
      <c r="I174" s="656"/>
      <c r="J174" s="656"/>
      <c r="K174" s="656"/>
      <c r="L174" s="656"/>
      <c r="M174" s="656"/>
      <c r="N174" s="656"/>
      <c r="O174" s="656"/>
      <c r="P174" s="656"/>
      <c r="Q174" s="656"/>
      <c r="R174" s="656"/>
      <c r="S174" s="656"/>
      <c r="T174" s="656"/>
      <c r="U174" s="656"/>
      <c r="V174" s="656"/>
      <c r="W174" s="656"/>
      <c r="X174" s="656"/>
      <c r="Y174" s="656"/>
      <c r="Z174" s="656"/>
      <c r="AA174" s="656"/>
      <c r="AB174" s="656"/>
      <c r="AC174" s="656"/>
      <c r="AD174" s="656"/>
      <c r="AE174" s="656"/>
      <c r="AF174" s="656"/>
      <c r="AG174" s="656"/>
      <c r="AH174" s="656"/>
      <c r="AI174" s="656"/>
      <c r="AJ174" s="656"/>
      <c r="AK174" s="656"/>
      <c r="AL174" s="656"/>
      <c r="AM174" s="656"/>
      <c r="AN174" s="656"/>
      <c r="AO174" s="656"/>
      <c r="AP174" s="656"/>
      <c r="AQ174" s="656"/>
      <c r="AR174" s="656"/>
      <c r="AS174" s="656"/>
      <c r="AT174" s="656"/>
      <c r="AU174" s="656"/>
      <c r="AV174" s="656"/>
      <c r="AW174" s="656"/>
      <c r="AX174" s="656"/>
      <c r="AY174" s="656"/>
      <c r="AZ174" s="656"/>
      <c r="BA174" s="656"/>
      <c r="BB174" s="656"/>
      <c r="BC174" s="656"/>
      <c r="BD174" s="656"/>
      <c r="BE174" s="657"/>
      <c r="BF174" s="379" t="s">
        <v>239</v>
      </c>
      <c r="BG174" s="380"/>
      <c r="BH174" s="380"/>
      <c r="BI174" s="381"/>
    </row>
    <row r="175" spans="1:61" s="127" customFormat="1" ht="48" customHeight="1" x14ac:dyDescent="0.3">
      <c r="A175" s="373" t="s">
        <v>275</v>
      </c>
      <c r="B175" s="374"/>
      <c r="C175" s="374"/>
      <c r="D175" s="375"/>
      <c r="E175" s="655" t="s">
        <v>361</v>
      </c>
      <c r="F175" s="656"/>
      <c r="G175" s="656"/>
      <c r="H175" s="656"/>
      <c r="I175" s="656"/>
      <c r="J175" s="656"/>
      <c r="K175" s="656"/>
      <c r="L175" s="656"/>
      <c r="M175" s="656"/>
      <c r="N175" s="656"/>
      <c r="O175" s="656"/>
      <c r="P175" s="656"/>
      <c r="Q175" s="656"/>
      <c r="R175" s="656"/>
      <c r="S175" s="656"/>
      <c r="T175" s="656"/>
      <c r="U175" s="656"/>
      <c r="V175" s="656"/>
      <c r="W175" s="656"/>
      <c r="X175" s="656"/>
      <c r="Y175" s="656"/>
      <c r="Z175" s="656"/>
      <c r="AA175" s="656"/>
      <c r="AB175" s="656"/>
      <c r="AC175" s="656"/>
      <c r="AD175" s="656"/>
      <c r="AE175" s="656"/>
      <c r="AF175" s="656"/>
      <c r="AG175" s="656"/>
      <c r="AH175" s="656"/>
      <c r="AI175" s="656"/>
      <c r="AJ175" s="656"/>
      <c r="AK175" s="656"/>
      <c r="AL175" s="656"/>
      <c r="AM175" s="656"/>
      <c r="AN175" s="656"/>
      <c r="AO175" s="656"/>
      <c r="AP175" s="656"/>
      <c r="AQ175" s="656"/>
      <c r="AR175" s="656"/>
      <c r="AS175" s="656"/>
      <c r="AT175" s="656"/>
      <c r="AU175" s="656"/>
      <c r="AV175" s="656"/>
      <c r="AW175" s="656"/>
      <c r="AX175" s="656"/>
      <c r="AY175" s="656"/>
      <c r="AZ175" s="656"/>
      <c r="BA175" s="656"/>
      <c r="BB175" s="656"/>
      <c r="BC175" s="656"/>
      <c r="BD175" s="656"/>
      <c r="BE175" s="657"/>
      <c r="BF175" s="379" t="s">
        <v>241</v>
      </c>
      <c r="BG175" s="380"/>
      <c r="BH175" s="380"/>
      <c r="BI175" s="381"/>
    </row>
    <row r="176" spans="1:61" s="127" customFormat="1" ht="27" customHeight="1" x14ac:dyDescent="0.3">
      <c r="A176" s="373" t="s">
        <v>276</v>
      </c>
      <c r="B176" s="374"/>
      <c r="C176" s="374"/>
      <c r="D176" s="375"/>
      <c r="E176" s="655" t="s">
        <v>362</v>
      </c>
      <c r="F176" s="656"/>
      <c r="G176" s="656"/>
      <c r="H176" s="656"/>
      <c r="I176" s="656"/>
      <c r="J176" s="656"/>
      <c r="K176" s="656"/>
      <c r="L176" s="656"/>
      <c r="M176" s="656"/>
      <c r="N176" s="656"/>
      <c r="O176" s="656"/>
      <c r="P176" s="656"/>
      <c r="Q176" s="656"/>
      <c r="R176" s="656"/>
      <c r="S176" s="656"/>
      <c r="T176" s="656"/>
      <c r="U176" s="656"/>
      <c r="V176" s="656"/>
      <c r="W176" s="656"/>
      <c r="X176" s="656"/>
      <c r="Y176" s="656"/>
      <c r="Z176" s="656"/>
      <c r="AA176" s="656"/>
      <c r="AB176" s="656"/>
      <c r="AC176" s="656"/>
      <c r="AD176" s="656"/>
      <c r="AE176" s="656"/>
      <c r="AF176" s="656"/>
      <c r="AG176" s="656"/>
      <c r="AH176" s="656"/>
      <c r="AI176" s="656"/>
      <c r="AJ176" s="656"/>
      <c r="AK176" s="656"/>
      <c r="AL176" s="656"/>
      <c r="AM176" s="656"/>
      <c r="AN176" s="656"/>
      <c r="AO176" s="656"/>
      <c r="AP176" s="656"/>
      <c r="AQ176" s="656"/>
      <c r="AR176" s="656"/>
      <c r="AS176" s="656"/>
      <c r="AT176" s="656"/>
      <c r="AU176" s="656"/>
      <c r="AV176" s="656"/>
      <c r="AW176" s="656"/>
      <c r="AX176" s="656"/>
      <c r="AY176" s="656"/>
      <c r="AZ176" s="656"/>
      <c r="BA176" s="656"/>
      <c r="BB176" s="656"/>
      <c r="BC176" s="656"/>
      <c r="BD176" s="656"/>
      <c r="BE176" s="657"/>
      <c r="BF176" s="379" t="s">
        <v>243</v>
      </c>
      <c r="BG176" s="380"/>
      <c r="BH176" s="380"/>
      <c r="BI176" s="381"/>
    </row>
    <row r="177" spans="1:61" s="127" customFormat="1" ht="27" customHeight="1" x14ac:dyDescent="0.3">
      <c r="A177" s="373" t="s">
        <v>277</v>
      </c>
      <c r="B177" s="374"/>
      <c r="C177" s="374"/>
      <c r="D177" s="375"/>
      <c r="E177" s="655" t="s">
        <v>363</v>
      </c>
      <c r="F177" s="656"/>
      <c r="G177" s="656"/>
      <c r="H177" s="656"/>
      <c r="I177" s="656"/>
      <c r="J177" s="656"/>
      <c r="K177" s="656"/>
      <c r="L177" s="656"/>
      <c r="M177" s="656"/>
      <c r="N177" s="656"/>
      <c r="O177" s="656"/>
      <c r="P177" s="656"/>
      <c r="Q177" s="656"/>
      <c r="R177" s="656"/>
      <c r="S177" s="656"/>
      <c r="T177" s="656"/>
      <c r="U177" s="656"/>
      <c r="V177" s="656"/>
      <c r="W177" s="656"/>
      <c r="X177" s="656"/>
      <c r="Y177" s="656"/>
      <c r="Z177" s="656"/>
      <c r="AA177" s="656"/>
      <c r="AB177" s="656"/>
      <c r="AC177" s="656"/>
      <c r="AD177" s="656"/>
      <c r="AE177" s="656"/>
      <c r="AF177" s="656"/>
      <c r="AG177" s="656"/>
      <c r="AH177" s="656"/>
      <c r="AI177" s="656"/>
      <c r="AJ177" s="656"/>
      <c r="AK177" s="656"/>
      <c r="AL177" s="656"/>
      <c r="AM177" s="656"/>
      <c r="AN177" s="656"/>
      <c r="AO177" s="656"/>
      <c r="AP177" s="656"/>
      <c r="AQ177" s="656"/>
      <c r="AR177" s="656"/>
      <c r="AS177" s="656"/>
      <c r="AT177" s="656"/>
      <c r="AU177" s="656"/>
      <c r="AV177" s="656"/>
      <c r="AW177" s="656"/>
      <c r="AX177" s="656"/>
      <c r="AY177" s="656"/>
      <c r="AZ177" s="656"/>
      <c r="BA177" s="656"/>
      <c r="BB177" s="656"/>
      <c r="BC177" s="656"/>
      <c r="BD177" s="656"/>
      <c r="BE177" s="657"/>
      <c r="BF177" s="379" t="s">
        <v>247</v>
      </c>
      <c r="BG177" s="380"/>
      <c r="BH177" s="380"/>
      <c r="BI177" s="381"/>
    </row>
    <row r="178" spans="1:61" s="127" customFormat="1" ht="27" customHeight="1" x14ac:dyDescent="0.3">
      <c r="A178" s="373" t="s">
        <v>278</v>
      </c>
      <c r="B178" s="374"/>
      <c r="C178" s="374"/>
      <c r="D178" s="375"/>
      <c r="E178" s="655" t="s">
        <v>387</v>
      </c>
      <c r="F178" s="656"/>
      <c r="G178" s="656"/>
      <c r="H178" s="656"/>
      <c r="I178" s="656"/>
      <c r="J178" s="656"/>
      <c r="K178" s="656"/>
      <c r="L178" s="656"/>
      <c r="M178" s="656"/>
      <c r="N178" s="656"/>
      <c r="O178" s="656"/>
      <c r="P178" s="656"/>
      <c r="Q178" s="656"/>
      <c r="R178" s="656"/>
      <c r="S178" s="656"/>
      <c r="T178" s="656"/>
      <c r="U178" s="656"/>
      <c r="V178" s="656"/>
      <c r="W178" s="656"/>
      <c r="X178" s="656"/>
      <c r="Y178" s="656"/>
      <c r="Z178" s="656"/>
      <c r="AA178" s="656"/>
      <c r="AB178" s="656"/>
      <c r="AC178" s="656"/>
      <c r="AD178" s="656"/>
      <c r="AE178" s="656"/>
      <c r="AF178" s="656"/>
      <c r="AG178" s="656"/>
      <c r="AH178" s="656"/>
      <c r="AI178" s="656"/>
      <c r="AJ178" s="656"/>
      <c r="AK178" s="656"/>
      <c r="AL178" s="656"/>
      <c r="AM178" s="656"/>
      <c r="AN178" s="656"/>
      <c r="AO178" s="656"/>
      <c r="AP178" s="656"/>
      <c r="AQ178" s="656"/>
      <c r="AR178" s="656"/>
      <c r="AS178" s="656"/>
      <c r="AT178" s="656"/>
      <c r="AU178" s="656"/>
      <c r="AV178" s="656"/>
      <c r="AW178" s="656"/>
      <c r="AX178" s="656"/>
      <c r="AY178" s="656"/>
      <c r="AZ178" s="656"/>
      <c r="BA178" s="656"/>
      <c r="BB178" s="656"/>
      <c r="BC178" s="656"/>
      <c r="BD178" s="656"/>
      <c r="BE178" s="657"/>
      <c r="BF178" s="379" t="s">
        <v>248</v>
      </c>
      <c r="BG178" s="380"/>
      <c r="BH178" s="380"/>
      <c r="BI178" s="381"/>
    </row>
    <row r="179" spans="1:61" s="127" customFormat="1" ht="27" customHeight="1" x14ac:dyDescent="0.3">
      <c r="A179" s="373" t="s">
        <v>279</v>
      </c>
      <c r="B179" s="374"/>
      <c r="C179" s="374"/>
      <c r="D179" s="375"/>
      <c r="E179" s="655" t="s">
        <v>364</v>
      </c>
      <c r="F179" s="656"/>
      <c r="G179" s="656"/>
      <c r="H179" s="656"/>
      <c r="I179" s="656"/>
      <c r="J179" s="656"/>
      <c r="K179" s="656"/>
      <c r="L179" s="656"/>
      <c r="M179" s="656"/>
      <c r="N179" s="656"/>
      <c r="O179" s="656"/>
      <c r="P179" s="656"/>
      <c r="Q179" s="656"/>
      <c r="R179" s="656"/>
      <c r="S179" s="656"/>
      <c r="T179" s="656"/>
      <c r="U179" s="656"/>
      <c r="V179" s="656"/>
      <c r="W179" s="656"/>
      <c r="X179" s="656"/>
      <c r="Y179" s="656"/>
      <c r="Z179" s="656"/>
      <c r="AA179" s="656"/>
      <c r="AB179" s="656"/>
      <c r="AC179" s="656"/>
      <c r="AD179" s="656"/>
      <c r="AE179" s="656"/>
      <c r="AF179" s="656"/>
      <c r="AG179" s="656"/>
      <c r="AH179" s="656"/>
      <c r="AI179" s="656"/>
      <c r="AJ179" s="656"/>
      <c r="AK179" s="656"/>
      <c r="AL179" s="656"/>
      <c r="AM179" s="656"/>
      <c r="AN179" s="656"/>
      <c r="AO179" s="656"/>
      <c r="AP179" s="656"/>
      <c r="AQ179" s="656"/>
      <c r="AR179" s="656"/>
      <c r="AS179" s="656"/>
      <c r="AT179" s="656"/>
      <c r="AU179" s="656"/>
      <c r="AV179" s="656"/>
      <c r="AW179" s="656"/>
      <c r="AX179" s="656"/>
      <c r="AY179" s="656"/>
      <c r="AZ179" s="656"/>
      <c r="BA179" s="656"/>
      <c r="BB179" s="656"/>
      <c r="BC179" s="656"/>
      <c r="BD179" s="656"/>
      <c r="BE179" s="657"/>
      <c r="BF179" s="379" t="s">
        <v>322</v>
      </c>
      <c r="BG179" s="380"/>
      <c r="BH179" s="380"/>
      <c r="BI179" s="381"/>
    </row>
    <row r="180" spans="1:61" s="127" customFormat="1" ht="27" customHeight="1" x14ac:dyDescent="0.3">
      <c r="A180" s="373" t="s">
        <v>280</v>
      </c>
      <c r="B180" s="374"/>
      <c r="C180" s="374"/>
      <c r="D180" s="375"/>
      <c r="E180" s="655" t="s">
        <v>365</v>
      </c>
      <c r="F180" s="656"/>
      <c r="G180" s="656"/>
      <c r="H180" s="656"/>
      <c r="I180" s="656"/>
      <c r="J180" s="656"/>
      <c r="K180" s="656"/>
      <c r="L180" s="656"/>
      <c r="M180" s="656"/>
      <c r="N180" s="656"/>
      <c r="O180" s="656"/>
      <c r="P180" s="656"/>
      <c r="Q180" s="656"/>
      <c r="R180" s="656"/>
      <c r="S180" s="656"/>
      <c r="T180" s="656"/>
      <c r="U180" s="656"/>
      <c r="V180" s="656"/>
      <c r="W180" s="656"/>
      <c r="X180" s="656"/>
      <c r="Y180" s="656"/>
      <c r="Z180" s="656"/>
      <c r="AA180" s="656"/>
      <c r="AB180" s="656"/>
      <c r="AC180" s="656"/>
      <c r="AD180" s="656"/>
      <c r="AE180" s="656"/>
      <c r="AF180" s="656"/>
      <c r="AG180" s="656"/>
      <c r="AH180" s="656"/>
      <c r="AI180" s="656"/>
      <c r="AJ180" s="656"/>
      <c r="AK180" s="656"/>
      <c r="AL180" s="656"/>
      <c r="AM180" s="656"/>
      <c r="AN180" s="656"/>
      <c r="AO180" s="656"/>
      <c r="AP180" s="656"/>
      <c r="AQ180" s="656"/>
      <c r="AR180" s="656"/>
      <c r="AS180" s="656"/>
      <c r="AT180" s="656"/>
      <c r="AU180" s="656"/>
      <c r="AV180" s="656"/>
      <c r="AW180" s="656"/>
      <c r="AX180" s="656"/>
      <c r="AY180" s="656"/>
      <c r="AZ180" s="656"/>
      <c r="BA180" s="656"/>
      <c r="BB180" s="656"/>
      <c r="BC180" s="656"/>
      <c r="BD180" s="656"/>
      <c r="BE180" s="657"/>
      <c r="BF180" s="379" t="s">
        <v>251</v>
      </c>
      <c r="BG180" s="380"/>
      <c r="BH180" s="380"/>
      <c r="BI180" s="381"/>
    </row>
    <row r="181" spans="1:61" s="127" customFormat="1" ht="27" customHeight="1" x14ac:dyDescent="0.3">
      <c r="A181" s="373" t="s">
        <v>281</v>
      </c>
      <c r="B181" s="374"/>
      <c r="C181" s="374"/>
      <c r="D181" s="375"/>
      <c r="E181" s="655" t="s">
        <v>366</v>
      </c>
      <c r="F181" s="656"/>
      <c r="G181" s="656"/>
      <c r="H181" s="656"/>
      <c r="I181" s="656"/>
      <c r="J181" s="656"/>
      <c r="K181" s="656"/>
      <c r="L181" s="656"/>
      <c r="M181" s="656"/>
      <c r="N181" s="656"/>
      <c r="O181" s="656"/>
      <c r="P181" s="656"/>
      <c r="Q181" s="656"/>
      <c r="R181" s="656"/>
      <c r="S181" s="656"/>
      <c r="T181" s="656"/>
      <c r="U181" s="656"/>
      <c r="V181" s="656"/>
      <c r="W181" s="656"/>
      <c r="X181" s="656"/>
      <c r="Y181" s="656"/>
      <c r="Z181" s="656"/>
      <c r="AA181" s="656"/>
      <c r="AB181" s="656"/>
      <c r="AC181" s="656"/>
      <c r="AD181" s="656"/>
      <c r="AE181" s="656"/>
      <c r="AF181" s="656"/>
      <c r="AG181" s="656"/>
      <c r="AH181" s="656"/>
      <c r="AI181" s="656"/>
      <c r="AJ181" s="656"/>
      <c r="AK181" s="656"/>
      <c r="AL181" s="656"/>
      <c r="AM181" s="656"/>
      <c r="AN181" s="656"/>
      <c r="AO181" s="656"/>
      <c r="AP181" s="656"/>
      <c r="AQ181" s="656"/>
      <c r="AR181" s="656"/>
      <c r="AS181" s="656"/>
      <c r="AT181" s="656"/>
      <c r="AU181" s="656"/>
      <c r="AV181" s="656"/>
      <c r="AW181" s="656"/>
      <c r="AX181" s="656"/>
      <c r="AY181" s="656"/>
      <c r="AZ181" s="656"/>
      <c r="BA181" s="656"/>
      <c r="BB181" s="656"/>
      <c r="BC181" s="656"/>
      <c r="BD181" s="656"/>
      <c r="BE181" s="657"/>
      <c r="BF181" s="379" t="s">
        <v>252</v>
      </c>
      <c r="BG181" s="380"/>
      <c r="BH181" s="380"/>
      <c r="BI181" s="381"/>
    </row>
    <row r="182" spans="1:61" s="127" customFormat="1" ht="48" customHeight="1" x14ac:dyDescent="0.3">
      <c r="A182" s="373" t="s">
        <v>282</v>
      </c>
      <c r="B182" s="374"/>
      <c r="C182" s="374"/>
      <c r="D182" s="375"/>
      <c r="E182" s="655" t="s">
        <v>367</v>
      </c>
      <c r="F182" s="656"/>
      <c r="G182" s="656"/>
      <c r="H182" s="656"/>
      <c r="I182" s="656"/>
      <c r="J182" s="656"/>
      <c r="K182" s="656"/>
      <c r="L182" s="656"/>
      <c r="M182" s="656"/>
      <c r="N182" s="656"/>
      <c r="O182" s="656"/>
      <c r="P182" s="656"/>
      <c r="Q182" s="656"/>
      <c r="R182" s="656"/>
      <c r="S182" s="656"/>
      <c r="T182" s="656"/>
      <c r="U182" s="656"/>
      <c r="V182" s="656"/>
      <c r="W182" s="656"/>
      <c r="X182" s="656"/>
      <c r="Y182" s="656"/>
      <c r="Z182" s="656"/>
      <c r="AA182" s="656"/>
      <c r="AB182" s="656"/>
      <c r="AC182" s="656"/>
      <c r="AD182" s="656"/>
      <c r="AE182" s="656"/>
      <c r="AF182" s="656"/>
      <c r="AG182" s="656"/>
      <c r="AH182" s="656"/>
      <c r="AI182" s="656"/>
      <c r="AJ182" s="656"/>
      <c r="AK182" s="656"/>
      <c r="AL182" s="656"/>
      <c r="AM182" s="656"/>
      <c r="AN182" s="656"/>
      <c r="AO182" s="656"/>
      <c r="AP182" s="656"/>
      <c r="AQ182" s="656"/>
      <c r="AR182" s="656"/>
      <c r="AS182" s="656"/>
      <c r="AT182" s="656"/>
      <c r="AU182" s="656"/>
      <c r="AV182" s="656"/>
      <c r="AW182" s="656"/>
      <c r="AX182" s="656"/>
      <c r="AY182" s="656"/>
      <c r="AZ182" s="656"/>
      <c r="BA182" s="656"/>
      <c r="BB182" s="656"/>
      <c r="BC182" s="656"/>
      <c r="BD182" s="656"/>
      <c r="BE182" s="657"/>
      <c r="BF182" s="379" t="s">
        <v>335</v>
      </c>
      <c r="BG182" s="380"/>
      <c r="BH182" s="380"/>
      <c r="BI182" s="381"/>
    </row>
    <row r="183" spans="1:61" s="127" customFormat="1" ht="27" customHeight="1" x14ac:dyDescent="0.3">
      <c r="A183" s="373" t="s">
        <v>283</v>
      </c>
      <c r="B183" s="374"/>
      <c r="C183" s="374"/>
      <c r="D183" s="375"/>
      <c r="E183" s="376" t="s">
        <v>386</v>
      </c>
      <c r="F183" s="377"/>
      <c r="G183" s="377"/>
      <c r="H183" s="377"/>
      <c r="I183" s="377"/>
      <c r="J183" s="377"/>
      <c r="K183" s="377"/>
      <c r="L183" s="377"/>
      <c r="M183" s="377"/>
      <c r="N183" s="377"/>
      <c r="O183" s="377"/>
      <c r="P183" s="377"/>
      <c r="Q183" s="377"/>
      <c r="R183" s="377"/>
      <c r="S183" s="377"/>
      <c r="T183" s="377"/>
      <c r="U183" s="377"/>
      <c r="V183" s="377"/>
      <c r="W183" s="377"/>
      <c r="X183" s="377"/>
      <c r="Y183" s="377"/>
      <c r="Z183" s="377"/>
      <c r="AA183" s="377"/>
      <c r="AB183" s="377"/>
      <c r="AC183" s="377"/>
      <c r="AD183" s="377"/>
      <c r="AE183" s="377"/>
      <c r="AF183" s="377"/>
      <c r="AG183" s="377"/>
      <c r="AH183" s="377"/>
      <c r="AI183" s="377"/>
      <c r="AJ183" s="377"/>
      <c r="AK183" s="377"/>
      <c r="AL183" s="377"/>
      <c r="AM183" s="377"/>
      <c r="AN183" s="377"/>
      <c r="AO183" s="377"/>
      <c r="AP183" s="377"/>
      <c r="AQ183" s="377"/>
      <c r="AR183" s="377"/>
      <c r="AS183" s="377"/>
      <c r="AT183" s="377"/>
      <c r="AU183" s="377"/>
      <c r="AV183" s="377"/>
      <c r="AW183" s="377"/>
      <c r="AX183" s="377"/>
      <c r="AY183" s="377"/>
      <c r="AZ183" s="377"/>
      <c r="BA183" s="377"/>
      <c r="BB183" s="377"/>
      <c r="BC183" s="377"/>
      <c r="BD183" s="377"/>
      <c r="BE183" s="378"/>
      <c r="BF183" s="379" t="s">
        <v>258</v>
      </c>
      <c r="BG183" s="380"/>
      <c r="BH183" s="380"/>
      <c r="BI183" s="381"/>
    </row>
    <row r="184" spans="1:61" s="127" customFormat="1" ht="48" customHeight="1" x14ac:dyDescent="0.3">
      <c r="A184" s="373" t="s">
        <v>284</v>
      </c>
      <c r="B184" s="374"/>
      <c r="C184" s="374"/>
      <c r="D184" s="375"/>
      <c r="E184" s="655" t="s">
        <v>368</v>
      </c>
      <c r="F184" s="656"/>
      <c r="G184" s="656"/>
      <c r="H184" s="656"/>
      <c r="I184" s="656"/>
      <c r="J184" s="656"/>
      <c r="K184" s="656"/>
      <c r="L184" s="656"/>
      <c r="M184" s="656"/>
      <c r="N184" s="656"/>
      <c r="O184" s="656"/>
      <c r="P184" s="656"/>
      <c r="Q184" s="656"/>
      <c r="R184" s="656"/>
      <c r="S184" s="656"/>
      <c r="T184" s="656"/>
      <c r="U184" s="656"/>
      <c r="V184" s="656"/>
      <c r="W184" s="656"/>
      <c r="X184" s="656"/>
      <c r="Y184" s="656"/>
      <c r="Z184" s="656"/>
      <c r="AA184" s="656"/>
      <c r="AB184" s="656"/>
      <c r="AC184" s="656"/>
      <c r="AD184" s="656"/>
      <c r="AE184" s="656"/>
      <c r="AF184" s="656"/>
      <c r="AG184" s="656"/>
      <c r="AH184" s="656"/>
      <c r="AI184" s="656"/>
      <c r="AJ184" s="656"/>
      <c r="AK184" s="656"/>
      <c r="AL184" s="656"/>
      <c r="AM184" s="656"/>
      <c r="AN184" s="656"/>
      <c r="AO184" s="656"/>
      <c r="AP184" s="656"/>
      <c r="AQ184" s="656"/>
      <c r="AR184" s="656"/>
      <c r="AS184" s="656"/>
      <c r="AT184" s="656"/>
      <c r="AU184" s="656"/>
      <c r="AV184" s="656"/>
      <c r="AW184" s="656"/>
      <c r="AX184" s="656"/>
      <c r="AY184" s="656"/>
      <c r="AZ184" s="656"/>
      <c r="BA184" s="656"/>
      <c r="BB184" s="656"/>
      <c r="BC184" s="656"/>
      <c r="BD184" s="656"/>
      <c r="BE184" s="657"/>
      <c r="BF184" s="379" t="s">
        <v>259</v>
      </c>
      <c r="BG184" s="380"/>
      <c r="BH184" s="380"/>
      <c r="BI184" s="381"/>
    </row>
    <row r="185" spans="1:61" s="127" customFormat="1" ht="48" customHeight="1" x14ac:dyDescent="0.3">
      <c r="A185" s="373" t="s">
        <v>285</v>
      </c>
      <c r="B185" s="374"/>
      <c r="C185" s="374"/>
      <c r="D185" s="375"/>
      <c r="E185" s="655" t="s">
        <v>369</v>
      </c>
      <c r="F185" s="656"/>
      <c r="G185" s="656"/>
      <c r="H185" s="656"/>
      <c r="I185" s="656"/>
      <c r="J185" s="656"/>
      <c r="K185" s="656"/>
      <c r="L185" s="656"/>
      <c r="M185" s="656"/>
      <c r="N185" s="656"/>
      <c r="O185" s="656"/>
      <c r="P185" s="656"/>
      <c r="Q185" s="656"/>
      <c r="R185" s="656"/>
      <c r="S185" s="656"/>
      <c r="T185" s="656"/>
      <c r="U185" s="656"/>
      <c r="V185" s="656"/>
      <c r="W185" s="656"/>
      <c r="X185" s="656"/>
      <c r="Y185" s="656"/>
      <c r="Z185" s="656"/>
      <c r="AA185" s="656"/>
      <c r="AB185" s="656"/>
      <c r="AC185" s="656"/>
      <c r="AD185" s="656"/>
      <c r="AE185" s="656"/>
      <c r="AF185" s="656"/>
      <c r="AG185" s="656"/>
      <c r="AH185" s="656"/>
      <c r="AI185" s="656"/>
      <c r="AJ185" s="656"/>
      <c r="AK185" s="656"/>
      <c r="AL185" s="656"/>
      <c r="AM185" s="656"/>
      <c r="AN185" s="656"/>
      <c r="AO185" s="656"/>
      <c r="AP185" s="656"/>
      <c r="AQ185" s="656"/>
      <c r="AR185" s="656"/>
      <c r="AS185" s="656"/>
      <c r="AT185" s="656"/>
      <c r="AU185" s="656"/>
      <c r="AV185" s="656"/>
      <c r="AW185" s="656"/>
      <c r="AX185" s="656"/>
      <c r="AY185" s="656"/>
      <c r="AZ185" s="656"/>
      <c r="BA185" s="656"/>
      <c r="BB185" s="656"/>
      <c r="BC185" s="656"/>
      <c r="BD185" s="656"/>
      <c r="BE185" s="657"/>
      <c r="BF185" s="379" t="s">
        <v>260</v>
      </c>
      <c r="BG185" s="380"/>
      <c r="BH185" s="380"/>
      <c r="BI185" s="381"/>
    </row>
    <row r="186" spans="1:61" s="127" customFormat="1" ht="27" customHeight="1" x14ac:dyDescent="0.3">
      <c r="A186" s="373" t="s">
        <v>286</v>
      </c>
      <c r="B186" s="374"/>
      <c r="C186" s="374"/>
      <c r="D186" s="375"/>
      <c r="E186" s="674" t="s">
        <v>370</v>
      </c>
      <c r="F186" s="675"/>
      <c r="G186" s="675"/>
      <c r="H186" s="675"/>
      <c r="I186" s="675"/>
      <c r="J186" s="675"/>
      <c r="K186" s="675"/>
      <c r="L186" s="675"/>
      <c r="M186" s="675"/>
      <c r="N186" s="675"/>
      <c r="O186" s="675"/>
      <c r="P186" s="675"/>
      <c r="Q186" s="675"/>
      <c r="R186" s="675"/>
      <c r="S186" s="675"/>
      <c r="T186" s="675"/>
      <c r="U186" s="675"/>
      <c r="V186" s="675"/>
      <c r="W186" s="675"/>
      <c r="X186" s="675"/>
      <c r="Y186" s="675"/>
      <c r="Z186" s="675"/>
      <c r="AA186" s="675"/>
      <c r="AB186" s="675"/>
      <c r="AC186" s="675"/>
      <c r="AD186" s="675"/>
      <c r="AE186" s="675"/>
      <c r="AF186" s="675"/>
      <c r="AG186" s="675"/>
      <c r="AH186" s="675"/>
      <c r="AI186" s="675"/>
      <c r="AJ186" s="675"/>
      <c r="AK186" s="675"/>
      <c r="AL186" s="675"/>
      <c r="AM186" s="675"/>
      <c r="AN186" s="675"/>
      <c r="AO186" s="675"/>
      <c r="AP186" s="675"/>
      <c r="AQ186" s="675"/>
      <c r="AR186" s="675"/>
      <c r="AS186" s="675"/>
      <c r="AT186" s="675"/>
      <c r="AU186" s="675"/>
      <c r="AV186" s="675"/>
      <c r="AW186" s="675"/>
      <c r="AX186" s="675"/>
      <c r="AY186" s="675"/>
      <c r="AZ186" s="675"/>
      <c r="BA186" s="675"/>
      <c r="BB186" s="675"/>
      <c r="BC186" s="675"/>
      <c r="BD186" s="675"/>
      <c r="BE186" s="676"/>
      <c r="BF186" s="677" t="s">
        <v>336</v>
      </c>
      <c r="BG186" s="678"/>
      <c r="BH186" s="678"/>
      <c r="BI186" s="679"/>
    </row>
    <row r="187" spans="1:61" s="127" customFormat="1" ht="27" customHeight="1" x14ac:dyDescent="0.3">
      <c r="A187" s="686" t="s">
        <v>287</v>
      </c>
      <c r="B187" s="687"/>
      <c r="C187" s="687"/>
      <c r="D187" s="688"/>
      <c r="E187" s="376" t="s">
        <v>385</v>
      </c>
      <c r="F187" s="377"/>
      <c r="G187" s="377"/>
      <c r="H187" s="377"/>
      <c r="I187" s="377"/>
      <c r="J187" s="377"/>
      <c r="K187" s="377"/>
      <c r="L187" s="377"/>
      <c r="M187" s="377"/>
      <c r="N187" s="377"/>
      <c r="O187" s="377"/>
      <c r="P187" s="377"/>
      <c r="Q187" s="377"/>
      <c r="R187" s="377"/>
      <c r="S187" s="377"/>
      <c r="T187" s="377"/>
      <c r="U187" s="377"/>
      <c r="V187" s="377"/>
      <c r="W187" s="377"/>
      <c r="X187" s="377"/>
      <c r="Y187" s="377"/>
      <c r="Z187" s="377"/>
      <c r="AA187" s="377"/>
      <c r="AB187" s="377"/>
      <c r="AC187" s="377"/>
      <c r="AD187" s="377"/>
      <c r="AE187" s="377"/>
      <c r="AF187" s="377"/>
      <c r="AG187" s="377"/>
      <c r="AH187" s="377"/>
      <c r="AI187" s="377"/>
      <c r="AJ187" s="377"/>
      <c r="AK187" s="377"/>
      <c r="AL187" s="377"/>
      <c r="AM187" s="377"/>
      <c r="AN187" s="377"/>
      <c r="AO187" s="377"/>
      <c r="AP187" s="377"/>
      <c r="AQ187" s="377"/>
      <c r="AR187" s="377"/>
      <c r="AS187" s="377"/>
      <c r="AT187" s="377"/>
      <c r="AU187" s="377"/>
      <c r="AV187" s="377"/>
      <c r="AW187" s="377"/>
      <c r="AX187" s="377"/>
      <c r="AY187" s="377"/>
      <c r="AZ187" s="377"/>
      <c r="BA187" s="377"/>
      <c r="BB187" s="377"/>
      <c r="BC187" s="377"/>
      <c r="BD187" s="377"/>
      <c r="BE187" s="378"/>
      <c r="BF187" s="379" t="s">
        <v>184</v>
      </c>
      <c r="BG187" s="380"/>
      <c r="BH187" s="380"/>
      <c r="BI187" s="381"/>
    </row>
    <row r="188" spans="1:61" s="107" customFormat="1" ht="21" x14ac:dyDescent="0.35">
      <c r="A188" s="108"/>
      <c r="B188" s="108"/>
      <c r="C188" s="108"/>
      <c r="D188" s="108"/>
      <c r="E188" s="108"/>
      <c r="F188" s="108"/>
      <c r="G188" s="108"/>
      <c r="H188" s="108"/>
      <c r="I188" s="108"/>
      <c r="J188" s="108"/>
      <c r="K188" s="108"/>
      <c r="L188" s="108"/>
      <c r="M188" s="108"/>
      <c r="N188" s="108"/>
      <c r="O188" s="108"/>
      <c r="P188" s="108"/>
      <c r="Q188" s="108"/>
      <c r="R188" s="108"/>
      <c r="S188" s="108"/>
      <c r="T188" s="108"/>
      <c r="U188" s="108"/>
      <c r="V188" s="108"/>
      <c r="W188" s="108"/>
      <c r="X188" s="108"/>
      <c r="Y188" s="108"/>
      <c r="Z188" s="108"/>
      <c r="AA188" s="108"/>
      <c r="AB188" s="108"/>
      <c r="AC188" s="108"/>
      <c r="AD188" s="108"/>
      <c r="AE188" s="108"/>
      <c r="AF188" s="108"/>
      <c r="AG188" s="108"/>
      <c r="AH188" s="108"/>
      <c r="AI188" s="108"/>
      <c r="AJ188" s="108"/>
      <c r="AK188" s="108"/>
      <c r="AL188" s="108"/>
      <c r="AM188" s="108"/>
      <c r="AN188" s="108"/>
      <c r="AO188" s="108"/>
      <c r="AP188" s="108"/>
      <c r="AQ188" s="108"/>
      <c r="AR188" s="108"/>
      <c r="AS188" s="108"/>
      <c r="AT188" s="108"/>
      <c r="AU188" s="108"/>
      <c r="AV188" s="108"/>
      <c r="AW188" s="108"/>
      <c r="AX188" s="108"/>
      <c r="AY188" s="108"/>
      <c r="AZ188" s="108"/>
      <c r="BA188" s="108"/>
      <c r="BB188" s="108"/>
      <c r="BC188" s="108"/>
      <c r="BD188" s="108"/>
      <c r="BE188" s="108"/>
      <c r="BF188" s="108"/>
      <c r="BG188" s="108"/>
      <c r="BH188" s="108"/>
      <c r="BI188" s="108"/>
    </row>
    <row r="189" spans="1:61" s="107" customFormat="1" ht="21" x14ac:dyDescent="0.35">
      <c r="B189" s="108" t="s">
        <v>306</v>
      </c>
      <c r="D189" s="108"/>
      <c r="E189" s="108"/>
      <c r="F189" s="108"/>
      <c r="G189" s="108"/>
      <c r="H189" s="108"/>
      <c r="I189" s="108"/>
      <c r="J189" s="108"/>
      <c r="K189" s="108"/>
      <c r="L189" s="108"/>
      <c r="M189" s="108"/>
      <c r="N189" s="108"/>
      <c r="O189" s="108"/>
      <c r="P189" s="108"/>
      <c r="Q189" s="108"/>
      <c r="R189" s="108"/>
      <c r="S189" s="108"/>
      <c r="T189" s="108"/>
      <c r="U189" s="108"/>
      <c r="V189" s="108"/>
      <c r="W189" s="108"/>
      <c r="X189" s="108"/>
      <c r="Y189" s="108"/>
      <c r="Z189" s="108"/>
      <c r="AA189" s="108"/>
      <c r="AB189" s="108"/>
      <c r="AC189" s="108"/>
      <c r="AD189" s="108"/>
      <c r="AE189" s="108"/>
      <c r="AF189" s="108"/>
      <c r="AG189" s="108"/>
      <c r="AH189" s="108"/>
      <c r="AI189" s="108"/>
      <c r="AJ189" s="108"/>
      <c r="AK189" s="108"/>
      <c r="AL189" s="108"/>
      <c r="AM189" s="108"/>
      <c r="AN189" s="108"/>
      <c r="AO189" s="108"/>
      <c r="AP189" s="108"/>
      <c r="AQ189" s="108"/>
      <c r="AR189" s="108"/>
      <c r="AS189" s="108"/>
      <c r="AT189" s="108"/>
      <c r="AU189" s="108"/>
      <c r="AV189" s="108"/>
      <c r="AW189" s="108"/>
      <c r="AX189" s="108"/>
      <c r="AY189" s="108"/>
      <c r="AZ189" s="108"/>
      <c r="BA189" s="108"/>
      <c r="BB189" s="108"/>
      <c r="BC189" s="108"/>
      <c r="BD189" s="108"/>
      <c r="BE189" s="108"/>
      <c r="BF189" s="108"/>
      <c r="BG189" s="108"/>
      <c r="BH189" s="108"/>
      <c r="BI189" s="108"/>
    </row>
    <row r="190" spans="1:61" s="107" customFormat="1" ht="24.6" x14ac:dyDescent="0.35">
      <c r="A190" s="126">
        <v>1</v>
      </c>
      <c r="B190" s="108" t="s">
        <v>422</v>
      </c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  <c r="Z190" s="108"/>
      <c r="AA190" s="108"/>
      <c r="AB190" s="108"/>
      <c r="AC190" s="108"/>
      <c r="AD190" s="108"/>
      <c r="AE190" s="108"/>
      <c r="AF190" s="108"/>
      <c r="AG190" s="108"/>
      <c r="AH190" s="108"/>
      <c r="AI190" s="108"/>
      <c r="AJ190" s="108"/>
      <c r="AK190" s="108"/>
      <c r="AL190" s="108"/>
      <c r="AM190" s="108"/>
      <c r="AN190" s="108"/>
      <c r="AO190" s="108"/>
      <c r="AP190" s="108"/>
      <c r="AQ190" s="108"/>
      <c r="AR190" s="108"/>
      <c r="AS190" s="108"/>
      <c r="AT190" s="108"/>
      <c r="AU190" s="108"/>
      <c r="AV190" s="108"/>
      <c r="AW190" s="108"/>
      <c r="AX190" s="108"/>
      <c r="AY190" s="108"/>
      <c r="AZ190" s="108"/>
      <c r="BA190" s="108"/>
      <c r="BB190" s="108"/>
      <c r="BC190" s="108"/>
      <c r="BD190" s="108"/>
      <c r="BE190" s="108"/>
      <c r="BF190" s="108"/>
      <c r="BG190" s="108"/>
      <c r="BH190" s="108"/>
      <c r="BI190" s="108"/>
    </row>
    <row r="191" spans="1:61" s="107" customFormat="1" ht="24.6" x14ac:dyDescent="0.35">
      <c r="A191" s="126">
        <v>2</v>
      </c>
      <c r="B191" s="729" t="s">
        <v>384</v>
      </c>
      <c r="C191" s="729"/>
      <c r="D191" s="729"/>
      <c r="E191" s="729"/>
      <c r="F191" s="729"/>
      <c r="G191" s="729"/>
      <c r="H191" s="729"/>
      <c r="I191" s="729"/>
      <c r="J191" s="729"/>
      <c r="K191" s="729"/>
      <c r="L191" s="729"/>
      <c r="M191" s="729"/>
      <c r="N191" s="729"/>
      <c r="O191" s="729"/>
      <c r="P191" s="729"/>
      <c r="Q191" s="729"/>
      <c r="R191" s="729"/>
      <c r="S191" s="729"/>
      <c r="T191" s="729"/>
      <c r="U191" s="729"/>
      <c r="V191" s="729"/>
      <c r="W191" s="729"/>
      <c r="X191" s="729"/>
      <c r="Y191" s="729"/>
      <c r="Z191" s="729"/>
      <c r="AA191" s="729"/>
      <c r="AB191" s="729"/>
      <c r="AC191" s="729"/>
      <c r="AD191" s="729"/>
      <c r="AE191" s="729"/>
      <c r="AF191" s="729"/>
      <c r="AG191" s="729"/>
      <c r="AH191" s="729"/>
      <c r="AI191" s="729"/>
      <c r="AJ191" s="729"/>
      <c r="AK191" s="729"/>
      <c r="AL191" s="729"/>
      <c r="AM191" s="729"/>
      <c r="AN191" s="729"/>
      <c r="AO191" s="729"/>
      <c r="AP191" s="729"/>
      <c r="AQ191" s="729"/>
      <c r="AR191" s="729"/>
      <c r="AS191" s="729"/>
      <c r="AT191" s="729"/>
      <c r="AU191" s="729"/>
      <c r="AV191" s="729"/>
      <c r="AW191" s="729"/>
      <c r="AX191" s="729"/>
      <c r="AY191" s="729"/>
      <c r="AZ191" s="729"/>
      <c r="BA191" s="729"/>
      <c r="BB191" s="729"/>
      <c r="BC191" s="729"/>
      <c r="BD191" s="729"/>
      <c r="BE191" s="729"/>
      <c r="BF191" s="729"/>
      <c r="BG191" s="729"/>
      <c r="BH191" s="729"/>
      <c r="BI191" s="729"/>
    </row>
    <row r="192" spans="1:61" s="107" customFormat="1" ht="24.6" x14ac:dyDescent="0.35">
      <c r="A192" s="126"/>
      <c r="B192" s="729"/>
      <c r="C192" s="729"/>
      <c r="D192" s="729"/>
      <c r="E192" s="729"/>
      <c r="F192" s="729"/>
      <c r="G192" s="729"/>
      <c r="H192" s="729"/>
      <c r="I192" s="729"/>
      <c r="J192" s="729"/>
      <c r="K192" s="729"/>
      <c r="L192" s="729"/>
      <c r="M192" s="729"/>
      <c r="N192" s="729"/>
      <c r="O192" s="729"/>
      <c r="P192" s="729"/>
      <c r="Q192" s="729"/>
      <c r="R192" s="729"/>
      <c r="S192" s="729"/>
      <c r="T192" s="729"/>
      <c r="U192" s="729"/>
      <c r="V192" s="729"/>
      <c r="W192" s="729"/>
      <c r="X192" s="729"/>
      <c r="Y192" s="729"/>
      <c r="Z192" s="729"/>
      <c r="AA192" s="729"/>
      <c r="AB192" s="729"/>
      <c r="AC192" s="729"/>
      <c r="AD192" s="729"/>
      <c r="AE192" s="729"/>
      <c r="AF192" s="729"/>
      <c r="AG192" s="729"/>
      <c r="AH192" s="729"/>
      <c r="AI192" s="729"/>
      <c r="AJ192" s="729"/>
      <c r="AK192" s="729"/>
      <c r="AL192" s="729"/>
      <c r="AM192" s="729"/>
      <c r="AN192" s="729"/>
      <c r="AO192" s="729"/>
      <c r="AP192" s="729"/>
      <c r="AQ192" s="729"/>
      <c r="AR192" s="729"/>
      <c r="AS192" s="729"/>
      <c r="AT192" s="729"/>
      <c r="AU192" s="729"/>
      <c r="AV192" s="729"/>
      <c r="AW192" s="729"/>
      <c r="AX192" s="729"/>
      <c r="AY192" s="729"/>
      <c r="AZ192" s="729"/>
      <c r="BA192" s="729"/>
      <c r="BB192" s="729"/>
      <c r="BC192" s="729"/>
      <c r="BD192" s="729"/>
      <c r="BE192" s="729"/>
      <c r="BF192" s="729"/>
      <c r="BG192" s="729"/>
      <c r="BH192" s="729"/>
      <c r="BI192" s="729"/>
    </row>
    <row r="193" spans="1:61" s="107" customFormat="1" ht="21.6" x14ac:dyDescent="0.4">
      <c r="A193" s="125" t="s">
        <v>135</v>
      </c>
      <c r="B193" s="108"/>
      <c r="C193" s="108"/>
      <c r="D193" s="108"/>
      <c r="E193" s="108"/>
      <c r="F193" s="108"/>
      <c r="G193" s="108"/>
      <c r="H193" s="108"/>
      <c r="I193" s="108"/>
      <c r="J193" s="108"/>
      <c r="K193" s="108"/>
      <c r="L193" s="108"/>
      <c r="M193" s="108"/>
      <c r="N193" s="108"/>
      <c r="O193" s="108"/>
      <c r="P193" s="108"/>
      <c r="Q193" s="108"/>
      <c r="R193" s="108"/>
      <c r="S193" s="108"/>
      <c r="T193" s="108"/>
      <c r="U193" s="108"/>
      <c r="V193" s="108"/>
      <c r="W193" s="108"/>
      <c r="X193" s="108"/>
      <c r="Y193" s="108"/>
      <c r="Z193" s="108"/>
      <c r="AA193" s="108"/>
      <c r="AB193" s="108"/>
      <c r="AC193" s="108"/>
      <c r="AD193" s="108"/>
      <c r="AE193" s="108"/>
      <c r="AF193" s="108"/>
      <c r="AG193" s="108"/>
      <c r="AH193" s="108"/>
      <c r="AI193" s="124" t="s">
        <v>135</v>
      </c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08"/>
      <c r="BC193" s="108"/>
      <c r="BD193" s="108"/>
      <c r="BE193" s="108"/>
      <c r="BF193" s="108"/>
      <c r="BG193" s="108"/>
      <c r="BH193" s="108"/>
      <c r="BI193" s="108"/>
    </row>
    <row r="194" spans="1:61" s="107" customFormat="1" ht="21" x14ac:dyDescent="0.35">
      <c r="A194" s="123" t="s">
        <v>383</v>
      </c>
      <c r="B194" s="123"/>
      <c r="C194" s="123"/>
      <c r="D194" s="123"/>
      <c r="E194" s="123"/>
      <c r="F194" s="123"/>
      <c r="G194" s="123"/>
      <c r="H194" s="123"/>
      <c r="I194" s="123"/>
      <c r="J194" s="123"/>
      <c r="K194" s="123"/>
      <c r="L194" s="123"/>
      <c r="M194" s="123"/>
      <c r="N194" s="123"/>
      <c r="O194" s="108"/>
      <c r="P194" s="108"/>
      <c r="Q194" s="108"/>
      <c r="R194" s="108"/>
      <c r="S194" s="108"/>
      <c r="T194" s="108"/>
      <c r="U194" s="108"/>
      <c r="V194" s="108"/>
      <c r="W194" s="108"/>
      <c r="X194" s="108"/>
      <c r="Y194" s="108"/>
      <c r="Z194" s="108"/>
      <c r="AA194" s="108"/>
      <c r="AB194" s="108"/>
      <c r="AC194" s="108"/>
      <c r="AD194" s="108"/>
      <c r="AE194" s="108"/>
      <c r="AF194" s="108"/>
      <c r="AG194" s="108"/>
      <c r="AH194" s="108"/>
      <c r="AI194" s="111" t="s">
        <v>136</v>
      </c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08"/>
      <c r="BC194" s="108"/>
      <c r="BD194" s="108"/>
      <c r="BE194" s="108"/>
      <c r="BF194" s="108"/>
      <c r="BG194" s="108"/>
      <c r="BH194" s="108"/>
      <c r="BI194" s="108"/>
    </row>
    <row r="195" spans="1:61" s="107" customFormat="1" ht="21" x14ac:dyDescent="0.35">
      <c r="A195" s="123" t="s">
        <v>382</v>
      </c>
      <c r="B195" s="123"/>
      <c r="C195" s="123"/>
      <c r="D195" s="123"/>
      <c r="E195" s="123"/>
      <c r="F195" s="123"/>
      <c r="G195" s="123"/>
      <c r="H195" s="123"/>
      <c r="I195" s="123"/>
      <c r="J195" s="123"/>
      <c r="K195" s="123"/>
      <c r="L195" s="123"/>
      <c r="M195" s="123"/>
      <c r="N195" s="123"/>
      <c r="O195" s="108"/>
      <c r="P195" s="108"/>
      <c r="Q195" s="108"/>
      <c r="R195" s="108"/>
      <c r="S195" s="108"/>
      <c r="T195" s="108"/>
      <c r="U195" s="108"/>
      <c r="V195" s="108"/>
      <c r="W195" s="108"/>
      <c r="X195" s="108"/>
      <c r="Y195" s="108"/>
      <c r="Z195" s="108"/>
      <c r="AA195" s="108"/>
      <c r="AB195" s="108"/>
      <c r="AC195" s="108"/>
      <c r="AD195" s="108"/>
      <c r="AE195" s="108"/>
      <c r="AF195" s="108"/>
      <c r="AG195" s="108"/>
      <c r="AH195" s="108"/>
      <c r="AI195" s="111" t="s">
        <v>137</v>
      </c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08"/>
      <c r="BC195" s="108"/>
      <c r="BD195" s="108"/>
      <c r="BE195" s="108"/>
      <c r="BF195" s="108"/>
      <c r="BG195" s="108"/>
      <c r="BH195" s="108"/>
      <c r="BI195" s="108"/>
    </row>
    <row r="196" spans="1:61" s="107" customFormat="1" ht="48" customHeight="1" x14ac:dyDescent="0.35">
      <c r="A196" s="118"/>
      <c r="B196" s="118"/>
      <c r="C196" s="118"/>
      <c r="D196" s="118"/>
      <c r="E196" s="118"/>
      <c r="F196" s="118"/>
      <c r="G196" s="120"/>
      <c r="H196" s="120"/>
      <c r="I196" s="112"/>
      <c r="J196" s="119" t="s">
        <v>381</v>
      </c>
      <c r="K196" s="112"/>
      <c r="L196" s="114"/>
      <c r="M196" s="114"/>
      <c r="N196" s="114"/>
      <c r="O196" s="114"/>
      <c r="P196" s="114"/>
      <c r="Q196" s="114"/>
      <c r="R196" s="108"/>
      <c r="S196" s="108"/>
      <c r="T196" s="108"/>
      <c r="U196" s="108"/>
      <c r="V196" s="108"/>
      <c r="W196" s="108"/>
      <c r="X196" s="108"/>
      <c r="Y196" s="108"/>
      <c r="Z196" s="108"/>
      <c r="AA196" s="108"/>
      <c r="AB196" s="108"/>
      <c r="AC196" s="108"/>
      <c r="AD196" s="108"/>
      <c r="AE196" s="108"/>
      <c r="AF196" s="108"/>
      <c r="AG196" s="108"/>
      <c r="AH196" s="108"/>
      <c r="AI196" s="118"/>
      <c r="AJ196" s="118"/>
      <c r="AK196" s="118"/>
      <c r="AL196" s="118"/>
      <c r="AM196" s="118"/>
      <c r="AN196" s="118"/>
      <c r="AO196" s="120"/>
      <c r="AP196" s="120"/>
      <c r="AQ196" s="112"/>
      <c r="AR196" s="119" t="s">
        <v>138</v>
      </c>
      <c r="AS196" s="112"/>
      <c r="AT196" s="114"/>
      <c r="AU196" s="114"/>
      <c r="AV196" s="114"/>
      <c r="AW196" s="111"/>
      <c r="AX196" s="111"/>
      <c r="AY196" s="111"/>
      <c r="AZ196" s="111"/>
      <c r="BA196" s="111"/>
      <c r="BB196" s="108"/>
      <c r="BC196" s="108"/>
      <c r="BD196" s="108"/>
      <c r="BE196" s="108"/>
      <c r="BF196" s="108"/>
      <c r="BG196" s="108"/>
      <c r="BH196" s="108"/>
      <c r="BI196" s="108"/>
    </row>
    <row r="197" spans="1:61" s="107" customFormat="1" ht="24.6" x14ac:dyDescent="0.35">
      <c r="A197" s="118"/>
      <c r="B197" s="118"/>
      <c r="C197" s="118"/>
      <c r="D197" s="118"/>
      <c r="E197" s="113" t="s">
        <v>211</v>
      </c>
      <c r="F197" s="117"/>
      <c r="I197" s="116" t="s">
        <v>197</v>
      </c>
      <c r="J197" s="115"/>
      <c r="K197" s="115"/>
      <c r="L197" s="115"/>
      <c r="M197" s="115"/>
      <c r="N197" s="115"/>
      <c r="O197" s="115"/>
      <c r="P197" s="115"/>
      <c r="Q197" s="115"/>
      <c r="R197" s="108"/>
      <c r="S197" s="108"/>
      <c r="T197" s="108"/>
      <c r="U197" s="108"/>
      <c r="V197" s="108"/>
      <c r="W197" s="108"/>
      <c r="X197" s="108"/>
      <c r="Y197" s="108"/>
      <c r="Z197" s="108"/>
      <c r="AA197" s="108"/>
      <c r="AB197" s="108"/>
      <c r="AC197" s="108"/>
      <c r="AD197" s="108"/>
      <c r="AE197" s="108"/>
      <c r="AF197" s="108"/>
      <c r="AG197" s="108"/>
      <c r="AH197" s="108"/>
      <c r="AI197" s="118"/>
      <c r="AJ197" s="118"/>
      <c r="AK197" s="118"/>
      <c r="AL197" s="118"/>
      <c r="AM197" s="113" t="s">
        <v>211</v>
      </c>
      <c r="AN197" s="117"/>
      <c r="AQ197" s="116"/>
      <c r="AR197" s="115"/>
      <c r="AS197" s="115"/>
      <c r="AT197" s="115"/>
      <c r="AU197" s="115"/>
      <c r="AV197" s="115"/>
      <c r="AW197" s="114"/>
      <c r="AX197" s="114"/>
      <c r="AY197" s="111"/>
      <c r="AZ197" s="111"/>
      <c r="BA197" s="111"/>
      <c r="BB197" s="108"/>
      <c r="BC197" s="108"/>
      <c r="BD197" s="108"/>
      <c r="BE197" s="108"/>
      <c r="BF197" s="108"/>
      <c r="BG197" s="108"/>
      <c r="BH197" s="108"/>
      <c r="BI197" s="108"/>
    </row>
    <row r="198" spans="1:61" s="107" customFormat="1" ht="24.6" x14ac:dyDescent="0.35">
      <c r="A198" s="108"/>
      <c r="B198" s="108"/>
      <c r="C198" s="108"/>
      <c r="D198" s="108"/>
      <c r="E198" s="108"/>
      <c r="F198" s="108"/>
      <c r="G198" s="108"/>
      <c r="H198" s="108"/>
      <c r="I198" s="108"/>
      <c r="J198" s="108"/>
      <c r="K198" s="108"/>
      <c r="L198" s="108"/>
      <c r="M198" s="108"/>
      <c r="N198" s="108"/>
      <c r="O198" s="108"/>
      <c r="P198" s="108"/>
      <c r="Q198" s="108"/>
      <c r="R198" s="108"/>
      <c r="S198" s="108"/>
      <c r="T198" s="108"/>
      <c r="U198" s="108"/>
      <c r="V198" s="108"/>
      <c r="W198" s="108"/>
      <c r="X198" s="108"/>
      <c r="Y198" s="108"/>
      <c r="Z198" s="108"/>
      <c r="AA198" s="108"/>
      <c r="AB198" s="108"/>
      <c r="AC198" s="108"/>
      <c r="AD198" s="108"/>
      <c r="AE198" s="108"/>
      <c r="AF198" s="108"/>
      <c r="AG198" s="108"/>
      <c r="AH198" s="108"/>
      <c r="AN198" s="113"/>
      <c r="AO198" s="112"/>
      <c r="AP198" s="112"/>
      <c r="AQ198" s="111"/>
      <c r="AR198" s="111"/>
      <c r="AS198" s="111"/>
      <c r="AT198" s="111"/>
      <c r="AU198" s="111"/>
      <c r="AV198" s="111"/>
      <c r="AW198" s="115"/>
      <c r="AX198" s="115"/>
      <c r="AY198" s="115"/>
      <c r="AZ198" s="111"/>
      <c r="BA198" s="111"/>
      <c r="BB198" s="108"/>
      <c r="BC198" s="108"/>
      <c r="BD198" s="108"/>
      <c r="BE198" s="108"/>
      <c r="BF198" s="108"/>
      <c r="BG198" s="108"/>
      <c r="BH198" s="108"/>
      <c r="BI198" s="108"/>
    </row>
    <row r="199" spans="1:61" s="107" customFormat="1" ht="21" x14ac:dyDescent="0.35">
      <c r="A199" s="108" t="s">
        <v>380</v>
      </c>
      <c r="B199" s="108"/>
      <c r="C199" s="108"/>
      <c r="D199" s="108"/>
      <c r="E199" s="108"/>
      <c r="F199" s="108"/>
      <c r="G199" s="108"/>
      <c r="H199" s="108"/>
      <c r="I199" s="108"/>
      <c r="J199" s="108"/>
      <c r="K199" s="108"/>
      <c r="L199" s="108"/>
      <c r="M199" s="108"/>
      <c r="N199" s="108"/>
      <c r="O199" s="108"/>
      <c r="P199" s="108"/>
      <c r="Q199" s="108"/>
      <c r="R199" s="108"/>
      <c r="S199" s="108"/>
      <c r="T199" s="108"/>
      <c r="U199" s="108"/>
      <c r="V199" s="108"/>
      <c r="W199" s="108"/>
      <c r="X199" s="108"/>
      <c r="Y199" s="108"/>
      <c r="Z199" s="108"/>
      <c r="AA199" s="108"/>
      <c r="AB199" s="108"/>
      <c r="AC199" s="108"/>
      <c r="AD199" s="108"/>
      <c r="AE199" s="108"/>
      <c r="AF199" s="108"/>
      <c r="AG199" s="108"/>
      <c r="AH199" s="108"/>
      <c r="AI199" s="111" t="s">
        <v>139</v>
      </c>
      <c r="AJ199" s="122"/>
      <c r="AK199" s="122"/>
      <c r="AL199" s="122"/>
      <c r="AM199" s="122"/>
      <c r="AN199" s="122"/>
      <c r="AO199" s="122"/>
      <c r="AP199" s="122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08"/>
      <c r="BC199" s="108"/>
      <c r="BD199" s="108"/>
      <c r="BE199" s="108"/>
      <c r="BF199" s="108"/>
      <c r="BG199" s="108"/>
      <c r="BH199" s="108"/>
      <c r="BI199" s="108"/>
    </row>
    <row r="200" spans="1:61" s="107" customFormat="1" ht="21" x14ac:dyDescent="0.35">
      <c r="A200" s="108" t="s">
        <v>379</v>
      </c>
      <c r="P200" s="114"/>
      <c r="Q200" s="114"/>
      <c r="R200" s="108"/>
      <c r="S200" s="108"/>
      <c r="T200" s="108"/>
      <c r="U200" s="108"/>
      <c r="V200" s="108"/>
      <c r="W200" s="108"/>
      <c r="X200" s="108"/>
      <c r="Y200" s="108"/>
      <c r="Z200" s="108"/>
      <c r="AA200" s="108"/>
      <c r="AB200" s="108"/>
      <c r="AC200" s="108"/>
      <c r="AD200" s="108"/>
      <c r="AG200" s="108"/>
      <c r="AH200" s="108"/>
      <c r="AI200" s="111" t="s">
        <v>373</v>
      </c>
      <c r="AJ200" s="122"/>
      <c r="AK200" s="122"/>
      <c r="AL200" s="122"/>
      <c r="AM200" s="122"/>
      <c r="AN200" s="122"/>
      <c r="AO200" s="122"/>
      <c r="AP200" s="122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08"/>
      <c r="BC200" s="108"/>
      <c r="BD200" s="108"/>
      <c r="BE200" s="108"/>
      <c r="BF200" s="108"/>
      <c r="BG200" s="108"/>
      <c r="BH200" s="108"/>
      <c r="BI200" s="108"/>
    </row>
    <row r="201" spans="1:61" s="107" customFormat="1" ht="48" customHeight="1" x14ac:dyDescent="0.35">
      <c r="A201" s="118"/>
      <c r="B201" s="118"/>
      <c r="C201" s="118"/>
      <c r="D201" s="118"/>
      <c r="E201" s="118"/>
      <c r="F201" s="118"/>
      <c r="G201" s="120"/>
      <c r="H201" s="120"/>
      <c r="I201" s="112"/>
      <c r="J201" s="119" t="s">
        <v>142</v>
      </c>
      <c r="K201" s="112"/>
      <c r="L201" s="114"/>
      <c r="M201" s="114"/>
      <c r="N201" s="114"/>
      <c r="O201" s="114"/>
      <c r="P201" s="115"/>
      <c r="Q201" s="115"/>
      <c r="R201" s="108"/>
      <c r="S201" s="108"/>
      <c r="T201" s="108"/>
      <c r="U201" s="108"/>
      <c r="V201" s="108"/>
      <c r="W201" s="108"/>
      <c r="X201" s="108"/>
      <c r="Y201" s="108"/>
      <c r="Z201" s="108"/>
      <c r="AA201" s="108"/>
      <c r="AB201" s="108"/>
      <c r="AC201" s="108"/>
      <c r="AD201" s="108"/>
      <c r="AE201" s="108"/>
      <c r="AF201" s="108"/>
      <c r="AG201" s="108"/>
      <c r="AH201" s="108"/>
      <c r="AI201" s="118"/>
      <c r="AJ201" s="118"/>
      <c r="AK201" s="118"/>
      <c r="AL201" s="118"/>
      <c r="AM201" s="118"/>
      <c r="AN201" s="118"/>
      <c r="AO201" s="120"/>
      <c r="AP201" s="120"/>
      <c r="AQ201" s="112"/>
      <c r="AR201" s="119" t="s">
        <v>140</v>
      </c>
      <c r="AS201" s="112"/>
      <c r="AT201" s="114"/>
      <c r="AU201" s="114"/>
      <c r="AV201" s="114"/>
      <c r="AW201" s="111"/>
      <c r="AX201" s="111"/>
      <c r="AY201" s="111"/>
      <c r="AZ201" s="111"/>
      <c r="BA201" s="111"/>
      <c r="BB201" s="108"/>
      <c r="BC201" s="108"/>
      <c r="BD201" s="108"/>
      <c r="BE201" s="108"/>
      <c r="BF201" s="108"/>
      <c r="BG201" s="108"/>
      <c r="BH201" s="108"/>
      <c r="BI201" s="108"/>
    </row>
    <row r="202" spans="1:61" s="107" customFormat="1" ht="24.6" x14ac:dyDescent="0.35">
      <c r="A202" s="118"/>
      <c r="B202" s="118"/>
      <c r="C202" s="118"/>
      <c r="D202" s="118"/>
      <c r="E202" s="113" t="s">
        <v>211</v>
      </c>
      <c r="F202" s="117"/>
      <c r="I202" s="116" t="s">
        <v>197</v>
      </c>
      <c r="J202" s="115"/>
      <c r="K202" s="115"/>
      <c r="L202" s="115"/>
      <c r="M202" s="115"/>
      <c r="N202" s="115"/>
      <c r="O202" s="115"/>
      <c r="P202" s="108"/>
      <c r="Q202" s="108"/>
      <c r="R202" s="108"/>
      <c r="S202" s="108"/>
      <c r="T202" s="108"/>
      <c r="U202" s="108"/>
      <c r="V202" s="108"/>
      <c r="W202" s="108"/>
      <c r="X202" s="108"/>
      <c r="Y202" s="108"/>
      <c r="Z202" s="108"/>
      <c r="AA202" s="108"/>
      <c r="AB202" s="108"/>
      <c r="AC202" s="108"/>
      <c r="AD202" s="108"/>
      <c r="AE202" s="108"/>
      <c r="AF202" s="108"/>
      <c r="AG202" s="108"/>
      <c r="AH202" s="108"/>
      <c r="AI202" s="118"/>
      <c r="AJ202" s="118"/>
      <c r="AK202" s="118"/>
      <c r="AL202" s="118"/>
      <c r="AM202" s="113" t="s">
        <v>211</v>
      </c>
      <c r="AN202" s="117"/>
      <c r="AQ202" s="116" t="s">
        <v>197</v>
      </c>
      <c r="AR202" s="115"/>
      <c r="AS202" s="115"/>
      <c r="AT202" s="115"/>
      <c r="AU202" s="115"/>
      <c r="AV202" s="115"/>
      <c r="AW202" s="114"/>
      <c r="AX202" s="114"/>
      <c r="AY202" s="111"/>
      <c r="AZ202" s="111"/>
      <c r="BA202" s="111"/>
      <c r="BB202" s="108"/>
      <c r="BC202" s="108"/>
      <c r="BD202" s="108"/>
      <c r="BE202" s="108"/>
      <c r="BF202" s="108"/>
      <c r="BG202" s="108"/>
      <c r="BH202" s="108"/>
      <c r="BI202" s="108"/>
    </row>
    <row r="203" spans="1:61" s="107" customFormat="1" ht="24.6" x14ac:dyDescent="0.35">
      <c r="AE203" s="108"/>
      <c r="AF203" s="108"/>
      <c r="AG203" s="108"/>
      <c r="AH203" s="108"/>
      <c r="AI203" s="112"/>
      <c r="AJ203" s="112"/>
      <c r="AK203" s="112"/>
      <c r="AL203" s="112"/>
      <c r="AM203" s="113"/>
      <c r="AO203" s="121"/>
      <c r="AP203" s="115"/>
      <c r="AQ203" s="115"/>
      <c r="AR203" s="114"/>
      <c r="AS203" s="114"/>
      <c r="AT203" s="114"/>
      <c r="AU203" s="114"/>
      <c r="AV203" s="114"/>
      <c r="AW203" s="115"/>
      <c r="AX203" s="115"/>
      <c r="AY203" s="114"/>
      <c r="AZ203" s="111"/>
      <c r="BA203" s="111"/>
      <c r="BB203" s="108"/>
      <c r="BC203" s="108"/>
      <c r="BD203" s="108"/>
      <c r="BE203" s="108"/>
      <c r="BF203" s="108"/>
      <c r="BG203" s="108"/>
      <c r="BH203" s="108"/>
      <c r="BI203" s="108"/>
    </row>
    <row r="204" spans="1:61" s="107" customFormat="1" ht="24.6" x14ac:dyDescent="0.35">
      <c r="A204" s="108" t="s">
        <v>308</v>
      </c>
      <c r="B204" s="108"/>
      <c r="C204" s="108"/>
      <c r="D204" s="108"/>
      <c r="E204" s="108"/>
      <c r="F204" s="108"/>
      <c r="G204" s="108"/>
      <c r="H204" s="108"/>
      <c r="I204" s="108"/>
      <c r="J204" s="108"/>
      <c r="K204" s="108"/>
      <c r="L204" s="108"/>
      <c r="M204" s="108"/>
      <c r="N204" s="108"/>
      <c r="O204" s="108"/>
      <c r="P204" s="108"/>
      <c r="Q204" s="108"/>
      <c r="R204" s="108"/>
      <c r="S204" s="108"/>
      <c r="T204" s="108"/>
      <c r="U204" s="108"/>
      <c r="V204" s="108"/>
      <c r="W204" s="108"/>
      <c r="X204" s="108"/>
      <c r="Y204" s="108"/>
      <c r="Z204" s="108"/>
      <c r="AA204" s="108"/>
      <c r="AB204" s="108"/>
      <c r="AC204" s="108"/>
      <c r="AD204" s="108"/>
      <c r="AE204" s="108"/>
      <c r="AF204" s="108"/>
      <c r="AG204" s="108"/>
      <c r="AH204" s="108"/>
      <c r="AI204" s="112" t="s">
        <v>141</v>
      </c>
      <c r="AN204" s="113"/>
      <c r="AO204" s="112"/>
      <c r="AP204" s="112"/>
      <c r="AQ204" s="112"/>
      <c r="AR204" s="115"/>
      <c r="AS204" s="115"/>
      <c r="AT204" s="115"/>
      <c r="AU204" s="115"/>
      <c r="AV204" s="115"/>
      <c r="AW204" s="114"/>
      <c r="AX204" s="114"/>
      <c r="AY204" s="114"/>
      <c r="AZ204" s="111"/>
      <c r="BA204" s="111"/>
      <c r="BB204" s="108"/>
      <c r="BC204" s="108"/>
      <c r="BD204" s="108"/>
      <c r="BE204" s="108"/>
      <c r="BF204" s="108"/>
      <c r="BG204" s="108"/>
      <c r="BH204" s="108"/>
      <c r="BI204" s="108"/>
    </row>
    <row r="205" spans="1:61" s="107" customFormat="1" ht="48" customHeight="1" x14ac:dyDescent="0.35">
      <c r="A205" s="118"/>
      <c r="B205" s="118"/>
      <c r="C205" s="118"/>
      <c r="D205" s="118"/>
      <c r="E205" s="118"/>
      <c r="F205" s="118"/>
      <c r="G205" s="120"/>
      <c r="H205" s="120"/>
      <c r="I205" s="112"/>
      <c r="J205" s="119" t="s">
        <v>371</v>
      </c>
      <c r="K205" s="112"/>
      <c r="L205" s="114"/>
      <c r="M205" s="114"/>
      <c r="N205" s="114"/>
      <c r="O205" s="114"/>
      <c r="P205" s="114"/>
      <c r="Q205" s="114"/>
      <c r="R205" s="108"/>
      <c r="S205" s="108"/>
      <c r="T205" s="108"/>
      <c r="U205" s="108"/>
      <c r="V205" s="108"/>
      <c r="W205" s="108"/>
      <c r="X205" s="108"/>
      <c r="Y205" s="108"/>
      <c r="Z205" s="108"/>
      <c r="AA205" s="108"/>
      <c r="AB205" s="108"/>
      <c r="AC205" s="108"/>
      <c r="AD205" s="108"/>
      <c r="AE205" s="108"/>
      <c r="AF205" s="108"/>
      <c r="AG205" s="108"/>
      <c r="AH205" s="108"/>
      <c r="AI205" s="118"/>
      <c r="AJ205" s="118"/>
      <c r="AK205" s="118"/>
      <c r="AL205" s="118"/>
      <c r="AM205" s="118"/>
      <c r="AN205" s="118"/>
      <c r="AO205" s="120"/>
      <c r="AP205" s="120"/>
      <c r="AQ205" s="112"/>
      <c r="AR205" s="119" t="s">
        <v>372</v>
      </c>
      <c r="AS205" s="112"/>
      <c r="AT205" s="114"/>
      <c r="AU205" s="114"/>
      <c r="AV205" s="114"/>
      <c r="AW205" s="115"/>
      <c r="AX205" s="115"/>
      <c r="AY205" s="115"/>
      <c r="AZ205" s="111"/>
      <c r="BA205" s="111"/>
      <c r="BB205" s="108"/>
      <c r="BC205" s="108"/>
      <c r="BD205" s="108"/>
      <c r="BE205" s="108"/>
      <c r="BF205" s="108"/>
      <c r="BG205" s="108"/>
      <c r="BH205" s="108"/>
      <c r="BI205" s="108"/>
    </row>
    <row r="206" spans="1:61" s="107" customFormat="1" ht="24.6" x14ac:dyDescent="0.35">
      <c r="A206" s="118"/>
      <c r="B206" s="118"/>
      <c r="C206" s="118"/>
      <c r="D206" s="118"/>
      <c r="E206" s="113" t="s">
        <v>211</v>
      </c>
      <c r="F206" s="117"/>
      <c r="I206" s="116"/>
      <c r="J206" s="115"/>
      <c r="K206" s="115"/>
      <c r="L206" s="115"/>
      <c r="M206" s="115"/>
      <c r="N206" s="115"/>
      <c r="O206" s="115"/>
      <c r="P206" s="115"/>
      <c r="Q206" s="115"/>
      <c r="R206" s="108"/>
      <c r="S206" s="108"/>
      <c r="T206" s="108"/>
      <c r="U206" s="108"/>
      <c r="V206" s="108"/>
      <c r="W206" s="108"/>
      <c r="X206" s="108"/>
      <c r="Y206" s="108"/>
      <c r="Z206" s="108"/>
      <c r="AA206" s="108"/>
      <c r="AB206" s="108"/>
      <c r="AC206" s="108"/>
      <c r="AD206" s="108"/>
      <c r="AE206" s="108"/>
      <c r="AF206" s="108"/>
      <c r="AG206" s="108"/>
      <c r="AH206" s="108"/>
      <c r="AI206" s="118"/>
      <c r="AJ206" s="118"/>
      <c r="AK206" s="118"/>
      <c r="AL206" s="118"/>
      <c r="AM206" s="113" t="s">
        <v>211</v>
      </c>
      <c r="AN206" s="117"/>
      <c r="AQ206" s="116"/>
      <c r="AR206" s="115"/>
      <c r="AS206" s="115"/>
      <c r="AT206" s="115"/>
      <c r="AU206" s="115"/>
      <c r="AV206" s="115"/>
      <c r="AW206" s="114"/>
      <c r="AX206" s="114"/>
      <c r="AY206" s="111"/>
      <c r="AZ206" s="111"/>
      <c r="BA206" s="111"/>
      <c r="BB206" s="108"/>
      <c r="BC206" s="108"/>
      <c r="BD206" s="108"/>
      <c r="BE206" s="108"/>
      <c r="BF206" s="108"/>
      <c r="BG206" s="108"/>
      <c r="BH206" s="108"/>
      <c r="BI206" s="108"/>
    </row>
    <row r="207" spans="1:61" s="107" customFormat="1" ht="24.6" x14ac:dyDescent="0.35">
      <c r="A207" s="108"/>
      <c r="B207" s="108"/>
      <c r="C207" s="108"/>
      <c r="D207" s="108"/>
      <c r="E207" s="108"/>
      <c r="F207" s="108"/>
      <c r="G207" s="108"/>
      <c r="H207" s="108"/>
      <c r="I207" s="108"/>
      <c r="J207" s="108"/>
      <c r="K207" s="108"/>
      <c r="L207" s="108"/>
      <c r="M207" s="108"/>
      <c r="N207" s="108"/>
      <c r="O207" s="108"/>
      <c r="P207" s="108"/>
      <c r="Q207" s="108"/>
      <c r="R207" s="108"/>
      <c r="S207" s="108"/>
      <c r="T207" s="108"/>
      <c r="U207" s="108"/>
      <c r="V207" s="108"/>
      <c r="W207" s="108"/>
      <c r="X207" s="108"/>
      <c r="Y207" s="108"/>
      <c r="Z207" s="108"/>
      <c r="AA207" s="108"/>
      <c r="AB207" s="108"/>
      <c r="AC207" s="108"/>
      <c r="AD207" s="108"/>
      <c r="AE207" s="108"/>
      <c r="AF207" s="108"/>
      <c r="AG207" s="108"/>
      <c r="AH207" s="108"/>
      <c r="AW207" s="115"/>
      <c r="AX207" s="115"/>
      <c r="AY207" s="114"/>
      <c r="AZ207" s="111"/>
      <c r="BA207" s="111"/>
      <c r="BB207" s="108"/>
      <c r="BC207" s="108"/>
      <c r="BD207" s="108"/>
      <c r="BE207" s="108"/>
      <c r="BF207" s="108"/>
      <c r="BG207" s="108"/>
      <c r="BH207" s="108"/>
      <c r="BI207" s="108"/>
    </row>
    <row r="208" spans="1:61" s="107" customFormat="1" ht="21" x14ac:dyDescent="0.35">
      <c r="A208" s="110" t="s">
        <v>309</v>
      </c>
      <c r="B208" s="108"/>
      <c r="C208" s="108"/>
      <c r="D208" s="108"/>
      <c r="E208" s="108"/>
      <c r="F208" s="108"/>
      <c r="G208" s="108"/>
      <c r="H208" s="108"/>
      <c r="I208" s="108"/>
      <c r="J208" s="108"/>
      <c r="K208" s="108"/>
      <c r="L208" s="108"/>
      <c r="M208" s="108"/>
      <c r="N208" s="108"/>
      <c r="O208" s="108"/>
      <c r="P208" s="108"/>
      <c r="Q208" s="108"/>
      <c r="R208" s="108"/>
      <c r="S208" s="108"/>
      <c r="T208" s="108"/>
      <c r="U208" s="108"/>
      <c r="V208" s="108"/>
      <c r="W208" s="108"/>
      <c r="X208" s="108"/>
      <c r="Y208" s="108"/>
      <c r="Z208" s="108"/>
      <c r="AA208" s="108"/>
      <c r="AB208" s="108"/>
      <c r="AC208" s="108"/>
      <c r="AD208" s="108"/>
      <c r="AE208" s="108"/>
      <c r="AF208" s="108"/>
      <c r="AG208" s="108"/>
      <c r="AH208" s="108"/>
      <c r="AN208" s="113"/>
      <c r="AO208" s="112"/>
      <c r="AP208" s="112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/>
      <c r="BB208" s="108"/>
      <c r="BC208" s="108"/>
      <c r="BD208" s="108"/>
      <c r="BE208" s="108"/>
      <c r="BF208" s="108"/>
      <c r="BG208" s="108"/>
      <c r="BH208" s="108"/>
      <c r="BI208" s="108"/>
    </row>
    <row r="209" spans="1:61" s="107" customFormat="1" ht="21" x14ac:dyDescent="0.35">
      <c r="A209" s="110" t="s">
        <v>307</v>
      </c>
      <c r="B209" s="108"/>
      <c r="C209" s="108"/>
      <c r="D209" s="108"/>
      <c r="E209" s="108"/>
      <c r="F209" s="108"/>
      <c r="G209" s="108"/>
      <c r="H209" s="108"/>
      <c r="I209" s="108"/>
      <c r="J209" s="108"/>
      <c r="K209" s="108"/>
      <c r="L209" s="108"/>
      <c r="M209" s="108"/>
      <c r="N209" s="108"/>
      <c r="O209" s="108"/>
      <c r="P209" s="108"/>
      <c r="Q209" s="108"/>
      <c r="R209" s="108"/>
      <c r="S209" s="108"/>
      <c r="T209" s="108"/>
      <c r="U209" s="108"/>
      <c r="V209" s="108"/>
      <c r="W209" s="108"/>
      <c r="X209" s="108"/>
      <c r="Y209" s="108"/>
      <c r="Z209" s="108"/>
      <c r="AA209" s="108"/>
      <c r="AB209" s="108"/>
      <c r="AC209" s="108"/>
      <c r="AD209" s="108"/>
      <c r="AE209" s="108"/>
      <c r="AF209" s="108"/>
      <c r="AG209" s="108"/>
      <c r="AH209" s="108"/>
      <c r="AI209" s="108"/>
      <c r="AJ209" s="108"/>
      <c r="AK209" s="108"/>
      <c r="AL209" s="108"/>
      <c r="AM209" s="108"/>
      <c r="AN209" s="108"/>
      <c r="AO209" s="108"/>
      <c r="AP209" s="108"/>
      <c r="AQ209" s="108"/>
      <c r="AR209" s="108"/>
      <c r="AS209" s="108"/>
      <c r="AT209" s="108"/>
      <c r="AU209" s="108"/>
      <c r="AV209" s="108"/>
      <c r="AW209" s="108"/>
      <c r="AX209" s="108"/>
      <c r="AY209" s="108"/>
      <c r="AZ209" s="108"/>
      <c r="BA209" s="108"/>
      <c r="BB209" s="108"/>
      <c r="BC209" s="108"/>
      <c r="BD209" s="108"/>
      <c r="BE209" s="108"/>
      <c r="BF209" s="108"/>
      <c r="BG209" s="108"/>
      <c r="BH209" s="108"/>
      <c r="BI209" s="108"/>
    </row>
    <row r="210" spans="1:61" s="107" customFormat="1" ht="20.100000000000001" customHeight="1" x14ac:dyDescent="0.35">
      <c r="A210" s="109" t="s">
        <v>212</v>
      </c>
      <c r="AA210" s="108"/>
      <c r="AB210" s="108"/>
      <c r="AC210" s="108"/>
      <c r="AD210" s="108"/>
      <c r="AE210" s="108"/>
      <c r="AF210" s="108"/>
      <c r="AG210" s="108"/>
      <c r="AH210" s="108"/>
      <c r="AI210" s="108"/>
      <c r="AJ210" s="108"/>
      <c r="AK210" s="108"/>
      <c r="AL210" s="108"/>
      <c r="AM210" s="108"/>
      <c r="AN210" s="108"/>
      <c r="AO210" s="108"/>
      <c r="AP210" s="108"/>
      <c r="AQ210" s="108"/>
      <c r="AR210" s="108"/>
      <c r="AS210" s="108"/>
      <c r="AT210" s="108"/>
      <c r="AU210" s="108"/>
      <c r="AV210" s="108"/>
      <c r="AW210" s="108"/>
      <c r="AX210" s="108"/>
      <c r="AY210" s="108"/>
      <c r="AZ210" s="108"/>
      <c r="BA210" s="108"/>
      <c r="BB210" s="108"/>
      <c r="BC210" s="108"/>
      <c r="BD210" s="108"/>
      <c r="BE210" s="108"/>
      <c r="BF210" s="108"/>
      <c r="BG210" s="108"/>
      <c r="BH210" s="108"/>
      <c r="BI210" s="108"/>
    </row>
  </sheetData>
  <mergeCells count="1225">
    <mergeCell ref="R86:S86"/>
    <mergeCell ref="T86:U86"/>
    <mergeCell ref="A147:D147"/>
    <mergeCell ref="E147:BE147"/>
    <mergeCell ref="BF147:BI147"/>
    <mergeCell ref="X68:Y68"/>
    <mergeCell ref="E150:BE150"/>
    <mergeCell ref="A156:D156"/>
    <mergeCell ref="A157:D157"/>
    <mergeCell ref="A158:D158"/>
    <mergeCell ref="A163:D163"/>
    <mergeCell ref="E163:BE163"/>
    <mergeCell ref="BF163:BI163"/>
    <mergeCell ref="A164:D164"/>
    <mergeCell ref="E164:BE164"/>
    <mergeCell ref="P2:AV3"/>
    <mergeCell ref="B191:BI192"/>
    <mergeCell ref="R4:AT5"/>
    <mergeCell ref="V84:W84"/>
    <mergeCell ref="S125:AA126"/>
    <mergeCell ref="AB125:AD126"/>
    <mergeCell ref="AE125:AG126"/>
    <mergeCell ref="AH125:AJ126"/>
    <mergeCell ref="BF54:BG54"/>
    <mergeCell ref="A186:D186"/>
    <mergeCell ref="A174:D174"/>
    <mergeCell ref="E174:BE174"/>
    <mergeCell ref="BF174:BI174"/>
    <mergeCell ref="A175:D175"/>
    <mergeCell ref="E175:BE175"/>
    <mergeCell ref="BF175:BI175"/>
    <mergeCell ref="M123:O123"/>
    <mergeCell ref="J124:L124"/>
    <mergeCell ref="BF68:BG68"/>
    <mergeCell ref="A84:B84"/>
    <mergeCell ref="AS124:AV126"/>
    <mergeCell ref="AO124:AR126"/>
    <mergeCell ref="P125:R125"/>
    <mergeCell ref="BF148:BI148"/>
    <mergeCell ref="E135:BE135"/>
    <mergeCell ref="A144:D144"/>
    <mergeCell ref="E144:BE144"/>
    <mergeCell ref="BF144:BI144"/>
    <mergeCell ref="A145:D145"/>
    <mergeCell ref="A136:D136"/>
    <mergeCell ref="E136:BE136"/>
    <mergeCell ref="BF136:BI136"/>
    <mergeCell ref="A140:D140"/>
    <mergeCell ref="E140:BE140"/>
    <mergeCell ref="BF140:BI140"/>
    <mergeCell ref="M124:O124"/>
    <mergeCell ref="J125:L125"/>
    <mergeCell ref="M125:O125"/>
    <mergeCell ref="AW125:BI126"/>
    <mergeCell ref="AW124:BI124"/>
    <mergeCell ref="AE124:AG124"/>
    <mergeCell ref="Z69:AA69"/>
    <mergeCell ref="AB69:AC69"/>
    <mergeCell ref="AD69:AE69"/>
    <mergeCell ref="AF69:AG69"/>
    <mergeCell ref="BF69:BG69"/>
    <mergeCell ref="BH69:BI69"/>
    <mergeCell ref="A69:B69"/>
    <mergeCell ref="C69:Q69"/>
    <mergeCell ref="A185:D185"/>
    <mergeCell ref="A187:D187"/>
    <mergeCell ref="A165:D165"/>
    <mergeCell ref="E165:BE165"/>
    <mergeCell ref="BF165:BI165"/>
    <mergeCell ref="A166:D166"/>
    <mergeCell ref="A168:D168"/>
    <mergeCell ref="A180:D180"/>
    <mergeCell ref="E180:BE180"/>
    <mergeCell ref="E148:BE148"/>
    <mergeCell ref="A152:D152"/>
    <mergeCell ref="A153:D153"/>
    <mergeCell ref="A150:D150"/>
    <mergeCell ref="A141:D141"/>
    <mergeCell ref="E141:BE141"/>
    <mergeCell ref="A142:D142"/>
    <mergeCell ref="E142:BE142"/>
    <mergeCell ref="A143:D143"/>
    <mergeCell ref="E143:BE143"/>
    <mergeCell ref="A160:D160"/>
    <mergeCell ref="E155:BE155"/>
    <mergeCell ref="E158:BE158"/>
    <mergeCell ref="E159:BE159"/>
    <mergeCell ref="E157:BE157"/>
    <mergeCell ref="E145:BE145"/>
    <mergeCell ref="BF145:BI145"/>
    <mergeCell ref="A146:D146"/>
    <mergeCell ref="E146:BE146"/>
    <mergeCell ref="BF146:BI146"/>
    <mergeCell ref="BF141:BI141"/>
    <mergeCell ref="BF142:BI142"/>
    <mergeCell ref="A173:D173"/>
    <mergeCell ref="BH51:BI52"/>
    <mergeCell ref="A182:D182"/>
    <mergeCell ref="E182:BE182"/>
    <mergeCell ref="BF182:BI182"/>
    <mergeCell ref="A161:D161"/>
    <mergeCell ref="E161:BE161"/>
    <mergeCell ref="BF161:BI161"/>
    <mergeCell ref="A162:D162"/>
    <mergeCell ref="E162:BE162"/>
    <mergeCell ref="BF162:BI162"/>
    <mergeCell ref="A134:BI134"/>
    <mergeCell ref="BF138:BI138"/>
    <mergeCell ref="A139:D139"/>
    <mergeCell ref="E139:BE139"/>
    <mergeCell ref="BF139:BI139"/>
    <mergeCell ref="A137:D137"/>
    <mergeCell ref="BF143:BI143"/>
    <mergeCell ref="BF149:BI149"/>
    <mergeCell ref="BF151:BI151"/>
    <mergeCell ref="A177:D177"/>
    <mergeCell ref="A181:D181"/>
    <mergeCell ref="A171:D171"/>
    <mergeCell ref="A155:D155"/>
    <mergeCell ref="E166:BE166"/>
    <mergeCell ref="A154:D154"/>
    <mergeCell ref="E152:BE152"/>
    <mergeCell ref="AF51:AG51"/>
    <mergeCell ref="AB54:AC54"/>
    <mergeCell ref="BH54:BI54"/>
    <mergeCell ref="Z55:AA55"/>
    <mergeCell ref="AB55:AC55"/>
    <mergeCell ref="BH68:BI68"/>
    <mergeCell ref="BF152:BI152"/>
    <mergeCell ref="BF153:BI153"/>
    <mergeCell ref="E156:BE156"/>
    <mergeCell ref="E160:BE160"/>
    <mergeCell ref="E170:BE170"/>
    <mergeCell ref="E183:BE183"/>
    <mergeCell ref="E184:BE184"/>
    <mergeCell ref="E172:BE172"/>
    <mergeCell ref="BF172:BI172"/>
    <mergeCell ref="BF183:BI183"/>
    <mergeCell ref="A183:D183"/>
    <mergeCell ref="E181:BE181"/>
    <mergeCell ref="A172:D172"/>
    <mergeCell ref="E171:BE171"/>
    <mergeCell ref="E168:BE168"/>
    <mergeCell ref="A176:D176"/>
    <mergeCell ref="E176:BE176"/>
    <mergeCell ref="E173:BE173"/>
    <mergeCell ref="A170:D170"/>
    <mergeCell ref="A159:D159"/>
    <mergeCell ref="E177:BE177"/>
    <mergeCell ref="A179:D179"/>
    <mergeCell ref="A178:D178"/>
    <mergeCell ref="E178:BE178"/>
    <mergeCell ref="E153:BE153"/>
    <mergeCell ref="BF164:BI164"/>
    <mergeCell ref="A184:D184"/>
    <mergeCell ref="A167:D167"/>
    <mergeCell ref="E167:BE167"/>
    <mergeCell ref="BF167:BI167"/>
    <mergeCell ref="E185:BE185"/>
    <mergeCell ref="E187:BE187"/>
    <mergeCell ref="BF168:BI168"/>
    <mergeCell ref="BF171:BI171"/>
    <mergeCell ref="BF176:BI176"/>
    <mergeCell ref="BF173:BI173"/>
    <mergeCell ref="BF166:BI166"/>
    <mergeCell ref="BF177:BI177"/>
    <mergeCell ref="BF178:BI178"/>
    <mergeCell ref="BF179:BI179"/>
    <mergeCell ref="BF180:BI180"/>
    <mergeCell ref="BF181:BI181"/>
    <mergeCell ref="BF185:BI185"/>
    <mergeCell ref="BF187:BI187"/>
    <mergeCell ref="BF154:BI154"/>
    <mergeCell ref="BF155:BI155"/>
    <mergeCell ref="BF156:BI156"/>
    <mergeCell ref="BF157:BI157"/>
    <mergeCell ref="BF158:BI158"/>
    <mergeCell ref="BF159:BI159"/>
    <mergeCell ref="BF160:BI160"/>
    <mergeCell ref="BF170:BI170"/>
    <mergeCell ref="E179:BE179"/>
    <mergeCell ref="E186:BE186"/>
    <mergeCell ref="BF186:BI186"/>
    <mergeCell ref="E154:BE154"/>
    <mergeCell ref="BF184:BI184"/>
    <mergeCell ref="BC11:BC13"/>
    <mergeCell ref="BD11:BD13"/>
    <mergeCell ref="BE11:BE13"/>
    <mergeCell ref="BF11:BF13"/>
    <mergeCell ref="AK11:AN11"/>
    <mergeCell ref="AO11:AR11"/>
    <mergeCell ref="AT11:AV11"/>
    <mergeCell ref="AX11:BA11"/>
    <mergeCell ref="C67:Q67"/>
    <mergeCell ref="C68:Q68"/>
    <mergeCell ref="R67:S67"/>
    <mergeCell ref="T67:U67"/>
    <mergeCell ref="T68:U68"/>
    <mergeCell ref="V67:W67"/>
    <mergeCell ref="V68:W68"/>
    <mergeCell ref="A151:D151"/>
    <mergeCell ref="E149:BE149"/>
    <mergeCell ref="E151:BE151"/>
    <mergeCell ref="A135:D135"/>
    <mergeCell ref="E137:BE137"/>
    <mergeCell ref="BF137:BI137"/>
    <mergeCell ref="A138:D138"/>
    <mergeCell ref="E138:BE138"/>
    <mergeCell ref="BF135:BI135"/>
    <mergeCell ref="A148:D148"/>
    <mergeCell ref="A149:D149"/>
    <mergeCell ref="A54:B54"/>
    <mergeCell ref="C54:Q54"/>
    <mergeCell ref="R54:S54"/>
    <mergeCell ref="BF150:BI150"/>
    <mergeCell ref="BH11:BH13"/>
    <mergeCell ref="BI11:BI13"/>
    <mergeCell ref="P1:AV1"/>
    <mergeCell ref="AB124:AD124"/>
    <mergeCell ref="P126:R126"/>
    <mergeCell ref="BH97:BI97"/>
    <mergeCell ref="BH101:BI101"/>
    <mergeCell ref="T60:U60"/>
    <mergeCell ref="X91:Y91"/>
    <mergeCell ref="BF24:BG28"/>
    <mergeCell ref="BG11:BG13"/>
    <mergeCell ref="A11:A13"/>
    <mergeCell ref="B11:E11"/>
    <mergeCell ref="G11:I11"/>
    <mergeCell ref="K11:N11"/>
    <mergeCell ref="O11:R11"/>
    <mergeCell ref="T11:V11"/>
    <mergeCell ref="X11:Z11"/>
    <mergeCell ref="AB11:AE11"/>
    <mergeCell ref="AG11:AI11"/>
    <mergeCell ref="AW122:BI123"/>
    <mergeCell ref="P123:R123"/>
    <mergeCell ref="J123:L123"/>
    <mergeCell ref="A122:R122"/>
    <mergeCell ref="BH86:BI86"/>
    <mergeCell ref="X86:Y86"/>
    <mergeCell ref="BF57:BG57"/>
    <mergeCell ref="BH57:BI57"/>
    <mergeCell ref="X67:Y67"/>
    <mergeCell ref="BH67:BI67"/>
    <mergeCell ref="BF67:BG67"/>
    <mergeCell ref="C57:Q57"/>
    <mergeCell ref="T57:U57"/>
    <mergeCell ref="V57:W57"/>
    <mergeCell ref="A23:BI23"/>
    <mergeCell ref="A125:I125"/>
    <mergeCell ref="A126:I126"/>
    <mergeCell ref="J126:L126"/>
    <mergeCell ref="V86:W86"/>
    <mergeCell ref="Z86:AA86"/>
    <mergeCell ref="AB86:AC86"/>
    <mergeCell ref="AD86:AE86"/>
    <mergeCell ref="BH24:BI28"/>
    <mergeCell ref="V25:W28"/>
    <mergeCell ref="X25:Y28"/>
    <mergeCell ref="Z25:AG25"/>
    <mergeCell ref="AH25:AM25"/>
    <mergeCell ref="AN25:AS25"/>
    <mergeCell ref="AT25:AY25"/>
    <mergeCell ref="AZ25:BE25"/>
    <mergeCell ref="Z26:AA28"/>
    <mergeCell ref="AB26:AC28"/>
    <mergeCell ref="A24:B28"/>
    <mergeCell ref="C24:Q28"/>
    <mergeCell ref="R24:S28"/>
    <mergeCell ref="T24:U28"/>
    <mergeCell ref="BH30:BI30"/>
    <mergeCell ref="A29:B29"/>
    <mergeCell ref="C29:Q29"/>
    <mergeCell ref="AB29:AC29"/>
    <mergeCell ref="AD29:AE29"/>
    <mergeCell ref="AF29:AG29"/>
    <mergeCell ref="BF29:BG29"/>
    <mergeCell ref="BH29:BI29"/>
    <mergeCell ref="A30:B30"/>
    <mergeCell ref="C30:Q30"/>
    <mergeCell ref="BB11:BB13"/>
    <mergeCell ref="AF26:AG28"/>
    <mergeCell ref="X57:Y57"/>
    <mergeCell ref="Z57:AA57"/>
    <mergeCell ref="AB57:AC57"/>
    <mergeCell ref="AD57:AE57"/>
    <mergeCell ref="AF57:AG57"/>
    <mergeCell ref="AH24:BE24"/>
    <mergeCell ref="BC26:BE26"/>
    <mergeCell ref="AI27:AJ27"/>
    <mergeCell ref="AL27:AM27"/>
    <mergeCell ref="AO27:AP27"/>
    <mergeCell ref="AF33:AG33"/>
    <mergeCell ref="AF32:AG32"/>
    <mergeCell ref="AF31:AG31"/>
    <mergeCell ref="AR27:AS27"/>
    <mergeCell ref="AU27:AV27"/>
    <mergeCell ref="AX27:AY27"/>
    <mergeCell ref="BA27:BB27"/>
    <mergeCell ref="BD27:BE27"/>
    <mergeCell ref="V24:AG24"/>
    <mergeCell ref="AD26:AE28"/>
    <mergeCell ref="AH26:AJ26"/>
    <mergeCell ref="AK26:AM26"/>
    <mergeCell ref="AN26:AP26"/>
    <mergeCell ref="AQ26:AS26"/>
    <mergeCell ref="AT26:AV26"/>
    <mergeCell ref="AW26:AY26"/>
    <mergeCell ref="AZ26:BB26"/>
    <mergeCell ref="V29:W29"/>
    <mergeCell ref="X29:Y29"/>
    <mergeCell ref="Z29:AA29"/>
    <mergeCell ref="V30:W30"/>
    <mergeCell ref="X30:Y30"/>
    <mergeCell ref="Z30:AA30"/>
    <mergeCell ref="AB30:AC30"/>
    <mergeCell ref="AD30:AE30"/>
    <mergeCell ref="AF30:AG30"/>
    <mergeCell ref="BF30:BG30"/>
    <mergeCell ref="BF31:BG31"/>
    <mergeCell ref="BH31:BI31"/>
    <mergeCell ref="A34:B34"/>
    <mergeCell ref="C34:Q34"/>
    <mergeCell ref="R34:S34"/>
    <mergeCell ref="V34:W34"/>
    <mergeCell ref="X34:Y34"/>
    <mergeCell ref="Z34:AA34"/>
    <mergeCell ref="AB34:AC34"/>
    <mergeCell ref="AD34:AE34"/>
    <mergeCell ref="BF34:BG34"/>
    <mergeCell ref="BH34:BI34"/>
    <mergeCell ref="A31:B31"/>
    <mergeCell ref="C31:Q31"/>
    <mergeCell ref="R31:S31"/>
    <mergeCell ref="V31:W31"/>
    <mergeCell ref="X31:Y31"/>
    <mergeCell ref="Z31:AA31"/>
    <mergeCell ref="AB31:AC31"/>
    <mergeCell ref="AD31:AE31"/>
    <mergeCell ref="BF33:BG33"/>
    <mergeCell ref="BH33:BI33"/>
    <mergeCell ref="A32:B32"/>
    <mergeCell ref="C32:Q32"/>
    <mergeCell ref="R32:S32"/>
    <mergeCell ref="V32:W32"/>
    <mergeCell ref="X32:Y32"/>
    <mergeCell ref="Z32:AA32"/>
    <mergeCell ref="AB32:AC32"/>
    <mergeCell ref="AD32:AE32"/>
    <mergeCell ref="AD33:AE33"/>
    <mergeCell ref="BH35:BI35"/>
    <mergeCell ref="A36:B36"/>
    <mergeCell ref="C36:Q36"/>
    <mergeCell ref="R36:S36"/>
    <mergeCell ref="V36:W36"/>
    <mergeCell ref="X36:Y36"/>
    <mergeCell ref="Z36:AA36"/>
    <mergeCell ref="AB36:AC36"/>
    <mergeCell ref="AD36:AE36"/>
    <mergeCell ref="AF34:AG34"/>
    <mergeCell ref="BF32:BG32"/>
    <mergeCell ref="BH32:BI32"/>
    <mergeCell ref="A33:B33"/>
    <mergeCell ref="C33:Q33"/>
    <mergeCell ref="R33:S33"/>
    <mergeCell ref="V33:W33"/>
    <mergeCell ref="X33:Y33"/>
    <mergeCell ref="Z33:AA33"/>
    <mergeCell ref="AB33:AC33"/>
    <mergeCell ref="AF35:AG35"/>
    <mergeCell ref="BF35:BG35"/>
    <mergeCell ref="A39:B39"/>
    <mergeCell ref="C39:Q39"/>
    <mergeCell ref="R39:S39"/>
    <mergeCell ref="V39:W39"/>
    <mergeCell ref="X39:Y39"/>
    <mergeCell ref="Z39:AA39"/>
    <mergeCell ref="AF36:AG36"/>
    <mergeCell ref="BF36:BG36"/>
    <mergeCell ref="BH36:BI36"/>
    <mergeCell ref="A35:B35"/>
    <mergeCell ref="C35:Q35"/>
    <mergeCell ref="V35:W35"/>
    <mergeCell ref="X35:Y35"/>
    <mergeCell ref="Z35:AA35"/>
    <mergeCell ref="AB35:AC35"/>
    <mergeCell ref="AD35:AE35"/>
    <mergeCell ref="Z37:AA37"/>
    <mergeCell ref="AB37:AC37"/>
    <mergeCell ref="AD37:AE37"/>
    <mergeCell ref="AF37:AG37"/>
    <mergeCell ref="BF38:BG38"/>
    <mergeCell ref="BH38:BI38"/>
    <mergeCell ref="AB38:AC38"/>
    <mergeCell ref="AD38:AE38"/>
    <mergeCell ref="AF38:AG38"/>
    <mergeCell ref="AB39:AC39"/>
    <mergeCell ref="AD39:AE39"/>
    <mergeCell ref="AF39:AG39"/>
    <mergeCell ref="BF39:BG39"/>
    <mergeCell ref="BH39:BI39"/>
    <mergeCell ref="A37:B37"/>
    <mergeCell ref="C37:Q37"/>
    <mergeCell ref="R37:S37"/>
    <mergeCell ref="V37:W37"/>
    <mergeCell ref="X37:Y37"/>
    <mergeCell ref="AF41:AG41"/>
    <mergeCell ref="BF41:BG41"/>
    <mergeCell ref="BH41:BI41"/>
    <mergeCell ref="A41:B41"/>
    <mergeCell ref="C41:Q41"/>
    <mergeCell ref="V41:W41"/>
    <mergeCell ref="X41:Y41"/>
    <mergeCell ref="Z41:AA41"/>
    <mergeCell ref="AB41:AC41"/>
    <mergeCell ref="AD41:AE41"/>
    <mergeCell ref="AD40:AE40"/>
    <mergeCell ref="AF40:AG40"/>
    <mergeCell ref="BF40:BG40"/>
    <mergeCell ref="BH40:BI40"/>
    <mergeCell ref="A38:B38"/>
    <mergeCell ref="C38:Q38"/>
    <mergeCell ref="R38:S38"/>
    <mergeCell ref="V38:W38"/>
    <mergeCell ref="X38:Y38"/>
    <mergeCell ref="Z38:AA38"/>
    <mergeCell ref="A40:B40"/>
    <mergeCell ref="C40:Q40"/>
    <mergeCell ref="V40:W40"/>
    <mergeCell ref="X40:Y40"/>
    <mergeCell ref="Z40:AA40"/>
    <mergeCell ref="AB40:AC40"/>
    <mergeCell ref="BF37:BG37"/>
    <mergeCell ref="BH37:BI37"/>
    <mergeCell ref="BF43:BG43"/>
    <mergeCell ref="BF45:BG45"/>
    <mergeCell ref="BH45:BI45"/>
    <mergeCell ref="A45:B45"/>
    <mergeCell ref="C45:Q45"/>
    <mergeCell ref="R45:S45"/>
    <mergeCell ref="V45:W45"/>
    <mergeCell ref="X45:Y45"/>
    <mergeCell ref="Z45:AA45"/>
    <mergeCell ref="AB45:AC45"/>
    <mergeCell ref="BF44:BG44"/>
    <mergeCell ref="BH44:BI44"/>
    <mergeCell ref="A43:B43"/>
    <mergeCell ref="C43:Q43"/>
    <mergeCell ref="V43:W43"/>
    <mergeCell ref="X43:Y43"/>
    <mergeCell ref="Z43:AA43"/>
    <mergeCell ref="AB43:AC43"/>
    <mergeCell ref="AD43:AE43"/>
    <mergeCell ref="AF43:AG43"/>
    <mergeCell ref="BH43:BI43"/>
    <mergeCell ref="A44:B44"/>
    <mergeCell ref="C44:Q44"/>
    <mergeCell ref="T44:U44"/>
    <mergeCell ref="V44:W44"/>
    <mergeCell ref="X44:Y44"/>
    <mergeCell ref="Z44:AA44"/>
    <mergeCell ref="AB44:AC44"/>
    <mergeCell ref="AD44:AE44"/>
    <mergeCell ref="AF44:AG44"/>
    <mergeCell ref="AB46:AC46"/>
    <mergeCell ref="AD46:AE46"/>
    <mergeCell ref="AF46:AG46"/>
    <mergeCell ref="BH47:BI47"/>
    <mergeCell ref="A48:B48"/>
    <mergeCell ref="C48:Q48"/>
    <mergeCell ref="R48:S48"/>
    <mergeCell ref="V48:W48"/>
    <mergeCell ref="X48:Y48"/>
    <mergeCell ref="Z48:AA48"/>
    <mergeCell ref="AD45:AE45"/>
    <mergeCell ref="AF45:AG45"/>
    <mergeCell ref="BF46:BG46"/>
    <mergeCell ref="BH46:BI46"/>
    <mergeCell ref="X46:Y46"/>
    <mergeCell ref="A46:B46"/>
    <mergeCell ref="C46:Q46"/>
    <mergeCell ref="R46:S46"/>
    <mergeCell ref="V46:W46"/>
    <mergeCell ref="Z46:AA46"/>
    <mergeCell ref="AB47:AC47"/>
    <mergeCell ref="AD47:AE47"/>
    <mergeCell ref="AF47:AG47"/>
    <mergeCell ref="BF47:BG47"/>
    <mergeCell ref="BF49:BG49"/>
    <mergeCell ref="BH49:BI49"/>
    <mergeCell ref="AB49:AC49"/>
    <mergeCell ref="AD49:AE49"/>
    <mergeCell ref="AF49:AG49"/>
    <mergeCell ref="AB48:AC48"/>
    <mergeCell ref="AD48:AE48"/>
    <mergeCell ref="AF48:AG48"/>
    <mergeCell ref="BF48:BG48"/>
    <mergeCell ref="BH48:BI48"/>
    <mergeCell ref="A47:B47"/>
    <mergeCell ref="C47:Q47"/>
    <mergeCell ref="V47:W47"/>
    <mergeCell ref="X47:Y47"/>
    <mergeCell ref="Z47:AA47"/>
    <mergeCell ref="BF51:BG51"/>
    <mergeCell ref="C52:Q52"/>
    <mergeCell ref="V52:W52"/>
    <mergeCell ref="X52:Y52"/>
    <mergeCell ref="Z52:AA52"/>
    <mergeCell ref="AB52:AC52"/>
    <mergeCell ref="AD52:AE52"/>
    <mergeCell ref="AF52:AG52"/>
    <mergeCell ref="BF52:BG52"/>
    <mergeCell ref="AD50:AE50"/>
    <mergeCell ref="AF50:AG50"/>
    <mergeCell ref="BF50:BG50"/>
    <mergeCell ref="BH50:BI50"/>
    <mergeCell ref="A49:B49"/>
    <mergeCell ref="C49:Q49"/>
    <mergeCell ref="R49:S49"/>
    <mergeCell ref="V49:W49"/>
    <mergeCell ref="X49:Y49"/>
    <mergeCell ref="Z49:AA49"/>
    <mergeCell ref="A50:B50"/>
    <mergeCell ref="C50:Q50"/>
    <mergeCell ref="V50:W50"/>
    <mergeCell ref="X50:Y50"/>
    <mergeCell ref="Z50:AA50"/>
    <mergeCell ref="AB50:AC50"/>
    <mergeCell ref="Z51:AA51"/>
    <mergeCell ref="AB51:AC51"/>
    <mergeCell ref="AD51:AE51"/>
    <mergeCell ref="A53:B53"/>
    <mergeCell ref="C53:Q53"/>
    <mergeCell ref="R53:S53"/>
    <mergeCell ref="T53:U53"/>
    <mergeCell ref="V53:W53"/>
    <mergeCell ref="X53:Y53"/>
    <mergeCell ref="Z53:AA53"/>
    <mergeCell ref="A51:B52"/>
    <mergeCell ref="C51:Q51"/>
    <mergeCell ref="R51:S51"/>
    <mergeCell ref="T51:U51"/>
    <mergeCell ref="V51:W51"/>
    <mergeCell ref="X51:Y51"/>
    <mergeCell ref="AD55:AE55"/>
    <mergeCell ref="AF55:AG55"/>
    <mergeCell ref="BF55:BG55"/>
    <mergeCell ref="BH55:BI55"/>
    <mergeCell ref="AB53:AC53"/>
    <mergeCell ref="AD53:AE53"/>
    <mergeCell ref="AF53:AG53"/>
    <mergeCell ref="BF53:BG53"/>
    <mergeCell ref="BH53:BI53"/>
    <mergeCell ref="A55:B55"/>
    <mergeCell ref="C55:Q55"/>
    <mergeCell ref="R55:S55"/>
    <mergeCell ref="V55:W55"/>
    <mergeCell ref="X55:Y55"/>
    <mergeCell ref="BF58:BG58"/>
    <mergeCell ref="BF56:BG56"/>
    <mergeCell ref="BH56:BI56"/>
    <mergeCell ref="A57:B57"/>
    <mergeCell ref="T54:U54"/>
    <mergeCell ref="V54:W54"/>
    <mergeCell ref="X54:Y54"/>
    <mergeCell ref="Z54:AA54"/>
    <mergeCell ref="AD59:AE59"/>
    <mergeCell ref="AF59:AG59"/>
    <mergeCell ref="BF59:BG59"/>
    <mergeCell ref="BH59:BI59"/>
    <mergeCell ref="A58:B58"/>
    <mergeCell ref="C58:Q58"/>
    <mergeCell ref="V58:W58"/>
    <mergeCell ref="X58:Y58"/>
    <mergeCell ref="Z58:AA58"/>
    <mergeCell ref="AB58:AC58"/>
    <mergeCell ref="AB56:AC56"/>
    <mergeCell ref="AD56:AE56"/>
    <mergeCell ref="AF56:AG56"/>
    <mergeCell ref="BH58:BI58"/>
    <mergeCell ref="A59:B59"/>
    <mergeCell ref="C59:Q59"/>
    <mergeCell ref="V59:W59"/>
    <mergeCell ref="X59:Y59"/>
    <mergeCell ref="Z59:AA59"/>
    <mergeCell ref="AB59:AC59"/>
    <mergeCell ref="A56:B56"/>
    <mergeCell ref="C56:Q56"/>
    <mergeCell ref="T56:U56"/>
    <mergeCell ref="V56:W56"/>
    <mergeCell ref="X56:Y56"/>
    <mergeCell ref="Z56:AA56"/>
    <mergeCell ref="AD58:AE58"/>
    <mergeCell ref="AF58:AG58"/>
    <mergeCell ref="BF60:BG60"/>
    <mergeCell ref="BH60:BI60"/>
    <mergeCell ref="A61:B61"/>
    <mergeCell ref="C61:Q61"/>
    <mergeCell ref="T61:U61"/>
    <mergeCell ref="V61:W61"/>
    <mergeCell ref="X61:Y61"/>
    <mergeCell ref="Z61:AA61"/>
    <mergeCell ref="AB61:AC61"/>
    <mergeCell ref="AF61:AG61"/>
    <mergeCell ref="BF61:BG61"/>
    <mergeCell ref="BH61:BI61"/>
    <mergeCell ref="A60:B60"/>
    <mergeCell ref="C60:Q60"/>
    <mergeCell ref="V60:W60"/>
    <mergeCell ref="X60:Y60"/>
    <mergeCell ref="Z60:AA60"/>
    <mergeCell ref="AB60:AC60"/>
    <mergeCell ref="AD60:AE60"/>
    <mergeCell ref="BF62:BG62"/>
    <mergeCell ref="BH62:BI62"/>
    <mergeCell ref="A63:B63"/>
    <mergeCell ref="C63:Q63"/>
    <mergeCell ref="V63:W63"/>
    <mergeCell ref="X63:Y63"/>
    <mergeCell ref="Z63:AA63"/>
    <mergeCell ref="AB63:AC63"/>
    <mergeCell ref="AD63:AE63"/>
    <mergeCell ref="AD61:AE61"/>
    <mergeCell ref="A62:B62"/>
    <mergeCell ref="C62:Q62"/>
    <mergeCell ref="R62:S62"/>
    <mergeCell ref="T62:U62"/>
    <mergeCell ref="V62:W62"/>
    <mergeCell ref="X62:Y62"/>
    <mergeCell ref="Z62:AA62"/>
    <mergeCell ref="AB62:AC62"/>
    <mergeCell ref="AD62:AE62"/>
    <mergeCell ref="BH66:BI66"/>
    <mergeCell ref="AD66:AE66"/>
    <mergeCell ref="AF66:AG66"/>
    <mergeCell ref="BF66:BG66"/>
    <mergeCell ref="AB65:AC65"/>
    <mergeCell ref="AD65:AE65"/>
    <mergeCell ref="AF65:AG65"/>
    <mergeCell ref="BF65:BG65"/>
    <mergeCell ref="BH65:BI65"/>
    <mergeCell ref="A64:B64"/>
    <mergeCell ref="C64:Q64"/>
    <mergeCell ref="T64:U64"/>
    <mergeCell ref="V64:W64"/>
    <mergeCell ref="X64:Y64"/>
    <mergeCell ref="AF63:AG63"/>
    <mergeCell ref="BF63:BG63"/>
    <mergeCell ref="BH63:BI63"/>
    <mergeCell ref="BH64:BI64"/>
    <mergeCell ref="A65:B65"/>
    <mergeCell ref="C65:Q65"/>
    <mergeCell ref="T65:U65"/>
    <mergeCell ref="V65:W65"/>
    <mergeCell ref="X65:Y65"/>
    <mergeCell ref="Z65:AA65"/>
    <mergeCell ref="A66:B66"/>
    <mergeCell ref="C66:Q66"/>
    <mergeCell ref="V66:W66"/>
    <mergeCell ref="X66:Y66"/>
    <mergeCell ref="Z66:AA66"/>
    <mergeCell ref="AB66:AC66"/>
    <mergeCell ref="V69:W69"/>
    <mergeCell ref="X69:Y69"/>
    <mergeCell ref="C70:Q70"/>
    <mergeCell ref="R70:S70"/>
    <mergeCell ref="V70:W70"/>
    <mergeCell ref="X70:Y70"/>
    <mergeCell ref="A71:B71"/>
    <mergeCell ref="C71:Q71"/>
    <mergeCell ref="T71:U71"/>
    <mergeCell ref="V71:W71"/>
    <mergeCell ref="X71:Y71"/>
    <mergeCell ref="Z71:AA71"/>
    <mergeCell ref="AD67:AE67"/>
    <mergeCell ref="AD68:AE68"/>
    <mergeCell ref="AF67:AG67"/>
    <mergeCell ref="AF68:AG68"/>
    <mergeCell ref="BF64:BG64"/>
    <mergeCell ref="R64:S64"/>
    <mergeCell ref="A67:B67"/>
    <mergeCell ref="A68:B68"/>
    <mergeCell ref="Z67:AA67"/>
    <mergeCell ref="Z68:AA68"/>
    <mergeCell ref="AB67:AC67"/>
    <mergeCell ref="AB68:AC68"/>
    <mergeCell ref="A78:B79"/>
    <mergeCell ref="C78:Q78"/>
    <mergeCell ref="R78:S78"/>
    <mergeCell ref="T78:U78"/>
    <mergeCell ref="V78:W78"/>
    <mergeCell ref="X78:Y78"/>
    <mergeCell ref="BH78:BI79"/>
    <mergeCell ref="C79:Q79"/>
    <mergeCell ref="V79:W79"/>
    <mergeCell ref="X79:Y79"/>
    <mergeCell ref="Z79:AA79"/>
    <mergeCell ref="AB79:AC79"/>
    <mergeCell ref="AD79:AE79"/>
    <mergeCell ref="AF79:AG79"/>
    <mergeCell ref="BF79:BG79"/>
    <mergeCell ref="Z78:AA78"/>
    <mergeCell ref="Z70:AA70"/>
    <mergeCell ref="AB70:AC70"/>
    <mergeCell ref="AD70:AE70"/>
    <mergeCell ref="AF70:AG70"/>
    <mergeCell ref="AF78:AG78"/>
    <mergeCell ref="BF78:BG78"/>
    <mergeCell ref="AB78:AC78"/>
    <mergeCell ref="AD78:AE78"/>
    <mergeCell ref="R69:S69"/>
    <mergeCell ref="T69:U69"/>
    <mergeCell ref="BF73:BG77"/>
    <mergeCell ref="AH75:AJ75"/>
    <mergeCell ref="AB71:AC71"/>
    <mergeCell ref="AD71:AE71"/>
    <mergeCell ref="AF71:AG71"/>
    <mergeCell ref="BF71:BG71"/>
    <mergeCell ref="BH71:BI71"/>
    <mergeCell ref="A70:B70"/>
    <mergeCell ref="A80:B80"/>
    <mergeCell ref="C80:Q80"/>
    <mergeCell ref="T80:U80"/>
    <mergeCell ref="V80:W80"/>
    <mergeCell ref="X80:Y80"/>
    <mergeCell ref="Z80:AA80"/>
    <mergeCell ref="AB80:AC80"/>
    <mergeCell ref="AD80:AE80"/>
    <mergeCell ref="AF80:AG80"/>
    <mergeCell ref="BF80:BG80"/>
    <mergeCell ref="BH80:BI80"/>
    <mergeCell ref="BH73:BI77"/>
    <mergeCell ref="V74:W77"/>
    <mergeCell ref="X74:Y77"/>
    <mergeCell ref="Z74:AG74"/>
    <mergeCell ref="AH74:AM74"/>
    <mergeCell ref="AN74:AS74"/>
    <mergeCell ref="AT74:AY74"/>
    <mergeCell ref="AZ74:BE74"/>
    <mergeCell ref="Z75:AA77"/>
    <mergeCell ref="AB75:AC77"/>
    <mergeCell ref="BF70:BG70"/>
    <mergeCell ref="BH70:BI70"/>
    <mergeCell ref="A81:B81"/>
    <mergeCell ref="C81:Q81"/>
    <mergeCell ref="T81:U81"/>
    <mergeCell ref="V81:W81"/>
    <mergeCell ref="X81:Y81"/>
    <mergeCell ref="Z81:AA81"/>
    <mergeCell ref="AD81:AE81"/>
    <mergeCell ref="BF81:BG81"/>
    <mergeCell ref="AD82:AE82"/>
    <mergeCell ref="BF82:BG82"/>
    <mergeCell ref="BH82:BI83"/>
    <mergeCell ref="C83:Q83"/>
    <mergeCell ref="V83:W83"/>
    <mergeCell ref="X83:Y83"/>
    <mergeCell ref="Z83:AA83"/>
    <mergeCell ref="AB83:AC83"/>
    <mergeCell ref="AD83:AE83"/>
    <mergeCell ref="AF83:AG83"/>
    <mergeCell ref="A82:B83"/>
    <mergeCell ref="C82:Q82"/>
    <mergeCell ref="R82:S82"/>
    <mergeCell ref="V82:W82"/>
    <mergeCell ref="X82:Y82"/>
    <mergeCell ref="Z82:AA82"/>
    <mergeCell ref="BH81:BI81"/>
    <mergeCell ref="T90:U90"/>
    <mergeCell ref="V90:W90"/>
    <mergeCell ref="X90:Y90"/>
    <mergeCell ref="AF85:AG85"/>
    <mergeCell ref="BF85:BG85"/>
    <mergeCell ref="BH85:BI85"/>
    <mergeCell ref="BH87:BI87"/>
    <mergeCell ref="A88:B88"/>
    <mergeCell ref="C88:Q88"/>
    <mergeCell ref="T88:U88"/>
    <mergeCell ref="V88:W88"/>
    <mergeCell ref="X88:Y88"/>
    <mergeCell ref="Z88:AA88"/>
    <mergeCell ref="BF83:BG83"/>
    <mergeCell ref="A85:B85"/>
    <mergeCell ref="C85:Q85"/>
    <mergeCell ref="R85:S85"/>
    <mergeCell ref="T85:U85"/>
    <mergeCell ref="V85:W85"/>
    <mergeCell ref="X85:Y85"/>
    <mergeCell ref="Z85:AA85"/>
    <mergeCell ref="AB85:AC85"/>
    <mergeCell ref="AD85:AE85"/>
    <mergeCell ref="AF86:AG86"/>
    <mergeCell ref="BF86:BG86"/>
    <mergeCell ref="AB87:AC87"/>
    <mergeCell ref="AD87:AE87"/>
    <mergeCell ref="AF87:AG87"/>
    <mergeCell ref="BF87:BG87"/>
    <mergeCell ref="C84:Q84"/>
    <mergeCell ref="A86:B86"/>
    <mergeCell ref="C86:Q86"/>
    <mergeCell ref="AF89:AG89"/>
    <mergeCell ref="Z93:AA93"/>
    <mergeCell ref="AB93:AC93"/>
    <mergeCell ref="BH91:BI91"/>
    <mergeCell ref="BF89:BG89"/>
    <mergeCell ref="BH89:BI89"/>
    <mergeCell ref="AB90:AC90"/>
    <mergeCell ref="AD90:AE90"/>
    <mergeCell ref="AF90:AG90"/>
    <mergeCell ref="AB88:AC88"/>
    <mergeCell ref="AD88:AE88"/>
    <mergeCell ref="AF88:AG88"/>
    <mergeCell ref="BF88:BG88"/>
    <mergeCell ref="BH88:BI88"/>
    <mergeCell ref="A87:B87"/>
    <mergeCell ref="C87:Q87"/>
    <mergeCell ref="V87:W87"/>
    <mergeCell ref="X87:Y87"/>
    <mergeCell ref="Z87:AA87"/>
    <mergeCell ref="AF91:AG91"/>
    <mergeCell ref="BF90:BG90"/>
    <mergeCell ref="BH90:BI90"/>
    <mergeCell ref="A89:B89"/>
    <mergeCell ref="C89:Q89"/>
    <mergeCell ref="T89:U89"/>
    <mergeCell ref="V89:W89"/>
    <mergeCell ref="X89:Y89"/>
    <mergeCell ref="Z89:AA89"/>
    <mergeCell ref="AB89:AC89"/>
    <mergeCell ref="AD89:AE89"/>
    <mergeCell ref="A90:B90"/>
    <mergeCell ref="C90:Q90"/>
    <mergeCell ref="AF92:AG92"/>
    <mergeCell ref="BF92:BG92"/>
    <mergeCell ref="BH92:BI93"/>
    <mergeCell ref="AF97:AG97"/>
    <mergeCell ref="BF97:BG97"/>
    <mergeCell ref="Z90:AA90"/>
    <mergeCell ref="BF42:BG42"/>
    <mergeCell ref="BH42:BI42"/>
    <mergeCell ref="BF91:BG91"/>
    <mergeCell ref="AF94:AG94"/>
    <mergeCell ref="BF94:BG94"/>
    <mergeCell ref="BH94:BI94"/>
    <mergeCell ref="A42:B42"/>
    <mergeCell ref="C42:Q42"/>
    <mergeCell ref="R42:S42"/>
    <mergeCell ref="T42:U42"/>
    <mergeCell ref="V42:W42"/>
    <mergeCell ref="X42:Y42"/>
    <mergeCell ref="A91:B91"/>
    <mergeCell ref="C91:Q91"/>
    <mergeCell ref="V91:W91"/>
    <mergeCell ref="Z91:AA91"/>
    <mergeCell ref="AB91:AC91"/>
    <mergeCell ref="AD91:AE91"/>
    <mergeCell ref="A92:B93"/>
    <mergeCell ref="C92:Q92"/>
    <mergeCell ref="R92:S92"/>
    <mergeCell ref="T92:U92"/>
    <mergeCell ref="V92:W92"/>
    <mergeCell ref="X92:Y92"/>
    <mergeCell ref="C93:Q93"/>
    <mergeCell ref="R93:S93"/>
    <mergeCell ref="BH95:BI96"/>
    <mergeCell ref="C96:Q96"/>
    <mergeCell ref="R96:S96"/>
    <mergeCell ref="T96:U96"/>
    <mergeCell ref="AD93:AE93"/>
    <mergeCell ref="X93:Y93"/>
    <mergeCell ref="Z97:AA97"/>
    <mergeCell ref="AB97:AC97"/>
    <mergeCell ref="AD97:AE97"/>
    <mergeCell ref="AF95:AG95"/>
    <mergeCell ref="BF95:BG95"/>
    <mergeCell ref="BF96:BG96"/>
    <mergeCell ref="Z95:AA95"/>
    <mergeCell ref="AB95:AC95"/>
    <mergeCell ref="AD95:AE95"/>
    <mergeCell ref="Z94:AA94"/>
    <mergeCell ref="AB94:AC94"/>
    <mergeCell ref="AD94:AE94"/>
    <mergeCell ref="T93:U93"/>
    <mergeCell ref="V93:W93"/>
    <mergeCell ref="BF98:BG98"/>
    <mergeCell ref="AF99:AG99"/>
    <mergeCell ref="BF99:BG99"/>
    <mergeCell ref="BH99:BI99"/>
    <mergeCell ref="A94:B94"/>
    <mergeCell ref="C94:Q94"/>
    <mergeCell ref="R94:S94"/>
    <mergeCell ref="T94:U94"/>
    <mergeCell ref="V94:W94"/>
    <mergeCell ref="X94:Y94"/>
    <mergeCell ref="AF93:AG93"/>
    <mergeCell ref="BF93:BG93"/>
    <mergeCell ref="Z92:AA92"/>
    <mergeCell ref="AB92:AC92"/>
    <mergeCell ref="AD92:AE92"/>
    <mergeCell ref="V98:W98"/>
    <mergeCell ref="BH98:BI98"/>
    <mergeCell ref="A99:B99"/>
    <mergeCell ref="C99:Q99"/>
    <mergeCell ref="R99:S99"/>
    <mergeCell ref="T99:U99"/>
    <mergeCell ref="V99:W99"/>
    <mergeCell ref="X99:Y99"/>
    <mergeCell ref="Z99:AA99"/>
    <mergeCell ref="AB99:AC99"/>
    <mergeCell ref="AD99:AE99"/>
    <mergeCell ref="A95:B96"/>
    <mergeCell ref="C95:Q95"/>
    <mergeCell ref="R95:S95"/>
    <mergeCell ref="T95:U95"/>
    <mergeCell ref="V95:W95"/>
    <mergeCell ref="X95:Y95"/>
    <mergeCell ref="R101:S101"/>
    <mergeCell ref="T101:U101"/>
    <mergeCell ref="V101:W101"/>
    <mergeCell ref="X101:Y101"/>
    <mergeCell ref="V96:W96"/>
    <mergeCell ref="X96:Y96"/>
    <mergeCell ref="Z96:AA96"/>
    <mergeCell ref="AB96:AC96"/>
    <mergeCell ref="AD96:AE96"/>
    <mergeCell ref="AF96:AG96"/>
    <mergeCell ref="BH100:BI100"/>
    <mergeCell ref="Z101:AA101"/>
    <mergeCell ref="AB101:AC101"/>
    <mergeCell ref="AD101:AE101"/>
    <mergeCell ref="AF101:AG101"/>
    <mergeCell ref="A103:B104"/>
    <mergeCell ref="C103:Q103"/>
    <mergeCell ref="R103:S103"/>
    <mergeCell ref="T103:U103"/>
    <mergeCell ref="V103:W103"/>
    <mergeCell ref="X103:Y103"/>
    <mergeCell ref="A97:B97"/>
    <mergeCell ref="C97:Q97"/>
    <mergeCell ref="R97:S97"/>
    <mergeCell ref="T97:U97"/>
    <mergeCell ref="V97:W97"/>
    <mergeCell ref="X97:Y97"/>
    <mergeCell ref="X98:Y98"/>
    <mergeCell ref="Z98:AA98"/>
    <mergeCell ref="AB98:AC98"/>
    <mergeCell ref="AD98:AE98"/>
    <mergeCell ref="AF98:AG98"/>
    <mergeCell ref="AF100:AG100"/>
    <mergeCell ref="BF100:BG100"/>
    <mergeCell ref="AB104:AC104"/>
    <mergeCell ref="AD104:AE104"/>
    <mergeCell ref="AF104:AG104"/>
    <mergeCell ref="BF104:BG104"/>
    <mergeCell ref="A107:B107"/>
    <mergeCell ref="C107:Q107"/>
    <mergeCell ref="BF107:BG107"/>
    <mergeCell ref="X106:Y106"/>
    <mergeCell ref="Z106:AA106"/>
    <mergeCell ref="AB106:AC106"/>
    <mergeCell ref="AD105:AE105"/>
    <mergeCell ref="AF103:AG103"/>
    <mergeCell ref="BF103:BG103"/>
    <mergeCell ref="A105:B105"/>
    <mergeCell ref="A98:B98"/>
    <mergeCell ref="C98:Q98"/>
    <mergeCell ref="R98:S98"/>
    <mergeCell ref="T98:U98"/>
    <mergeCell ref="BF101:BG101"/>
    <mergeCell ref="A100:B100"/>
    <mergeCell ref="C100:Q100"/>
    <mergeCell ref="R100:S100"/>
    <mergeCell ref="T100:U100"/>
    <mergeCell ref="V100:W100"/>
    <mergeCell ref="X100:Y100"/>
    <mergeCell ref="Z100:AA100"/>
    <mergeCell ref="AB100:AC100"/>
    <mergeCell ref="AD100:AE100"/>
    <mergeCell ref="A101:B101"/>
    <mergeCell ref="C101:Q101"/>
    <mergeCell ref="BH103:BI104"/>
    <mergeCell ref="C104:Q104"/>
    <mergeCell ref="R104:S104"/>
    <mergeCell ref="T104:U104"/>
    <mergeCell ref="V104:W104"/>
    <mergeCell ref="X104:Y104"/>
    <mergeCell ref="Z104:AA104"/>
    <mergeCell ref="R105:S105"/>
    <mergeCell ref="T105:U105"/>
    <mergeCell ref="V105:W105"/>
    <mergeCell ref="X105:Y105"/>
    <mergeCell ref="Z105:AA105"/>
    <mergeCell ref="AB105:AC105"/>
    <mergeCell ref="AD106:AE106"/>
    <mergeCell ref="AF106:AG106"/>
    <mergeCell ref="BF106:BG106"/>
    <mergeCell ref="BH106:BI106"/>
    <mergeCell ref="C105:Q105"/>
    <mergeCell ref="Z103:AA103"/>
    <mergeCell ref="AB103:AC103"/>
    <mergeCell ref="AD103:AE103"/>
    <mergeCell ref="BF109:BG109"/>
    <mergeCell ref="BH109:BI109"/>
    <mergeCell ref="A110:B110"/>
    <mergeCell ref="X110:Y110"/>
    <mergeCell ref="Z110:AA110"/>
    <mergeCell ref="AB110:AC110"/>
    <mergeCell ref="AD110:AE110"/>
    <mergeCell ref="A109:B109"/>
    <mergeCell ref="C109:Q109"/>
    <mergeCell ref="T109:U109"/>
    <mergeCell ref="V109:W109"/>
    <mergeCell ref="X109:Y109"/>
    <mergeCell ref="Z109:AA109"/>
    <mergeCell ref="BF108:BG108"/>
    <mergeCell ref="BH108:BI108"/>
    <mergeCell ref="AF105:AG105"/>
    <mergeCell ref="BF105:BG105"/>
    <mergeCell ref="BH105:BI105"/>
    <mergeCell ref="A106:B106"/>
    <mergeCell ref="C106:Q106"/>
    <mergeCell ref="R106:S106"/>
    <mergeCell ref="T106:U106"/>
    <mergeCell ref="V106:W106"/>
    <mergeCell ref="BH107:BI107"/>
    <mergeCell ref="A108:B108"/>
    <mergeCell ref="C108:Q108"/>
    <mergeCell ref="T108:U108"/>
    <mergeCell ref="V108:W108"/>
    <mergeCell ref="X108:Y108"/>
    <mergeCell ref="Z108:AA108"/>
    <mergeCell ref="AB108:AC108"/>
    <mergeCell ref="AD108:AE108"/>
    <mergeCell ref="BF111:BG111"/>
    <mergeCell ref="BH111:BI111"/>
    <mergeCell ref="C110:Q110"/>
    <mergeCell ref="T110:U110"/>
    <mergeCell ref="V110:W110"/>
    <mergeCell ref="BF110:BG110"/>
    <mergeCell ref="BH110:BI110"/>
    <mergeCell ref="A111:B111"/>
    <mergeCell ref="C111:Q111"/>
    <mergeCell ref="T111:U111"/>
    <mergeCell ref="V111:W111"/>
    <mergeCell ref="X111:Y111"/>
    <mergeCell ref="Z111:AA111"/>
    <mergeCell ref="AB111:AC111"/>
    <mergeCell ref="AD111:AE111"/>
    <mergeCell ref="Z113:AA113"/>
    <mergeCell ref="AB113:AC113"/>
    <mergeCell ref="AD113:AE113"/>
    <mergeCell ref="AF113:AG113"/>
    <mergeCell ref="BF113:BG113"/>
    <mergeCell ref="BH113:BI113"/>
    <mergeCell ref="AF110:AG110"/>
    <mergeCell ref="A112:B112"/>
    <mergeCell ref="C112:Q112"/>
    <mergeCell ref="BF112:BG112"/>
    <mergeCell ref="BH112:BI112"/>
    <mergeCell ref="A113:B113"/>
    <mergeCell ref="C113:Q113"/>
    <mergeCell ref="T113:U113"/>
    <mergeCell ref="V113:W113"/>
    <mergeCell ref="X113:Y113"/>
    <mergeCell ref="BF116:BG116"/>
    <mergeCell ref="BH116:BI116"/>
    <mergeCell ref="A117:U117"/>
    <mergeCell ref="V117:W117"/>
    <mergeCell ref="X117:Y117"/>
    <mergeCell ref="Z117:AA117"/>
    <mergeCell ref="AB117:AC117"/>
    <mergeCell ref="AD117:AE117"/>
    <mergeCell ref="AF117:AG117"/>
    <mergeCell ref="BF117:BG117"/>
    <mergeCell ref="AD114:AE114"/>
    <mergeCell ref="AF114:AG114"/>
    <mergeCell ref="BH117:BI117"/>
    <mergeCell ref="A116:U116"/>
    <mergeCell ref="V116:W116"/>
    <mergeCell ref="X116:Y116"/>
    <mergeCell ref="Z116:AA116"/>
    <mergeCell ref="AB116:AC116"/>
    <mergeCell ref="AD116:AE116"/>
    <mergeCell ref="AF116:AG116"/>
    <mergeCell ref="AF115:AG115"/>
    <mergeCell ref="BF115:BG115"/>
    <mergeCell ref="BH115:BI115"/>
    <mergeCell ref="A114:B114"/>
    <mergeCell ref="C114:Q114"/>
    <mergeCell ref="T114:U114"/>
    <mergeCell ref="V114:W114"/>
    <mergeCell ref="X114:Y114"/>
    <mergeCell ref="Z114:AA114"/>
    <mergeCell ref="AB114:AC114"/>
    <mergeCell ref="BF114:BG114"/>
    <mergeCell ref="BH114:BI114"/>
    <mergeCell ref="Z120:AA120"/>
    <mergeCell ref="AB120:AC120"/>
    <mergeCell ref="AD120:AE120"/>
    <mergeCell ref="AF120:AG120"/>
    <mergeCell ref="AH120:AJ120"/>
    <mergeCell ref="P124:R124"/>
    <mergeCell ref="A123:I123"/>
    <mergeCell ref="A124:I124"/>
    <mergeCell ref="M126:O126"/>
    <mergeCell ref="AW119:AY119"/>
    <mergeCell ref="AZ119:BB119"/>
    <mergeCell ref="AN119:AP119"/>
    <mergeCell ref="AQ119:AS119"/>
    <mergeCell ref="AT119:AV119"/>
    <mergeCell ref="A120:U120"/>
    <mergeCell ref="BF118:BG118"/>
    <mergeCell ref="AK119:AM119"/>
    <mergeCell ref="AK124:AN126"/>
    <mergeCell ref="AH124:AJ124"/>
    <mergeCell ref="AK122:AV122"/>
    <mergeCell ref="S122:AJ122"/>
    <mergeCell ref="S124:AA124"/>
    <mergeCell ref="BC119:BE119"/>
    <mergeCell ref="BF119:BG119"/>
    <mergeCell ref="V120:W120"/>
    <mergeCell ref="AN118:AP118"/>
    <mergeCell ref="AQ118:AS118"/>
    <mergeCell ref="AT118:AV118"/>
    <mergeCell ref="AW118:AY118"/>
    <mergeCell ref="AZ118:BB118"/>
    <mergeCell ref="BC118:BE118"/>
    <mergeCell ref="A118:U118"/>
    <mergeCell ref="AW120:AY120"/>
    <mergeCell ref="AZ120:BB120"/>
    <mergeCell ref="BC120:BE120"/>
    <mergeCell ref="BF120:BG120"/>
    <mergeCell ref="BH120:BI120"/>
    <mergeCell ref="BH118:BI118"/>
    <mergeCell ref="AB102:AC102"/>
    <mergeCell ref="AD102:AE102"/>
    <mergeCell ref="BH102:BI102"/>
    <mergeCell ref="BF102:BG102"/>
    <mergeCell ref="X102:Y102"/>
    <mergeCell ref="AF102:AG102"/>
    <mergeCell ref="AB123:AD123"/>
    <mergeCell ref="S123:AA123"/>
    <mergeCell ref="A169:D169"/>
    <mergeCell ref="E169:BE169"/>
    <mergeCell ref="BF169:BI169"/>
    <mergeCell ref="A102:B102"/>
    <mergeCell ref="C102:Q102"/>
    <mergeCell ref="T102:U102"/>
    <mergeCell ref="V102:W102"/>
    <mergeCell ref="Z102:AA102"/>
    <mergeCell ref="AK120:AM120"/>
    <mergeCell ref="AS123:AV123"/>
    <mergeCell ref="AO123:AR123"/>
    <mergeCell ref="AK123:AN123"/>
    <mergeCell ref="AH123:AJ123"/>
    <mergeCell ref="AE123:AG123"/>
    <mergeCell ref="AN120:AP120"/>
    <mergeCell ref="AQ120:AS120"/>
    <mergeCell ref="AT120:AV120"/>
    <mergeCell ref="X120:Y120"/>
    <mergeCell ref="AF119:AG119"/>
    <mergeCell ref="AH119:AJ119"/>
    <mergeCell ref="A73:B77"/>
    <mergeCell ref="C73:Q77"/>
    <mergeCell ref="R73:S77"/>
    <mergeCell ref="T73:U77"/>
    <mergeCell ref="V73:AG73"/>
    <mergeCell ref="AH73:BE73"/>
    <mergeCell ref="AD75:AE77"/>
    <mergeCell ref="AF75:AG77"/>
    <mergeCell ref="A119:U119"/>
    <mergeCell ref="V119:W119"/>
    <mergeCell ref="X119:Y119"/>
    <mergeCell ref="Z119:AA119"/>
    <mergeCell ref="AB119:AC119"/>
    <mergeCell ref="AD119:AE119"/>
    <mergeCell ref="AF118:AG118"/>
    <mergeCell ref="AH118:AJ118"/>
    <mergeCell ref="AK118:AM118"/>
    <mergeCell ref="A115:B115"/>
    <mergeCell ref="C115:Q115"/>
    <mergeCell ref="T115:U115"/>
    <mergeCell ref="V115:W115"/>
    <mergeCell ref="X115:Y115"/>
    <mergeCell ref="Z115:AA115"/>
    <mergeCell ref="AB115:AC115"/>
    <mergeCell ref="AD115:AE115"/>
    <mergeCell ref="AF111:AG111"/>
    <mergeCell ref="AB109:AC109"/>
    <mergeCell ref="AD109:AE109"/>
    <mergeCell ref="AF109:AG109"/>
    <mergeCell ref="AF108:AG108"/>
    <mergeCell ref="BH119:BI119"/>
    <mergeCell ref="V118:W118"/>
    <mergeCell ref="X118:Y118"/>
    <mergeCell ref="Z118:AA118"/>
    <mergeCell ref="AB118:AC118"/>
    <mergeCell ref="AD118:AE118"/>
    <mergeCell ref="R41:S41"/>
    <mergeCell ref="T41:U41"/>
    <mergeCell ref="BC75:BE75"/>
    <mergeCell ref="AI76:AJ76"/>
    <mergeCell ref="AL76:AM76"/>
    <mergeCell ref="AO76:AP76"/>
    <mergeCell ref="AR76:AS76"/>
    <mergeCell ref="AU76:AV76"/>
    <mergeCell ref="AX76:AY76"/>
    <mergeCell ref="BA76:BB76"/>
    <mergeCell ref="BD76:BE76"/>
    <mergeCell ref="AK75:AM75"/>
    <mergeCell ref="AN75:AP75"/>
    <mergeCell ref="AQ75:AS75"/>
    <mergeCell ref="AT75:AV75"/>
    <mergeCell ref="AW75:AY75"/>
    <mergeCell ref="AZ75:BB75"/>
    <mergeCell ref="Z42:AA42"/>
    <mergeCell ref="AB42:AC42"/>
    <mergeCell ref="AD42:AE42"/>
    <mergeCell ref="AF42:AG42"/>
    <mergeCell ref="Z64:AA64"/>
    <mergeCell ref="AB64:AC64"/>
    <mergeCell ref="AF64:AG64"/>
    <mergeCell ref="AF62:AG62"/>
    <mergeCell ref="AF60:AG60"/>
  </mergeCells>
  <printOptions horizontalCentered="1"/>
  <pageMargins left="0.19685039370078741" right="0.19685039370078741" top="0.78740157480314965" bottom="0.19685039370078741" header="0.31496062992125984" footer="0.31496062992125984"/>
  <pageSetup paperSize="8" scale="46" fitToHeight="0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02.04.2021_last</vt:lpstr>
      <vt:lpstr>'02.04.2021_last'!_GoBack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Михайлова Инна Николаевна</cp:lastModifiedBy>
  <cp:lastPrinted>2021-05-24T07:23:09Z</cp:lastPrinted>
  <dcterms:created xsi:type="dcterms:W3CDTF">2019-03-18T13:20:47Z</dcterms:created>
  <dcterms:modified xsi:type="dcterms:W3CDTF">2021-05-24T07:23:23Z</dcterms:modified>
</cp:coreProperties>
</file>