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КТИ\"/>
    </mc:Choice>
  </mc:AlternateContent>
  <bookViews>
    <workbookView xWindow="0" yWindow="0" windowWidth="28800" windowHeight="11835" tabRatio="584"/>
  </bookViews>
  <sheets>
    <sheet name="ЭиУ на РН" sheetId="27" r:id="rId1"/>
  </sheets>
  <definedNames>
    <definedName name="_xlnm.Print_Area" localSheetId="0">'ЭиУ на РН'!$A$1:$BI$218</definedName>
  </definedNames>
  <calcPr calcId="152511"/>
</workbook>
</file>

<file path=xl/calcChain.xml><?xml version="1.0" encoding="utf-8"?>
<calcChain xmlns="http://schemas.openxmlformats.org/spreadsheetml/2006/main">
  <c r="BM65" i="27" l="1"/>
  <c r="BL65" i="27"/>
  <c r="BK65" i="27"/>
  <c r="BM64" i="27"/>
  <c r="BL64" i="27"/>
  <c r="BK64" i="27"/>
  <c r="BM80" i="27"/>
  <c r="BL80" i="27"/>
  <c r="BK80" i="27"/>
  <c r="BD80" i="27"/>
  <c r="AG62" i="27" l="1"/>
  <c r="AH62" i="27"/>
  <c r="AI62" i="27"/>
  <c r="AJ62" i="27"/>
  <c r="AK62" i="27"/>
  <c r="AL62" i="27"/>
  <c r="AM62" i="27"/>
  <c r="AN62" i="27"/>
  <c r="AO62" i="27"/>
  <c r="AP62" i="27"/>
  <c r="AQ62" i="27"/>
  <c r="AR62" i="27"/>
  <c r="AS62" i="27"/>
  <c r="AT62" i="27"/>
  <c r="AU62" i="27"/>
  <c r="AV62" i="27"/>
  <c r="AW62" i="27"/>
  <c r="AX62" i="27"/>
  <c r="AY62" i="27"/>
  <c r="AZ62" i="27"/>
  <c r="AF62" i="27"/>
  <c r="V62" i="27"/>
  <c r="X62" i="27"/>
  <c r="Z62" i="27"/>
  <c r="AB62" i="27"/>
  <c r="AD62" i="27"/>
  <c r="BM93" i="27"/>
  <c r="BL93" i="27"/>
  <c r="BK93" i="27"/>
  <c r="T62" i="27"/>
  <c r="BM88" i="27"/>
  <c r="BL88" i="27"/>
  <c r="BK88" i="27"/>
  <c r="BM87" i="27"/>
  <c r="BL87" i="27"/>
  <c r="BK87" i="27"/>
  <c r="BM86" i="27"/>
  <c r="BL86" i="27"/>
  <c r="BK86" i="27"/>
  <c r="BM84" i="27"/>
  <c r="BL84" i="27"/>
  <c r="BK84" i="27"/>
  <c r="BM83" i="27"/>
  <c r="BL83" i="27"/>
  <c r="BK83" i="27"/>
  <c r="BM79" i="27"/>
  <c r="BL79" i="27"/>
  <c r="BK79" i="27"/>
  <c r="BM76" i="27"/>
  <c r="BL76" i="27"/>
  <c r="BK76" i="27"/>
  <c r="BM74" i="27"/>
  <c r="BL74" i="27"/>
  <c r="BK74" i="27"/>
  <c r="BM103" i="27"/>
  <c r="BL103" i="27"/>
  <c r="BK103" i="27"/>
  <c r="BM104" i="27"/>
  <c r="BL104" i="27"/>
  <c r="BK104" i="27"/>
  <c r="BM105" i="27"/>
  <c r="BL105" i="27"/>
  <c r="BK105" i="27"/>
  <c r="BD83" i="27" l="1"/>
  <c r="BD84" i="27"/>
  <c r="BD79" i="27" l="1"/>
  <c r="BD88" i="27" l="1"/>
  <c r="BD47" i="27" l="1"/>
  <c r="BD37" i="27" l="1"/>
  <c r="BD36" i="27"/>
  <c r="BD35" i="27"/>
  <c r="BD66" i="27" l="1"/>
  <c r="AG27" i="27" l="1"/>
  <c r="AH27" i="27"/>
  <c r="AI27" i="27"/>
  <c r="AJ2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AX27" i="27"/>
  <c r="AY27" i="27"/>
  <c r="AZ27" i="27"/>
  <c r="AF27" i="27"/>
  <c r="V27" i="27"/>
  <c r="X27" i="27"/>
  <c r="Z27" i="27"/>
  <c r="AB27" i="27"/>
  <c r="AD27" i="27"/>
  <c r="T27" i="27"/>
  <c r="BD38" i="27" l="1"/>
  <c r="BD39" i="27" l="1"/>
  <c r="BM109" i="27" l="1"/>
  <c r="BL109" i="27"/>
  <c r="BK109" i="27"/>
  <c r="BD109" i="27"/>
  <c r="BD74" i="27" l="1"/>
  <c r="T123" i="27" l="1"/>
  <c r="T122" i="27"/>
  <c r="BD89" i="27" l="1"/>
  <c r="BK89" i="27"/>
  <c r="BL89" i="27"/>
  <c r="BM89" i="27"/>
  <c r="BD90" i="27"/>
  <c r="BK90" i="27"/>
  <c r="BL90" i="27"/>
  <c r="BM90" i="27"/>
  <c r="BD104" i="27" l="1"/>
  <c r="BD87" i="27"/>
  <c r="BD76" i="27" l="1"/>
  <c r="BM66" i="27" l="1"/>
  <c r="BM67" i="27"/>
  <c r="BM68" i="27"/>
  <c r="BL66" i="27"/>
  <c r="BL67" i="27"/>
  <c r="BL68" i="27"/>
  <c r="BK66" i="27"/>
  <c r="BK67" i="27"/>
  <c r="BK68" i="27"/>
  <c r="BD68" i="27"/>
  <c r="BD67" i="27"/>
  <c r="BM108" i="27"/>
  <c r="BL108" i="27"/>
  <c r="BK108" i="27"/>
  <c r="BD108" i="27"/>
  <c r="BM107" i="27"/>
  <c r="BL107" i="27"/>
  <c r="BK107" i="27"/>
  <c r="BD107" i="27"/>
  <c r="BM106" i="27"/>
  <c r="BL106" i="27"/>
  <c r="BK106" i="27"/>
  <c r="BD106" i="27"/>
  <c r="BD105" i="27"/>
  <c r="BD103" i="27"/>
  <c r="BD102" i="27"/>
  <c r="BD93" i="27"/>
  <c r="BM94" i="27"/>
  <c r="BL94" i="27"/>
  <c r="BK94" i="27"/>
  <c r="BD94" i="27"/>
  <c r="BM92" i="27"/>
  <c r="BL92" i="27"/>
  <c r="BK92" i="27"/>
  <c r="BD92" i="27"/>
  <c r="BM91" i="27"/>
  <c r="BL91" i="27"/>
  <c r="BK91" i="27"/>
  <c r="BD91" i="27"/>
  <c r="BD86" i="27"/>
  <c r="BM82" i="27"/>
  <c r="BL82" i="27"/>
  <c r="BK82" i="27"/>
  <c r="BM81" i="27"/>
  <c r="BL81" i="27"/>
  <c r="BK81" i="27"/>
  <c r="BM77" i="27"/>
  <c r="BL77" i="27"/>
  <c r="BK77" i="27"/>
  <c r="BD77" i="27"/>
  <c r="BM73" i="27"/>
  <c r="BL73" i="27"/>
  <c r="BK73" i="27"/>
  <c r="BD73" i="27"/>
  <c r="BM71" i="27"/>
  <c r="BL71" i="27"/>
  <c r="BK71" i="27"/>
  <c r="BD71" i="27"/>
  <c r="BM70" i="27"/>
  <c r="BL70" i="27"/>
  <c r="BK70" i="27"/>
  <c r="BD70" i="27"/>
  <c r="BM69" i="27"/>
  <c r="BL69" i="27"/>
  <c r="BK69" i="27"/>
  <c r="BD69" i="27"/>
  <c r="BM63" i="27"/>
  <c r="BL63" i="27"/>
  <c r="BK63" i="27"/>
  <c r="BM61" i="27"/>
  <c r="BL61" i="27"/>
  <c r="BK61" i="27"/>
  <c r="BD61" i="27"/>
  <c r="BM60" i="27"/>
  <c r="BL60" i="27"/>
  <c r="BK60" i="27"/>
  <c r="BD60" i="27"/>
  <c r="BM59" i="27"/>
  <c r="BL59" i="27"/>
  <c r="BK59" i="27"/>
  <c r="BD59" i="27"/>
  <c r="BM54" i="27"/>
  <c r="BL54" i="27"/>
  <c r="BK54" i="27"/>
  <c r="BD54" i="27"/>
  <c r="BM53" i="27"/>
  <c r="BL53" i="27"/>
  <c r="BK53" i="27"/>
  <c r="BD53" i="27"/>
  <c r="BM52" i="27"/>
  <c r="BL52" i="27"/>
  <c r="BK52" i="27"/>
  <c r="BD52" i="27"/>
  <c r="BD50" i="27"/>
  <c r="BM50" i="27"/>
  <c r="BL50" i="27"/>
  <c r="BK50" i="27"/>
  <c r="BD51" i="27"/>
  <c r="BM49" i="27"/>
  <c r="BL49" i="27"/>
  <c r="BK49" i="27"/>
  <c r="BD49" i="27"/>
  <c r="BD33" i="27"/>
  <c r="BM48" i="27"/>
  <c r="BL48" i="27"/>
  <c r="BK48" i="27"/>
  <c r="BD48" i="27"/>
  <c r="BM46" i="27"/>
  <c r="BL46" i="27"/>
  <c r="BK46" i="27"/>
  <c r="BD46" i="27"/>
  <c r="BM45" i="27"/>
  <c r="BL45" i="27"/>
  <c r="BK45" i="27"/>
  <c r="BD45" i="27"/>
  <c r="BM44" i="27"/>
  <c r="BL44" i="27"/>
  <c r="BK44" i="27"/>
  <c r="BD44" i="27"/>
  <c r="BM43" i="27"/>
  <c r="BL43" i="27"/>
  <c r="BK43" i="27"/>
  <c r="BD43" i="27"/>
  <c r="BM42" i="27"/>
  <c r="BL42" i="27"/>
  <c r="BK42" i="27"/>
  <c r="BD42" i="27"/>
  <c r="BM41" i="27"/>
  <c r="BL41" i="27"/>
  <c r="BK41" i="27"/>
  <c r="BD41" i="27"/>
  <c r="BD34" i="27"/>
  <c r="BM40" i="27"/>
  <c r="BL40" i="27"/>
  <c r="BK40" i="27"/>
  <c r="BD40" i="27"/>
  <c r="BM36" i="27"/>
  <c r="BL36" i="27"/>
  <c r="BK36" i="27"/>
  <c r="BM32" i="27"/>
  <c r="BL32" i="27"/>
  <c r="BK32" i="27"/>
  <c r="BD31" i="27"/>
  <c r="BM31" i="27"/>
  <c r="BL31" i="27"/>
  <c r="BK31" i="27"/>
  <c r="BD32" i="27"/>
  <c r="BD30" i="27"/>
  <c r="BD29" i="27"/>
  <c r="BM28" i="27"/>
  <c r="BL28" i="27"/>
  <c r="BK28" i="27"/>
  <c r="BD28" i="27"/>
  <c r="BC119" i="27"/>
  <c r="BB119" i="27"/>
  <c r="BA119" i="27"/>
  <c r="AZ119" i="27"/>
  <c r="AY119" i="27"/>
  <c r="AX120" i="27" s="1"/>
  <c r="AX119" i="27"/>
  <c r="AW119" i="27"/>
  <c r="AV119" i="27"/>
  <c r="AU120" i="27" s="1"/>
  <c r="AU119" i="27"/>
  <c r="AT119" i="27"/>
  <c r="AS119" i="27"/>
  <c r="AR120" i="27" s="1"/>
  <c r="AR119" i="27"/>
  <c r="AQ119" i="27"/>
  <c r="AP119" i="27"/>
  <c r="AO120" i="27" s="1"/>
  <c r="AO119" i="27"/>
  <c r="AN119" i="27"/>
  <c r="AM119" i="27"/>
  <c r="AL119" i="27"/>
  <c r="AK119" i="27"/>
  <c r="AJ119" i="27"/>
  <c r="AI120" i="27" s="1"/>
  <c r="AI119" i="27"/>
  <c r="AH119" i="27"/>
  <c r="AG119" i="27"/>
  <c r="AF119" i="27"/>
  <c r="AD119" i="27"/>
  <c r="AB119" i="27"/>
  <c r="Z119" i="27"/>
  <c r="X119" i="27"/>
  <c r="V119" i="27"/>
  <c r="T119" i="27"/>
  <c r="BH18" i="27"/>
  <c r="BG18" i="27"/>
  <c r="BF18" i="27"/>
  <c r="BE18" i="27"/>
  <c r="BD18" i="27"/>
  <c r="BC18" i="27"/>
  <c r="BB18" i="27"/>
  <c r="BI17" i="27"/>
  <c r="BI16" i="27"/>
  <c r="BI15" i="27"/>
  <c r="BI14" i="27"/>
  <c r="BD62" i="27" l="1"/>
  <c r="AL120" i="27"/>
  <c r="BL119" i="27"/>
  <c r="BK119" i="27"/>
  <c r="AF120" i="27"/>
  <c r="T121" i="27" s="1"/>
  <c r="BM119" i="27"/>
  <c r="BI18" i="27"/>
  <c r="BD27" i="27"/>
  <c r="BL62" i="27"/>
  <c r="BK62" i="27"/>
  <c r="BM27" i="27"/>
  <c r="BM62" i="27"/>
  <c r="BK27" i="27"/>
  <c r="BL27" i="27"/>
  <c r="BD119" i="27" l="1"/>
</calcChain>
</file>

<file path=xl/sharedStrings.xml><?xml version="1.0" encoding="utf-8"?>
<sst xmlns="http://schemas.openxmlformats.org/spreadsheetml/2006/main" count="878" uniqueCount="491">
  <si>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</si>
  <si>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</si>
  <si>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</si>
  <si>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</si>
  <si>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</si>
  <si>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</si>
  <si>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</si>
  <si>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</si>
  <si>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</si>
  <si>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</si>
  <si>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</si>
  <si>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</si>
  <si>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</si>
  <si>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</si>
  <si>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</si>
  <si>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</si>
  <si>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</si>
  <si>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</si>
  <si>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</si>
  <si>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</si>
  <si>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</si>
  <si>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</si>
  <si>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</si>
  <si>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</si>
  <si>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</si>
  <si>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</si>
  <si>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</si>
  <si>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</si>
  <si>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</si>
  <si>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</si>
  <si>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</si>
  <si>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</si>
  <si>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</si>
  <si>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</si>
  <si>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</si>
  <si>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</si>
  <si>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</si>
  <si>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</si>
  <si>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</si>
  <si>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</si>
  <si>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</si>
  <si>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</si>
  <si>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</si>
  <si>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</si>
  <si>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</si>
  <si>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</si>
  <si>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</si>
  <si>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</si>
  <si>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</si>
  <si>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</si>
  <si>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</si>
  <si>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</si>
  <si>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</si>
  <si>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</si>
  <si>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</si>
  <si>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</si>
  <si>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</si>
  <si>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</si>
  <si>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</si>
  <si>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</si>
  <si>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</si>
  <si>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</si>
  <si>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</si>
  <si>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</si>
  <si>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</si>
  <si>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</si>
  <si>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</si>
  <si>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</si>
  <si>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</si>
  <si>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</si>
  <si>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</si>
  <si>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</si>
  <si>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</si>
  <si>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</si>
  <si>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</si>
  <si>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</si>
  <si>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</si>
  <si>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</si>
  <si>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</si>
  <si>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</si>
  <si>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</si>
  <si>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</si>
  <si>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</si>
  <si>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</si>
  <si>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</si>
  <si>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</si>
  <si>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</si>
  <si>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</si>
  <si>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</si>
  <si>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</si>
  <si>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</si>
  <si>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</si>
  <si>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</si>
  <si>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</si>
  <si>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</si>
  <si>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</si>
  <si>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</si>
  <si>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</si>
  <si>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</si>
  <si>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</si>
  <si>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</si>
  <si>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</si>
  <si>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</si>
  <si>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</si>
  <si>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</si>
  <si>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</si>
  <si>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</si>
  <si>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</si>
  <si>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</si>
  <si>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</si>
  <si>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</si>
  <si>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</si>
  <si>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</si>
  <si>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</si>
  <si>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</si>
  <si>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</si>
  <si>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</si>
  <si>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</si>
  <si>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</si>
  <si>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</si>
  <si>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</si>
  <si>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</si>
  <si>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</si>
  <si>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</si>
  <si>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</si>
  <si>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</si>
  <si>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</si>
  <si>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</si>
  <si>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</si>
  <si>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</si>
  <si>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</si>
  <si>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</si>
  <si>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</si>
  <si>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</si>
  <si>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</si>
  <si>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</si>
  <si>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</si>
  <si>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</si>
  <si>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</si>
  <si>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</si>
  <si>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</si>
  <si>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</si>
  <si>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</si>
  <si>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</si>
  <si>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</si>
  <si>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</si>
  <si>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</si>
  <si>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</si>
  <si>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</si>
  <si>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</si>
  <si>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</si>
  <si>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</si>
  <si>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</si>
  <si>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</si>
  <si>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</si>
  <si>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</si>
  <si>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</si>
  <si>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</si>
  <si>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</si>
  <si>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</si>
  <si>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</si>
  <si>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</si>
  <si>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2.3.2</t>
  </si>
  <si>
    <t>3.2</t>
  </si>
  <si>
    <t>Квалификация</t>
  </si>
  <si>
    <t>_____________________</t>
  </si>
  <si>
    <t>IV</t>
  </si>
  <si>
    <t>1.1.3</t>
  </si>
  <si>
    <t>1.1.4</t>
  </si>
  <si>
    <t>Председатель УМО по экономическому образованию</t>
  </si>
  <si>
    <t>_____________________И.А.Старовойтова</t>
  </si>
  <si>
    <t>ТИПОВОЙ УЧЕБНЫЙ  ПЛАН</t>
  </si>
  <si>
    <t>__________________________________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</si>
  <si>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</si>
  <si>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</si>
  <si>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</si>
  <si>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</si>
  <si>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</si>
  <si>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 xml:space="preserve">Рекомендован к утверждению Президиумом Совета УМО 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</si>
  <si>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</si>
  <si>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</si>
  <si>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</si>
  <si>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</si>
  <si>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</si>
  <si>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</si>
  <si>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</si>
  <si>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</si>
  <si>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</si>
  <si>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</si>
  <si>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</si>
  <si>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</si>
  <si>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</si>
  <si>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</si>
  <si>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</si>
  <si>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</si>
  <si>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</si>
  <si>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</si>
  <si>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</si>
  <si>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</si>
  <si>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</si>
  <si>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</si>
  <si>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</si>
  <si>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</si>
  <si>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</si>
  <si>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</si>
  <si>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</si>
  <si>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</si>
  <si>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</si>
  <si>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</si>
  <si>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</si>
  <si>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</si>
  <si>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УК-9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</si>
  <si>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</si>
  <si>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</si>
  <si>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</si>
  <si>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</si>
  <si>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</si>
  <si>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</si>
  <si>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</si>
  <si>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</si>
  <si>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</si>
  <si>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</si>
  <si>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</si>
  <si>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</si>
  <si>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</si>
  <si>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</si>
  <si>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</si>
  <si>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БПК-7</t>
  </si>
  <si>
    <t>2.9</t>
  </si>
  <si>
    <t>2.9.1</t>
  </si>
  <si>
    <t>2.9.2</t>
  </si>
  <si>
    <t>2.10</t>
  </si>
  <si>
    <t>2.10.1</t>
  </si>
  <si>
    <t>2.10.2</t>
  </si>
  <si>
    <t>2.11</t>
  </si>
  <si>
    <t>2.11.1</t>
  </si>
  <si>
    <t>2.11.2</t>
  </si>
  <si>
    <t>2.12</t>
  </si>
  <si>
    <t>2.12.1</t>
  </si>
  <si>
    <t>2.12.2</t>
  </si>
  <si>
    <t>Модуль "Экономика 2"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</si>
  <si>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</si>
  <si>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</si>
  <si>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</si>
  <si>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</si>
  <si>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</si>
  <si>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</si>
  <si>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</si>
  <si>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</si>
  <si>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</si>
  <si>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</si>
  <si>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</si>
  <si>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</si>
  <si>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</si>
  <si>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</si>
  <si>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</si>
  <si>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</si>
  <si>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</si>
  <si>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</si>
  <si>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</si>
  <si>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3.3</t>
  </si>
  <si>
    <t>4.3</t>
  </si>
  <si>
    <t>4.4</t>
  </si>
  <si>
    <t>Высшая математика</t>
  </si>
  <si>
    <t>Организация предпринимательской деятельности</t>
  </si>
  <si>
    <t>Модуль "Введение в специальность"</t>
  </si>
  <si>
    <t>Жилая и нежилая недвижимость</t>
  </si>
  <si>
    <t>Риэлтерская деятельность</t>
  </si>
  <si>
    <t>Модуль "Экономика недвижимости"</t>
  </si>
  <si>
    <t>Экономика недвижимости</t>
  </si>
  <si>
    <t>Модуль "Управление недвижимостью"</t>
  </si>
  <si>
    <t>Управление недвижимостью</t>
  </si>
  <si>
    <t>Курсовая работа по учебной дисциплине "Экономика недвижимости"</t>
  </si>
  <si>
    <t>Курсовая работа по учебной дисциплине "Управление недвижимостью"</t>
  </si>
  <si>
    <t>Модуль "Коммерческая деятельность"</t>
  </si>
  <si>
    <t>Коммерческая деятельность на рынке недвижимости</t>
  </si>
  <si>
    <t>Курсовая работа по учебной дисциплине "Коммерческая деятельность на рынке недвижимости"</t>
  </si>
  <si>
    <t>Модуль "Оценочная деятельность"</t>
  </si>
  <si>
    <t>Оценка земельной собственности и кадастр</t>
  </si>
  <si>
    <t>Комплексная оценка недвижимости</t>
  </si>
  <si>
    <t>Технологии строительного производства</t>
  </si>
  <si>
    <t>Эксплуатация и обслуживание объектов недвижимости</t>
  </si>
  <si>
    <t>Модуль "Коммуникации на иностранном языке"</t>
  </si>
  <si>
    <t>Экономика инвестиций и инноваций</t>
  </si>
  <si>
    <t>Модуль "Управление бизнес-процессами"</t>
  </si>
  <si>
    <t>Менеджмент организаций недвижимости</t>
  </si>
  <si>
    <t>Экономические стратегии на рынке недвижимости</t>
  </si>
  <si>
    <t>Введение в экономику недвижимости</t>
  </si>
  <si>
    <t>Практический курс перевода</t>
  </si>
  <si>
    <t>Основы градостроительства</t>
  </si>
  <si>
    <t>Организация исследовательской деятельности</t>
  </si>
  <si>
    <t>Организационно-технологическая</t>
  </si>
  <si>
    <t>Экономическая</t>
  </si>
  <si>
    <t xml:space="preserve">Товароведение строительных материалов  и конструкций </t>
  </si>
  <si>
    <t>Бухгалтерский учет/ Управленческий учет</t>
  </si>
  <si>
    <t>Жилищное и земельное право / Правовое регулирование рынка недвижимости</t>
  </si>
  <si>
    <t>Модуль "Инвестиции и ценообразование"</t>
  </si>
  <si>
    <t>экономист - менеджер</t>
  </si>
  <si>
    <t>Модуль "Учет и бизнес-моделирование"</t>
  </si>
  <si>
    <t>Управление проектами на рынке недвижимости</t>
  </si>
  <si>
    <t>Экономическое моделирование бизнес-процессов на рынке недвижимости/ Автоматизированное рабочее место специалиста рынка недвижимости</t>
  </si>
  <si>
    <t>Ценообразование на рынке недвижимости</t>
  </si>
  <si>
    <t>Финансовая политика  на рынке недвижимости  и иппотека</t>
  </si>
  <si>
    <t>Деловой иностранный язык / Деловые коммуникации на иностранном языке</t>
  </si>
  <si>
    <t>Экономическая история / Городская цивилизация в Беларуси</t>
  </si>
  <si>
    <t>Культура информационного общества / Современная прикладная этика</t>
  </si>
  <si>
    <t>7 семестр,
16 недель</t>
  </si>
  <si>
    <t>Обладать гуманистическим мировоззрением, качествами гражданственности и патриотизма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</si>
  <si>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</si>
  <si>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БПК-8</t>
  </si>
  <si>
    <t>БКП-9</t>
  </si>
  <si>
    <t>БПК-10</t>
  </si>
  <si>
    <t>БПК-11</t>
  </si>
  <si>
    <t>БПК-12</t>
  </si>
  <si>
    <t xml:space="preserve">Осуществлять все виды анализа эффективности и результативности деятельности, оценивать перспективность рынка недвижимости, конкурентоспособность его объектов </t>
  </si>
  <si>
    <t>СК-7</t>
  </si>
  <si>
    <t>СК-8</t>
  </si>
  <si>
    <t>СК-9</t>
  </si>
  <si>
    <t>Разрабатывать эффективную финансовую политику и тактику её реализации, оценивать риски рынка недвижимости</t>
  </si>
  <si>
    <t>СК-10</t>
  </si>
  <si>
    <t>СК-11</t>
  </si>
  <si>
    <t>СК-12</t>
  </si>
  <si>
    <t>СК-13</t>
  </si>
  <si>
    <t>СК-14</t>
  </si>
  <si>
    <t>СК-15</t>
  </si>
  <si>
    <t xml:space="preserve">БПК-7 </t>
  </si>
  <si>
    <t>БПК-9</t>
  </si>
  <si>
    <t>УК-10</t>
  </si>
  <si>
    <t>Заместитель Председателя Государственнгого комитета по имуществу Республики Беларусь</t>
  </si>
  <si>
    <t>Е.С.Лукьянова</t>
  </si>
  <si>
    <t>С.А.Касперович</t>
  </si>
  <si>
    <t>И.В.Титович</t>
  </si>
  <si>
    <t>В.Ю.Шутилин</t>
  </si>
  <si>
    <t xml:space="preserve">    М.П.</t>
  </si>
  <si>
    <t>А.И.Ерчак</t>
  </si>
  <si>
    <t>Модуль "Экономика 1"</t>
  </si>
  <si>
    <t>/24</t>
  </si>
  <si>
    <t>Личные продажи / Управление продажами</t>
  </si>
  <si>
    <t>Модуль "Регламенты рынка недвижимости"</t>
  </si>
  <si>
    <t>2.4.1</t>
  </si>
  <si>
    <t>2.4.2</t>
  </si>
  <si>
    <t>2.5.1</t>
  </si>
  <si>
    <t>2.5.2</t>
  </si>
  <si>
    <t>Модуль "Обслуживание и развитие объектов недвижимости"</t>
  </si>
  <si>
    <t>2.6.1</t>
  </si>
  <si>
    <t>2.6.2</t>
  </si>
  <si>
    <t>2.7.1</t>
  </si>
  <si>
    <t>2.7.2</t>
  </si>
  <si>
    <t>2.8.1</t>
  </si>
  <si>
    <t>2.8.2</t>
  </si>
  <si>
    <t>2.8.3</t>
  </si>
  <si>
    <t>2.11.3</t>
  </si>
  <si>
    <t xml:space="preserve"> </t>
  </si>
  <si>
    <t>М.П.</t>
  </si>
  <si>
    <t>СК-16</t>
  </si>
  <si>
    <t>2.13</t>
  </si>
  <si>
    <t>1.4.1</t>
  </si>
  <si>
    <t>1.5</t>
  </si>
  <si>
    <t>1.9.1</t>
  </si>
  <si>
    <t>1.9.2</t>
  </si>
  <si>
    <r>
      <t>Основы управления интеллектуальной собственностью</t>
    </r>
    <r>
      <rPr>
        <b/>
        <sz val="24"/>
        <rFont val="Calibri"/>
        <family val="2"/>
        <charset val="204"/>
      </rPr>
      <t>¹</t>
    </r>
  </si>
  <si>
    <t>Применять инструментарий коммерческой деятельности  для повышения эффективности деятельности организации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</si>
  <si>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</si>
  <si>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Специальность  1-25 01 16  Экономика и управление на рынке недвижимости</t>
  </si>
  <si>
    <t>/486</t>
  </si>
  <si>
    <t>/58</t>
  </si>
  <si>
    <t>/70</t>
  </si>
  <si>
    <t>1.5.1</t>
  </si>
  <si>
    <t>1.6.2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</si>
  <si>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</si>
  <si>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</si>
  <si>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</si>
  <si>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</si>
  <si>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</si>
  <si>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</si>
  <si>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</si>
  <si>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</si>
  <si>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</si>
  <si>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</si>
  <si>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Национальная экономика Беларуси</t>
  </si>
  <si>
    <t>Математический модуль</t>
  </si>
  <si>
    <t>Модуль "Статистика и эконометрика"</t>
  </si>
  <si>
    <t>1.6.1</t>
  </si>
  <si>
    <t>1.7.1</t>
  </si>
  <si>
    <t>1.7.2</t>
  </si>
  <si>
    <t>1.7.1, 1.7.2</t>
  </si>
  <si>
    <t>/2</t>
  </si>
  <si>
    <t>1.4.2</t>
  </si>
  <si>
    <t>Теория вероятностей</t>
  </si>
  <si>
    <t>Международная экономика</t>
  </si>
  <si>
    <t>1.11</t>
  </si>
  <si>
    <t>1.11.1</t>
  </si>
  <si>
    <t>1.11.2</t>
  </si>
  <si>
    <t>БПК-13</t>
  </si>
  <si>
    <t>1.7.3</t>
  </si>
  <si>
    <t>/410</t>
  </si>
  <si>
    <t>/128</t>
  </si>
  <si>
    <t>СК-24/СК-25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</si>
  <si>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</si>
  <si>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СК-27</t>
  </si>
  <si>
    <t>СК-28</t>
  </si>
  <si>
    <t>СК-29</t>
  </si>
  <si>
    <t>Строить модели для описания и прогнозирования процессов, протекающих в земельно-имущественной сфере с учетом отраслевых особенностей</t>
  </si>
  <si>
    <t>УК-11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</si>
  <si>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</si>
  <si>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</si>
  <si>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Анализировать и принимать решения по социальным, этическим проблемам, возникающим в профессиональной деятельности</t>
  </si>
  <si>
    <t>Осуществлять коммуникации на иностранном языке для решения задач межличностного и межкультурного взаимодействия</t>
  </si>
  <si>
    <t>УК-12</t>
  </si>
  <si>
    <t>УК-13</t>
  </si>
  <si>
    <t>УК-14</t>
  </si>
  <si>
    <t>УК-15</t>
  </si>
  <si>
    <t>СК-4/СК-5</t>
  </si>
  <si>
    <t>СК-20/СК-21</t>
  </si>
  <si>
    <t>СК-22, УК-6</t>
  </si>
  <si>
    <t>СК-23 УК-5</t>
  </si>
  <si>
    <t>СК-26/СК-27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</si>
  <si>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</si>
  <si>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Модуль "Градостроительство и риэлтерская деятельность"</t>
  </si>
  <si>
    <t>УК-11/УК-12</t>
  </si>
  <si>
    <t>УК-13/УК-14</t>
  </si>
  <si>
    <t xml:space="preserve">СК-10, УК-1 </t>
  </si>
  <si>
    <t>/3</t>
  </si>
  <si>
    <t>СК-12/СК-13</t>
  </si>
  <si>
    <t>Продолжение типового учебного плана по специальности 1-25 01 16 "Экономика и управление на рынке недвижимости", регистрационный № _______________</t>
  </si>
  <si>
    <t>Разработан в качестве примера реализации образовательного стандарта по специальности 1-25 01 16  "Экономика и управление на рынке недвижимости".</t>
  </si>
  <si>
    <t xml:space="preserve">Анализировать информацию о спросе, предложении объектов недвижимости, динамике цен, формировать базы данных объектов недвижимости, обеспечивать сопровождение сделок на рынке </t>
  </si>
  <si>
    <t>Профессионально ориентированный иностранный язык</t>
  </si>
  <si>
    <t xml:space="preserve">Использовать учетно-аналитические данные при оценке состояния организации и  обоснования плана ее перспективного развития </t>
  </si>
  <si>
    <t>Код модуля, учебной дисциплины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</si>
  <si>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</si>
  <si>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/106</t>
  </si>
  <si>
    <t>/1</t>
  </si>
  <si>
    <t>Определять результаты деятельности субъектов хозяйствования на рынке недвижимости и формировать соответствующее им ресурсное обеспечение</t>
  </si>
  <si>
    <t>Применять знания в области ассортимента, свойств и методов исследований строительных материалов и конструкций, необходимых для установления их качества и проведения оценки недвижимости</t>
  </si>
  <si>
    <t>/138</t>
  </si>
  <si>
    <t>/132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</si>
  <si>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</si>
  <si>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/170</t>
  </si>
  <si>
    <t>/126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</si>
  <si>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</si>
  <si>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</si>
  <si>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</si>
  <si>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</si>
  <si>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</si>
  <si>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</si>
  <si>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</si>
  <si>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 xml:space="preserve">Председатель НМС по коммерческой деятельности 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</si>
  <si>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</si>
  <si>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Т.А.Богомья</t>
  </si>
  <si>
    <t xml:space="preserve">                 М.П.</t>
  </si>
  <si>
    <r>
      <t xml:space="preserve">Осуществлять 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 xml:space="preserve">деловое общение на иностранном языке при решении профессиональных задач на рынке недвижимости </t>
    </r>
  </si>
  <si>
    <t>Использовать в профессиональной деятельности основные признаки объектов жилой и нежилой недвижимости , анализировать  рынок недвижимости</t>
  </si>
  <si>
    <t>Принимать обоснованные решения при осуществлении предпринимательской деятельности, оценивать ее результаты</t>
  </si>
  <si>
    <r>
      <t>Использовать инструментарий обеспечения надлежащего функционирования  объектов недвижимости</t>
    </r>
    <r>
      <rPr>
        <sz val="24"/>
        <color rgb="FFFF0000"/>
        <rFont val="Times New Roman"/>
        <family val="1"/>
        <charset val="204"/>
      </rPr>
      <t xml:space="preserve"> </t>
    </r>
  </si>
  <si>
    <t>Проводить градостроительный анализ поселений с учетом социально-экономических, санитарно-гигиенических, экологических требований</t>
  </si>
  <si>
    <t>Разрабатывать проекты и осуществлять управление ими на рынке недвижимости</t>
  </si>
  <si>
    <t>Модуль "Строительная  и исследовательская деятельность"</t>
  </si>
  <si>
    <t>Разрабатывать эффективную ценовую политику и определять механизм её реализации при заданных внешних ограничениях</t>
  </si>
  <si>
    <t>Определять приоритетные сферы и направления инвестиционных вложений на основе оценки их эффективности и привлекательности</t>
  </si>
  <si>
    <t xml:space="preserve">Использовать технические средства и прикладные программы для быстрой разработки и реализации целевых установок </t>
  </si>
  <si>
    <t>Планировать и анализировать  продажи объектов недвижимости,  реализовывать торговый потенциал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</si>
  <si>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____________________________2021</t>
  </si>
  <si>
    <t>СОГЛАСОВАНО 
Проректор по научно-методической работе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____________________________2021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</si>
  <si>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________________________2021</t>
  </si>
  <si>
    <t>СОГЛАСОВАНО 
Проректор по научно-методической работе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___________________________2021</t>
  </si>
  <si>
    <t>Протокол № ____ от ___________________2021</t>
  </si>
  <si>
    <t xml:space="preserve">                М.П.</t>
  </si>
  <si>
    <t>Использовать концепции, принципы и методы управления, оценивать результаты  управления недвижимостью</t>
  </si>
  <si>
    <t>Осуществлять выбор и применять строительные материалы и технологии на рынке недвижимости</t>
  </si>
  <si>
    <t>Применять техники и методы продаж, обеспечивающие результативность взаимодействия с клиентами</t>
  </si>
  <si>
    <t>Проводить оценку стоимости недвижимости, определять положение на рынке</t>
  </si>
  <si>
    <t>Определять стратегию развития, используя методологию стратегического анализа, вырабатывать механизм реализации экономической стратегии</t>
  </si>
  <si>
    <t xml:space="preserve">УК-1, БПК-6 </t>
  </si>
  <si>
    <t xml:space="preserve">БПК-6 </t>
  </si>
  <si>
    <t>СК-3, УК-1,5,6</t>
  </si>
  <si>
    <t>УК-1,5,6, БПК-12</t>
  </si>
  <si>
    <t>УК-1,5,6, БПК-11</t>
  </si>
  <si>
    <t>1.7.2, 1.10, 1.11, 2.3, 2.6.2</t>
  </si>
  <si>
    <t xml:space="preserve"> 1.10, 1.11, 2.3, 2.11.3</t>
  </si>
  <si>
    <t xml:space="preserve"> 1.10, 1.11, 2.3, 2.11.2</t>
  </si>
  <si>
    <t>1. Государственный экзамен по специальности                                                                              2. Защита дипломной работы в ГЭК</t>
  </si>
  <si>
    <t>¹При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</si>
  <si>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Проректор по научно-методической работе                                                                                               Государственного учреждения образования "Республиканский институт высшей школы"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</si>
  <si>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</si>
  <si>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r>
      <t xml:space="preserve">Использовать нормативные правовые акты по земельному праву, жилищному праву 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при решении практических задач в профессиональной деятельности</t>
    </r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</si>
  <si>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</si>
  <si>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Использовать  акты законодательства,  регулирующие отношения,  возникающие на рынке недвижимости по вопросам создания, оборота и эксплуатации  недвижимости</t>
  </si>
  <si>
    <t>Использовать методы и приемы делового общения в интернациональной среде с учетом региональных особенностей деловой культуры зарубежных стран</t>
  </si>
  <si>
    <r>
      <t xml:space="preserve">Применять </t>
    </r>
    <r>
      <rPr>
        <sz val="24"/>
        <color rgb="FFFF000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принципы и методы</t>
    </r>
    <r>
      <rPr>
        <sz val="24"/>
        <color indexed="8"/>
        <rFont val="Times New Roman"/>
        <family val="1"/>
        <charset val="204"/>
      </rPr>
      <t xml:space="preserve"> исследований для анализа и решения проблем в строительной деятельности </t>
    </r>
  </si>
  <si>
    <t>Принимать решения о выборе оптимальной формы организационной структуры управления, владеть современными техниками принятия управленческих решений, оценивать эффективность управления на рынке недвижимости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</si>
</sst>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theme="1"/>
      <name val="Arial Cyr"/>
      <charset val="204"/>
    </font>
    <font>
      <sz val="16"/>
      <color indexed="8"/>
      <name val="Times New Roman"/>
      <family val="1"/>
      <charset val="204"/>
    </font>
    <font>
      <sz val="16"/>
      <name val="Arial Cyr"/>
      <charset val="204"/>
    </font>
    <font>
      <b/>
      <sz val="24"/>
      <name val="Calibri"/>
      <family val="2"/>
      <charset val="204"/>
    </font>
    <font>
      <b/>
      <sz val="24"/>
      <color theme="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28">
    <xf numFmtId="0" fontId="0" fillId="0" borderId="0" xfId="0"/>
    <xf numFmtId="0" fontId="10" fillId="0" borderId="0" xfId="0" applyFont="1" applyFill="1"/>
    <xf numFmtId="0" fontId="12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15" fillId="0" borderId="0" xfId="0" applyFont="1" applyFill="1"/>
    <xf numFmtId="0" fontId="11" fillId="0" borderId="0" xfId="0" applyFont="1" applyFill="1" applyAlignment="1"/>
    <xf numFmtId="0" fontId="10" fillId="0" borderId="0" xfId="0" applyFont="1" applyFill="1" applyAlignment="1"/>
    <xf numFmtId="0" fontId="17" fillId="0" borderId="0" xfId="0" applyFont="1" applyFill="1"/>
    <xf numFmtId="0" fontId="16" fillId="0" borderId="0" xfId="0" applyFont="1" applyFill="1"/>
    <xf numFmtId="0" fontId="18" fillId="0" borderId="0" xfId="0" applyFont="1" applyFill="1"/>
    <xf numFmtId="0" fontId="11" fillId="0" borderId="0" xfId="0" applyFont="1" applyFill="1" applyAlignment="1">
      <alignment vertical="center"/>
    </xf>
    <xf numFmtId="0" fontId="17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/>
    </xf>
    <xf numFmtId="0" fontId="16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49" fontId="15" fillId="0" borderId="0" xfId="0" applyNumberFormat="1" applyFont="1" applyFill="1"/>
    <xf numFmtId="49" fontId="21" fillId="0" borderId="0" xfId="0" applyNumberFormat="1" applyFont="1" applyFill="1"/>
    <xf numFmtId="0" fontId="22" fillId="0" borderId="0" xfId="0" applyFont="1" applyFill="1"/>
    <xf numFmtId="49" fontId="21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0" fontId="21" fillId="0" borderId="0" xfId="0" applyFont="1" applyFill="1"/>
    <xf numFmtId="49" fontId="23" fillId="0" borderId="1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2" fillId="0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23" fillId="0" borderId="1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3" xfId="0" applyFont="1" applyFill="1" applyBorder="1" applyAlignment="1">
      <alignment horizontal="center" vertical="center" textRotation="90"/>
    </xf>
    <xf numFmtId="0" fontId="30" fillId="0" borderId="4" xfId="0" applyFont="1" applyFill="1" applyBorder="1" applyAlignment="1">
      <alignment horizontal="center" vertical="center" textRotation="90"/>
    </xf>
    <xf numFmtId="0" fontId="30" fillId="0" borderId="5" xfId="0" applyFont="1" applyFill="1" applyBorder="1" applyAlignment="1">
      <alignment horizontal="center" vertical="center" textRotation="90"/>
    </xf>
    <xf numFmtId="0" fontId="30" fillId="0" borderId="6" xfId="0" applyFont="1" applyFill="1" applyBorder="1" applyAlignment="1">
      <alignment horizontal="center" vertical="center" textRotation="90"/>
    </xf>
    <xf numFmtId="0" fontId="30" fillId="0" borderId="7" xfId="0" applyFont="1" applyFill="1" applyBorder="1" applyAlignment="1">
      <alignment horizontal="center" vertical="center" textRotation="90"/>
    </xf>
    <xf numFmtId="0" fontId="30" fillId="0" borderId="8" xfId="0" applyFont="1" applyFill="1" applyBorder="1" applyAlignment="1">
      <alignment horizontal="center" vertical="center" textRotation="90"/>
    </xf>
    <xf numFmtId="0" fontId="19" fillId="0" borderId="0" xfId="1" applyFont="1" applyFill="1" applyBorder="1" applyAlignment="1">
      <alignment vertical="center"/>
    </xf>
    <xf numFmtId="4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horizontal="left"/>
    </xf>
    <xf numFmtId="0" fontId="4" fillId="0" borderId="0" xfId="0" applyFont="1"/>
    <xf numFmtId="0" fontId="11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vertical="top"/>
    </xf>
    <xf numFmtId="0" fontId="16" fillId="0" borderId="0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0" fontId="28" fillId="0" borderId="0" xfId="0" applyFont="1" applyAlignment="1"/>
    <xf numFmtId="49" fontId="30" fillId="2" borderId="10" xfId="0" applyNumberFormat="1" applyFont="1" applyFill="1" applyBorder="1" applyAlignment="1">
      <alignment horizontal="center" vertical="center"/>
    </xf>
    <xf numFmtId="49" fontId="29" fillId="2" borderId="10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37" fillId="0" borderId="0" xfId="0" applyFont="1" applyFill="1"/>
    <xf numFmtId="49" fontId="30" fillId="2" borderId="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1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0" fontId="41" fillId="2" borderId="10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4" fillId="2" borderId="12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4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 textRotation="90"/>
    </xf>
    <xf numFmtId="0" fontId="30" fillId="2" borderId="4" xfId="0" applyFont="1" applyFill="1" applyBorder="1" applyAlignment="1">
      <alignment horizontal="center" vertical="center" textRotation="90"/>
    </xf>
    <xf numFmtId="0" fontId="30" fillId="2" borderId="5" xfId="0" applyFont="1" applyFill="1" applyBorder="1" applyAlignment="1">
      <alignment horizontal="center" vertical="center" textRotation="90"/>
    </xf>
    <xf numFmtId="0" fontId="30" fillId="2" borderId="6" xfId="0" applyFont="1" applyFill="1" applyBorder="1" applyAlignment="1">
      <alignment horizontal="center" vertical="center" textRotation="90"/>
    </xf>
    <xf numFmtId="0" fontId="30" fillId="2" borderId="7" xfId="0" applyFont="1" applyFill="1" applyBorder="1" applyAlignment="1">
      <alignment horizontal="center" vertical="center" textRotation="90"/>
    </xf>
    <xf numFmtId="0" fontId="30" fillId="2" borderId="8" xfId="0" applyFont="1" applyFill="1" applyBorder="1" applyAlignment="1">
      <alignment horizontal="center" vertical="center" textRotation="90"/>
    </xf>
    <xf numFmtId="49" fontId="19" fillId="2" borderId="9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9" fontId="19" fillId="2" borderId="10" xfId="0" applyNumberFormat="1" applyFont="1" applyFill="1" applyBorder="1" applyAlignment="1">
      <alignment horizontal="center" vertical="center"/>
    </xf>
    <xf numFmtId="49" fontId="34" fillId="2" borderId="9" xfId="0" applyNumberFormat="1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6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3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 applyProtection="1">
      <alignment vertical="top" wrapText="1"/>
      <protection locked="0"/>
    </xf>
    <xf numFmtId="0" fontId="4" fillId="2" borderId="0" xfId="0" applyFont="1" applyFill="1"/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39" fillId="2" borderId="36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19" fillId="2" borderId="5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49" fontId="34" fillId="2" borderId="3" xfId="0" applyNumberFormat="1" applyFont="1" applyFill="1" applyBorder="1" applyAlignment="1">
      <alignment horizontal="center" vertical="center"/>
    </xf>
    <xf numFmtId="164" fontId="34" fillId="2" borderId="5" xfId="0" applyNumberFormat="1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34" fillId="2" borderId="23" xfId="0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11" fillId="2" borderId="26" xfId="0" applyNumberFormat="1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 wrapText="1"/>
    </xf>
    <xf numFmtId="49" fontId="11" fillId="2" borderId="4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42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49" fontId="11" fillId="2" borderId="45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4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left" vertical="center" wrapText="1"/>
    </xf>
    <xf numFmtId="0" fontId="11" fillId="2" borderId="39" xfId="0" applyFont="1" applyFill="1" applyBorder="1" applyAlignment="1">
      <alignment horizontal="left" vertical="center" wrapText="1"/>
    </xf>
    <xf numFmtId="49" fontId="11" fillId="2" borderId="40" xfId="0" applyNumberFormat="1" applyFont="1" applyFill="1" applyBorder="1" applyAlignment="1">
      <alignment horizontal="center" vertical="center" wrapText="1"/>
    </xf>
    <xf numFmtId="49" fontId="11" fillId="2" borderId="38" xfId="0" applyNumberFormat="1" applyFont="1" applyFill="1" applyBorder="1" applyAlignment="1">
      <alignment horizontal="center" vertical="center" wrapText="1"/>
    </xf>
    <xf numFmtId="49" fontId="11" fillId="2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11" fillId="2" borderId="28" xfId="0" applyNumberFormat="1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 wrapText="1"/>
    </xf>
    <xf numFmtId="49" fontId="11" fillId="2" borderId="30" xfId="0" applyNumberFormat="1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 textRotation="90"/>
    </xf>
    <xf numFmtId="0" fontId="30" fillId="0" borderId="42" xfId="0" applyFont="1" applyFill="1" applyBorder="1" applyAlignment="1">
      <alignment horizontal="center" vertical="center" textRotation="90"/>
    </xf>
    <xf numFmtId="0" fontId="30" fillId="0" borderId="53" xfId="0" applyFont="1" applyFill="1" applyBorder="1" applyAlignment="1">
      <alignment horizontal="center" vertical="center" textRotation="90"/>
    </xf>
    <xf numFmtId="0" fontId="30" fillId="0" borderId="44" xfId="0" applyFont="1" applyFill="1" applyBorder="1" applyAlignment="1">
      <alignment horizontal="center" vertical="center" textRotation="90"/>
    </xf>
    <xf numFmtId="0" fontId="30" fillId="0" borderId="17" xfId="0" applyFont="1" applyFill="1" applyBorder="1" applyAlignment="1">
      <alignment horizontal="center" vertical="center" textRotation="90"/>
    </xf>
    <xf numFmtId="0" fontId="30" fillId="0" borderId="48" xfId="0" applyFont="1" applyFill="1" applyBorder="1" applyAlignment="1">
      <alignment horizontal="center" vertical="center" textRotation="90"/>
    </xf>
    <xf numFmtId="0" fontId="30" fillId="0" borderId="50" xfId="0" applyFont="1" applyFill="1" applyBorder="1" applyAlignment="1">
      <alignment horizontal="center" vertical="center" textRotation="90"/>
    </xf>
    <xf numFmtId="0" fontId="11" fillId="2" borderId="2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30" fillId="2" borderId="26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textRotation="90"/>
    </xf>
    <xf numFmtId="0" fontId="29" fillId="0" borderId="25" xfId="0" applyFont="1" applyFill="1" applyBorder="1" applyAlignment="1">
      <alignment horizontal="center" vertical="center" textRotation="90"/>
    </xf>
    <xf numFmtId="0" fontId="29" fillId="0" borderId="10" xfId="0" applyFont="1" applyFill="1" applyBorder="1" applyAlignment="1">
      <alignment horizontal="center" vertical="center" textRotation="90"/>
    </xf>
    <xf numFmtId="0" fontId="29" fillId="0" borderId="11" xfId="0" applyFont="1" applyFill="1" applyBorder="1" applyAlignment="1">
      <alignment horizontal="center" vertical="center" textRotation="90"/>
    </xf>
    <xf numFmtId="0" fontId="29" fillId="0" borderId="12" xfId="0" applyFont="1" applyFill="1" applyBorder="1" applyAlignment="1">
      <alignment horizontal="center" vertical="center" textRotation="90"/>
    </xf>
    <xf numFmtId="0" fontId="29" fillId="0" borderId="13" xfId="0" applyFont="1" applyFill="1" applyBorder="1" applyAlignment="1">
      <alignment horizontal="center" vertical="center" textRotation="90"/>
    </xf>
    <xf numFmtId="0" fontId="30" fillId="0" borderId="0" xfId="0" applyFont="1" applyFill="1" applyBorder="1" applyAlignment="1">
      <alignment horizontal="center" vertical="center" textRotation="90"/>
    </xf>
    <xf numFmtId="0" fontId="30" fillId="0" borderId="43" xfId="0" applyFont="1" applyFill="1" applyBorder="1" applyAlignment="1">
      <alignment horizontal="center" vertical="center" textRotation="90"/>
    </xf>
    <xf numFmtId="0" fontId="4" fillId="2" borderId="54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11" fillId="2" borderId="56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center" vertical="center"/>
    </xf>
    <xf numFmtId="0" fontId="35" fillId="2" borderId="3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33" fillId="0" borderId="0" xfId="0" applyFont="1" applyFill="1" applyBorder="1" applyAlignment="1" applyProtection="1">
      <alignment horizontal="left" vertical="top" wrapText="1"/>
      <protection locked="0"/>
    </xf>
    <xf numFmtId="0" fontId="4" fillId="2" borderId="27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" fontId="30" fillId="2" borderId="16" xfId="0" applyNumberFormat="1" applyFont="1" applyFill="1" applyBorder="1" applyAlignment="1">
      <alignment horizontal="center" vertical="center"/>
    </xf>
    <xf numFmtId="1" fontId="30" fillId="2" borderId="26" xfId="0" applyNumberFormat="1" applyFont="1" applyFill="1" applyBorder="1" applyAlignment="1">
      <alignment horizontal="center" vertical="center"/>
    </xf>
    <xf numFmtId="1" fontId="30" fillId="2" borderId="29" xfId="0" applyNumberFormat="1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left" vertical="center" wrapText="1"/>
    </xf>
    <xf numFmtId="0" fontId="19" fillId="2" borderId="26" xfId="0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49" fontId="4" fillId="2" borderId="43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0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 wrapText="1"/>
    </xf>
    <xf numFmtId="0" fontId="29" fillId="2" borderId="6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62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48" xfId="0" applyFont="1" applyFill="1" applyBorder="1" applyAlignment="1">
      <alignment horizontal="center" vertical="center" wrapText="1"/>
    </xf>
    <xf numFmtId="0" fontId="29" fillId="2" borderId="53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30" fillId="2" borderId="61" xfId="0" applyFont="1" applyFill="1" applyBorder="1" applyAlignment="1">
      <alignment horizontal="center" vertical="center" textRotation="90"/>
    </xf>
    <xf numFmtId="0" fontId="30" fillId="2" borderId="62" xfId="0" applyFont="1" applyFill="1" applyBorder="1" applyAlignment="1">
      <alignment horizontal="center" vertical="center" textRotation="90"/>
    </xf>
    <xf numFmtId="0" fontId="30" fillId="2" borderId="52" xfId="0" applyFont="1" applyFill="1" applyBorder="1" applyAlignment="1">
      <alignment horizontal="center" vertical="center" textRotation="90"/>
    </xf>
    <xf numFmtId="0" fontId="30" fillId="2" borderId="48" xfId="0" applyFont="1" applyFill="1" applyBorder="1" applyAlignment="1">
      <alignment horizontal="center" vertical="center" textRotation="90"/>
    </xf>
    <xf numFmtId="0" fontId="30" fillId="2" borderId="53" xfId="0" applyFont="1" applyFill="1" applyBorder="1" applyAlignment="1">
      <alignment horizontal="center" vertical="center" textRotation="90"/>
    </xf>
    <xf numFmtId="0" fontId="30" fillId="2" borderId="50" xfId="0" applyFont="1" applyFill="1" applyBorder="1" applyAlignment="1">
      <alignment horizontal="center" vertical="center" textRotation="90"/>
    </xf>
    <xf numFmtId="0" fontId="30" fillId="2" borderId="58" xfId="0" applyFont="1" applyFill="1" applyBorder="1" applyAlignment="1">
      <alignment horizontal="center" vertical="center" textRotation="90"/>
    </xf>
    <xf numFmtId="0" fontId="30" fillId="2" borderId="0" xfId="0" applyFont="1" applyFill="1" applyBorder="1" applyAlignment="1">
      <alignment horizontal="center" vertical="center" textRotation="90"/>
    </xf>
    <xf numFmtId="0" fontId="30" fillId="2" borderId="43" xfId="0" applyFont="1" applyFill="1" applyBorder="1" applyAlignment="1">
      <alignment horizontal="center" vertical="center" textRotation="90"/>
    </xf>
    <xf numFmtId="0" fontId="29" fillId="2" borderId="3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 textRotation="90"/>
    </xf>
    <xf numFmtId="0" fontId="29" fillId="2" borderId="25" xfId="0" applyFont="1" applyFill="1" applyBorder="1" applyAlignment="1">
      <alignment horizontal="center" vertical="center" textRotation="90"/>
    </xf>
    <xf numFmtId="0" fontId="29" fillId="2" borderId="10" xfId="0" applyFont="1" applyFill="1" applyBorder="1" applyAlignment="1">
      <alignment horizontal="center" vertical="center" textRotation="90"/>
    </xf>
    <xf numFmtId="0" fontId="29" fillId="2" borderId="11" xfId="0" applyFont="1" applyFill="1" applyBorder="1" applyAlignment="1">
      <alignment horizontal="center" vertical="center" textRotation="90"/>
    </xf>
    <xf numFmtId="0" fontId="29" fillId="2" borderId="12" xfId="0" applyFont="1" applyFill="1" applyBorder="1" applyAlignment="1">
      <alignment horizontal="center" vertical="center" textRotation="90"/>
    </xf>
    <xf numFmtId="0" fontId="29" fillId="2" borderId="13" xfId="0" applyFont="1" applyFill="1" applyBorder="1" applyAlignment="1">
      <alignment horizontal="center" vertical="center" textRotation="90"/>
    </xf>
    <xf numFmtId="0" fontId="29" fillId="2" borderId="58" xfId="0" applyFont="1" applyFill="1" applyBorder="1" applyAlignment="1">
      <alignment horizontal="center" vertical="center" textRotation="90"/>
    </xf>
    <xf numFmtId="0" fontId="29" fillId="2" borderId="59" xfId="0" applyFont="1" applyFill="1" applyBorder="1" applyAlignment="1">
      <alignment horizontal="center" vertical="center" textRotation="90"/>
    </xf>
    <xf numFmtId="0" fontId="29" fillId="2" borderId="0" xfId="0" applyFont="1" applyFill="1" applyBorder="1" applyAlignment="1">
      <alignment horizontal="center" vertical="center" textRotation="90"/>
    </xf>
    <xf numFmtId="0" fontId="29" fillId="2" borderId="42" xfId="0" applyFont="1" applyFill="1" applyBorder="1" applyAlignment="1">
      <alignment horizontal="center" vertical="center" textRotation="90"/>
    </xf>
    <xf numFmtId="0" fontId="29" fillId="2" borderId="43" xfId="0" applyFont="1" applyFill="1" applyBorder="1" applyAlignment="1">
      <alignment horizontal="center" vertical="center" textRotation="90"/>
    </xf>
    <xf numFmtId="0" fontId="29" fillId="2" borderId="44" xfId="0" applyFont="1" applyFill="1" applyBorder="1" applyAlignment="1">
      <alignment horizontal="center" vertical="center" textRotation="90"/>
    </xf>
    <xf numFmtId="0" fontId="30" fillId="2" borderId="47" xfId="0" applyFont="1" applyFill="1" applyBorder="1" applyAlignment="1">
      <alignment horizontal="center" vertical="center" textRotation="90"/>
    </xf>
    <xf numFmtId="0" fontId="30" fillId="2" borderId="49" xfId="0" applyFont="1" applyFill="1" applyBorder="1" applyAlignment="1">
      <alignment horizontal="center" vertical="center" textRotation="90"/>
    </xf>
    <xf numFmtId="0" fontId="30" fillId="2" borderId="42" xfId="0" applyFont="1" applyFill="1" applyBorder="1" applyAlignment="1">
      <alignment horizontal="center" vertical="center" textRotation="90"/>
    </xf>
    <xf numFmtId="0" fontId="30" fillId="2" borderId="44" xfId="0" applyFont="1" applyFill="1" applyBorder="1" applyAlignment="1">
      <alignment horizontal="center" vertical="center" textRotation="90"/>
    </xf>
    <xf numFmtId="0" fontId="30" fillId="2" borderId="37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 textRotation="90"/>
    </xf>
    <xf numFmtId="0" fontId="30" fillId="2" borderId="3" xfId="0" applyFont="1" applyFill="1" applyBorder="1" applyAlignment="1">
      <alignment horizontal="center" vertical="center" wrapText="1"/>
    </xf>
    <xf numFmtId="0" fontId="30" fillId="2" borderId="37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34" fillId="2" borderId="37" xfId="0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  <xf numFmtId="49" fontId="11" fillId="2" borderId="56" xfId="0" applyNumberFormat="1" applyFont="1" applyFill="1" applyBorder="1" applyAlignment="1">
      <alignment horizontal="center" vertical="center" wrapText="1"/>
    </xf>
    <xf numFmtId="49" fontId="11" fillId="2" borderId="33" xfId="0" applyNumberFormat="1" applyFont="1" applyFill="1" applyBorder="1" applyAlignment="1">
      <alignment horizontal="center" vertical="center" wrapText="1"/>
    </xf>
    <xf numFmtId="49" fontId="11" fillId="2" borderId="3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30" fillId="2" borderId="21" xfId="0" applyFont="1" applyFill="1" applyBorder="1" applyAlignment="1">
      <alignment horizontal="center" vertical="center"/>
    </xf>
    <xf numFmtId="0" fontId="34" fillId="2" borderId="3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30" fillId="2" borderId="40" xfId="0" applyFont="1" applyFill="1" applyBorder="1" applyAlignment="1">
      <alignment horizontal="left" vertical="center" wrapText="1"/>
    </xf>
    <xf numFmtId="0" fontId="30" fillId="2" borderId="38" xfId="0" applyFont="1" applyFill="1" applyBorder="1" applyAlignment="1">
      <alignment horizontal="left" vertical="center" wrapText="1"/>
    </xf>
    <xf numFmtId="0" fontId="30" fillId="2" borderId="55" xfId="0" applyFont="1" applyFill="1" applyBorder="1" applyAlignment="1">
      <alignment horizontal="left" vertical="center" wrapText="1"/>
    </xf>
    <xf numFmtId="0" fontId="30" fillId="2" borderId="28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/>
    </xf>
    <xf numFmtId="0" fontId="30" fillId="2" borderId="51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52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42" xfId="0" applyFont="1" applyFill="1" applyBorder="1" applyAlignment="1">
      <alignment horizontal="center" vertical="center"/>
    </xf>
    <xf numFmtId="0" fontId="30" fillId="2" borderId="53" xfId="0" applyFont="1" applyFill="1" applyBorder="1" applyAlignment="1">
      <alignment horizontal="center" vertical="center"/>
    </xf>
    <xf numFmtId="0" fontId="30" fillId="2" borderId="43" xfId="0" applyFont="1" applyFill="1" applyBorder="1" applyAlignment="1">
      <alignment horizontal="center" vertical="center"/>
    </xf>
    <xf numFmtId="0" fontId="30" fillId="2" borderId="44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left" vertical="center" wrapText="1"/>
    </xf>
    <xf numFmtId="0" fontId="30" fillId="2" borderId="27" xfId="0" applyFont="1" applyFill="1" applyBorder="1" applyAlignment="1">
      <alignment horizontal="left" vertical="center" wrapText="1"/>
    </xf>
    <xf numFmtId="0" fontId="30" fillId="2" borderId="19" xfId="0" applyFont="1" applyFill="1" applyBorder="1" applyAlignment="1">
      <alignment horizontal="left" vertical="center" wrapText="1"/>
    </xf>
    <xf numFmtId="0" fontId="30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0" fillId="0" borderId="56" xfId="0" applyBorder="1"/>
    <xf numFmtId="0" fontId="0" fillId="0" borderId="34" xfId="0" applyBorder="1"/>
    <xf numFmtId="0" fontId="39" fillId="2" borderId="37" xfId="0" applyFont="1" applyFill="1" applyBorder="1" applyAlignment="1">
      <alignment horizontal="center" vertical="center" wrapText="1"/>
    </xf>
    <xf numFmtId="0" fontId="39" fillId="2" borderId="32" xfId="0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center" vertical="center"/>
    </xf>
    <xf numFmtId="0" fontId="41" fillId="2" borderId="19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left" vertical="center" wrapText="1"/>
    </xf>
    <xf numFmtId="0" fontId="30" fillId="2" borderId="19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left" vertical="center" wrapText="1"/>
    </xf>
    <xf numFmtId="0" fontId="30" fillId="2" borderId="26" xfId="0" applyFont="1" applyFill="1" applyBorder="1" applyAlignment="1">
      <alignment horizontal="left" vertical="center"/>
    </xf>
    <xf numFmtId="0" fontId="4" fillId="2" borderId="6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textRotation="90"/>
    </xf>
    <xf numFmtId="0" fontId="30" fillId="0" borderId="58" xfId="0" applyFont="1" applyFill="1" applyBorder="1" applyAlignment="1">
      <alignment horizontal="center" vertical="center" textRotation="90"/>
    </xf>
    <xf numFmtId="0" fontId="29" fillId="0" borderId="37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33" fillId="2" borderId="0" xfId="0" applyFont="1" applyFill="1" applyBorder="1" applyAlignment="1" applyProtection="1">
      <alignment horizontal="left" vertical="top" wrapText="1"/>
      <protection locked="0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7" xfId="0" applyFont="1" applyFill="1" applyBorder="1" applyAlignment="1">
      <alignment horizontal="left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0" borderId="26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/>
    <xf numFmtId="0" fontId="16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2" borderId="49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top" wrapText="1"/>
    </xf>
    <xf numFmtId="0" fontId="11" fillId="0" borderId="58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11" fillId="2" borderId="38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9" fillId="2" borderId="43" xfId="0" applyFont="1" applyFill="1" applyBorder="1" applyAlignment="1">
      <alignment horizontal="center" vertical="center"/>
    </xf>
    <xf numFmtId="0" fontId="30" fillId="2" borderId="40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0" fontId="30" fillId="2" borderId="39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/>
    </xf>
    <xf numFmtId="0" fontId="30" fillId="2" borderId="18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0" fontId="30" fillId="2" borderId="64" xfId="0" applyFont="1" applyFill="1" applyBorder="1" applyAlignment="1">
      <alignment horizontal="center" vertical="center"/>
    </xf>
    <xf numFmtId="0" fontId="30" fillId="2" borderId="33" xfId="0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 wrapText="1"/>
    </xf>
    <xf numFmtId="0" fontId="31" fillId="2" borderId="40" xfId="0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30" fillId="2" borderId="54" xfId="0" applyFont="1" applyFill="1" applyBorder="1" applyAlignment="1">
      <alignment horizontal="center" vertical="center"/>
    </xf>
    <xf numFmtId="0" fontId="30" fillId="2" borderId="55" xfId="0" applyFont="1" applyFill="1" applyBorder="1" applyAlignment="1">
      <alignment horizontal="center" vertical="center"/>
    </xf>
    <xf numFmtId="0" fontId="30" fillId="2" borderId="46" xfId="0" applyFont="1" applyFill="1" applyBorder="1" applyAlignment="1">
      <alignment horizontal="center" vertical="center"/>
    </xf>
    <xf numFmtId="0" fontId="30" fillId="2" borderId="50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left" vertical="center" wrapText="1"/>
    </xf>
    <xf numFmtId="0" fontId="34" fillId="2" borderId="27" xfId="0" applyFont="1" applyFill="1" applyBorder="1" applyAlignment="1">
      <alignment horizontal="left" vertical="center" wrapText="1"/>
    </xf>
    <xf numFmtId="0" fontId="34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center" vertical="center"/>
    </xf>
    <xf numFmtId="0" fontId="34" fillId="2" borderId="3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34" fillId="2" borderId="35" xfId="0" quotePrefix="1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4" fillId="2" borderId="56" xfId="0" quotePrefix="1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64" xfId="0" quotePrefix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1" xfId="0" quotePrefix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justify" wrapText="1"/>
    </xf>
    <xf numFmtId="0" fontId="4" fillId="2" borderId="32" xfId="0" applyFont="1" applyFill="1" applyBorder="1" applyAlignment="1">
      <alignment vertical="justify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vertical="justify" wrapText="1"/>
    </xf>
    <xf numFmtId="0" fontId="4" fillId="2" borderId="20" xfId="0" applyFont="1" applyFill="1" applyBorder="1" applyAlignment="1">
      <alignment horizontal="center" vertical="justify" wrapText="1"/>
    </xf>
    <xf numFmtId="0" fontId="4" fillId="2" borderId="17" xfId="0" applyFont="1" applyFill="1" applyBorder="1" applyAlignment="1">
      <alignment horizontal="center" vertical="justify" wrapText="1"/>
    </xf>
    <xf numFmtId="0" fontId="4" fillId="2" borderId="18" xfId="0" applyFont="1" applyFill="1" applyBorder="1" applyAlignment="1">
      <alignment horizontal="center" vertical="justify" wrapText="1"/>
    </xf>
    <xf numFmtId="0" fontId="31" fillId="2" borderId="28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center" vertical="justify" wrapText="1"/>
    </xf>
    <xf numFmtId="0" fontId="4" fillId="2" borderId="11" xfId="0" applyFont="1" applyFill="1" applyBorder="1" applyAlignment="1">
      <alignment horizontal="center" vertical="justify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1" fillId="0" borderId="60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16" fontId="4" fillId="2" borderId="64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left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42" fillId="2" borderId="16" xfId="0" applyFont="1" applyFill="1" applyBorder="1" applyAlignment="1">
      <alignment horizontal="center" vertical="center"/>
    </xf>
    <xf numFmtId="0" fontId="42" fillId="2" borderId="29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34" fillId="2" borderId="38" xfId="0" applyFont="1" applyFill="1" applyBorder="1" applyAlignment="1">
      <alignment horizontal="center" vertical="center"/>
    </xf>
    <xf numFmtId="0" fontId="34" fillId="2" borderId="55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9" fillId="2" borderId="27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center" vertical="center"/>
    </xf>
    <xf numFmtId="0" fontId="33" fillId="2" borderId="65" xfId="0" applyFont="1" applyFill="1" applyBorder="1" applyAlignment="1">
      <alignment horizontal="left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textRotation="90"/>
    </xf>
    <xf numFmtId="0" fontId="41" fillId="2" borderId="64" xfId="0" applyFont="1" applyFill="1" applyBorder="1" applyAlignment="1">
      <alignment horizontal="center" vertical="center"/>
    </xf>
    <xf numFmtId="0" fontId="41" fillId="2" borderId="34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30" fillId="0" borderId="47" xfId="0" applyFont="1" applyFill="1" applyBorder="1" applyAlignment="1">
      <alignment horizontal="center" vertical="center" textRotation="90"/>
    </xf>
    <xf numFmtId="0" fontId="30" fillId="0" borderId="49" xfId="0" applyFont="1" applyFill="1" applyBorder="1" applyAlignment="1">
      <alignment horizontal="center" vertical="center" textRotation="90"/>
    </xf>
    <xf numFmtId="0" fontId="30" fillId="0" borderId="37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0" fontId="41" fillId="2" borderId="21" xfId="0" applyFont="1" applyFill="1" applyBorder="1" applyAlignment="1">
      <alignment horizontal="center" vertical="center"/>
    </xf>
    <xf numFmtId="0" fontId="41" fillId="2" borderId="29" xfId="0" applyFont="1" applyFill="1" applyBorder="1" applyAlignment="1">
      <alignment horizontal="center" vertical="center"/>
    </xf>
    <xf numFmtId="0" fontId="41" fillId="2" borderId="27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 textRotation="90"/>
    </xf>
    <xf numFmtId="0" fontId="11" fillId="2" borderId="28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textRotation="90"/>
    </xf>
    <xf numFmtId="0" fontId="29" fillId="0" borderId="59" xfId="0" applyFont="1" applyFill="1" applyBorder="1" applyAlignment="1">
      <alignment horizontal="center" vertical="center" textRotation="90"/>
    </xf>
    <xf numFmtId="0" fontId="29" fillId="0" borderId="0" xfId="0" applyFont="1" applyFill="1" applyBorder="1" applyAlignment="1">
      <alignment horizontal="center" vertical="center" textRotation="90"/>
    </xf>
    <xf numFmtId="0" fontId="29" fillId="0" borderId="42" xfId="0" applyFont="1" applyFill="1" applyBorder="1" applyAlignment="1">
      <alignment horizontal="center" vertical="center" textRotation="90"/>
    </xf>
    <xf numFmtId="0" fontId="29" fillId="0" borderId="43" xfId="0" applyFont="1" applyFill="1" applyBorder="1" applyAlignment="1">
      <alignment horizontal="center" vertical="center" textRotation="90"/>
    </xf>
    <xf numFmtId="0" fontId="29" fillId="0" borderId="44" xfId="0" applyFont="1" applyFill="1" applyBorder="1" applyAlignment="1">
      <alignment horizontal="center" vertical="center" textRotation="90"/>
    </xf>
    <xf numFmtId="0" fontId="4" fillId="2" borderId="5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42" fillId="2" borderId="28" xfId="0" applyFont="1" applyFill="1" applyBorder="1" applyAlignment="1">
      <alignment horizontal="center" vertical="center"/>
    </xf>
    <xf numFmtId="0" fontId="42" fillId="2" borderId="3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textRotation="90"/>
    </xf>
    <xf numFmtId="0" fontId="29" fillId="0" borderId="60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9" fillId="0" borderId="0" xfId="0" applyFont="1" applyFill="1"/>
    <xf numFmtId="0" fontId="24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6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40" fillId="2" borderId="31" xfId="0" applyFont="1" applyFill="1" applyBorder="1" applyAlignment="1">
      <alignment horizontal="center" vertical="center"/>
    </xf>
    <xf numFmtId="0" fontId="40" fillId="2" borderId="32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30" fillId="2" borderId="45" xfId="0" applyFont="1" applyFill="1" applyBorder="1" applyAlignment="1">
      <alignment horizontal="left" vertical="center"/>
    </xf>
    <xf numFmtId="0" fontId="30" fillId="2" borderId="15" xfId="0" applyFont="1" applyFill="1" applyBorder="1" applyAlignment="1">
      <alignment horizontal="left" vertical="center"/>
    </xf>
    <xf numFmtId="0" fontId="30" fillId="2" borderId="46" xfId="0" applyFont="1" applyFill="1" applyBorder="1" applyAlignment="1">
      <alignment horizontal="left" vertical="center"/>
    </xf>
    <xf numFmtId="0" fontId="30" fillId="2" borderId="47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48" xfId="0" applyFont="1" applyFill="1" applyBorder="1" applyAlignment="1">
      <alignment horizontal="left" vertical="center"/>
    </xf>
    <xf numFmtId="0" fontId="30" fillId="2" borderId="49" xfId="0" applyFont="1" applyFill="1" applyBorder="1" applyAlignment="1">
      <alignment horizontal="left" vertical="center"/>
    </xf>
    <xf numFmtId="0" fontId="30" fillId="2" borderId="43" xfId="0" applyFont="1" applyFill="1" applyBorder="1" applyAlignment="1">
      <alignment horizontal="left" vertical="center"/>
    </xf>
    <xf numFmtId="0" fontId="30" fillId="2" borderId="50" xfId="0" applyFont="1" applyFill="1" applyBorder="1" applyAlignment="1">
      <alignment horizontal="left" vertical="center"/>
    </xf>
    <xf numFmtId="0" fontId="30" fillId="2" borderId="45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left" vertical="center" wrapText="1"/>
    </xf>
    <xf numFmtId="0" fontId="32" fillId="2" borderId="27" xfId="0" applyFont="1" applyFill="1" applyBorder="1" applyAlignment="1">
      <alignment horizontal="left" vertical="center" wrapText="1"/>
    </xf>
    <xf numFmtId="0" fontId="32" fillId="2" borderId="19" xfId="0" applyFont="1" applyFill="1" applyBorder="1" applyAlignment="1">
      <alignment horizontal="left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/>
    </xf>
    <xf numFmtId="0" fontId="33" fillId="2" borderId="19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34" fillId="2" borderId="35" xfId="0" applyFont="1" applyFill="1" applyBorder="1" applyAlignment="1">
      <alignment horizontal="left" vertical="center" wrapText="1"/>
    </xf>
    <xf numFmtId="0" fontId="34" fillId="2" borderId="31" xfId="0" applyFont="1" applyFill="1" applyBorder="1" applyAlignment="1">
      <alignment horizontal="left" vertical="center" wrapText="1"/>
    </xf>
    <xf numFmtId="0" fontId="34" fillId="2" borderId="36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2" borderId="26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2" borderId="28" xfId="0" quotePrefix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30" fillId="2" borderId="49" xfId="0" applyFont="1" applyFill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4AC30"/>
      <color rgb="FF5E822E"/>
      <color rgb="FF1E9C1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20"/>
  <sheetViews>
    <sheetView tabSelected="1" view="pageBreakPreview" topLeftCell="A116" zoomScale="45" zoomScaleNormal="55" zoomScaleSheetLayoutView="45" workbookViewId="0">
      <selection activeCell="E175" sqref="E175:BE175"/>
    </sheetView>
  </sheetViews>
  <sheetFormatPr defaultColWidth="4.7109375" defaultRowHeight="20.25" x14ac:dyDescent="0.3"/>
  <cols>
    <col min="1" max="1" width="13" style="1" customWidth="1"/>
    <col min="2" max="2" width="7.42578125" style="1" customWidth="1"/>
    <col min="3" max="3" width="6.7109375" style="1" customWidth="1"/>
    <col min="4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8.42578125" style="1" customWidth="1"/>
    <col min="11" max="11" width="6.42578125" style="1" customWidth="1"/>
    <col min="12" max="12" width="7.7109375" style="1" customWidth="1"/>
    <col min="13" max="13" width="7.5703125" style="1" customWidth="1"/>
    <col min="14" max="14" width="7.85546875" style="1" customWidth="1"/>
    <col min="15" max="17" width="6.28515625" style="1" customWidth="1"/>
    <col min="18" max="18" width="6.28515625" style="3" customWidth="1"/>
    <col min="19" max="19" width="7.5703125" style="3" customWidth="1"/>
    <col min="20" max="21" width="6" style="1" customWidth="1"/>
    <col min="22" max="23" width="6.85546875" style="1" customWidth="1"/>
    <col min="24" max="26" width="6.28515625" style="1" customWidth="1"/>
    <col min="27" max="27" width="6.85546875" style="1" customWidth="1"/>
    <col min="28" max="28" width="5" style="1" customWidth="1"/>
    <col min="29" max="29" width="6.5703125" style="1" customWidth="1"/>
    <col min="30" max="30" width="6.28515625" style="1" customWidth="1"/>
    <col min="31" max="31" width="6" style="1" customWidth="1"/>
    <col min="32" max="32" width="12.28515625" style="1" customWidth="1"/>
    <col min="33" max="33" width="9.5703125" style="1" customWidth="1"/>
    <col min="34" max="34" width="9.7109375" style="1" customWidth="1"/>
    <col min="35" max="35" width="11.85546875" style="1" customWidth="1"/>
    <col min="36" max="36" width="11.5703125" style="1" customWidth="1"/>
    <col min="37" max="37" width="10.28515625" style="1" customWidth="1"/>
    <col min="38" max="38" width="13.28515625" style="1" customWidth="1"/>
    <col min="39" max="39" width="9.42578125" style="1" customWidth="1"/>
    <col min="40" max="40" width="10" style="1" customWidth="1"/>
    <col min="41" max="41" width="12.140625" style="1" customWidth="1"/>
    <col min="42" max="42" width="11.5703125" style="1" customWidth="1"/>
    <col min="43" max="43" width="10.7109375" style="1" customWidth="1"/>
    <col min="44" max="44" width="11.85546875" style="1" customWidth="1"/>
    <col min="45" max="45" width="10" style="1" customWidth="1"/>
    <col min="46" max="46" width="8.28515625" style="1" customWidth="1"/>
    <col min="47" max="47" width="11.85546875" style="1" customWidth="1"/>
    <col min="48" max="48" width="9.5703125" style="1" customWidth="1"/>
    <col min="49" max="49" width="8.85546875" style="1" customWidth="1"/>
    <col min="50" max="50" width="12.8554687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8.140625" style="1" customWidth="1"/>
    <col min="57" max="57" width="11.42578125" style="1" customWidth="1"/>
    <col min="58" max="58" width="10" style="4" customWidth="1"/>
    <col min="59" max="59" width="8.28515625" style="4" customWidth="1"/>
    <col min="60" max="60" width="9.5703125" style="4" customWidth="1"/>
    <col min="61" max="61" width="10.140625" style="4" customWidth="1"/>
    <col min="62" max="62" width="5.28515625" style="5" customWidth="1"/>
    <col min="63" max="63" width="11.5703125" style="1" customWidth="1"/>
    <col min="64" max="64" width="10.28515625" style="1" customWidth="1"/>
    <col min="65" max="65" width="11.5703125" style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678" t="s">
        <v>176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8"/>
      <c r="AB1" s="678"/>
      <c r="AC1" s="678"/>
      <c r="AD1" s="678"/>
      <c r="AE1" s="678"/>
      <c r="AF1" s="678"/>
      <c r="AG1" s="678"/>
      <c r="AH1" s="678"/>
      <c r="AI1" s="678"/>
      <c r="AJ1" s="678"/>
      <c r="AK1" s="678"/>
      <c r="AL1" s="678"/>
      <c r="AM1" s="678"/>
      <c r="AN1" s="678"/>
      <c r="AO1" s="678"/>
      <c r="AP1" s="678"/>
      <c r="AQ1" s="678"/>
      <c r="AR1" s="678"/>
      <c r="AS1" s="678"/>
      <c r="AT1" s="678"/>
      <c r="AU1" s="678"/>
      <c r="AV1" s="678"/>
      <c r="AW1" s="678"/>
      <c r="AX1" s="678"/>
      <c r="AY1" s="678"/>
      <c r="AZ1" s="678"/>
      <c r="BA1" s="678"/>
      <c r="BB1" s="678"/>
      <c r="BC1" s="678"/>
      <c r="BD1" s="678"/>
      <c r="BE1" s="678"/>
      <c r="BF1" s="678"/>
      <c r="BG1" s="678"/>
      <c r="BH1" s="678"/>
      <c r="BI1" s="678"/>
    </row>
    <row r="2" spans="1:64" ht="33" customHeight="1" x14ac:dyDescent="0.45">
      <c r="B2" s="679" t="s">
        <v>95</v>
      </c>
      <c r="C2" s="679"/>
      <c r="D2" s="679"/>
      <c r="E2" s="679"/>
      <c r="F2" s="679"/>
      <c r="G2" s="679"/>
      <c r="H2" s="69"/>
      <c r="I2" s="69"/>
      <c r="J2" s="69"/>
      <c r="K2" s="69"/>
      <c r="L2" s="69"/>
      <c r="M2" s="2"/>
      <c r="N2" s="2"/>
      <c r="O2" s="2"/>
      <c r="P2" s="2"/>
      <c r="Q2" s="2"/>
      <c r="BC2" s="680"/>
      <c r="BD2" s="680"/>
      <c r="BE2" s="680"/>
      <c r="BF2" s="680"/>
      <c r="BG2" s="680"/>
      <c r="BH2" s="680"/>
      <c r="BI2" s="680"/>
    </row>
    <row r="3" spans="1:64" ht="34.5" x14ac:dyDescent="0.45">
      <c r="B3" s="69" t="s">
        <v>96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2"/>
      <c r="N3" s="2"/>
      <c r="O3" s="2"/>
      <c r="P3" s="2"/>
      <c r="Q3" s="2"/>
      <c r="V3" s="681" t="s">
        <v>171</v>
      </c>
      <c r="W3" s="681"/>
      <c r="X3" s="681"/>
      <c r="Y3" s="681"/>
      <c r="Z3" s="681"/>
      <c r="AA3" s="681"/>
      <c r="AB3" s="681"/>
      <c r="AC3" s="681"/>
      <c r="AD3" s="681"/>
      <c r="AE3" s="681"/>
      <c r="AF3" s="681"/>
      <c r="AG3" s="681"/>
      <c r="AH3" s="681"/>
      <c r="AI3" s="681"/>
      <c r="AJ3" s="681"/>
      <c r="AK3" s="681"/>
      <c r="AL3" s="681"/>
      <c r="AM3" s="681"/>
      <c r="AN3" s="681"/>
      <c r="AO3" s="681"/>
      <c r="AP3" s="681"/>
      <c r="AQ3" s="681"/>
      <c r="AR3" s="681"/>
      <c r="AS3" s="681"/>
      <c r="AT3" s="681"/>
    </row>
    <row r="4" spans="1:64" ht="30.75" x14ac:dyDescent="0.45">
      <c r="B4" s="69" t="s">
        <v>97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2"/>
      <c r="N4" s="2"/>
      <c r="O4" s="2"/>
      <c r="P4" s="2"/>
      <c r="Q4" s="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BA4" s="493" t="s">
        <v>164</v>
      </c>
      <c r="BB4" s="493"/>
      <c r="BC4" s="493"/>
      <c r="BD4" s="493"/>
      <c r="BE4" s="493"/>
      <c r="BF4" s="493"/>
      <c r="BG4" s="493"/>
      <c r="BH4" s="493"/>
    </row>
    <row r="5" spans="1:64" ht="30.75" x14ac:dyDescent="0.45">
      <c r="B5" s="69" t="s">
        <v>98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2"/>
      <c r="N5" s="2"/>
      <c r="O5" s="2"/>
      <c r="P5" s="2"/>
      <c r="Q5" s="2"/>
      <c r="T5" s="7"/>
      <c r="U5" s="7"/>
      <c r="V5" s="682" t="s">
        <v>363</v>
      </c>
      <c r="W5" s="682"/>
      <c r="X5" s="682"/>
      <c r="Y5" s="682"/>
      <c r="Z5" s="682"/>
      <c r="AA5" s="682"/>
      <c r="AB5" s="682"/>
      <c r="AC5" s="682"/>
      <c r="AD5" s="682"/>
      <c r="AE5" s="682"/>
      <c r="AF5" s="682"/>
      <c r="AG5" s="682"/>
      <c r="AH5" s="682"/>
      <c r="AI5" s="682"/>
      <c r="AJ5" s="682"/>
      <c r="AK5" s="682"/>
      <c r="AL5" s="682"/>
      <c r="AM5" s="682"/>
      <c r="AN5" s="682"/>
      <c r="AO5" s="682"/>
      <c r="AP5" s="682"/>
      <c r="AQ5" s="682"/>
      <c r="AR5" s="682"/>
      <c r="AS5" s="682"/>
      <c r="AT5" s="682"/>
      <c r="AU5"/>
      <c r="AV5"/>
      <c r="AW5" s="67"/>
      <c r="AX5" s="67"/>
      <c r="AY5" s="67"/>
      <c r="AZ5" s="67"/>
      <c r="BA5" s="97" t="s">
        <v>297</v>
      </c>
      <c r="BB5" s="81"/>
      <c r="BC5" s="81"/>
      <c r="BD5" s="81"/>
      <c r="BE5" s="81"/>
      <c r="BF5" s="46"/>
      <c r="BG5" s="46"/>
      <c r="BH5" s="46"/>
      <c r="BI5" s="46"/>
      <c r="BJ5"/>
      <c r="BK5"/>
      <c r="BL5"/>
    </row>
    <row r="6" spans="1:64" ht="30.6" customHeight="1" x14ac:dyDescent="0.4">
      <c r="B6" s="48" t="s">
        <v>170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2"/>
      <c r="O6"/>
      <c r="P6" s="39"/>
      <c r="Q6" s="77"/>
      <c r="R6" s="77"/>
      <c r="S6" s="77"/>
      <c r="T6" s="77"/>
      <c r="U6" s="77"/>
      <c r="V6" s="40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5"/>
      <c r="AQ6" s="45"/>
      <c r="AR6" s="45"/>
      <c r="AS6" s="45"/>
      <c r="AT6" s="44"/>
      <c r="AU6" s="45"/>
      <c r="AV6" s="45"/>
      <c r="AW6" s="8"/>
      <c r="AX6" s="8"/>
      <c r="AY6" s="8"/>
      <c r="AZ6" s="8"/>
      <c r="BA6" s="40"/>
      <c r="BB6" s="47"/>
      <c r="BC6" s="47"/>
      <c r="BD6" s="47"/>
      <c r="BE6" s="47"/>
      <c r="BF6" s="47"/>
      <c r="BG6" s="47"/>
      <c r="BH6" s="47"/>
      <c r="BI6" s="46"/>
      <c r="BJ6"/>
      <c r="BK6"/>
      <c r="BL6"/>
    </row>
    <row r="7" spans="1:64" ht="26.25" customHeight="1" x14ac:dyDescent="0.4">
      <c r="B7" s="48"/>
      <c r="C7" s="48"/>
      <c r="D7" s="683" t="s">
        <v>353</v>
      </c>
      <c r="E7" s="683"/>
      <c r="F7" s="48"/>
      <c r="G7" s="48"/>
      <c r="H7" s="48"/>
      <c r="I7" s="48"/>
      <c r="J7" s="48"/>
      <c r="K7" s="48"/>
      <c r="L7" s="48"/>
      <c r="M7" s="48"/>
      <c r="N7" s="42"/>
      <c r="O7"/>
      <c r="P7" s="39"/>
      <c r="Q7" s="94"/>
      <c r="R7" s="94"/>
      <c r="S7" s="94"/>
      <c r="T7" s="94"/>
      <c r="U7" s="94"/>
      <c r="V7" s="40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5"/>
      <c r="AQ7" s="45"/>
      <c r="AR7" s="45"/>
      <c r="AS7" s="45"/>
      <c r="AT7" s="44"/>
      <c r="AU7" s="45"/>
      <c r="AV7" s="45"/>
      <c r="AW7" s="8"/>
      <c r="AX7" s="8"/>
      <c r="AY7" s="8"/>
      <c r="AZ7" s="8"/>
      <c r="BA7" s="40"/>
      <c r="BB7" s="47"/>
      <c r="BC7" s="47"/>
      <c r="BD7" s="47"/>
      <c r="BE7" s="47"/>
      <c r="BF7" s="47"/>
      <c r="BG7" s="47"/>
      <c r="BH7" s="47"/>
      <c r="BI7" s="46"/>
      <c r="BJ7"/>
      <c r="BK7"/>
      <c r="BL7"/>
    </row>
    <row r="8" spans="1:64" ht="30" customHeight="1" x14ac:dyDescent="0.45">
      <c r="B8" s="665" t="s">
        <v>172</v>
      </c>
      <c r="C8" s="665"/>
      <c r="D8" s="665"/>
      <c r="E8" s="665"/>
      <c r="F8" s="665"/>
      <c r="G8" s="665"/>
      <c r="H8" s="665"/>
      <c r="I8" s="665"/>
      <c r="J8" s="493">
        <v>2021</v>
      </c>
      <c r="K8" s="493"/>
      <c r="L8" s="493"/>
      <c r="P8"/>
      <c r="R8" s="12"/>
      <c r="S8" s="12"/>
      <c r="T8" s="12"/>
      <c r="U8" s="12"/>
      <c r="V8" s="184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39"/>
      <c r="AQ8" s="39"/>
      <c r="AR8" s="39"/>
      <c r="AS8" s="39"/>
      <c r="AT8" s="68"/>
      <c r="AU8" s="39"/>
      <c r="AV8" s="39"/>
      <c r="BA8" s="496" t="s">
        <v>225</v>
      </c>
      <c r="BB8" s="496"/>
      <c r="BC8" s="496"/>
      <c r="BD8" s="496"/>
      <c r="BE8" s="496"/>
      <c r="BF8" s="496"/>
      <c r="BG8" s="496"/>
      <c r="BH8" s="496"/>
      <c r="BI8" s="47"/>
      <c r="BJ8" s="45"/>
      <c r="BK8" s="45"/>
      <c r="BL8" s="45"/>
    </row>
    <row r="9" spans="1:64" ht="41.25" customHeight="1" x14ac:dyDescent="0.45">
      <c r="B9" s="69" t="s">
        <v>105</v>
      </c>
      <c r="C9" s="9"/>
      <c r="D9" s="9"/>
      <c r="E9" s="9"/>
      <c r="F9" s="9"/>
      <c r="G9" s="9"/>
      <c r="H9" s="9"/>
      <c r="I9" s="9"/>
      <c r="J9" s="9"/>
      <c r="K9" s="9"/>
      <c r="L9" s="9"/>
      <c r="M9" s="11"/>
      <c r="N9" s="11"/>
      <c r="T9" s="10" t="s">
        <v>143</v>
      </c>
      <c r="U9" s="6"/>
      <c r="V9" s="41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/>
      <c r="AQ9"/>
      <c r="AR9"/>
      <c r="AS9"/>
      <c r="AT9" s="43"/>
      <c r="AU9"/>
      <c r="AV9"/>
      <c r="AX9" s="77"/>
      <c r="AY9" s="13"/>
      <c r="AZ9" s="13"/>
      <c r="BI9" s="47"/>
      <c r="BJ9" s="45"/>
      <c r="BK9" s="45"/>
      <c r="BL9" s="45"/>
    </row>
    <row r="10" spans="1:64" ht="61.5" customHeight="1" x14ac:dyDescent="0.45">
      <c r="B10" s="64" t="s">
        <v>147</v>
      </c>
      <c r="J10" s="9"/>
      <c r="K10" s="9"/>
      <c r="L10" s="9"/>
      <c r="M10" s="11"/>
      <c r="N10" s="11"/>
      <c r="BA10" s="97"/>
      <c r="BB10" s="684" t="s">
        <v>6</v>
      </c>
      <c r="BC10" s="684"/>
      <c r="BD10" s="684"/>
      <c r="BE10" s="684"/>
      <c r="BF10" s="684"/>
      <c r="BG10" s="684"/>
      <c r="BH10" s="684"/>
      <c r="BI10" s="684"/>
    </row>
    <row r="11" spans="1:64" ht="30" x14ac:dyDescent="0.4"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4"/>
      <c r="S11" s="14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71"/>
      <c r="AN11" s="6"/>
    </row>
    <row r="12" spans="1:64" ht="19.899999999999999" customHeight="1" x14ac:dyDescent="0.3">
      <c r="A12" s="673" t="s">
        <v>78</v>
      </c>
      <c r="B12" s="666" t="s">
        <v>90</v>
      </c>
      <c r="C12" s="666"/>
      <c r="D12" s="666"/>
      <c r="E12" s="666"/>
      <c r="F12" s="670" t="s">
        <v>152</v>
      </c>
      <c r="G12" s="666" t="s">
        <v>89</v>
      </c>
      <c r="H12" s="666"/>
      <c r="I12" s="666"/>
      <c r="J12" s="670" t="s">
        <v>153</v>
      </c>
      <c r="K12" s="666" t="s">
        <v>88</v>
      </c>
      <c r="L12" s="666"/>
      <c r="M12" s="666"/>
      <c r="N12" s="666"/>
      <c r="O12" s="666" t="s">
        <v>87</v>
      </c>
      <c r="P12" s="666"/>
      <c r="Q12" s="666"/>
      <c r="R12" s="666"/>
      <c r="S12" s="670" t="s">
        <v>154</v>
      </c>
      <c r="T12" s="666" t="s">
        <v>86</v>
      </c>
      <c r="U12" s="666"/>
      <c r="V12" s="666"/>
      <c r="W12" s="670" t="s">
        <v>155</v>
      </c>
      <c r="X12" s="666" t="s">
        <v>85</v>
      </c>
      <c r="Y12" s="666"/>
      <c r="Z12" s="666"/>
      <c r="AA12" s="670" t="s">
        <v>156</v>
      </c>
      <c r="AB12" s="666" t="s">
        <v>84</v>
      </c>
      <c r="AC12" s="666"/>
      <c r="AD12" s="666"/>
      <c r="AE12" s="666"/>
      <c r="AF12" s="670" t="s">
        <v>157</v>
      </c>
      <c r="AG12" s="666" t="s">
        <v>83</v>
      </c>
      <c r="AH12" s="666"/>
      <c r="AI12" s="666"/>
      <c r="AJ12" s="670" t="s">
        <v>158</v>
      </c>
      <c r="AK12" s="666" t="s">
        <v>82</v>
      </c>
      <c r="AL12" s="666"/>
      <c r="AM12" s="666"/>
      <c r="AN12" s="666"/>
      <c r="AO12" s="666" t="s">
        <v>81</v>
      </c>
      <c r="AP12" s="666"/>
      <c r="AQ12" s="666"/>
      <c r="AR12" s="666"/>
      <c r="AS12" s="670" t="s">
        <v>159</v>
      </c>
      <c r="AT12" s="666" t="s">
        <v>80</v>
      </c>
      <c r="AU12" s="666"/>
      <c r="AV12" s="666"/>
      <c r="AW12" s="670" t="s">
        <v>160</v>
      </c>
      <c r="AX12" s="666" t="s">
        <v>79</v>
      </c>
      <c r="AY12" s="666"/>
      <c r="AZ12" s="666"/>
      <c r="BA12" s="672"/>
      <c r="BB12" s="673" t="s">
        <v>32</v>
      </c>
      <c r="BC12" s="673" t="s">
        <v>27</v>
      </c>
      <c r="BD12" s="673" t="s">
        <v>28</v>
      </c>
      <c r="BE12" s="673" t="s">
        <v>75</v>
      </c>
      <c r="BF12" s="673" t="s">
        <v>74</v>
      </c>
      <c r="BG12" s="673" t="s">
        <v>76</v>
      </c>
      <c r="BH12" s="673" t="s">
        <v>77</v>
      </c>
      <c r="BI12" s="673" t="s">
        <v>5</v>
      </c>
    </row>
    <row r="13" spans="1:64" ht="234.6" customHeight="1" x14ac:dyDescent="0.3">
      <c r="A13" s="673"/>
      <c r="B13" s="70" t="s">
        <v>91</v>
      </c>
      <c r="C13" s="70" t="s">
        <v>38</v>
      </c>
      <c r="D13" s="70" t="s">
        <v>39</v>
      </c>
      <c r="E13" s="70" t="s">
        <v>40</v>
      </c>
      <c r="F13" s="671"/>
      <c r="G13" s="70" t="s">
        <v>41</v>
      </c>
      <c r="H13" s="70" t="s">
        <v>42</v>
      </c>
      <c r="I13" s="70" t="s">
        <v>43</v>
      </c>
      <c r="J13" s="671"/>
      <c r="K13" s="70" t="s">
        <v>44</v>
      </c>
      <c r="L13" s="70" t="s">
        <v>45</v>
      </c>
      <c r="M13" s="70" t="s">
        <v>46</v>
      </c>
      <c r="N13" s="70" t="s">
        <v>47</v>
      </c>
      <c r="O13" s="70" t="s">
        <v>37</v>
      </c>
      <c r="P13" s="70" t="s">
        <v>38</v>
      </c>
      <c r="Q13" s="70" t="s">
        <v>39</v>
      </c>
      <c r="R13" s="70" t="s">
        <v>40</v>
      </c>
      <c r="S13" s="671"/>
      <c r="T13" s="70" t="s">
        <v>48</v>
      </c>
      <c r="U13" s="70" t="s">
        <v>49</v>
      </c>
      <c r="V13" s="70" t="s">
        <v>50</v>
      </c>
      <c r="W13" s="671"/>
      <c r="X13" s="70" t="s">
        <v>51</v>
      </c>
      <c r="Y13" s="70" t="s">
        <v>52</v>
      </c>
      <c r="Z13" s="70" t="s">
        <v>53</v>
      </c>
      <c r="AA13" s="671"/>
      <c r="AB13" s="70" t="s">
        <v>51</v>
      </c>
      <c r="AC13" s="70" t="s">
        <v>52</v>
      </c>
      <c r="AD13" s="70" t="s">
        <v>53</v>
      </c>
      <c r="AE13" s="70" t="s">
        <v>54</v>
      </c>
      <c r="AF13" s="671"/>
      <c r="AG13" s="70" t="s">
        <v>41</v>
      </c>
      <c r="AH13" s="70" t="s">
        <v>42</v>
      </c>
      <c r="AI13" s="70" t="s">
        <v>43</v>
      </c>
      <c r="AJ13" s="671"/>
      <c r="AK13" s="70" t="s">
        <v>55</v>
      </c>
      <c r="AL13" s="70" t="s">
        <v>56</v>
      </c>
      <c r="AM13" s="70" t="s">
        <v>57</v>
      </c>
      <c r="AN13" s="70" t="s">
        <v>58</v>
      </c>
      <c r="AO13" s="70" t="s">
        <v>37</v>
      </c>
      <c r="AP13" s="70" t="s">
        <v>38</v>
      </c>
      <c r="AQ13" s="70" t="s">
        <v>39</v>
      </c>
      <c r="AR13" s="70" t="s">
        <v>40</v>
      </c>
      <c r="AS13" s="671"/>
      <c r="AT13" s="70" t="s">
        <v>41</v>
      </c>
      <c r="AU13" s="70" t="s">
        <v>42</v>
      </c>
      <c r="AV13" s="70" t="s">
        <v>43</v>
      </c>
      <c r="AW13" s="671"/>
      <c r="AX13" s="70" t="s">
        <v>44</v>
      </c>
      <c r="AY13" s="70" t="s">
        <v>45</v>
      </c>
      <c r="AZ13" s="70" t="s">
        <v>46</v>
      </c>
      <c r="BA13" s="15" t="s">
        <v>59</v>
      </c>
      <c r="BB13" s="673"/>
      <c r="BC13" s="673"/>
      <c r="BD13" s="673"/>
      <c r="BE13" s="673"/>
      <c r="BF13" s="673"/>
      <c r="BG13" s="673"/>
      <c r="BH13" s="673"/>
      <c r="BI13" s="673"/>
    </row>
    <row r="14" spans="1:64" ht="30" customHeight="1" x14ac:dyDescent="0.35">
      <c r="A14" s="16" t="s">
        <v>24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79"/>
      <c r="P14" s="79"/>
      <c r="Q14" s="79"/>
      <c r="R14" s="79"/>
      <c r="S14" s="18">
        <v>18</v>
      </c>
      <c r="T14" s="50" t="s">
        <v>0</v>
      </c>
      <c r="U14" s="50" t="s">
        <v>0</v>
      </c>
      <c r="V14" s="50" t="s">
        <v>0</v>
      </c>
      <c r="W14" s="51" t="s">
        <v>61</v>
      </c>
      <c r="X14" s="51" t="s">
        <v>61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18">
        <v>17</v>
      </c>
      <c r="AP14" s="50" t="s">
        <v>0</v>
      </c>
      <c r="AQ14" s="50" t="s">
        <v>0</v>
      </c>
      <c r="AR14" s="50" t="s">
        <v>0</v>
      </c>
      <c r="AS14" s="50" t="s">
        <v>0</v>
      </c>
      <c r="AT14" s="51" t="s">
        <v>1</v>
      </c>
      <c r="AU14" s="51" t="s">
        <v>1</v>
      </c>
      <c r="AV14" s="51" t="s">
        <v>61</v>
      </c>
      <c r="AW14" s="51" t="s">
        <v>61</v>
      </c>
      <c r="AX14" s="51" t="s">
        <v>61</v>
      </c>
      <c r="AY14" s="51" t="s">
        <v>61</v>
      </c>
      <c r="AZ14" s="51" t="s">
        <v>61</v>
      </c>
      <c r="BA14" s="51" t="s">
        <v>61</v>
      </c>
      <c r="BB14" s="79">
        <v>35</v>
      </c>
      <c r="BC14" s="79">
        <v>7</v>
      </c>
      <c r="BD14" s="79">
        <v>2</v>
      </c>
      <c r="BE14" s="79"/>
      <c r="BF14" s="79"/>
      <c r="BG14" s="79"/>
      <c r="BH14" s="79">
        <v>8</v>
      </c>
      <c r="BI14" s="79">
        <f>SUM(BB14:BH14)</f>
        <v>52</v>
      </c>
    </row>
    <row r="15" spans="1:64" ht="30" customHeight="1" x14ac:dyDescent="0.35">
      <c r="A15" s="16" t="s">
        <v>25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79"/>
      <c r="P15" s="79"/>
      <c r="Q15" s="79"/>
      <c r="R15" s="79"/>
      <c r="S15" s="18">
        <v>18</v>
      </c>
      <c r="T15" s="50" t="s">
        <v>0</v>
      </c>
      <c r="U15" s="50" t="s">
        <v>0</v>
      </c>
      <c r="V15" s="50" t="s">
        <v>0</v>
      </c>
      <c r="W15" s="51" t="s">
        <v>61</v>
      </c>
      <c r="X15" s="51" t="s">
        <v>61</v>
      </c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18">
        <v>17</v>
      </c>
      <c r="AP15" s="50" t="s">
        <v>0</v>
      </c>
      <c r="AQ15" s="50" t="s">
        <v>0</v>
      </c>
      <c r="AR15" s="50" t="s">
        <v>0</v>
      </c>
      <c r="AS15" s="50" t="s">
        <v>0</v>
      </c>
      <c r="AT15" s="51" t="s">
        <v>63</v>
      </c>
      <c r="AU15" s="51" t="s">
        <v>63</v>
      </c>
      <c r="AV15" s="51" t="s">
        <v>61</v>
      </c>
      <c r="AW15" s="51" t="s">
        <v>61</v>
      </c>
      <c r="AX15" s="51" t="s">
        <v>61</v>
      </c>
      <c r="AY15" s="51" t="s">
        <v>61</v>
      </c>
      <c r="AZ15" s="51" t="s">
        <v>61</v>
      </c>
      <c r="BA15" s="51" t="s">
        <v>61</v>
      </c>
      <c r="BB15" s="79">
        <v>35</v>
      </c>
      <c r="BC15" s="79">
        <v>7</v>
      </c>
      <c r="BD15" s="79"/>
      <c r="BE15" s="79">
        <v>2</v>
      </c>
      <c r="BF15" s="79"/>
      <c r="BG15" s="79"/>
      <c r="BH15" s="79">
        <v>8</v>
      </c>
      <c r="BI15" s="79">
        <f t="shared" ref="BI15:BI17" si="0">SUM(BB15:BH15)</f>
        <v>52</v>
      </c>
    </row>
    <row r="16" spans="1:64" ht="30" customHeight="1" x14ac:dyDescent="0.35">
      <c r="A16" s="16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79"/>
      <c r="P16" s="79"/>
      <c r="Q16" s="79"/>
      <c r="R16" s="79"/>
      <c r="S16" s="18">
        <v>18</v>
      </c>
      <c r="T16" s="50" t="s">
        <v>0</v>
      </c>
      <c r="U16" s="50" t="s">
        <v>0</v>
      </c>
      <c r="V16" s="50" t="s">
        <v>0</v>
      </c>
      <c r="W16" s="51" t="s">
        <v>61</v>
      </c>
      <c r="X16" s="51" t="s">
        <v>61</v>
      </c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18"/>
      <c r="AO16" s="18">
        <v>17</v>
      </c>
      <c r="AP16" s="50" t="s">
        <v>0</v>
      </c>
      <c r="AQ16" s="50" t="s">
        <v>0</v>
      </c>
      <c r="AR16" s="50" t="s">
        <v>0</v>
      </c>
      <c r="AS16" s="50" t="s">
        <v>0</v>
      </c>
      <c r="AT16" s="51" t="s">
        <v>63</v>
      </c>
      <c r="AU16" s="51" t="s">
        <v>63</v>
      </c>
      <c r="AV16" s="51" t="s">
        <v>63</v>
      </c>
      <c r="AW16" s="51" t="s">
        <v>63</v>
      </c>
      <c r="AX16" s="51" t="s">
        <v>61</v>
      </c>
      <c r="AY16" s="51" t="s">
        <v>61</v>
      </c>
      <c r="AZ16" s="51" t="s">
        <v>61</v>
      </c>
      <c r="BA16" s="51" t="s">
        <v>61</v>
      </c>
      <c r="BB16" s="79">
        <v>35</v>
      </c>
      <c r="BC16" s="79">
        <v>7</v>
      </c>
      <c r="BD16" s="79"/>
      <c r="BE16" s="79">
        <v>4</v>
      </c>
      <c r="BF16" s="79"/>
      <c r="BG16" s="79"/>
      <c r="BH16" s="79">
        <v>6</v>
      </c>
      <c r="BI16" s="79">
        <f t="shared" si="0"/>
        <v>52</v>
      </c>
    </row>
    <row r="17" spans="1:65" ht="30" customHeight="1" x14ac:dyDescent="0.35">
      <c r="A17" s="16" t="s">
        <v>166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79"/>
      <c r="P17" s="79"/>
      <c r="Q17" s="18">
        <v>16</v>
      </c>
      <c r="R17" s="50" t="s">
        <v>0</v>
      </c>
      <c r="S17" s="50" t="s">
        <v>0</v>
      </c>
      <c r="T17" s="50" t="s">
        <v>0</v>
      </c>
      <c r="U17" s="51" t="s">
        <v>61</v>
      </c>
      <c r="V17" s="51" t="s">
        <v>61</v>
      </c>
      <c r="W17" s="51" t="s">
        <v>63</v>
      </c>
      <c r="X17" s="51" t="s">
        <v>63</v>
      </c>
      <c r="Y17" s="51" t="s">
        <v>63</v>
      </c>
      <c r="Z17" s="51" t="s">
        <v>63</v>
      </c>
      <c r="AA17" s="51" t="s">
        <v>63</v>
      </c>
      <c r="AB17" s="51" t="s">
        <v>63</v>
      </c>
      <c r="AC17" s="51" t="s">
        <v>63</v>
      </c>
      <c r="AD17" s="51" t="s">
        <v>63</v>
      </c>
      <c r="AE17" s="51" t="s">
        <v>63</v>
      </c>
      <c r="AF17" s="51" t="s">
        <v>63</v>
      </c>
      <c r="AG17" s="49" t="s">
        <v>93</v>
      </c>
      <c r="AH17" s="49" t="s">
        <v>93</v>
      </c>
      <c r="AI17" s="49" t="s">
        <v>93</v>
      </c>
      <c r="AJ17" s="49" t="s">
        <v>93</v>
      </c>
      <c r="AK17" s="49" t="s">
        <v>93</v>
      </c>
      <c r="AL17" s="49" t="s">
        <v>93</v>
      </c>
      <c r="AM17" s="49" t="s">
        <v>93</v>
      </c>
      <c r="AN17" s="49" t="s">
        <v>93</v>
      </c>
      <c r="AO17" s="49" t="s">
        <v>93</v>
      </c>
      <c r="AP17" s="49" t="s">
        <v>93</v>
      </c>
      <c r="AQ17" s="49" t="s">
        <v>65</v>
      </c>
      <c r="AR17" s="49" t="s">
        <v>65</v>
      </c>
      <c r="AS17" s="49" t="s">
        <v>65</v>
      </c>
      <c r="AT17" s="79"/>
      <c r="AU17" s="79"/>
      <c r="AV17" s="79"/>
      <c r="AW17" s="79"/>
      <c r="AX17" s="79"/>
      <c r="AY17" s="79"/>
      <c r="AZ17" s="79"/>
      <c r="BA17" s="15"/>
      <c r="BB17" s="90">
        <v>16</v>
      </c>
      <c r="BC17" s="90">
        <v>3</v>
      </c>
      <c r="BD17" s="90"/>
      <c r="BE17" s="90">
        <v>10</v>
      </c>
      <c r="BF17" s="79">
        <v>10</v>
      </c>
      <c r="BG17" s="79">
        <v>3</v>
      </c>
      <c r="BH17" s="79">
        <v>2</v>
      </c>
      <c r="BI17" s="79">
        <f t="shared" si="0"/>
        <v>44</v>
      </c>
    </row>
    <row r="18" spans="1:65" ht="30" customHeight="1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79">
        <f>SUM(BB14:BB17)</f>
        <v>121</v>
      </c>
      <c r="BC18" s="79">
        <f t="shared" ref="BC18:BI18" si="1">SUM(BC14:BC17)</f>
        <v>24</v>
      </c>
      <c r="BD18" s="79">
        <f t="shared" si="1"/>
        <v>2</v>
      </c>
      <c r="BE18" s="79">
        <f t="shared" si="1"/>
        <v>16</v>
      </c>
      <c r="BF18" s="79">
        <f t="shared" si="1"/>
        <v>10</v>
      </c>
      <c r="BG18" s="79">
        <f t="shared" si="1"/>
        <v>3</v>
      </c>
      <c r="BH18" s="79">
        <f t="shared" si="1"/>
        <v>24</v>
      </c>
      <c r="BI18" s="79">
        <f t="shared" si="1"/>
        <v>200</v>
      </c>
    </row>
    <row r="19" spans="1:65" ht="26.25" x14ac:dyDescent="0.4">
      <c r="A19" s="22"/>
      <c r="B19" s="22"/>
      <c r="C19" s="23" t="s">
        <v>7</v>
      </c>
      <c r="D19" s="23"/>
      <c r="E19" s="23"/>
      <c r="F19" s="23"/>
      <c r="G19" s="24"/>
      <c r="H19" s="25"/>
      <c r="I19" s="26" t="s">
        <v>94</v>
      </c>
      <c r="J19" s="23" t="s">
        <v>4</v>
      </c>
      <c r="K19" s="24"/>
      <c r="L19" s="24"/>
      <c r="M19" s="24"/>
      <c r="N19" s="23"/>
      <c r="O19" s="23"/>
      <c r="P19" s="23"/>
      <c r="Q19" s="23"/>
      <c r="R19" s="27"/>
      <c r="S19" s="28" t="s">
        <v>1</v>
      </c>
      <c r="T19" s="26" t="s">
        <v>94</v>
      </c>
      <c r="U19" s="23" t="s">
        <v>60</v>
      </c>
      <c r="V19" s="24"/>
      <c r="W19" s="23"/>
      <c r="X19" s="23"/>
      <c r="Y19" s="23"/>
      <c r="Z19" s="23"/>
      <c r="AA19" s="23"/>
      <c r="AB19" s="23"/>
      <c r="AC19" s="23"/>
      <c r="AD19" s="24"/>
      <c r="AE19" s="49" t="s">
        <v>93</v>
      </c>
      <c r="AF19" s="26" t="s">
        <v>94</v>
      </c>
      <c r="AG19" s="23" t="s">
        <v>92</v>
      </c>
      <c r="AH19" s="23"/>
      <c r="AI19" s="23"/>
      <c r="AJ19" s="30"/>
      <c r="AK19" s="30"/>
      <c r="AL19" s="30"/>
      <c r="AM19" s="30"/>
      <c r="AN19" s="24"/>
      <c r="AQ19" s="29" t="s">
        <v>61</v>
      </c>
      <c r="AR19" s="26" t="s">
        <v>94</v>
      </c>
      <c r="AS19" s="23" t="s">
        <v>62</v>
      </c>
      <c r="AT19" s="24"/>
      <c r="AU19" s="24"/>
      <c r="AV19" s="24"/>
    </row>
    <row r="20" spans="1:65" ht="26.25" x14ac:dyDescent="0.4">
      <c r="A20" s="22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7"/>
      <c r="S20" s="27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24"/>
      <c r="AU20" s="24"/>
      <c r="AV20" s="24"/>
    </row>
    <row r="21" spans="1:65" ht="26.25" x14ac:dyDescent="0.4">
      <c r="A21" s="22"/>
      <c r="B21" s="22"/>
      <c r="C21" s="23"/>
      <c r="D21" s="23"/>
      <c r="E21" s="23"/>
      <c r="F21" s="23"/>
      <c r="G21" s="23"/>
      <c r="H21" s="31" t="s">
        <v>0</v>
      </c>
      <c r="I21" s="26" t="s">
        <v>94</v>
      </c>
      <c r="J21" s="23" t="s">
        <v>66</v>
      </c>
      <c r="K21" s="24"/>
      <c r="L21" s="24"/>
      <c r="M21" s="24"/>
      <c r="N21" s="23"/>
      <c r="O21" s="23"/>
      <c r="P21" s="23"/>
      <c r="Q21" s="23"/>
      <c r="R21" s="27"/>
      <c r="S21" s="29" t="s">
        <v>63</v>
      </c>
      <c r="T21" s="26" t="s">
        <v>94</v>
      </c>
      <c r="U21" s="23" t="s">
        <v>67</v>
      </c>
      <c r="V21" s="24"/>
      <c r="W21" s="23"/>
      <c r="X21" s="23"/>
      <c r="Y21" s="23"/>
      <c r="Z21" s="23"/>
      <c r="AA21" s="23"/>
      <c r="AB21" s="23"/>
      <c r="AC21" s="23"/>
      <c r="AD21" s="24"/>
      <c r="AE21" s="49" t="s">
        <v>65</v>
      </c>
      <c r="AF21" s="26" t="s">
        <v>94</v>
      </c>
      <c r="AG21" s="23" t="s">
        <v>64</v>
      </c>
      <c r="AH21" s="23"/>
      <c r="AI21" s="23"/>
      <c r="AJ21" s="30"/>
      <c r="AK21" s="30"/>
      <c r="AL21" s="30"/>
      <c r="AM21" s="30"/>
      <c r="AN21" s="30"/>
      <c r="AO21" s="30"/>
      <c r="AV21" s="24"/>
    </row>
    <row r="22" spans="1:65" ht="46.5" customHeight="1" thickBot="1" x14ac:dyDescent="0.4">
      <c r="A22" s="22"/>
      <c r="B22" s="22"/>
      <c r="C22" s="22"/>
      <c r="D22" s="22"/>
      <c r="E22" s="22"/>
      <c r="F22" s="22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32"/>
      <c r="S22" s="32"/>
      <c r="T22" s="19"/>
      <c r="U22" s="19"/>
      <c r="V22" s="19"/>
      <c r="W22" s="19"/>
      <c r="X22" s="19"/>
      <c r="Y22" s="19"/>
      <c r="Z22" s="19"/>
      <c r="AA22" s="64" t="s">
        <v>36</v>
      </c>
      <c r="AB22" s="65"/>
      <c r="AC22" s="65"/>
      <c r="AD22" s="65"/>
      <c r="AE22" s="65"/>
      <c r="AF22" s="65"/>
      <c r="AG22" s="65"/>
      <c r="AH22" s="65"/>
      <c r="AI22" s="65"/>
      <c r="AJ22" s="66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65" ht="32.450000000000003" customHeight="1" thickBot="1" x14ac:dyDescent="0.35">
      <c r="A23" s="258" t="s">
        <v>99</v>
      </c>
      <c r="B23" s="629" t="s">
        <v>113</v>
      </c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1"/>
      <c r="P23" s="467" t="s">
        <v>8</v>
      </c>
      <c r="Q23" s="638"/>
      <c r="R23" s="467" t="s">
        <v>9</v>
      </c>
      <c r="S23" s="468"/>
      <c r="T23" s="469" t="s">
        <v>10</v>
      </c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1"/>
      <c r="AF23" s="674" t="s">
        <v>35</v>
      </c>
      <c r="AG23" s="675"/>
      <c r="AH23" s="675"/>
      <c r="AI23" s="675"/>
      <c r="AJ23" s="675"/>
      <c r="AK23" s="675"/>
      <c r="AL23" s="675"/>
      <c r="AM23" s="675"/>
      <c r="AN23" s="675"/>
      <c r="AO23" s="675"/>
      <c r="AP23" s="675"/>
      <c r="AQ23" s="675"/>
      <c r="AR23" s="675"/>
      <c r="AS23" s="675"/>
      <c r="AT23" s="675"/>
      <c r="AU23" s="675"/>
      <c r="AV23" s="675"/>
      <c r="AW23" s="675"/>
      <c r="AX23" s="675"/>
      <c r="AY23" s="675"/>
      <c r="AZ23" s="675"/>
      <c r="BA23" s="675"/>
      <c r="BB23" s="675"/>
      <c r="BC23" s="676"/>
      <c r="BD23" s="280" t="s">
        <v>23</v>
      </c>
      <c r="BE23" s="281"/>
      <c r="BF23" s="653" t="s">
        <v>100</v>
      </c>
      <c r="BG23" s="653"/>
      <c r="BH23" s="653"/>
      <c r="BI23" s="654"/>
    </row>
    <row r="24" spans="1:65" ht="32.450000000000003" customHeight="1" thickBot="1" x14ac:dyDescent="0.35">
      <c r="A24" s="259"/>
      <c r="B24" s="632"/>
      <c r="C24" s="633"/>
      <c r="D24" s="633"/>
      <c r="E24" s="633"/>
      <c r="F24" s="633"/>
      <c r="G24" s="633"/>
      <c r="H24" s="633"/>
      <c r="I24" s="633"/>
      <c r="J24" s="633"/>
      <c r="K24" s="633"/>
      <c r="L24" s="633"/>
      <c r="M24" s="633"/>
      <c r="N24" s="633"/>
      <c r="O24" s="634"/>
      <c r="P24" s="261"/>
      <c r="Q24" s="266"/>
      <c r="R24" s="261"/>
      <c r="S24" s="286"/>
      <c r="T24" s="643" t="s">
        <v>5</v>
      </c>
      <c r="U24" s="266"/>
      <c r="V24" s="261" t="s">
        <v>11</v>
      </c>
      <c r="W24" s="262"/>
      <c r="X24" s="645" t="s">
        <v>12</v>
      </c>
      <c r="Y24" s="646"/>
      <c r="Z24" s="646"/>
      <c r="AA24" s="646"/>
      <c r="AB24" s="646"/>
      <c r="AC24" s="646"/>
      <c r="AD24" s="646"/>
      <c r="AE24" s="647"/>
      <c r="AF24" s="677" t="s">
        <v>14</v>
      </c>
      <c r="AG24" s="291"/>
      <c r="AH24" s="291"/>
      <c r="AI24" s="291"/>
      <c r="AJ24" s="291"/>
      <c r="AK24" s="292"/>
      <c r="AL24" s="677" t="s">
        <v>15</v>
      </c>
      <c r="AM24" s="291"/>
      <c r="AN24" s="291"/>
      <c r="AO24" s="291"/>
      <c r="AP24" s="291"/>
      <c r="AQ24" s="292"/>
      <c r="AR24" s="677" t="s">
        <v>16</v>
      </c>
      <c r="AS24" s="291"/>
      <c r="AT24" s="291"/>
      <c r="AU24" s="291"/>
      <c r="AV24" s="291"/>
      <c r="AW24" s="292"/>
      <c r="AX24" s="677" t="s">
        <v>173</v>
      </c>
      <c r="AY24" s="291"/>
      <c r="AZ24" s="291"/>
      <c r="BA24" s="291"/>
      <c r="BB24" s="291"/>
      <c r="BC24" s="292"/>
      <c r="BD24" s="282"/>
      <c r="BE24" s="283"/>
      <c r="BF24" s="655"/>
      <c r="BG24" s="655"/>
      <c r="BH24" s="655"/>
      <c r="BI24" s="656"/>
    </row>
    <row r="25" spans="1:65" ht="60" customHeight="1" thickBot="1" x14ac:dyDescent="0.35">
      <c r="A25" s="259"/>
      <c r="B25" s="632"/>
      <c r="C25" s="633"/>
      <c r="D25" s="633"/>
      <c r="E25" s="633"/>
      <c r="F25" s="633"/>
      <c r="G25" s="633"/>
      <c r="H25" s="633"/>
      <c r="I25" s="633"/>
      <c r="J25" s="633"/>
      <c r="K25" s="633"/>
      <c r="L25" s="633"/>
      <c r="M25" s="633"/>
      <c r="N25" s="633"/>
      <c r="O25" s="634"/>
      <c r="P25" s="261"/>
      <c r="Q25" s="266"/>
      <c r="R25" s="261"/>
      <c r="S25" s="286"/>
      <c r="T25" s="643"/>
      <c r="U25" s="266"/>
      <c r="V25" s="261"/>
      <c r="W25" s="262"/>
      <c r="X25" s="651" t="s">
        <v>13</v>
      </c>
      <c r="Y25" s="266"/>
      <c r="Z25" s="265" t="s">
        <v>101</v>
      </c>
      <c r="AA25" s="266"/>
      <c r="AB25" s="265" t="s">
        <v>102</v>
      </c>
      <c r="AC25" s="266"/>
      <c r="AD25" s="261" t="s">
        <v>73</v>
      </c>
      <c r="AE25" s="286"/>
      <c r="AF25" s="290" t="s">
        <v>219</v>
      </c>
      <c r="AG25" s="291"/>
      <c r="AH25" s="292"/>
      <c r="AI25" s="290" t="s">
        <v>220</v>
      </c>
      <c r="AJ25" s="291"/>
      <c r="AK25" s="292"/>
      <c r="AL25" s="290" t="s">
        <v>221</v>
      </c>
      <c r="AM25" s="291"/>
      <c r="AN25" s="292"/>
      <c r="AO25" s="290" t="s">
        <v>222</v>
      </c>
      <c r="AP25" s="291"/>
      <c r="AQ25" s="292"/>
      <c r="AR25" s="290" t="s">
        <v>223</v>
      </c>
      <c r="AS25" s="291"/>
      <c r="AT25" s="292"/>
      <c r="AU25" s="290" t="s">
        <v>224</v>
      </c>
      <c r="AV25" s="291"/>
      <c r="AW25" s="292"/>
      <c r="AX25" s="290" t="s">
        <v>306</v>
      </c>
      <c r="AY25" s="291"/>
      <c r="AZ25" s="292"/>
      <c r="BA25" s="277" t="s">
        <v>174</v>
      </c>
      <c r="BB25" s="278"/>
      <c r="BC25" s="279"/>
      <c r="BD25" s="282"/>
      <c r="BE25" s="283"/>
      <c r="BF25" s="655"/>
      <c r="BG25" s="655"/>
      <c r="BH25" s="655"/>
      <c r="BI25" s="656"/>
    </row>
    <row r="26" spans="1:65" ht="124.5" customHeight="1" thickBot="1" x14ac:dyDescent="0.35">
      <c r="A26" s="260"/>
      <c r="B26" s="635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7"/>
      <c r="P26" s="263"/>
      <c r="Q26" s="267"/>
      <c r="R26" s="263"/>
      <c r="S26" s="287"/>
      <c r="T26" s="644"/>
      <c r="U26" s="267"/>
      <c r="V26" s="263"/>
      <c r="W26" s="264"/>
      <c r="X26" s="287"/>
      <c r="Y26" s="267"/>
      <c r="Z26" s="263"/>
      <c r="AA26" s="267"/>
      <c r="AB26" s="263"/>
      <c r="AC26" s="267"/>
      <c r="AD26" s="263"/>
      <c r="AE26" s="287"/>
      <c r="AF26" s="58" t="s">
        <v>3</v>
      </c>
      <c r="AG26" s="59" t="s">
        <v>17</v>
      </c>
      <c r="AH26" s="60" t="s">
        <v>18</v>
      </c>
      <c r="AI26" s="58" t="s">
        <v>3</v>
      </c>
      <c r="AJ26" s="59" t="s">
        <v>17</v>
      </c>
      <c r="AK26" s="60" t="s">
        <v>18</v>
      </c>
      <c r="AL26" s="58" t="s">
        <v>3</v>
      </c>
      <c r="AM26" s="59" t="s">
        <v>17</v>
      </c>
      <c r="AN26" s="60" t="s">
        <v>18</v>
      </c>
      <c r="AO26" s="58" t="s">
        <v>3</v>
      </c>
      <c r="AP26" s="59" t="s">
        <v>17</v>
      </c>
      <c r="AQ26" s="60" t="s">
        <v>18</v>
      </c>
      <c r="AR26" s="58" t="s">
        <v>3</v>
      </c>
      <c r="AS26" s="59" t="s">
        <v>17</v>
      </c>
      <c r="AT26" s="60" t="s">
        <v>18</v>
      </c>
      <c r="AU26" s="61" t="s">
        <v>3</v>
      </c>
      <c r="AV26" s="62" t="s">
        <v>17</v>
      </c>
      <c r="AW26" s="63" t="s">
        <v>18</v>
      </c>
      <c r="AX26" s="58" t="s">
        <v>3</v>
      </c>
      <c r="AY26" s="59" t="s">
        <v>17</v>
      </c>
      <c r="AZ26" s="60" t="s">
        <v>18</v>
      </c>
      <c r="BA26" s="58" t="s">
        <v>3</v>
      </c>
      <c r="BB26" s="59" t="s">
        <v>17</v>
      </c>
      <c r="BC26" s="60" t="s">
        <v>18</v>
      </c>
      <c r="BD26" s="284"/>
      <c r="BE26" s="285"/>
      <c r="BF26" s="657"/>
      <c r="BG26" s="657"/>
      <c r="BH26" s="657"/>
      <c r="BI26" s="658"/>
    </row>
    <row r="27" spans="1:65" ht="37.5" customHeight="1" thickBot="1" x14ac:dyDescent="0.35">
      <c r="A27" s="203" t="s">
        <v>19</v>
      </c>
      <c r="B27" s="616" t="s">
        <v>114</v>
      </c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2"/>
      <c r="P27" s="475">
        <v>15</v>
      </c>
      <c r="Q27" s="610"/>
      <c r="R27" s="475">
        <v>10</v>
      </c>
      <c r="S27" s="610"/>
      <c r="T27" s="611">
        <f>SUM(T28:U54,T59:U61)</f>
        <v>3402</v>
      </c>
      <c r="U27" s="610"/>
      <c r="V27" s="476">
        <f>SUM(V28:W54,V59:W61)</f>
        <v>1560</v>
      </c>
      <c r="W27" s="610"/>
      <c r="X27" s="611">
        <f>SUM(X28:Y54,X59:Y61)</f>
        <v>698</v>
      </c>
      <c r="Y27" s="610"/>
      <c r="Z27" s="475">
        <f>SUM(Z28:AA54,Z59:AA61)</f>
        <v>114</v>
      </c>
      <c r="AA27" s="610"/>
      <c r="AB27" s="475">
        <f>SUM(AB28:AC54,AB59:AC61)</f>
        <v>456</v>
      </c>
      <c r="AC27" s="610"/>
      <c r="AD27" s="476">
        <f>SUM(AD28:AE54,AD59:AE61)</f>
        <v>292</v>
      </c>
      <c r="AE27" s="610"/>
      <c r="AF27" s="204">
        <f t="shared" ref="AF27:AZ27" si="2">SUM(AF28:AF54,AF59:AF61)</f>
        <v>632</v>
      </c>
      <c r="AG27" s="205">
        <f t="shared" si="2"/>
        <v>340</v>
      </c>
      <c r="AH27" s="202">
        <f t="shared" si="2"/>
        <v>17</v>
      </c>
      <c r="AI27" s="204">
        <f t="shared" si="2"/>
        <v>804</v>
      </c>
      <c r="AJ27" s="205">
        <f t="shared" si="2"/>
        <v>354</v>
      </c>
      <c r="AK27" s="202">
        <f t="shared" si="2"/>
        <v>22</v>
      </c>
      <c r="AL27" s="204">
        <f t="shared" si="2"/>
        <v>792</v>
      </c>
      <c r="AM27" s="205">
        <f t="shared" si="2"/>
        <v>348</v>
      </c>
      <c r="AN27" s="202">
        <f t="shared" si="2"/>
        <v>22</v>
      </c>
      <c r="AO27" s="204">
        <f t="shared" si="2"/>
        <v>474</v>
      </c>
      <c r="AP27" s="205">
        <f t="shared" si="2"/>
        <v>222</v>
      </c>
      <c r="AQ27" s="202">
        <f t="shared" si="2"/>
        <v>12</v>
      </c>
      <c r="AR27" s="204">
        <f t="shared" si="2"/>
        <v>376</v>
      </c>
      <c r="AS27" s="205">
        <f t="shared" si="2"/>
        <v>164</v>
      </c>
      <c r="AT27" s="202">
        <f t="shared" si="2"/>
        <v>9</v>
      </c>
      <c r="AU27" s="204">
        <f t="shared" si="2"/>
        <v>108</v>
      </c>
      <c r="AV27" s="205">
        <f t="shared" si="2"/>
        <v>56</v>
      </c>
      <c r="AW27" s="202">
        <f t="shared" si="2"/>
        <v>3</v>
      </c>
      <c r="AX27" s="204">
        <f t="shared" si="2"/>
        <v>216</v>
      </c>
      <c r="AY27" s="205">
        <f t="shared" si="2"/>
        <v>76</v>
      </c>
      <c r="AZ27" s="202">
        <f t="shared" si="2"/>
        <v>6</v>
      </c>
      <c r="BA27" s="177"/>
      <c r="BB27" s="206"/>
      <c r="BC27" s="179"/>
      <c r="BD27" s="394">
        <f t="shared" ref="BD27:BD36" si="3">AH27+AK27+AN27+AQ27+AT27+AW27+AZ27+BC27</f>
        <v>91</v>
      </c>
      <c r="BE27" s="549"/>
      <c r="BF27" s="685"/>
      <c r="BG27" s="685"/>
      <c r="BH27" s="685"/>
      <c r="BI27" s="686"/>
      <c r="BK27" s="54">
        <f>AF27+AI27+AL27+AO27+AR27+AU27+AX27</f>
        <v>3402</v>
      </c>
      <c r="BL27" s="56">
        <f>AG27+AJ27+AM27+AP27+AS27+AV27+AY27+BB27</f>
        <v>1560</v>
      </c>
      <c r="BM27" s="53">
        <f>AH27+AK27+AN27+AQ27+AT27+AW27+AZ27</f>
        <v>91</v>
      </c>
    </row>
    <row r="28" spans="1:65" ht="42.75" customHeight="1" x14ac:dyDescent="0.3">
      <c r="A28" s="80" t="s">
        <v>103</v>
      </c>
      <c r="B28" s="625" t="s">
        <v>191</v>
      </c>
      <c r="C28" s="625"/>
      <c r="D28" s="625"/>
      <c r="E28" s="625"/>
      <c r="F28" s="625"/>
      <c r="G28" s="625"/>
      <c r="H28" s="625"/>
      <c r="I28" s="625"/>
      <c r="J28" s="625"/>
      <c r="K28" s="625"/>
      <c r="L28" s="625"/>
      <c r="M28" s="625"/>
      <c r="N28" s="625"/>
      <c r="O28" s="625"/>
      <c r="P28" s="268"/>
      <c r="Q28" s="271"/>
      <c r="R28" s="268"/>
      <c r="S28" s="269"/>
      <c r="T28" s="441"/>
      <c r="U28" s="650"/>
      <c r="V28" s="639"/>
      <c r="W28" s="640"/>
      <c r="X28" s="623"/>
      <c r="Y28" s="624"/>
      <c r="Z28" s="268"/>
      <c r="AA28" s="271"/>
      <c r="AB28" s="268"/>
      <c r="AC28" s="271"/>
      <c r="AD28" s="268"/>
      <c r="AE28" s="269"/>
      <c r="AF28" s="113"/>
      <c r="AG28" s="111"/>
      <c r="AH28" s="112"/>
      <c r="AI28" s="113"/>
      <c r="AJ28" s="111"/>
      <c r="AK28" s="112"/>
      <c r="AL28" s="113"/>
      <c r="AM28" s="111"/>
      <c r="AN28" s="132"/>
      <c r="AO28" s="151"/>
      <c r="AP28" s="152"/>
      <c r="AQ28" s="153"/>
      <c r="AR28" s="130"/>
      <c r="AS28" s="111"/>
      <c r="AT28" s="112"/>
      <c r="AU28" s="113"/>
      <c r="AV28" s="111"/>
      <c r="AW28" s="112"/>
      <c r="AX28" s="113"/>
      <c r="AY28" s="111"/>
      <c r="AZ28" s="112"/>
      <c r="BA28" s="113"/>
      <c r="BB28" s="111"/>
      <c r="BC28" s="112"/>
      <c r="BD28" s="612">
        <f t="shared" si="3"/>
        <v>0</v>
      </c>
      <c r="BE28" s="613"/>
      <c r="BF28" s="606"/>
      <c r="BG28" s="606"/>
      <c r="BH28" s="606"/>
      <c r="BI28" s="607"/>
      <c r="BK28" s="53">
        <f t="shared" ref="BK28" si="4">AF28+AI28+AL28+AO28+AR28+AU28+AX28</f>
        <v>0</v>
      </c>
      <c r="BL28" s="55">
        <f t="shared" ref="BL28" si="5">AG28+AJ28+AM28+AP28+AS28+AV28+AY28+BB28</f>
        <v>0</v>
      </c>
      <c r="BM28" s="53">
        <f t="shared" ref="BM28" si="6">AH28+AK28+AN28+AQ28+AT28+AW28+AZ28</f>
        <v>0</v>
      </c>
    </row>
    <row r="29" spans="1:65" ht="30" customHeight="1" x14ac:dyDescent="0.3">
      <c r="A29" s="82" t="s">
        <v>117</v>
      </c>
      <c r="B29" s="626" t="s">
        <v>179</v>
      </c>
      <c r="C29" s="626"/>
      <c r="D29" s="626"/>
      <c r="E29" s="626"/>
      <c r="F29" s="626"/>
      <c r="G29" s="626"/>
      <c r="H29" s="626"/>
      <c r="I29" s="626"/>
      <c r="J29" s="626"/>
      <c r="K29" s="626"/>
      <c r="L29" s="626"/>
      <c r="M29" s="626"/>
      <c r="N29" s="626"/>
      <c r="O29" s="626"/>
      <c r="P29" s="268">
        <v>1</v>
      </c>
      <c r="Q29" s="271"/>
      <c r="R29" s="268"/>
      <c r="S29" s="269"/>
      <c r="T29" s="270">
        <v>144</v>
      </c>
      <c r="U29" s="271"/>
      <c r="V29" s="268">
        <v>76</v>
      </c>
      <c r="W29" s="390"/>
      <c r="X29" s="269">
        <v>40</v>
      </c>
      <c r="Y29" s="271"/>
      <c r="Z29" s="268"/>
      <c r="AA29" s="271"/>
      <c r="AB29" s="268"/>
      <c r="AC29" s="271"/>
      <c r="AD29" s="268">
        <v>36</v>
      </c>
      <c r="AE29" s="269"/>
      <c r="AF29" s="167">
        <v>144</v>
      </c>
      <c r="AG29" s="100">
        <v>76</v>
      </c>
      <c r="AH29" s="101">
        <v>4</v>
      </c>
      <c r="AI29" s="129"/>
      <c r="AJ29" s="100"/>
      <c r="AK29" s="101"/>
      <c r="AL29" s="129"/>
      <c r="AM29" s="100"/>
      <c r="AN29" s="126"/>
      <c r="AO29" s="129"/>
      <c r="AP29" s="100"/>
      <c r="AQ29" s="101"/>
      <c r="AR29" s="125"/>
      <c r="AS29" s="100"/>
      <c r="AT29" s="101"/>
      <c r="AU29" s="129"/>
      <c r="AV29" s="100"/>
      <c r="AW29" s="101"/>
      <c r="AX29" s="129"/>
      <c r="AY29" s="100"/>
      <c r="AZ29" s="101"/>
      <c r="BA29" s="129"/>
      <c r="BB29" s="100"/>
      <c r="BC29" s="101"/>
      <c r="BD29" s="325">
        <f>AH29+AK29+AN29+AQ29+AT29+AW29+AZ29+BC29</f>
        <v>4</v>
      </c>
      <c r="BE29" s="627"/>
      <c r="BF29" s="606" t="s">
        <v>210</v>
      </c>
      <c r="BG29" s="606"/>
      <c r="BH29" s="606"/>
      <c r="BI29" s="607"/>
      <c r="BK29" s="53"/>
      <c r="BL29" s="55"/>
      <c r="BM29" s="53"/>
    </row>
    <row r="30" spans="1:65" ht="29.25" customHeight="1" x14ac:dyDescent="0.3">
      <c r="A30" s="82" t="s">
        <v>118</v>
      </c>
      <c r="B30" s="626" t="s">
        <v>180</v>
      </c>
      <c r="C30" s="626"/>
      <c r="D30" s="626"/>
      <c r="E30" s="626"/>
      <c r="F30" s="626"/>
      <c r="G30" s="626"/>
      <c r="H30" s="626"/>
      <c r="I30" s="626"/>
      <c r="J30" s="626"/>
      <c r="K30" s="626"/>
      <c r="L30" s="626"/>
      <c r="M30" s="626"/>
      <c r="N30" s="626"/>
      <c r="O30" s="626"/>
      <c r="P30" s="268"/>
      <c r="Q30" s="271"/>
      <c r="R30" s="268">
        <v>1</v>
      </c>
      <c r="S30" s="269"/>
      <c r="T30" s="270">
        <v>36</v>
      </c>
      <c r="U30" s="271"/>
      <c r="V30" s="268">
        <v>18</v>
      </c>
      <c r="W30" s="390"/>
      <c r="X30" s="269">
        <v>12</v>
      </c>
      <c r="Y30" s="271"/>
      <c r="Z30" s="268"/>
      <c r="AA30" s="271"/>
      <c r="AB30" s="268"/>
      <c r="AC30" s="271"/>
      <c r="AD30" s="268">
        <v>6</v>
      </c>
      <c r="AE30" s="269"/>
      <c r="AF30" s="167">
        <v>36</v>
      </c>
      <c r="AG30" s="100">
        <v>18</v>
      </c>
      <c r="AH30" s="101">
        <v>1</v>
      </c>
      <c r="AI30" s="129"/>
      <c r="AJ30" s="100"/>
      <c r="AK30" s="101"/>
      <c r="AL30" s="129"/>
      <c r="AM30" s="100"/>
      <c r="AN30" s="126"/>
      <c r="AO30" s="129"/>
      <c r="AP30" s="100"/>
      <c r="AQ30" s="101"/>
      <c r="AR30" s="125"/>
      <c r="AS30" s="100"/>
      <c r="AT30" s="101"/>
      <c r="AU30" s="129"/>
      <c r="AV30" s="100"/>
      <c r="AW30" s="101"/>
      <c r="AX30" s="129"/>
      <c r="AY30" s="100"/>
      <c r="AZ30" s="101"/>
      <c r="BA30" s="129"/>
      <c r="BB30" s="100"/>
      <c r="BC30" s="101"/>
      <c r="BD30" s="325">
        <f>AH30+AK30+AN30+AQ30+AT30+AW30+AZ30+BC30</f>
        <v>1</v>
      </c>
      <c r="BE30" s="627"/>
      <c r="BF30" s="606" t="s">
        <v>134</v>
      </c>
      <c r="BG30" s="606"/>
      <c r="BH30" s="606"/>
      <c r="BI30" s="607"/>
      <c r="BK30" s="53"/>
      <c r="BL30" s="55"/>
      <c r="BM30" s="53"/>
    </row>
    <row r="31" spans="1:65" ht="30" customHeight="1" x14ac:dyDescent="0.3">
      <c r="A31" s="82" t="s">
        <v>167</v>
      </c>
      <c r="B31" s="628" t="s">
        <v>182</v>
      </c>
      <c r="C31" s="628"/>
      <c r="D31" s="628"/>
      <c r="E31" s="628"/>
      <c r="F31" s="628"/>
      <c r="G31" s="628"/>
      <c r="H31" s="628"/>
      <c r="I31" s="628"/>
      <c r="J31" s="628"/>
      <c r="K31" s="628"/>
      <c r="L31" s="628"/>
      <c r="M31" s="628"/>
      <c r="N31" s="628"/>
      <c r="O31" s="628"/>
      <c r="P31" s="268"/>
      <c r="Q31" s="271"/>
      <c r="R31" s="268">
        <v>2</v>
      </c>
      <c r="S31" s="269"/>
      <c r="T31" s="270">
        <v>72</v>
      </c>
      <c r="U31" s="271"/>
      <c r="V31" s="268">
        <v>34</v>
      </c>
      <c r="W31" s="390"/>
      <c r="X31" s="269">
        <v>18</v>
      </c>
      <c r="Y31" s="271"/>
      <c r="Z31" s="268"/>
      <c r="AA31" s="271"/>
      <c r="AB31" s="268"/>
      <c r="AC31" s="271"/>
      <c r="AD31" s="268">
        <v>16</v>
      </c>
      <c r="AE31" s="269"/>
      <c r="AF31" s="129"/>
      <c r="AG31" s="100"/>
      <c r="AH31" s="101"/>
      <c r="AI31" s="167">
        <v>72</v>
      </c>
      <c r="AJ31" s="100">
        <v>34</v>
      </c>
      <c r="AK31" s="101">
        <v>2</v>
      </c>
      <c r="AL31" s="129"/>
      <c r="AM31" s="100"/>
      <c r="AN31" s="126"/>
      <c r="AO31" s="129"/>
      <c r="AP31" s="100"/>
      <c r="AQ31" s="101"/>
      <c r="AR31" s="125"/>
      <c r="AS31" s="100"/>
      <c r="AT31" s="101"/>
      <c r="AU31" s="129"/>
      <c r="AV31" s="100"/>
      <c r="AW31" s="101"/>
      <c r="AX31" s="129"/>
      <c r="AY31" s="100"/>
      <c r="AZ31" s="101"/>
      <c r="BA31" s="129"/>
      <c r="BB31" s="100"/>
      <c r="BC31" s="101"/>
      <c r="BD31" s="325">
        <f>AH31+AK31+AN31+AQ31+AT31+AW31+AZ31+BC31</f>
        <v>2</v>
      </c>
      <c r="BE31" s="627"/>
      <c r="BF31" s="606" t="s">
        <v>211</v>
      </c>
      <c r="BG31" s="606"/>
      <c r="BH31" s="606"/>
      <c r="BI31" s="607"/>
      <c r="BK31" s="53">
        <f>AF32+AI32+AL32+AO32+AR32+AU32+AX32</f>
        <v>72</v>
      </c>
      <c r="BL31" s="55">
        <f>AG32+AJ32+AM32+AP32+AS32+AV32+AY32+BB32</f>
        <v>34</v>
      </c>
      <c r="BM31" s="53">
        <f>AH32+AK32+AN32+AQ32+AT32+AW32+AZ32</f>
        <v>2</v>
      </c>
    </row>
    <row r="32" spans="1:65" ht="30" customHeight="1" x14ac:dyDescent="0.3">
      <c r="A32" s="82" t="s">
        <v>168</v>
      </c>
      <c r="B32" s="626" t="s">
        <v>181</v>
      </c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268"/>
      <c r="Q32" s="271"/>
      <c r="R32" s="268">
        <v>2</v>
      </c>
      <c r="S32" s="269"/>
      <c r="T32" s="270">
        <v>72</v>
      </c>
      <c r="U32" s="271"/>
      <c r="V32" s="268">
        <v>34</v>
      </c>
      <c r="W32" s="390"/>
      <c r="X32" s="269">
        <v>16</v>
      </c>
      <c r="Y32" s="271"/>
      <c r="Z32" s="268"/>
      <c r="AA32" s="271"/>
      <c r="AB32" s="268"/>
      <c r="AC32" s="271"/>
      <c r="AD32" s="268">
        <v>18</v>
      </c>
      <c r="AE32" s="269"/>
      <c r="AF32" s="129"/>
      <c r="AG32" s="100"/>
      <c r="AH32" s="101"/>
      <c r="AI32" s="167">
        <v>72</v>
      </c>
      <c r="AJ32" s="100">
        <v>34</v>
      </c>
      <c r="AK32" s="101">
        <v>2</v>
      </c>
      <c r="AL32" s="129"/>
      <c r="AM32" s="100"/>
      <c r="AN32" s="126"/>
      <c r="AO32" s="129"/>
      <c r="AP32" s="100"/>
      <c r="AQ32" s="101"/>
      <c r="AR32" s="125"/>
      <c r="AS32" s="100"/>
      <c r="AT32" s="101"/>
      <c r="AU32" s="129"/>
      <c r="AV32" s="100"/>
      <c r="AW32" s="101"/>
      <c r="AX32" s="129"/>
      <c r="AY32" s="100"/>
      <c r="AZ32" s="101"/>
      <c r="BA32" s="129"/>
      <c r="BB32" s="100"/>
      <c r="BC32" s="101"/>
      <c r="BD32" s="325">
        <f>AH32+AK32+AN32+AQ32+AT32+AW32+AZ32+BC32</f>
        <v>2</v>
      </c>
      <c r="BE32" s="627"/>
      <c r="BF32" s="606" t="s">
        <v>209</v>
      </c>
      <c r="BG32" s="606"/>
      <c r="BH32" s="606"/>
      <c r="BI32" s="607"/>
      <c r="BK32" s="53">
        <f>AF31+AI31+AL31+AO31+AR31+AU31+AX31</f>
        <v>72</v>
      </c>
      <c r="BL32" s="55">
        <f>AG31+AJ31+AM31+AP31+AS31+AV31+AY31+BB31</f>
        <v>34</v>
      </c>
      <c r="BM32" s="53">
        <f>AH31+AK31+AN31+AQ31+AT31+AW31+AZ31</f>
        <v>2</v>
      </c>
    </row>
    <row r="33" spans="1:65" ht="30" customHeight="1" x14ac:dyDescent="0.3">
      <c r="A33" s="83" t="s">
        <v>115</v>
      </c>
      <c r="B33" s="427" t="s">
        <v>188</v>
      </c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309">
        <v>2</v>
      </c>
      <c r="Q33" s="308"/>
      <c r="R33" s="309">
        <v>1</v>
      </c>
      <c r="S33" s="386"/>
      <c r="T33" s="307">
        <v>324</v>
      </c>
      <c r="U33" s="308"/>
      <c r="V33" s="309">
        <v>150</v>
      </c>
      <c r="W33" s="385"/>
      <c r="X33" s="386"/>
      <c r="Y33" s="308"/>
      <c r="Z33" s="309"/>
      <c r="AA33" s="308"/>
      <c r="AB33" s="309">
        <v>150</v>
      </c>
      <c r="AC33" s="308"/>
      <c r="AD33" s="309"/>
      <c r="AE33" s="386"/>
      <c r="AF33" s="102">
        <v>108</v>
      </c>
      <c r="AG33" s="103">
        <v>68</v>
      </c>
      <c r="AH33" s="104">
        <v>3</v>
      </c>
      <c r="AI33" s="102">
        <v>216</v>
      </c>
      <c r="AJ33" s="103">
        <v>82</v>
      </c>
      <c r="AK33" s="104">
        <v>6</v>
      </c>
      <c r="AL33" s="102"/>
      <c r="AM33" s="103"/>
      <c r="AN33" s="128"/>
      <c r="AO33" s="102"/>
      <c r="AP33" s="103"/>
      <c r="AQ33" s="104"/>
      <c r="AR33" s="125"/>
      <c r="AS33" s="100"/>
      <c r="AT33" s="101"/>
      <c r="AU33" s="129"/>
      <c r="AV33" s="100"/>
      <c r="AW33" s="101"/>
      <c r="AX33" s="129"/>
      <c r="AY33" s="100"/>
      <c r="AZ33" s="101"/>
      <c r="BA33" s="129"/>
      <c r="BB33" s="100"/>
      <c r="BC33" s="101"/>
      <c r="BD33" s="255">
        <f t="shared" si="3"/>
        <v>9</v>
      </c>
      <c r="BE33" s="322"/>
      <c r="BF33" s="274" t="s">
        <v>133</v>
      </c>
      <c r="BG33" s="275"/>
      <c r="BH33" s="275"/>
      <c r="BI33" s="276"/>
      <c r="BK33" s="53"/>
      <c r="BL33" s="55"/>
      <c r="BM33" s="53"/>
    </row>
    <row r="34" spans="1:65" ht="30" customHeight="1" x14ac:dyDescent="0.3">
      <c r="A34" s="80" t="s">
        <v>116</v>
      </c>
      <c r="B34" s="599" t="s">
        <v>242</v>
      </c>
      <c r="C34" s="600"/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01"/>
      <c r="P34" s="268">
        <v>2</v>
      </c>
      <c r="Q34" s="271"/>
      <c r="R34" s="268">
        <v>1</v>
      </c>
      <c r="S34" s="269"/>
      <c r="T34" s="307">
        <v>310</v>
      </c>
      <c r="U34" s="308"/>
      <c r="V34" s="309">
        <v>132</v>
      </c>
      <c r="W34" s="385"/>
      <c r="X34" s="386">
        <v>44</v>
      </c>
      <c r="Y34" s="308"/>
      <c r="Z34" s="309">
        <v>88</v>
      </c>
      <c r="AA34" s="308"/>
      <c r="AB34" s="309"/>
      <c r="AC34" s="308"/>
      <c r="AD34" s="309"/>
      <c r="AE34" s="386"/>
      <c r="AF34" s="102">
        <v>108</v>
      </c>
      <c r="AG34" s="103">
        <v>52</v>
      </c>
      <c r="AH34" s="104">
        <v>3</v>
      </c>
      <c r="AI34" s="102">
        <v>202</v>
      </c>
      <c r="AJ34" s="103">
        <v>80</v>
      </c>
      <c r="AK34" s="104">
        <v>6</v>
      </c>
      <c r="AL34" s="102"/>
      <c r="AM34" s="103"/>
      <c r="AN34" s="128"/>
      <c r="AO34" s="102"/>
      <c r="AP34" s="103"/>
      <c r="AQ34" s="104"/>
      <c r="AR34" s="125"/>
      <c r="AS34" s="100"/>
      <c r="AT34" s="101"/>
      <c r="AU34" s="129"/>
      <c r="AV34" s="100"/>
      <c r="AW34" s="101"/>
      <c r="AX34" s="129"/>
      <c r="AY34" s="100"/>
      <c r="AZ34" s="101"/>
      <c r="BA34" s="129"/>
      <c r="BB34" s="100"/>
      <c r="BC34" s="101"/>
      <c r="BD34" s="325">
        <f t="shared" si="3"/>
        <v>9</v>
      </c>
      <c r="BE34" s="627"/>
      <c r="BF34" s="274" t="s">
        <v>125</v>
      </c>
      <c r="BG34" s="275"/>
      <c r="BH34" s="275"/>
      <c r="BI34" s="276"/>
      <c r="BK34" s="53"/>
      <c r="BL34" s="55"/>
      <c r="BM34" s="53"/>
    </row>
    <row r="35" spans="1:65" ht="30" customHeight="1" x14ac:dyDescent="0.3">
      <c r="A35" s="80" t="s">
        <v>130</v>
      </c>
      <c r="B35" s="625" t="s">
        <v>380</v>
      </c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268"/>
      <c r="Q35" s="271"/>
      <c r="R35" s="268"/>
      <c r="S35" s="269"/>
      <c r="T35" s="441"/>
      <c r="U35" s="650"/>
      <c r="V35" s="648"/>
      <c r="W35" s="649"/>
      <c r="X35" s="623"/>
      <c r="Y35" s="624"/>
      <c r="Z35" s="268"/>
      <c r="AA35" s="271"/>
      <c r="AB35" s="268"/>
      <c r="AC35" s="271"/>
      <c r="AD35" s="268"/>
      <c r="AE35" s="269"/>
      <c r="AF35" s="113"/>
      <c r="AG35" s="111"/>
      <c r="AH35" s="112"/>
      <c r="AI35" s="113"/>
      <c r="AJ35" s="111"/>
      <c r="AK35" s="112"/>
      <c r="AL35" s="113"/>
      <c r="AM35" s="111"/>
      <c r="AN35" s="132"/>
      <c r="AO35" s="113"/>
      <c r="AP35" s="111"/>
      <c r="AQ35" s="112"/>
      <c r="AR35" s="130"/>
      <c r="AS35" s="111"/>
      <c r="AT35" s="112"/>
      <c r="AU35" s="113"/>
      <c r="AV35" s="111"/>
      <c r="AW35" s="112"/>
      <c r="AX35" s="113"/>
      <c r="AY35" s="111"/>
      <c r="AZ35" s="112"/>
      <c r="BA35" s="113"/>
      <c r="BB35" s="111"/>
      <c r="BC35" s="112"/>
      <c r="BD35" s="663">
        <f t="shared" si="3"/>
        <v>0</v>
      </c>
      <c r="BE35" s="664"/>
      <c r="BF35" s="652" t="s">
        <v>126</v>
      </c>
      <c r="BG35" s="606"/>
      <c r="BH35" s="606"/>
      <c r="BI35" s="607"/>
      <c r="BK35" s="53"/>
      <c r="BL35" s="55"/>
      <c r="BM35" s="53"/>
    </row>
    <row r="36" spans="1:65" ht="30" customHeight="1" x14ac:dyDescent="0.3">
      <c r="A36" s="84" t="s">
        <v>356</v>
      </c>
      <c r="B36" s="236" t="s">
        <v>263</v>
      </c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330"/>
      <c r="P36" s="309">
        <v>2</v>
      </c>
      <c r="Q36" s="308"/>
      <c r="R36" s="309">
        <v>1.3</v>
      </c>
      <c r="S36" s="385"/>
      <c r="T36" s="307">
        <v>328</v>
      </c>
      <c r="U36" s="308"/>
      <c r="V36" s="309">
        <v>148</v>
      </c>
      <c r="W36" s="385"/>
      <c r="X36" s="307">
        <v>74</v>
      </c>
      <c r="Y36" s="308"/>
      <c r="Z36" s="309"/>
      <c r="AA36" s="308"/>
      <c r="AB36" s="309">
        <v>74</v>
      </c>
      <c r="AC36" s="308"/>
      <c r="AD36" s="309"/>
      <c r="AE36" s="385"/>
      <c r="AF36" s="102">
        <v>114</v>
      </c>
      <c r="AG36" s="103">
        <v>58</v>
      </c>
      <c r="AH36" s="104">
        <v>3</v>
      </c>
      <c r="AI36" s="102">
        <v>120</v>
      </c>
      <c r="AJ36" s="103">
        <v>56</v>
      </c>
      <c r="AK36" s="104">
        <v>3</v>
      </c>
      <c r="AL36" s="102">
        <v>94</v>
      </c>
      <c r="AM36" s="103">
        <v>34</v>
      </c>
      <c r="AN36" s="104">
        <v>3</v>
      </c>
      <c r="AO36" s="127"/>
      <c r="AP36" s="103"/>
      <c r="AQ36" s="104"/>
      <c r="AR36" s="127"/>
      <c r="AS36" s="103"/>
      <c r="AT36" s="104"/>
      <c r="AU36" s="102"/>
      <c r="AV36" s="103"/>
      <c r="AW36" s="101"/>
      <c r="AX36" s="129"/>
      <c r="AY36" s="100"/>
      <c r="AZ36" s="101"/>
      <c r="BA36" s="129"/>
      <c r="BB36" s="100"/>
      <c r="BC36" s="101"/>
      <c r="BD36" s="325">
        <f t="shared" si="3"/>
        <v>9</v>
      </c>
      <c r="BE36" s="627"/>
      <c r="BF36" s="652"/>
      <c r="BG36" s="606"/>
      <c r="BH36" s="606"/>
      <c r="BI36" s="607"/>
      <c r="BK36" s="53">
        <f>AF36+AI36+AL36+AO36+AR36+AU36+AX36</f>
        <v>328</v>
      </c>
      <c r="BL36" s="55">
        <f>AG36+AJ36+AM36+AP36+AS36+AV36+AY36+BB36</f>
        <v>148</v>
      </c>
      <c r="BM36" s="53">
        <f>AH36+AK36+AN36+AQ36+AT36+AW36+AZ36</f>
        <v>9</v>
      </c>
    </row>
    <row r="37" spans="1:65" ht="30" customHeight="1" x14ac:dyDescent="0.3">
      <c r="A37" s="84" t="s">
        <v>387</v>
      </c>
      <c r="B37" s="236" t="s">
        <v>388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330"/>
      <c r="P37" s="309">
        <v>3</v>
      </c>
      <c r="Q37" s="308"/>
      <c r="R37" s="309"/>
      <c r="S37" s="385"/>
      <c r="T37" s="307">
        <v>120</v>
      </c>
      <c r="U37" s="308"/>
      <c r="V37" s="309">
        <v>58</v>
      </c>
      <c r="W37" s="385"/>
      <c r="X37" s="307">
        <v>28</v>
      </c>
      <c r="Y37" s="308"/>
      <c r="Z37" s="309"/>
      <c r="AA37" s="308"/>
      <c r="AB37" s="309">
        <v>30</v>
      </c>
      <c r="AC37" s="308"/>
      <c r="AD37" s="309"/>
      <c r="AE37" s="385"/>
      <c r="AF37" s="102"/>
      <c r="AG37" s="103"/>
      <c r="AH37" s="104"/>
      <c r="AI37" s="102"/>
      <c r="AJ37" s="103"/>
      <c r="AK37" s="104"/>
      <c r="AL37" s="102">
        <v>120</v>
      </c>
      <c r="AM37" s="103">
        <v>58</v>
      </c>
      <c r="AN37" s="104">
        <v>3</v>
      </c>
      <c r="AO37" s="127"/>
      <c r="AP37" s="103"/>
      <c r="AQ37" s="104"/>
      <c r="AR37" s="127"/>
      <c r="AS37" s="103"/>
      <c r="AT37" s="104"/>
      <c r="AU37" s="102"/>
      <c r="AV37" s="103"/>
      <c r="AW37" s="101"/>
      <c r="AX37" s="129"/>
      <c r="AY37" s="100"/>
      <c r="AZ37" s="101"/>
      <c r="BA37" s="129"/>
      <c r="BB37" s="100"/>
      <c r="BC37" s="101"/>
      <c r="BD37" s="325">
        <f t="shared" ref="BD37" si="7">AH37+AK37+AN37+AQ37+AT37+AW37+AZ37+BC37</f>
        <v>3</v>
      </c>
      <c r="BE37" s="627"/>
      <c r="BF37" s="142"/>
      <c r="BG37" s="142"/>
      <c r="BH37" s="142"/>
      <c r="BI37" s="143"/>
      <c r="BK37" s="53"/>
      <c r="BL37" s="55"/>
      <c r="BM37" s="53"/>
    </row>
    <row r="38" spans="1:65" ht="30" customHeight="1" x14ac:dyDescent="0.3">
      <c r="A38" s="80" t="s">
        <v>357</v>
      </c>
      <c r="B38" s="625" t="s">
        <v>381</v>
      </c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268"/>
      <c r="Q38" s="271"/>
      <c r="R38" s="268"/>
      <c r="S38" s="269"/>
      <c r="T38" s="441"/>
      <c r="U38" s="650"/>
      <c r="V38" s="648"/>
      <c r="W38" s="649"/>
      <c r="X38" s="623"/>
      <c r="Y38" s="624"/>
      <c r="Z38" s="268"/>
      <c r="AA38" s="271"/>
      <c r="AB38" s="268"/>
      <c r="AC38" s="271"/>
      <c r="AD38" s="268"/>
      <c r="AE38" s="269"/>
      <c r="AF38" s="113"/>
      <c r="AG38" s="111"/>
      <c r="AH38" s="112"/>
      <c r="AI38" s="113"/>
      <c r="AJ38" s="111"/>
      <c r="AK38" s="112"/>
      <c r="AL38" s="113"/>
      <c r="AM38" s="111"/>
      <c r="AN38" s="132"/>
      <c r="AO38" s="113"/>
      <c r="AP38" s="111"/>
      <c r="AQ38" s="112"/>
      <c r="AR38" s="130"/>
      <c r="AS38" s="111"/>
      <c r="AT38" s="112"/>
      <c r="AU38" s="113"/>
      <c r="AV38" s="111"/>
      <c r="AW38" s="112"/>
      <c r="AX38" s="113"/>
      <c r="AY38" s="111"/>
      <c r="AZ38" s="112"/>
      <c r="BA38" s="113"/>
      <c r="BB38" s="111"/>
      <c r="BC38" s="112"/>
      <c r="BD38" s="612">
        <f t="shared" ref="BD38:BD54" si="8">AH38+AK38+AN38+AQ38+AT38+AW38+AZ38+BC38</f>
        <v>0</v>
      </c>
      <c r="BE38" s="613"/>
      <c r="BF38" s="606"/>
      <c r="BG38" s="606"/>
      <c r="BH38" s="606"/>
      <c r="BI38" s="607"/>
      <c r="BK38" s="53"/>
      <c r="BL38" s="55"/>
      <c r="BM38" s="53"/>
    </row>
    <row r="39" spans="1:65" ht="30" customHeight="1" x14ac:dyDescent="0.3">
      <c r="A39" s="82" t="s">
        <v>367</v>
      </c>
      <c r="B39" s="384" t="s">
        <v>187</v>
      </c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09">
        <v>4</v>
      </c>
      <c r="Q39" s="308"/>
      <c r="R39" s="309"/>
      <c r="S39" s="386"/>
      <c r="T39" s="307">
        <v>216</v>
      </c>
      <c r="U39" s="308"/>
      <c r="V39" s="309">
        <v>86</v>
      </c>
      <c r="W39" s="385"/>
      <c r="X39" s="386">
        <v>42</v>
      </c>
      <c r="Y39" s="308"/>
      <c r="Z39" s="309"/>
      <c r="AA39" s="308"/>
      <c r="AB39" s="309">
        <v>44</v>
      </c>
      <c r="AC39" s="308"/>
      <c r="AD39" s="309"/>
      <c r="AE39" s="386"/>
      <c r="AF39" s="102"/>
      <c r="AG39" s="103"/>
      <c r="AH39" s="104"/>
      <c r="AI39" s="102"/>
      <c r="AJ39" s="103"/>
      <c r="AK39" s="104"/>
      <c r="AL39" s="102"/>
      <c r="AM39" s="103"/>
      <c r="AN39" s="128"/>
      <c r="AO39" s="102">
        <v>216</v>
      </c>
      <c r="AP39" s="103">
        <v>86</v>
      </c>
      <c r="AQ39" s="104">
        <v>6</v>
      </c>
      <c r="AR39" s="125"/>
      <c r="AS39" s="100"/>
      <c r="AT39" s="101"/>
      <c r="AU39" s="129"/>
      <c r="AV39" s="100"/>
      <c r="AW39" s="101"/>
      <c r="AX39" s="129"/>
      <c r="AY39" s="100"/>
      <c r="AZ39" s="101"/>
      <c r="BA39" s="129"/>
      <c r="BB39" s="100"/>
      <c r="BC39" s="101"/>
      <c r="BD39" s="255">
        <f t="shared" si="8"/>
        <v>6</v>
      </c>
      <c r="BE39" s="322"/>
      <c r="BF39" s="274" t="s">
        <v>127</v>
      </c>
      <c r="BG39" s="275"/>
      <c r="BH39" s="275"/>
      <c r="BI39" s="276"/>
      <c r="BK39" s="53"/>
      <c r="BL39" s="55"/>
      <c r="BM39" s="53"/>
    </row>
    <row r="40" spans="1:65" ht="30" customHeight="1" x14ac:dyDescent="0.3">
      <c r="A40" s="82" t="s">
        <v>241</v>
      </c>
      <c r="B40" s="384" t="s">
        <v>183</v>
      </c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09">
        <v>5</v>
      </c>
      <c r="Q40" s="308"/>
      <c r="R40" s="309"/>
      <c r="S40" s="386"/>
      <c r="T40" s="307">
        <v>120</v>
      </c>
      <c r="U40" s="308"/>
      <c r="V40" s="309">
        <v>68</v>
      </c>
      <c r="W40" s="385"/>
      <c r="X40" s="386">
        <v>34</v>
      </c>
      <c r="Y40" s="308"/>
      <c r="Z40" s="309">
        <v>18</v>
      </c>
      <c r="AA40" s="308"/>
      <c r="AB40" s="309">
        <v>16</v>
      </c>
      <c r="AC40" s="308"/>
      <c r="AD40" s="309"/>
      <c r="AE40" s="386"/>
      <c r="AF40" s="102"/>
      <c r="AG40" s="103"/>
      <c r="AH40" s="104"/>
      <c r="AI40" s="102"/>
      <c r="AJ40" s="103"/>
      <c r="AK40" s="104"/>
      <c r="AL40" s="102"/>
      <c r="AM40" s="103"/>
      <c r="AN40" s="128"/>
      <c r="AO40" s="102"/>
      <c r="AP40" s="103"/>
      <c r="AQ40" s="104"/>
      <c r="AR40" s="127">
        <v>120</v>
      </c>
      <c r="AS40" s="103">
        <v>68</v>
      </c>
      <c r="AT40" s="104">
        <v>3</v>
      </c>
      <c r="AU40" s="129"/>
      <c r="AV40" s="100"/>
      <c r="AW40" s="101"/>
      <c r="AX40" s="129"/>
      <c r="AY40" s="100"/>
      <c r="AZ40" s="101"/>
      <c r="BA40" s="129"/>
      <c r="BB40" s="100"/>
      <c r="BC40" s="101"/>
      <c r="BD40" s="325">
        <f t="shared" si="8"/>
        <v>3</v>
      </c>
      <c r="BE40" s="627"/>
      <c r="BF40" s="274" t="s">
        <v>135</v>
      </c>
      <c r="BG40" s="275"/>
      <c r="BH40" s="275"/>
      <c r="BI40" s="276"/>
      <c r="BK40" s="53">
        <f t="shared" ref="BK40:BK54" si="9">AF40+AI40+AL40+AO40+AR40+AU40+AX40</f>
        <v>120</v>
      </c>
      <c r="BL40" s="55">
        <f t="shared" ref="BL40:BL54" si="10">AG40+AJ40+AM40+AP40+AS40+AV40+AY40+BB40</f>
        <v>68</v>
      </c>
      <c r="BM40" s="53">
        <f t="shared" ref="BM40:BM54" si="11">AH40+AK40+AN40+AQ40+AT40+AW40+AZ40</f>
        <v>3</v>
      </c>
    </row>
    <row r="41" spans="1:65" ht="30" customHeight="1" x14ac:dyDescent="0.3">
      <c r="A41" s="83" t="s">
        <v>202</v>
      </c>
      <c r="B41" s="427" t="s">
        <v>335</v>
      </c>
      <c r="C41" s="427"/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268"/>
      <c r="Q41" s="271"/>
      <c r="R41" s="268"/>
      <c r="S41" s="269"/>
      <c r="T41" s="307"/>
      <c r="U41" s="308"/>
      <c r="V41" s="309"/>
      <c r="W41" s="385"/>
      <c r="X41" s="386"/>
      <c r="Y41" s="308"/>
      <c r="Z41" s="309"/>
      <c r="AA41" s="308"/>
      <c r="AB41" s="309"/>
      <c r="AC41" s="308"/>
      <c r="AD41" s="309"/>
      <c r="AE41" s="386"/>
      <c r="AF41" s="102"/>
      <c r="AG41" s="103"/>
      <c r="AH41" s="104"/>
      <c r="AI41" s="102"/>
      <c r="AJ41" s="103"/>
      <c r="AK41" s="104"/>
      <c r="AL41" s="102"/>
      <c r="AM41" s="103"/>
      <c r="AN41" s="128"/>
      <c r="AO41" s="102"/>
      <c r="AP41" s="103"/>
      <c r="AQ41" s="104"/>
      <c r="AR41" s="125"/>
      <c r="AS41" s="100"/>
      <c r="AT41" s="101"/>
      <c r="AU41" s="129"/>
      <c r="AV41" s="100"/>
      <c r="AW41" s="101"/>
      <c r="AX41" s="129"/>
      <c r="AY41" s="100"/>
      <c r="AZ41" s="101"/>
      <c r="BA41" s="129"/>
      <c r="BB41" s="100"/>
      <c r="BC41" s="101"/>
      <c r="BD41" s="612">
        <f t="shared" si="8"/>
        <v>0</v>
      </c>
      <c r="BE41" s="613"/>
      <c r="BF41" s="274"/>
      <c r="BG41" s="275"/>
      <c r="BH41" s="275"/>
      <c r="BI41" s="276"/>
      <c r="BK41" s="53">
        <f t="shared" si="9"/>
        <v>0</v>
      </c>
      <c r="BL41" s="55">
        <f t="shared" si="10"/>
        <v>0</v>
      </c>
      <c r="BM41" s="53">
        <f t="shared" si="11"/>
        <v>0</v>
      </c>
    </row>
    <row r="42" spans="1:65" ht="30" customHeight="1" x14ac:dyDescent="0.3">
      <c r="A42" s="82" t="s">
        <v>382</v>
      </c>
      <c r="B42" s="384" t="s">
        <v>184</v>
      </c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268">
        <v>1</v>
      </c>
      <c r="Q42" s="271"/>
      <c r="R42" s="268"/>
      <c r="S42" s="269"/>
      <c r="T42" s="307">
        <v>122</v>
      </c>
      <c r="U42" s="308"/>
      <c r="V42" s="309">
        <v>68</v>
      </c>
      <c r="W42" s="385"/>
      <c r="X42" s="386">
        <v>34</v>
      </c>
      <c r="Y42" s="308"/>
      <c r="Z42" s="309"/>
      <c r="AA42" s="308"/>
      <c r="AB42" s="309"/>
      <c r="AC42" s="308"/>
      <c r="AD42" s="309">
        <v>34</v>
      </c>
      <c r="AE42" s="386"/>
      <c r="AF42" s="102">
        <v>122</v>
      </c>
      <c r="AG42" s="103">
        <v>68</v>
      </c>
      <c r="AH42" s="104">
        <v>3</v>
      </c>
      <c r="AI42" s="102"/>
      <c r="AJ42" s="103"/>
      <c r="AK42" s="104"/>
      <c r="AL42" s="102"/>
      <c r="AM42" s="103"/>
      <c r="AN42" s="128"/>
      <c r="AO42" s="102"/>
      <c r="AP42" s="103"/>
      <c r="AQ42" s="104"/>
      <c r="AR42" s="125"/>
      <c r="AS42" s="100"/>
      <c r="AT42" s="101"/>
      <c r="AU42" s="129"/>
      <c r="AV42" s="100"/>
      <c r="AW42" s="101"/>
      <c r="AX42" s="129"/>
      <c r="AY42" s="100"/>
      <c r="AZ42" s="101"/>
      <c r="BA42" s="129"/>
      <c r="BB42" s="100"/>
      <c r="BC42" s="101"/>
      <c r="BD42" s="255">
        <f t="shared" si="8"/>
        <v>3</v>
      </c>
      <c r="BE42" s="322"/>
      <c r="BF42" s="274" t="s">
        <v>136</v>
      </c>
      <c r="BG42" s="275"/>
      <c r="BH42" s="275"/>
      <c r="BI42" s="276"/>
      <c r="BK42" s="53">
        <f t="shared" si="9"/>
        <v>122</v>
      </c>
      <c r="BL42" s="55">
        <f t="shared" si="10"/>
        <v>68</v>
      </c>
      <c r="BM42" s="53">
        <f t="shared" si="11"/>
        <v>3</v>
      </c>
    </row>
    <row r="43" spans="1:65" ht="30" customHeight="1" x14ac:dyDescent="0.3">
      <c r="A43" s="82" t="s">
        <v>368</v>
      </c>
      <c r="B43" s="384" t="s">
        <v>198</v>
      </c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268">
        <v>2</v>
      </c>
      <c r="Q43" s="271"/>
      <c r="R43" s="268"/>
      <c r="S43" s="269"/>
      <c r="T43" s="307">
        <v>122</v>
      </c>
      <c r="U43" s="308"/>
      <c r="V43" s="309">
        <v>68</v>
      </c>
      <c r="W43" s="385"/>
      <c r="X43" s="386">
        <v>34</v>
      </c>
      <c r="Y43" s="308"/>
      <c r="Z43" s="309"/>
      <c r="AA43" s="308"/>
      <c r="AB43" s="309"/>
      <c r="AC43" s="308"/>
      <c r="AD43" s="309">
        <v>34</v>
      </c>
      <c r="AE43" s="386"/>
      <c r="AF43" s="102"/>
      <c r="AG43" s="103"/>
      <c r="AH43" s="104"/>
      <c r="AI43" s="102">
        <v>122</v>
      </c>
      <c r="AJ43" s="103">
        <v>68</v>
      </c>
      <c r="AK43" s="104">
        <v>3</v>
      </c>
      <c r="AL43" s="102"/>
      <c r="AM43" s="103"/>
      <c r="AN43" s="128"/>
      <c r="AO43" s="102"/>
      <c r="AP43" s="103"/>
      <c r="AQ43" s="104"/>
      <c r="AR43" s="125"/>
      <c r="AS43" s="100"/>
      <c r="AT43" s="101"/>
      <c r="AU43" s="129"/>
      <c r="AV43" s="100"/>
      <c r="AW43" s="101"/>
      <c r="AX43" s="129"/>
      <c r="AY43" s="100"/>
      <c r="AZ43" s="101"/>
      <c r="BA43" s="129"/>
      <c r="BB43" s="100"/>
      <c r="BC43" s="101"/>
      <c r="BD43" s="255">
        <f t="shared" si="8"/>
        <v>3</v>
      </c>
      <c r="BE43" s="322"/>
      <c r="BF43" s="274" t="s">
        <v>137</v>
      </c>
      <c r="BG43" s="275"/>
      <c r="BH43" s="275"/>
      <c r="BI43" s="276"/>
      <c r="BK43" s="53">
        <f t="shared" si="9"/>
        <v>122</v>
      </c>
      <c r="BL43" s="55">
        <f t="shared" si="10"/>
        <v>68</v>
      </c>
      <c r="BM43" s="53">
        <f t="shared" si="11"/>
        <v>3</v>
      </c>
    </row>
    <row r="44" spans="1:65" ht="30" customHeight="1" x14ac:dyDescent="0.3">
      <c r="A44" s="80" t="s">
        <v>203</v>
      </c>
      <c r="B44" s="599" t="s">
        <v>240</v>
      </c>
      <c r="C44" s="600"/>
      <c r="D44" s="600"/>
      <c r="E44" s="600"/>
      <c r="F44" s="600"/>
      <c r="G44" s="600"/>
      <c r="H44" s="600"/>
      <c r="I44" s="600"/>
      <c r="J44" s="600"/>
      <c r="K44" s="600"/>
      <c r="L44" s="600"/>
      <c r="M44" s="600"/>
      <c r="N44" s="600"/>
      <c r="O44" s="601"/>
      <c r="P44" s="268"/>
      <c r="Q44" s="271"/>
      <c r="R44" s="268"/>
      <c r="S44" s="269"/>
      <c r="T44" s="307"/>
      <c r="U44" s="308"/>
      <c r="V44" s="309"/>
      <c r="W44" s="385"/>
      <c r="X44" s="386"/>
      <c r="Y44" s="308"/>
      <c r="Z44" s="309"/>
      <c r="AA44" s="308"/>
      <c r="AB44" s="309"/>
      <c r="AC44" s="308"/>
      <c r="AD44" s="309"/>
      <c r="AE44" s="386"/>
      <c r="AF44" s="102"/>
      <c r="AG44" s="103"/>
      <c r="AH44" s="104"/>
      <c r="AI44" s="102"/>
      <c r="AJ44" s="103"/>
      <c r="AK44" s="104"/>
      <c r="AL44" s="102"/>
      <c r="AM44" s="103"/>
      <c r="AN44" s="128"/>
      <c r="AO44" s="102"/>
      <c r="AP44" s="103"/>
      <c r="AQ44" s="104"/>
      <c r="AR44" s="125"/>
      <c r="AS44" s="100"/>
      <c r="AT44" s="101"/>
      <c r="AU44" s="129"/>
      <c r="AV44" s="100"/>
      <c r="AW44" s="101"/>
      <c r="AX44" s="129"/>
      <c r="AY44" s="100"/>
      <c r="AZ44" s="101"/>
      <c r="BA44" s="129"/>
      <c r="BB44" s="100"/>
      <c r="BC44" s="101"/>
      <c r="BD44" s="612">
        <f t="shared" si="8"/>
        <v>0</v>
      </c>
      <c r="BE44" s="613"/>
      <c r="BF44" s="274"/>
      <c r="BG44" s="275"/>
      <c r="BH44" s="275"/>
      <c r="BI44" s="276"/>
      <c r="BK44" s="53">
        <f t="shared" si="9"/>
        <v>0</v>
      </c>
      <c r="BL44" s="55">
        <f t="shared" si="10"/>
        <v>0</v>
      </c>
      <c r="BM44" s="53">
        <f t="shared" si="11"/>
        <v>0</v>
      </c>
    </row>
    <row r="45" spans="1:65" ht="30" customHeight="1" x14ac:dyDescent="0.3">
      <c r="A45" s="82" t="s">
        <v>383</v>
      </c>
      <c r="B45" s="384" t="s">
        <v>185</v>
      </c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268">
        <v>3</v>
      </c>
      <c r="Q45" s="271"/>
      <c r="R45" s="268"/>
      <c r="S45" s="269"/>
      <c r="T45" s="307">
        <v>216</v>
      </c>
      <c r="U45" s="308"/>
      <c r="V45" s="309">
        <v>86</v>
      </c>
      <c r="W45" s="385"/>
      <c r="X45" s="386">
        <v>44</v>
      </c>
      <c r="Y45" s="308"/>
      <c r="Z45" s="309"/>
      <c r="AA45" s="308"/>
      <c r="AB45" s="309"/>
      <c r="AC45" s="308"/>
      <c r="AD45" s="309">
        <v>42</v>
      </c>
      <c r="AE45" s="386"/>
      <c r="AF45" s="102"/>
      <c r="AG45" s="103"/>
      <c r="AH45" s="104"/>
      <c r="AI45" s="102"/>
      <c r="AJ45" s="103"/>
      <c r="AK45" s="104"/>
      <c r="AL45" s="102">
        <v>216</v>
      </c>
      <c r="AM45" s="103">
        <v>86</v>
      </c>
      <c r="AN45" s="128">
        <v>6</v>
      </c>
      <c r="AO45" s="105"/>
      <c r="AP45" s="106"/>
      <c r="AQ45" s="107"/>
      <c r="AR45" s="125"/>
      <c r="AS45" s="100"/>
      <c r="AT45" s="101"/>
      <c r="AU45" s="129"/>
      <c r="AV45" s="100"/>
      <c r="AW45" s="101"/>
      <c r="AX45" s="129"/>
      <c r="AY45" s="100"/>
      <c r="AZ45" s="101"/>
      <c r="BA45" s="129"/>
      <c r="BB45" s="100"/>
      <c r="BC45" s="101"/>
      <c r="BD45" s="255">
        <f t="shared" si="8"/>
        <v>6</v>
      </c>
      <c r="BE45" s="322"/>
      <c r="BF45" s="274" t="s">
        <v>474</v>
      </c>
      <c r="BG45" s="275"/>
      <c r="BH45" s="275"/>
      <c r="BI45" s="276"/>
      <c r="BK45" s="53">
        <f t="shared" si="9"/>
        <v>216</v>
      </c>
      <c r="BL45" s="55">
        <f t="shared" si="10"/>
        <v>86</v>
      </c>
      <c r="BM45" s="53">
        <f t="shared" si="11"/>
        <v>6</v>
      </c>
    </row>
    <row r="46" spans="1:65" ht="57" customHeight="1" x14ac:dyDescent="0.3">
      <c r="A46" s="82" t="s">
        <v>384</v>
      </c>
      <c r="B46" s="250" t="s">
        <v>186</v>
      </c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68"/>
      <c r="Q46" s="271"/>
      <c r="R46" s="268"/>
      <c r="S46" s="269"/>
      <c r="T46" s="307">
        <v>40</v>
      </c>
      <c r="U46" s="308"/>
      <c r="V46" s="309"/>
      <c r="W46" s="385"/>
      <c r="X46" s="386"/>
      <c r="Y46" s="308"/>
      <c r="Z46" s="309"/>
      <c r="AA46" s="308"/>
      <c r="AB46" s="309"/>
      <c r="AC46" s="308"/>
      <c r="AD46" s="309"/>
      <c r="AE46" s="386"/>
      <c r="AF46" s="102"/>
      <c r="AG46" s="103"/>
      <c r="AH46" s="104"/>
      <c r="AI46" s="102"/>
      <c r="AJ46" s="103"/>
      <c r="AK46" s="104"/>
      <c r="AL46" s="102">
        <v>40</v>
      </c>
      <c r="AM46" s="103"/>
      <c r="AN46" s="128">
        <v>1</v>
      </c>
      <c r="AO46" s="105"/>
      <c r="AP46" s="106"/>
      <c r="AQ46" s="107"/>
      <c r="AR46" s="125"/>
      <c r="AS46" s="100"/>
      <c r="AT46" s="101"/>
      <c r="AU46" s="129"/>
      <c r="AV46" s="100"/>
      <c r="AW46" s="101"/>
      <c r="AX46" s="129"/>
      <c r="AY46" s="100"/>
      <c r="AZ46" s="101"/>
      <c r="BA46" s="129"/>
      <c r="BB46" s="100"/>
      <c r="BC46" s="101"/>
      <c r="BD46" s="255">
        <f t="shared" si="8"/>
        <v>1</v>
      </c>
      <c r="BE46" s="322"/>
      <c r="BF46" s="274" t="s">
        <v>473</v>
      </c>
      <c r="BG46" s="275"/>
      <c r="BH46" s="275"/>
      <c r="BI46" s="276"/>
      <c r="BK46" s="53">
        <f t="shared" si="9"/>
        <v>40</v>
      </c>
      <c r="BL46" s="55">
        <f t="shared" si="10"/>
        <v>0</v>
      </c>
      <c r="BM46" s="53">
        <f t="shared" si="11"/>
        <v>1</v>
      </c>
    </row>
    <row r="47" spans="1:65" ht="33.75" customHeight="1" x14ac:dyDescent="0.3">
      <c r="A47" s="84" t="s">
        <v>394</v>
      </c>
      <c r="B47" s="622" t="s">
        <v>389</v>
      </c>
      <c r="C47" s="622"/>
      <c r="D47" s="622"/>
      <c r="E47" s="622"/>
      <c r="F47" s="622"/>
      <c r="G47" s="622"/>
      <c r="H47" s="622"/>
      <c r="I47" s="622"/>
      <c r="J47" s="622"/>
      <c r="K47" s="622"/>
      <c r="L47" s="622"/>
      <c r="M47" s="622"/>
      <c r="N47" s="622"/>
      <c r="O47" s="622"/>
      <c r="P47" s="547"/>
      <c r="Q47" s="327"/>
      <c r="R47" s="321">
        <v>3</v>
      </c>
      <c r="S47" s="256"/>
      <c r="T47" s="325">
        <v>120</v>
      </c>
      <c r="U47" s="327"/>
      <c r="V47" s="547">
        <v>52</v>
      </c>
      <c r="W47" s="627"/>
      <c r="X47" s="326">
        <v>30</v>
      </c>
      <c r="Y47" s="327"/>
      <c r="Z47" s="547"/>
      <c r="AA47" s="327"/>
      <c r="AB47" s="547"/>
      <c r="AC47" s="327"/>
      <c r="AD47" s="547">
        <v>22</v>
      </c>
      <c r="AE47" s="326"/>
      <c r="AF47" s="108"/>
      <c r="AG47" s="109"/>
      <c r="AH47" s="110"/>
      <c r="AI47" s="108"/>
      <c r="AJ47" s="109"/>
      <c r="AK47" s="110"/>
      <c r="AL47" s="131">
        <v>120</v>
      </c>
      <c r="AM47" s="109">
        <v>52</v>
      </c>
      <c r="AN47" s="110">
        <v>3</v>
      </c>
      <c r="AO47" s="131"/>
      <c r="AP47" s="109"/>
      <c r="AQ47" s="110"/>
      <c r="AR47" s="130"/>
      <c r="AS47" s="111"/>
      <c r="AT47" s="112"/>
      <c r="AU47" s="113"/>
      <c r="AV47" s="111"/>
      <c r="AW47" s="112"/>
      <c r="AX47" s="113"/>
      <c r="AY47" s="111"/>
      <c r="AZ47" s="112"/>
      <c r="BA47" s="113"/>
      <c r="BB47" s="111"/>
      <c r="BC47" s="112"/>
      <c r="BD47" s="255">
        <f t="shared" si="8"/>
        <v>3</v>
      </c>
      <c r="BE47" s="322"/>
      <c r="BF47" s="274" t="s">
        <v>325</v>
      </c>
      <c r="BG47" s="275"/>
      <c r="BH47" s="275"/>
      <c r="BI47" s="276"/>
      <c r="BK47" s="53"/>
      <c r="BL47" s="55"/>
      <c r="BM47" s="53"/>
    </row>
    <row r="48" spans="1:65" ht="30" customHeight="1" x14ac:dyDescent="0.3">
      <c r="A48" s="83" t="s">
        <v>204</v>
      </c>
      <c r="B48" s="427" t="s">
        <v>379</v>
      </c>
      <c r="C48" s="427"/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309">
        <v>4</v>
      </c>
      <c r="Q48" s="308"/>
      <c r="R48" s="268"/>
      <c r="S48" s="269"/>
      <c r="T48" s="307">
        <v>122</v>
      </c>
      <c r="U48" s="308"/>
      <c r="V48" s="309">
        <v>64</v>
      </c>
      <c r="W48" s="385"/>
      <c r="X48" s="386">
        <v>32</v>
      </c>
      <c r="Y48" s="308"/>
      <c r="Z48" s="309"/>
      <c r="AA48" s="308"/>
      <c r="AB48" s="309"/>
      <c r="AC48" s="308"/>
      <c r="AD48" s="309">
        <v>32</v>
      </c>
      <c r="AE48" s="386"/>
      <c r="AF48" s="102"/>
      <c r="AG48" s="103"/>
      <c r="AH48" s="104"/>
      <c r="AI48" s="102"/>
      <c r="AJ48" s="103"/>
      <c r="AK48" s="104"/>
      <c r="AL48" s="102"/>
      <c r="AM48" s="103"/>
      <c r="AN48" s="128"/>
      <c r="AO48" s="102">
        <v>122</v>
      </c>
      <c r="AP48" s="103">
        <v>64</v>
      </c>
      <c r="AQ48" s="104">
        <v>3</v>
      </c>
      <c r="AR48" s="125"/>
      <c r="AS48" s="100"/>
      <c r="AT48" s="101"/>
      <c r="AU48" s="129"/>
      <c r="AV48" s="100"/>
      <c r="AW48" s="101"/>
      <c r="AX48" s="129"/>
      <c r="AY48" s="100"/>
      <c r="AZ48" s="101"/>
      <c r="BA48" s="129"/>
      <c r="BB48" s="100"/>
      <c r="BC48" s="101"/>
      <c r="BD48" s="255">
        <f t="shared" si="8"/>
        <v>3</v>
      </c>
      <c r="BE48" s="322"/>
      <c r="BF48" s="274" t="s">
        <v>309</v>
      </c>
      <c r="BG48" s="275"/>
      <c r="BH48" s="275"/>
      <c r="BI48" s="276"/>
      <c r="BK48" s="53">
        <f t="shared" si="9"/>
        <v>122</v>
      </c>
      <c r="BL48" s="55">
        <f t="shared" si="10"/>
        <v>64</v>
      </c>
      <c r="BM48" s="53">
        <f t="shared" si="11"/>
        <v>3</v>
      </c>
    </row>
    <row r="49" spans="1:65" ht="30" customHeight="1" x14ac:dyDescent="0.3">
      <c r="A49" s="80" t="s">
        <v>205</v>
      </c>
      <c r="B49" s="599" t="s">
        <v>265</v>
      </c>
      <c r="C49" s="600"/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1"/>
      <c r="P49" s="268"/>
      <c r="Q49" s="271"/>
      <c r="R49" s="268"/>
      <c r="S49" s="269"/>
      <c r="T49" s="307"/>
      <c r="U49" s="308"/>
      <c r="V49" s="309"/>
      <c r="W49" s="385"/>
      <c r="X49" s="608"/>
      <c r="Y49" s="609"/>
      <c r="Z49" s="309"/>
      <c r="AA49" s="308"/>
      <c r="AB49" s="309"/>
      <c r="AC49" s="308"/>
      <c r="AD49" s="309"/>
      <c r="AE49" s="386"/>
      <c r="AF49" s="102"/>
      <c r="AG49" s="103"/>
      <c r="AH49" s="104"/>
      <c r="AI49" s="102"/>
      <c r="AJ49" s="103"/>
      <c r="AK49" s="104"/>
      <c r="AL49" s="102"/>
      <c r="AM49" s="103"/>
      <c r="AN49" s="128"/>
      <c r="AO49" s="102"/>
      <c r="AP49" s="103"/>
      <c r="AQ49" s="104"/>
      <c r="AR49" s="125"/>
      <c r="AS49" s="100"/>
      <c r="AT49" s="101"/>
      <c r="AU49" s="129"/>
      <c r="AV49" s="100"/>
      <c r="AW49" s="101"/>
      <c r="AX49" s="129"/>
      <c r="AY49" s="100"/>
      <c r="AZ49" s="101"/>
      <c r="BA49" s="129"/>
      <c r="BB49" s="100"/>
      <c r="BC49" s="101"/>
      <c r="BD49" s="612">
        <f t="shared" si="8"/>
        <v>0</v>
      </c>
      <c r="BE49" s="613"/>
      <c r="BF49" s="606"/>
      <c r="BG49" s="606"/>
      <c r="BH49" s="606"/>
      <c r="BI49" s="607"/>
      <c r="BK49" s="53">
        <f t="shared" si="9"/>
        <v>0</v>
      </c>
      <c r="BL49" s="55">
        <f t="shared" si="10"/>
        <v>0</v>
      </c>
      <c r="BM49" s="53">
        <f t="shared" si="11"/>
        <v>0</v>
      </c>
    </row>
    <row r="50" spans="1:65" ht="33" customHeight="1" x14ac:dyDescent="0.3">
      <c r="A50" s="84" t="s">
        <v>358</v>
      </c>
      <c r="B50" s="236" t="s">
        <v>287</v>
      </c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330"/>
      <c r="P50" s="268"/>
      <c r="Q50" s="271"/>
      <c r="R50" s="268">
        <v>3</v>
      </c>
      <c r="S50" s="269"/>
      <c r="T50" s="307">
        <v>94</v>
      </c>
      <c r="U50" s="308"/>
      <c r="V50" s="309">
        <v>54</v>
      </c>
      <c r="W50" s="385"/>
      <c r="X50" s="309">
        <v>28</v>
      </c>
      <c r="Y50" s="308"/>
      <c r="Z50" s="309"/>
      <c r="AA50" s="308"/>
      <c r="AB50" s="309">
        <v>26</v>
      </c>
      <c r="AC50" s="308"/>
      <c r="AD50" s="309"/>
      <c r="AE50" s="386"/>
      <c r="AF50" s="102"/>
      <c r="AG50" s="103"/>
      <c r="AH50" s="104"/>
      <c r="AI50" s="102"/>
      <c r="AJ50" s="103"/>
      <c r="AK50" s="168"/>
      <c r="AL50" s="102">
        <v>94</v>
      </c>
      <c r="AM50" s="103">
        <v>54</v>
      </c>
      <c r="AN50" s="174">
        <v>3</v>
      </c>
      <c r="AO50" s="102"/>
      <c r="AP50" s="103"/>
      <c r="AQ50" s="104"/>
      <c r="AR50" s="125"/>
      <c r="AS50" s="100"/>
      <c r="AT50" s="101"/>
      <c r="AU50" s="129"/>
      <c r="AV50" s="100"/>
      <c r="AW50" s="101"/>
      <c r="AX50" s="129"/>
      <c r="AY50" s="100"/>
      <c r="AZ50" s="101"/>
      <c r="BA50" s="129"/>
      <c r="BB50" s="100"/>
      <c r="BC50" s="101"/>
      <c r="BD50" s="255">
        <f>AH50+AK50+AN50+AQ50+AT50+AW50+AZ50+BC50</f>
        <v>3</v>
      </c>
      <c r="BE50" s="322"/>
      <c r="BF50" s="606" t="s">
        <v>326</v>
      </c>
      <c r="BG50" s="606"/>
      <c r="BH50" s="606"/>
      <c r="BI50" s="607"/>
      <c r="BK50" s="53">
        <f>AF51+AI51+AL51+AO51+AR51+AU51+AX51</f>
        <v>108</v>
      </c>
      <c r="BL50" s="55">
        <f>AG51+AJ51+AM51+AP51+AS51+AV51+AY51+BB51</f>
        <v>64</v>
      </c>
      <c r="BM50" s="53">
        <f>AH51+AK51+AN51+AQ51+AT51+AW51+AZ51</f>
        <v>3</v>
      </c>
    </row>
    <row r="51" spans="1:65" ht="33" customHeight="1" x14ac:dyDescent="0.3">
      <c r="A51" s="84" t="s">
        <v>359</v>
      </c>
      <c r="B51" s="236" t="s">
        <v>266</v>
      </c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330"/>
      <c r="P51" s="268">
        <v>3</v>
      </c>
      <c r="Q51" s="271"/>
      <c r="R51" s="268"/>
      <c r="S51" s="269"/>
      <c r="T51" s="307">
        <v>108</v>
      </c>
      <c r="U51" s="308"/>
      <c r="V51" s="309">
        <v>64</v>
      </c>
      <c r="W51" s="385"/>
      <c r="X51" s="386">
        <v>34</v>
      </c>
      <c r="Y51" s="308"/>
      <c r="Z51" s="309"/>
      <c r="AA51" s="308"/>
      <c r="AB51" s="309">
        <v>18</v>
      </c>
      <c r="AC51" s="308"/>
      <c r="AD51" s="309">
        <v>12</v>
      </c>
      <c r="AE51" s="386"/>
      <c r="AF51" s="102"/>
      <c r="AG51" s="103"/>
      <c r="AH51" s="170"/>
      <c r="AI51" s="102"/>
      <c r="AJ51" s="103"/>
      <c r="AK51" s="104"/>
      <c r="AL51" s="102">
        <v>108</v>
      </c>
      <c r="AM51" s="103">
        <v>64</v>
      </c>
      <c r="AN51" s="170">
        <v>3</v>
      </c>
      <c r="AO51" s="102"/>
      <c r="AP51" s="103"/>
      <c r="AQ51" s="104"/>
      <c r="AR51" s="125"/>
      <c r="AS51" s="100"/>
      <c r="AT51" s="101"/>
      <c r="AU51" s="129"/>
      <c r="AV51" s="100"/>
      <c r="AW51" s="101"/>
      <c r="AX51" s="129"/>
      <c r="AY51" s="100"/>
      <c r="AZ51" s="101"/>
      <c r="BA51" s="129"/>
      <c r="BB51" s="100"/>
      <c r="BC51" s="101"/>
      <c r="BD51" s="255">
        <f>AH51+AK51+AN51+AQ51+AT51+AW51+AZ51+BC51</f>
        <v>3</v>
      </c>
      <c r="BE51" s="322"/>
      <c r="BF51" s="606" t="s">
        <v>311</v>
      </c>
      <c r="BG51" s="606"/>
      <c r="BH51" s="606"/>
      <c r="BI51" s="607"/>
      <c r="BK51" s="53"/>
      <c r="BL51" s="55"/>
      <c r="BM51" s="53"/>
    </row>
    <row r="52" spans="1:65" ht="30" customHeight="1" x14ac:dyDescent="0.3">
      <c r="A52" s="80" t="s">
        <v>206</v>
      </c>
      <c r="B52" s="599" t="s">
        <v>268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01"/>
      <c r="P52" s="268"/>
      <c r="Q52" s="271"/>
      <c r="R52" s="268"/>
      <c r="S52" s="269"/>
      <c r="T52" s="307"/>
      <c r="U52" s="308"/>
      <c r="V52" s="309"/>
      <c r="W52" s="385"/>
      <c r="X52" s="608"/>
      <c r="Y52" s="609"/>
      <c r="Z52" s="309"/>
      <c r="AA52" s="308"/>
      <c r="AB52" s="309"/>
      <c r="AC52" s="308"/>
      <c r="AD52" s="309"/>
      <c r="AE52" s="386"/>
      <c r="AF52" s="102"/>
      <c r="AG52" s="103"/>
      <c r="AH52" s="104"/>
      <c r="AI52" s="102"/>
      <c r="AJ52" s="103"/>
      <c r="AK52" s="104"/>
      <c r="AL52" s="102"/>
      <c r="AM52" s="103"/>
      <c r="AN52" s="128"/>
      <c r="AO52" s="102"/>
      <c r="AP52" s="103"/>
      <c r="AQ52" s="104"/>
      <c r="AR52" s="125"/>
      <c r="AS52" s="100"/>
      <c r="AT52" s="101"/>
      <c r="AU52" s="129"/>
      <c r="AV52" s="100"/>
      <c r="AW52" s="101"/>
      <c r="AX52" s="129"/>
      <c r="AY52" s="100"/>
      <c r="AZ52" s="101"/>
      <c r="BA52" s="129"/>
      <c r="BB52" s="100"/>
      <c r="BC52" s="101"/>
      <c r="BD52" s="612">
        <f t="shared" si="8"/>
        <v>0</v>
      </c>
      <c r="BE52" s="613"/>
      <c r="BF52" s="606" t="s">
        <v>477</v>
      </c>
      <c r="BG52" s="606"/>
      <c r="BH52" s="606"/>
      <c r="BI52" s="607"/>
      <c r="BK52" s="53">
        <f t="shared" si="9"/>
        <v>0</v>
      </c>
      <c r="BL52" s="55">
        <f t="shared" si="10"/>
        <v>0</v>
      </c>
      <c r="BM52" s="53">
        <f t="shared" si="11"/>
        <v>0</v>
      </c>
    </row>
    <row r="53" spans="1:65" ht="30" customHeight="1" x14ac:dyDescent="0.3">
      <c r="A53" s="82" t="s">
        <v>207</v>
      </c>
      <c r="B53" s="236" t="s">
        <v>269</v>
      </c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330"/>
      <c r="P53" s="268">
        <v>4.5</v>
      </c>
      <c r="Q53" s="271"/>
      <c r="R53" s="268"/>
      <c r="S53" s="269"/>
      <c r="T53" s="307">
        <v>352</v>
      </c>
      <c r="U53" s="308"/>
      <c r="V53" s="309">
        <v>168</v>
      </c>
      <c r="W53" s="385"/>
      <c r="X53" s="386">
        <v>86</v>
      </c>
      <c r="Y53" s="308"/>
      <c r="Z53" s="309">
        <v>8</v>
      </c>
      <c r="AA53" s="308"/>
      <c r="AB53" s="309">
        <v>60</v>
      </c>
      <c r="AC53" s="308"/>
      <c r="AD53" s="309">
        <v>14</v>
      </c>
      <c r="AE53" s="386"/>
      <c r="AF53" s="102"/>
      <c r="AG53" s="103"/>
      <c r="AH53" s="104"/>
      <c r="AI53" s="102"/>
      <c r="AJ53" s="103"/>
      <c r="AK53" s="104"/>
      <c r="AL53" s="102"/>
      <c r="AM53" s="103"/>
      <c r="AN53" s="195"/>
      <c r="AO53" s="196">
        <v>136</v>
      </c>
      <c r="AP53" s="197">
        <v>72</v>
      </c>
      <c r="AQ53" s="101">
        <v>3</v>
      </c>
      <c r="AR53" s="194">
        <v>216</v>
      </c>
      <c r="AS53" s="197">
        <v>96</v>
      </c>
      <c r="AT53" s="101">
        <v>5</v>
      </c>
      <c r="AU53" s="196"/>
      <c r="AV53" s="197"/>
      <c r="AW53" s="101"/>
      <c r="AX53" s="196"/>
      <c r="AY53" s="197"/>
      <c r="AZ53" s="101"/>
      <c r="BA53" s="196"/>
      <c r="BB53" s="197"/>
      <c r="BC53" s="101"/>
      <c r="BD53" s="270">
        <f t="shared" si="8"/>
        <v>8</v>
      </c>
      <c r="BE53" s="390"/>
      <c r="BF53" s="606"/>
      <c r="BG53" s="606"/>
      <c r="BH53" s="606"/>
      <c r="BI53" s="607"/>
      <c r="BK53" s="53">
        <f t="shared" si="9"/>
        <v>352</v>
      </c>
      <c r="BL53" s="55">
        <f t="shared" si="10"/>
        <v>168</v>
      </c>
      <c r="BM53" s="53">
        <f t="shared" si="11"/>
        <v>8</v>
      </c>
    </row>
    <row r="54" spans="1:65" ht="63" customHeight="1" thickBot="1" x14ac:dyDescent="0.35">
      <c r="A54" s="96" t="s">
        <v>208</v>
      </c>
      <c r="B54" s="244" t="s">
        <v>272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451"/>
      <c r="P54" s="447"/>
      <c r="Q54" s="446"/>
      <c r="R54" s="447"/>
      <c r="S54" s="517"/>
      <c r="T54" s="582">
        <v>40</v>
      </c>
      <c r="U54" s="289"/>
      <c r="V54" s="288"/>
      <c r="W54" s="331"/>
      <c r="X54" s="618"/>
      <c r="Y54" s="619"/>
      <c r="Z54" s="288"/>
      <c r="AA54" s="289"/>
      <c r="AB54" s="288"/>
      <c r="AC54" s="289"/>
      <c r="AD54" s="288"/>
      <c r="AE54" s="581"/>
      <c r="AF54" s="114"/>
      <c r="AG54" s="115"/>
      <c r="AH54" s="116"/>
      <c r="AI54" s="114"/>
      <c r="AJ54" s="115"/>
      <c r="AK54" s="116"/>
      <c r="AL54" s="114"/>
      <c r="AM54" s="115"/>
      <c r="AN54" s="198"/>
      <c r="AO54" s="114"/>
      <c r="AP54" s="115"/>
      <c r="AQ54" s="116"/>
      <c r="AR54" s="199">
        <v>40</v>
      </c>
      <c r="AS54" s="117"/>
      <c r="AT54" s="118">
        <v>1</v>
      </c>
      <c r="AU54" s="200"/>
      <c r="AV54" s="117"/>
      <c r="AW54" s="118"/>
      <c r="AX54" s="200"/>
      <c r="AY54" s="117"/>
      <c r="AZ54" s="118"/>
      <c r="BA54" s="200"/>
      <c r="BB54" s="117"/>
      <c r="BC54" s="118"/>
      <c r="BD54" s="501">
        <f t="shared" si="8"/>
        <v>1</v>
      </c>
      <c r="BE54" s="669"/>
      <c r="BF54" s="620"/>
      <c r="BG54" s="620"/>
      <c r="BH54" s="620"/>
      <c r="BI54" s="621"/>
      <c r="BK54" s="53">
        <f t="shared" si="9"/>
        <v>40</v>
      </c>
      <c r="BL54" s="55">
        <f t="shared" si="10"/>
        <v>0</v>
      </c>
      <c r="BM54" s="53">
        <f t="shared" si="11"/>
        <v>1</v>
      </c>
    </row>
    <row r="55" spans="1:65" ht="45.75" customHeight="1" thickBot="1" x14ac:dyDescent="0.35">
      <c r="A55" s="332" t="s">
        <v>99</v>
      </c>
      <c r="B55" s="335" t="s">
        <v>113</v>
      </c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7"/>
      <c r="P55" s="344" t="s">
        <v>8</v>
      </c>
      <c r="Q55" s="345"/>
      <c r="R55" s="344" t="s">
        <v>9</v>
      </c>
      <c r="S55" s="350"/>
      <c r="T55" s="353" t="s">
        <v>10</v>
      </c>
      <c r="U55" s="354"/>
      <c r="V55" s="354"/>
      <c r="W55" s="354"/>
      <c r="X55" s="354"/>
      <c r="Y55" s="354"/>
      <c r="Z55" s="354"/>
      <c r="AA55" s="354"/>
      <c r="AB55" s="354"/>
      <c r="AC55" s="354"/>
      <c r="AD55" s="354"/>
      <c r="AE55" s="355"/>
      <c r="AF55" s="353" t="s">
        <v>35</v>
      </c>
      <c r="AG55" s="354"/>
      <c r="AH55" s="354"/>
      <c r="AI55" s="354"/>
      <c r="AJ55" s="354"/>
      <c r="AK55" s="354"/>
      <c r="AL55" s="354"/>
      <c r="AM55" s="354"/>
      <c r="AN55" s="354"/>
      <c r="AO55" s="354"/>
      <c r="AP55" s="354"/>
      <c r="AQ55" s="354"/>
      <c r="AR55" s="354"/>
      <c r="AS55" s="354"/>
      <c r="AT55" s="354"/>
      <c r="AU55" s="354"/>
      <c r="AV55" s="354"/>
      <c r="AW55" s="354"/>
      <c r="AX55" s="354"/>
      <c r="AY55" s="354"/>
      <c r="AZ55" s="354"/>
      <c r="BA55" s="354"/>
      <c r="BB55" s="354"/>
      <c r="BC55" s="355"/>
      <c r="BD55" s="356" t="s">
        <v>23</v>
      </c>
      <c r="BE55" s="357"/>
      <c r="BF55" s="362" t="s">
        <v>100</v>
      </c>
      <c r="BG55" s="362"/>
      <c r="BH55" s="362"/>
      <c r="BI55" s="363"/>
      <c r="BK55" s="53"/>
      <c r="BL55" s="55"/>
      <c r="BM55" s="53"/>
    </row>
    <row r="56" spans="1:65" ht="40.5" customHeight="1" thickBot="1" x14ac:dyDescent="0.35">
      <c r="A56" s="333"/>
      <c r="B56" s="338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  <c r="N56" s="339"/>
      <c r="O56" s="340"/>
      <c r="P56" s="346"/>
      <c r="Q56" s="347"/>
      <c r="R56" s="346"/>
      <c r="S56" s="351"/>
      <c r="T56" s="368" t="s">
        <v>5</v>
      </c>
      <c r="U56" s="347"/>
      <c r="V56" s="346" t="s">
        <v>11</v>
      </c>
      <c r="W56" s="370"/>
      <c r="X56" s="372" t="s">
        <v>12</v>
      </c>
      <c r="Y56" s="373"/>
      <c r="Z56" s="373"/>
      <c r="AA56" s="373"/>
      <c r="AB56" s="373"/>
      <c r="AC56" s="373"/>
      <c r="AD56" s="373"/>
      <c r="AE56" s="374"/>
      <c r="AF56" s="375" t="s">
        <v>14</v>
      </c>
      <c r="AG56" s="376"/>
      <c r="AH56" s="376"/>
      <c r="AI56" s="376"/>
      <c r="AJ56" s="376"/>
      <c r="AK56" s="377"/>
      <c r="AL56" s="372" t="s">
        <v>15</v>
      </c>
      <c r="AM56" s="373"/>
      <c r="AN56" s="373"/>
      <c r="AO56" s="373"/>
      <c r="AP56" s="373"/>
      <c r="AQ56" s="374"/>
      <c r="AR56" s="375" t="s">
        <v>16</v>
      </c>
      <c r="AS56" s="376"/>
      <c r="AT56" s="376"/>
      <c r="AU56" s="376"/>
      <c r="AV56" s="376"/>
      <c r="AW56" s="377"/>
      <c r="AX56" s="375" t="s">
        <v>173</v>
      </c>
      <c r="AY56" s="376"/>
      <c r="AZ56" s="376"/>
      <c r="BA56" s="376"/>
      <c r="BB56" s="376"/>
      <c r="BC56" s="377"/>
      <c r="BD56" s="358"/>
      <c r="BE56" s="359"/>
      <c r="BF56" s="364"/>
      <c r="BG56" s="364"/>
      <c r="BH56" s="364"/>
      <c r="BI56" s="365"/>
      <c r="BK56" s="53"/>
      <c r="BL56" s="55"/>
      <c r="BM56" s="53"/>
    </row>
    <row r="57" spans="1:65" ht="57.75" customHeight="1" thickBot="1" x14ac:dyDescent="0.35">
      <c r="A57" s="333"/>
      <c r="B57" s="338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40"/>
      <c r="P57" s="346"/>
      <c r="Q57" s="347"/>
      <c r="R57" s="346"/>
      <c r="S57" s="351"/>
      <c r="T57" s="368"/>
      <c r="U57" s="347"/>
      <c r="V57" s="346"/>
      <c r="W57" s="370"/>
      <c r="X57" s="378" t="s">
        <v>13</v>
      </c>
      <c r="Y57" s="347"/>
      <c r="Z57" s="383" t="s">
        <v>101</v>
      </c>
      <c r="AA57" s="347"/>
      <c r="AB57" s="383" t="s">
        <v>102</v>
      </c>
      <c r="AC57" s="347"/>
      <c r="AD57" s="346" t="s">
        <v>73</v>
      </c>
      <c r="AE57" s="351"/>
      <c r="AF57" s="379" t="s">
        <v>219</v>
      </c>
      <c r="AG57" s="376"/>
      <c r="AH57" s="377"/>
      <c r="AI57" s="379" t="s">
        <v>220</v>
      </c>
      <c r="AJ57" s="376"/>
      <c r="AK57" s="377"/>
      <c r="AL57" s="379" t="s">
        <v>221</v>
      </c>
      <c r="AM57" s="376"/>
      <c r="AN57" s="377"/>
      <c r="AO57" s="379" t="s">
        <v>222</v>
      </c>
      <c r="AP57" s="376"/>
      <c r="AQ57" s="377"/>
      <c r="AR57" s="379" t="s">
        <v>223</v>
      </c>
      <c r="AS57" s="376"/>
      <c r="AT57" s="377"/>
      <c r="AU57" s="379" t="s">
        <v>224</v>
      </c>
      <c r="AV57" s="376"/>
      <c r="AW57" s="377"/>
      <c r="AX57" s="379" t="s">
        <v>306</v>
      </c>
      <c r="AY57" s="376"/>
      <c r="AZ57" s="377"/>
      <c r="BA57" s="380" t="s">
        <v>174</v>
      </c>
      <c r="BB57" s="381"/>
      <c r="BC57" s="382"/>
      <c r="BD57" s="358"/>
      <c r="BE57" s="359"/>
      <c r="BF57" s="364"/>
      <c r="BG57" s="364"/>
      <c r="BH57" s="364"/>
      <c r="BI57" s="365"/>
      <c r="BK57" s="53"/>
      <c r="BL57" s="55"/>
      <c r="BM57" s="53"/>
    </row>
    <row r="58" spans="1:65" ht="126.75" customHeight="1" thickBot="1" x14ac:dyDescent="0.35">
      <c r="A58" s="334"/>
      <c r="B58" s="341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3"/>
      <c r="P58" s="348"/>
      <c r="Q58" s="349"/>
      <c r="R58" s="348"/>
      <c r="S58" s="352"/>
      <c r="T58" s="369"/>
      <c r="U58" s="349"/>
      <c r="V58" s="348"/>
      <c r="W58" s="371"/>
      <c r="X58" s="352"/>
      <c r="Y58" s="349"/>
      <c r="Z58" s="348"/>
      <c r="AA58" s="349"/>
      <c r="AB58" s="348"/>
      <c r="AC58" s="349"/>
      <c r="AD58" s="348"/>
      <c r="AE58" s="352"/>
      <c r="AF58" s="154" t="s">
        <v>3</v>
      </c>
      <c r="AG58" s="155" t="s">
        <v>17</v>
      </c>
      <c r="AH58" s="156" t="s">
        <v>18</v>
      </c>
      <c r="AI58" s="154" t="s">
        <v>3</v>
      </c>
      <c r="AJ58" s="155" t="s">
        <v>17</v>
      </c>
      <c r="AK58" s="156" t="s">
        <v>18</v>
      </c>
      <c r="AL58" s="154" t="s">
        <v>3</v>
      </c>
      <c r="AM58" s="155" t="s">
        <v>17</v>
      </c>
      <c r="AN58" s="156" t="s">
        <v>18</v>
      </c>
      <c r="AO58" s="154" t="s">
        <v>3</v>
      </c>
      <c r="AP58" s="155" t="s">
        <v>17</v>
      </c>
      <c r="AQ58" s="156" t="s">
        <v>18</v>
      </c>
      <c r="AR58" s="154" t="s">
        <v>3</v>
      </c>
      <c r="AS58" s="155" t="s">
        <v>17</v>
      </c>
      <c r="AT58" s="156" t="s">
        <v>18</v>
      </c>
      <c r="AU58" s="157" t="s">
        <v>3</v>
      </c>
      <c r="AV58" s="158" t="s">
        <v>17</v>
      </c>
      <c r="AW58" s="159" t="s">
        <v>18</v>
      </c>
      <c r="AX58" s="154" t="s">
        <v>3</v>
      </c>
      <c r="AY58" s="155" t="s">
        <v>17</v>
      </c>
      <c r="AZ58" s="156" t="s">
        <v>18</v>
      </c>
      <c r="BA58" s="154" t="s">
        <v>3</v>
      </c>
      <c r="BB58" s="155" t="s">
        <v>17</v>
      </c>
      <c r="BC58" s="156" t="s">
        <v>18</v>
      </c>
      <c r="BD58" s="360"/>
      <c r="BE58" s="361"/>
      <c r="BF58" s="366"/>
      <c r="BG58" s="366"/>
      <c r="BH58" s="366"/>
      <c r="BI58" s="367"/>
      <c r="BK58" s="53"/>
      <c r="BL58" s="55"/>
      <c r="BM58" s="53"/>
    </row>
    <row r="59" spans="1:65" ht="29.25" customHeight="1" x14ac:dyDescent="0.3">
      <c r="A59" s="160" t="s">
        <v>390</v>
      </c>
      <c r="B59" s="599" t="s">
        <v>270</v>
      </c>
      <c r="C59" s="600"/>
      <c r="D59" s="600"/>
      <c r="E59" s="600"/>
      <c r="F59" s="600"/>
      <c r="G59" s="600"/>
      <c r="H59" s="600"/>
      <c r="I59" s="600"/>
      <c r="J59" s="600"/>
      <c r="K59" s="600"/>
      <c r="L59" s="600"/>
      <c r="M59" s="600"/>
      <c r="N59" s="600"/>
      <c r="O59" s="601"/>
      <c r="P59" s="268"/>
      <c r="Q59" s="271"/>
      <c r="R59" s="268"/>
      <c r="S59" s="269"/>
      <c r="T59" s="307"/>
      <c r="U59" s="308"/>
      <c r="V59" s="309"/>
      <c r="W59" s="385"/>
      <c r="X59" s="608"/>
      <c r="Y59" s="609"/>
      <c r="Z59" s="309"/>
      <c r="AA59" s="308"/>
      <c r="AB59" s="309"/>
      <c r="AC59" s="308"/>
      <c r="AD59" s="309"/>
      <c r="AE59" s="386"/>
      <c r="AF59" s="102"/>
      <c r="AG59" s="103"/>
      <c r="AH59" s="104"/>
      <c r="AI59" s="102"/>
      <c r="AJ59" s="103"/>
      <c r="AK59" s="104"/>
      <c r="AL59" s="102"/>
      <c r="AM59" s="103"/>
      <c r="AN59" s="128"/>
      <c r="AO59" s="102"/>
      <c r="AP59" s="103"/>
      <c r="AQ59" s="104"/>
      <c r="AR59" s="125"/>
      <c r="AS59" s="100"/>
      <c r="AT59" s="101"/>
      <c r="AU59" s="129"/>
      <c r="AV59" s="100"/>
      <c r="AW59" s="101"/>
      <c r="AX59" s="129"/>
      <c r="AY59" s="100"/>
      <c r="AZ59" s="101"/>
      <c r="BA59" s="129"/>
      <c r="BB59" s="100"/>
      <c r="BC59" s="101"/>
      <c r="BD59" s="612">
        <f>AH59+AK59+AN59+AQ59+AT59+AW59+AZ59+BC59</f>
        <v>0</v>
      </c>
      <c r="BE59" s="613"/>
      <c r="BF59" s="606" t="s">
        <v>476</v>
      </c>
      <c r="BG59" s="606"/>
      <c r="BH59" s="606"/>
      <c r="BI59" s="607"/>
      <c r="BK59" s="53">
        <f t="shared" ref="BK59:BK71" si="12">AF59+AI59+AL59+AO59+AR59+AU59+AX59</f>
        <v>0</v>
      </c>
      <c r="BL59" s="55">
        <f t="shared" ref="BL59:BL71" si="13">AG59+AJ59+AM59+AP59+AS59+AV59+AY59+BB59</f>
        <v>0</v>
      </c>
      <c r="BM59" s="53">
        <f t="shared" ref="BM59:BM63" si="14">AH59+AK59+AN59+AQ59+AT59+AW59+AZ59</f>
        <v>0</v>
      </c>
    </row>
    <row r="60" spans="1:65" ht="31.5" customHeight="1" x14ac:dyDescent="0.3">
      <c r="A60" s="119" t="s">
        <v>391</v>
      </c>
      <c r="B60" s="236" t="s">
        <v>271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330"/>
      <c r="P60" s="268">
        <v>7</v>
      </c>
      <c r="Q60" s="271"/>
      <c r="R60" s="268">
        <v>6</v>
      </c>
      <c r="S60" s="269"/>
      <c r="T60" s="307">
        <v>284</v>
      </c>
      <c r="U60" s="308"/>
      <c r="V60" s="309">
        <v>132</v>
      </c>
      <c r="W60" s="385"/>
      <c r="X60" s="386">
        <v>68</v>
      </c>
      <c r="Y60" s="308"/>
      <c r="Z60" s="309"/>
      <c r="AA60" s="308"/>
      <c r="AB60" s="309">
        <v>38</v>
      </c>
      <c r="AC60" s="308"/>
      <c r="AD60" s="309">
        <v>26</v>
      </c>
      <c r="AE60" s="386"/>
      <c r="AF60" s="102"/>
      <c r="AG60" s="103"/>
      <c r="AH60" s="104"/>
      <c r="AI60" s="102"/>
      <c r="AJ60" s="103"/>
      <c r="AK60" s="104"/>
      <c r="AL60" s="102"/>
      <c r="AM60" s="103"/>
      <c r="AN60" s="128"/>
      <c r="AO60" s="102"/>
      <c r="AP60" s="103"/>
      <c r="AQ60" s="104"/>
      <c r="AR60" s="125"/>
      <c r="AS60" s="100"/>
      <c r="AT60" s="101"/>
      <c r="AU60" s="129">
        <v>108</v>
      </c>
      <c r="AV60" s="100">
        <v>56</v>
      </c>
      <c r="AW60" s="101">
        <v>3</v>
      </c>
      <c r="AX60" s="129">
        <v>176</v>
      </c>
      <c r="AY60" s="100">
        <v>76</v>
      </c>
      <c r="AZ60" s="101">
        <v>5</v>
      </c>
      <c r="BA60" s="129"/>
      <c r="BB60" s="100"/>
      <c r="BC60" s="101"/>
      <c r="BD60" s="255">
        <f>AH60+AK60+AN60+AQ60+AT60+AW60+AZ60+BC60</f>
        <v>8</v>
      </c>
      <c r="BE60" s="322"/>
      <c r="BF60" s="606"/>
      <c r="BG60" s="606"/>
      <c r="BH60" s="606"/>
      <c r="BI60" s="607"/>
      <c r="BK60" s="53">
        <f t="shared" si="12"/>
        <v>284</v>
      </c>
      <c r="BL60" s="55">
        <f t="shared" si="13"/>
        <v>132</v>
      </c>
      <c r="BM60" s="53">
        <f t="shared" si="14"/>
        <v>8</v>
      </c>
    </row>
    <row r="61" spans="1:65" ht="65.25" customHeight="1" thickBot="1" x14ac:dyDescent="0.35">
      <c r="A61" s="119" t="s">
        <v>392</v>
      </c>
      <c r="B61" s="236" t="s">
        <v>273</v>
      </c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330"/>
      <c r="P61" s="268"/>
      <c r="Q61" s="271"/>
      <c r="R61" s="268"/>
      <c r="S61" s="269"/>
      <c r="T61" s="307">
        <v>40</v>
      </c>
      <c r="U61" s="308"/>
      <c r="V61" s="309"/>
      <c r="W61" s="385"/>
      <c r="X61" s="608"/>
      <c r="Y61" s="609"/>
      <c r="Z61" s="309"/>
      <c r="AA61" s="308"/>
      <c r="AB61" s="309"/>
      <c r="AC61" s="308"/>
      <c r="AD61" s="309"/>
      <c r="AE61" s="386"/>
      <c r="AF61" s="102"/>
      <c r="AG61" s="103"/>
      <c r="AH61" s="104"/>
      <c r="AI61" s="102"/>
      <c r="AJ61" s="103"/>
      <c r="AK61" s="104"/>
      <c r="AL61" s="102"/>
      <c r="AM61" s="103"/>
      <c r="AN61" s="128"/>
      <c r="AO61" s="102"/>
      <c r="AP61" s="103"/>
      <c r="AQ61" s="104"/>
      <c r="AR61" s="125"/>
      <c r="AS61" s="100"/>
      <c r="AT61" s="101"/>
      <c r="AU61" s="129"/>
      <c r="AV61" s="100"/>
      <c r="AW61" s="101"/>
      <c r="AX61" s="129">
        <v>40</v>
      </c>
      <c r="AY61" s="100"/>
      <c r="AZ61" s="101">
        <v>1</v>
      </c>
      <c r="BA61" s="129"/>
      <c r="BB61" s="100"/>
      <c r="BC61" s="101"/>
      <c r="BD61" s="255">
        <f>AH61+AK61+AN61+AQ61+AT61+AW61+AZ61+BC61</f>
        <v>1</v>
      </c>
      <c r="BE61" s="322"/>
      <c r="BF61" s="606"/>
      <c r="BG61" s="606"/>
      <c r="BH61" s="606"/>
      <c r="BI61" s="607"/>
      <c r="BK61" s="53">
        <f t="shared" si="12"/>
        <v>40</v>
      </c>
      <c r="BL61" s="55">
        <f t="shared" si="13"/>
        <v>0</v>
      </c>
      <c r="BM61" s="53">
        <f t="shared" si="14"/>
        <v>1</v>
      </c>
    </row>
    <row r="62" spans="1:65" ht="63" customHeight="1" thickBot="1" x14ac:dyDescent="0.35">
      <c r="A62" s="207" t="s">
        <v>33</v>
      </c>
      <c r="B62" s="616" t="s">
        <v>175</v>
      </c>
      <c r="C62" s="617"/>
      <c r="D62" s="617"/>
      <c r="E62" s="617"/>
      <c r="F62" s="617"/>
      <c r="G62" s="617"/>
      <c r="H62" s="617"/>
      <c r="I62" s="617"/>
      <c r="J62" s="617"/>
      <c r="K62" s="617"/>
      <c r="L62" s="617"/>
      <c r="M62" s="617"/>
      <c r="N62" s="617"/>
      <c r="O62" s="434"/>
      <c r="P62" s="475">
        <v>15</v>
      </c>
      <c r="Q62" s="610"/>
      <c r="R62" s="475">
        <v>15</v>
      </c>
      <c r="S62" s="610"/>
      <c r="T62" s="611">
        <f>SUM(T63:U84,T85:U88,T90:U94,T102:U109)</f>
        <v>3872</v>
      </c>
      <c r="U62" s="610"/>
      <c r="V62" s="476">
        <f t="shared" ref="V62" si="15">SUM(V63:W84,V85:W88,V90:W94,V102:W109)</f>
        <v>1776</v>
      </c>
      <c r="W62" s="610"/>
      <c r="X62" s="611">
        <f t="shared" ref="X62" si="16">SUM(X63:Y84,X85:Y88,X90:Y94,X102:Y109)</f>
        <v>848</v>
      </c>
      <c r="Y62" s="610"/>
      <c r="Z62" s="475">
        <f t="shared" ref="Z62" si="17">SUM(Z63:AA84,Z85:AA88,Z90:AA94,Z102:AA109)</f>
        <v>136</v>
      </c>
      <c r="AA62" s="610"/>
      <c r="AB62" s="475">
        <f t="shared" ref="AB62" si="18">SUM(AB63:AC84,AB85:AC88,AB90:AC94,AB102:AC109)</f>
        <v>514</v>
      </c>
      <c r="AC62" s="610"/>
      <c r="AD62" s="476">
        <f t="shared" ref="AD62" si="19">SUM(AD63:AE84,AD85:AE88,AD90:AE94,AD102:AE109)</f>
        <v>278</v>
      </c>
      <c r="AE62" s="610"/>
      <c r="AF62" s="204">
        <f>SUM(AF63:AF94,AF102:AF109)</f>
        <v>418</v>
      </c>
      <c r="AG62" s="205">
        <f t="shared" ref="AG62:AZ62" si="20">SUM(AG63:AG94,AG102:AG109)</f>
        <v>186</v>
      </c>
      <c r="AH62" s="208">
        <f t="shared" si="20"/>
        <v>12</v>
      </c>
      <c r="AI62" s="204">
        <f t="shared" si="20"/>
        <v>202</v>
      </c>
      <c r="AJ62" s="205">
        <f t="shared" si="20"/>
        <v>86</v>
      </c>
      <c r="AK62" s="208">
        <f t="shared" si="20"/>
        <v>6</v>
      </c>
      <c r="AL62" s="204">
        <f t="shared" si="20"/>
        <v>324</v>
      </c>
      <c r="AM62" s="205">
        <f t="shared" si="20"/>
        <v>172</v>
      </c>
      <c r="AN62" s="208">
        <f t="shared" si="20"/>
        <v>9</v>
      </c>
      <c r="AO62" s="204">
        <f t="shared" si="20"/>
        <v>526</v>
      </c>
      <c r="AP62" s="205">
        <f t="shared" si="20"/>
        <v>258</v>
      </c>
      <c r="AQ62" s="208">
        <f t="shared" si="20"/>
        <v>14</v>
      </c>
      <c r="AR62" s="204">
        <f t="shared" si="20"/>
        <v>728</v>
      </c>
      <c r="AS62" s="205">
        <f t="shared" si="20"/>
        <v>358</v>
      </c>
      <c r="AT62" s="208">
        <f t="shared" si="20"/>
        <v>20</v>
      </c>
      <c r="AU62" s="204">
        <f t="shared" si="20"/>
        <v>866</v>
      </c>
      <c r="AV62" s="205">
        <f t="shared" si="20"/>
        <v>388</v>
      </c>
      <c r="AW62" s="208">
        <f t="shared" si="20"/>
        <v>22</v>
      </c>
      <c r="AX62" s="204">
        <f t="shared" si="20"/>
        <v>808</v>
      </c>
      <c r="AY62" s="205">
        <f t="shared" si="20"/>
        <v>328</v>
      </c>
      <c r="AZ62" s="208">
        <f t="shared" si="20"/>
        <v>24</v>
      </c>
      <c r="BA62" s="177"/>
      <c r="BB62" s="178"/>
      <c r="BC62" s="206"/>
      <c r="BD62" s="611">
        <f t="shared" ref="BD62" si="21">SUM(BD63:BE84,BD85:BE88,BD90:BE94,BD102:BE109)</f>
        <v>107</v>
      </c>
      <c r="BE62" s="477"/>
      <c r="BF62" s="430"/>
      <c r="BG62" s="430"/>
      <c r="BH62" s="430"/>
      <c r="BI62" s="433"/>
      <c r="BK62" s="54">
        <f t="shared" si="12"/>
        <v>3872</v>
      </c>
      <c r="BL62" s="56">
        <f t="shared" si="13"/>
        <v>1776</v>
      </c>
      <c r="BM62" s="57">
        <f t="shared" si="14"/>
        <v>107</v>
      </c>
    </row>
    <row r="63" spans="1:65" ht="28.15" customHeight="1" x14ac:dyDescent="0.3">
      <c r="A63" s="160" t="s">
        <v>104</v>
      </c>
      <c r="B63" s="427" t="s">
        <v>192</v>
      </c>
      <c r="C63" s="427"/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268"/>
      <c r="Q63" s="271"/>
      <c r="R63" s="268"/>
      <c r="S63" s="269"/>
      <c r="T63" s="297"/>
      <c r="U63" s="299"/>
      <c r="V63" s="614"/>
      <c r="W63" s="615"/>
      <c r="X63" s="269"/>
      <c r="Y63" s="271"/>
      <c r="Z63" s="321"/>
      <c r="AA63" s="257"/>
      <c r="AB63" s="321"/>
      <c r="AC63" s="257"/>
      <c r="AD63" s="268"/>
      <c r="AE63" s="269"/>
      <c r="AF63" s="113"/>
      <c r="AG63" s="111"/>
      <c r="AH63" s="112"/>
      <c r="AI63" s="113"/>
      <c r="AJ63" s="111"/>
      <c r="AK63" s="112"/>
      <c r="AL63" s="113"/>
      <c r="AM63" s="111"/>
      <c r="AN63" s="112"/>
      <c r="AO63" s="113"/>
      <c r="AP63" s="111"/>
      <c r="AQ63" s="112"/>
      <c r="AR63" s="113"/>
      <c r="AS63" s="111"/>
      <c r="AT63" s="112"/>
      <c r="AU63" s="113"/>
      <c r="AV63" s="111"/>
      <c r="AW63" s="112"/>
      <c r="AX63" s="113"/>
      <c r="AY63" s="111"/>
      <c r="AZ63" s="112"/>
      <c r="BA63" s="113"/>
      <c r="BB63" s="111"/>
      <c r="BC63" s="112"/>
      <c r="BD63" s="612"/>
      <c r="BE63" s="613"/>
      <c r="BF63" s="604"/>
      <c r="BG63" s="604"/>
      <c r="BH63" s="604"/>
      <c r="BI63" s="605"/>
      <c r="BK63" s="53">
        <f t="shared" si="12"/>
        <v>0</v>
      </c>
      <c r="BL63" s="55">
        <f t="shared" si="13"/>
        <v>0</v>
      </c>
      <c r="BM63" s="53">
        <f t="shared" si="14"/>
        <v>0</v>
      </c>
    </row>
    <row r="64" spans="1:65" ht="61.5" customHeight="1" x14ac:dyDescent="0.3">
      <c r="A64" s="119" t="s">
        <v>119</v>
      </c>
      <c r="B64" s="236" t="s">
        <v>305</v>
      </c>
      <c r="C64" s="602"/>
      <c r="D64" s="602"/>
      <c r="E64" s="602"/>
      <c r="F64" s="602"/>
      <c r="G64" s="602"/>
      <c r="H64" s="602"/>
      <c r="I64" s="602"/>
      <c r="J64" s="602"/>
      <c r="K64" s="602"/>
      <c r="L64" s="602"/>
      <c r="M64" s="602"/>
      <c r="N64" s="602"/>
      <c r="O64" s="603"/>
      <c r="P64" s="268"/>
      <c r="Q64" s="271"/>
      <c r="R64" s="268">
        <v>4</v>
      </c>
      <c r="S64" s="269"/>
      <c r="T64" s="270">
        <v>72</v>
      </c>
      <c r="U64" s="271"/>
      <c r="V64" s="268">
        <v>34</v>
      </c>
      <c r="W64" s="390"/>
      <c r="X64" s="269">
        <v>16</v>
      </c>
      <c r="Y64" s="271"/>
      <c r="Z64" s="268"/>
      <c r="AA64" s="271"/>
      <c r="AB64" s="268"/>
      <c r="AC64" s="271"/>
      <c r="AD64" s="268">
        <v>18</v>
      </c>
      <c r="AE64" s="269"/>
      <c r="AF64" s="129"/>
      <c r="AG64" s="100"/>
      <c r="AH64" s="101"/>
      <c r="AI64" s="169"/>
      <c r="AJ64" s="100"/>
      <c r="AK64" s="101"/>
      <c r="AL64" s="129"/>
      <c r="AM64" s="100"/>
      <c r="AN64" s="101"/>
      <c r="AO64" s="171">
        <v>72</v>
      </c>
      <c r="AP64" s="100">
        <v>34</v>
      </c>
      <c r="AQ64" s="101">
        <v>2</v>
      </c>
      <c r="AR64" s="129"/>
      <c r="AS64" s="100"/>
      <c r="AT64" s="101"/>
      <c r="AU64" s="129"/>
      <c r="AV64" s="100"/>
      <c r="AW64" s="101"/>
      <c r="AX64" s="129"/>
      <c r="AY64" s="100"/>
      <c r="AZ64" s="101"/>
      <c r="BA64" s="129"/>
      <c r="BB64" s="100"/>
      <c r="BC64" s="101"/>
      <c r="BD64" s="255">
        <v>2</v>
      </c>
      <c r="BE64" s="322"/>
      <c r="BF64" s="274" t="s">
        <v>419</v>
      </c>
      <c r="BG64" s="275"/>
      <c r="BH64" s="275"/>
      <c r="BI64" s="276"/>
      <c r="BK64" s="53">
        <f t="shared" ref="BK64" si="22">AF64+AI64+AL64+AO64+AR64+AU64+AX64</f>
        <v>72</v>
      </c>
      <c r="BL64" s="55">
        <f t="shared" ref="BL64" si="23">AG64+AJ64+AM64+AP64+AS64+AV64+AY64+BB64</f>
        <v>34</v>
      </c>
      <c r="BM64" s="53">
        <f t="shared" ref="BM64" si="24">AH64+AK64+AN64+AQ64+AT64+AW64+AZ64</f>
        <v>2</v>
      </c>
    </row>
    <row r="65" spans="1:67" ht="61.5" customHeight="1" x14ac:dyDescent="0.3">
      <c r="A65" s="119" t="s">
        <v>161</v>
      </c>
      <c r="B65" s="236" t="s">
        <v>304</v>
      </c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330"/>
      <c r="P65" s="268"/>
      <c r="Q65" s="271"/>
      <c r="R65" s="268">
        <v>5</v>
      </c>
      <c r="S65" s="269"/>
      <c r="T65" s="270">
        <v>72</v>
      </c>
      <c r="U65" s="271"/>
      <c r="V65" s="268">
        <v>34</v>
      </c>
      <c r="W65" s="390"/>
      <c r="X65" s="269">
        <v>16</v>
      </c>
      <c r="Y65" s="271"/>
      <c r="Z65" s="268"/>
      <c r="AA65" s="271"/>
      <c r="AB65" s="268"/>
      <c r="AC65" s="271"/>
      <c r="AD65" s="268">
        <v>18</v>
      </c>
      <c r="AE65" s="269"/>
      <c r="AF65" s="129"/>
      <c r="AG65" s="100"/>
      <c r="AH65" s="101"/>
      <c r="AI65" s="169"/>
      <c r="AJ65" s="100"/>
      <c r="AK65" s="101"/>
      <c r="AL65" s="129"/>
      <c r="AM65" s="100"/>
      <c r="AN65" s="101"/>
      <c r="AO65" s="129"/>
      <c r="AP65" s="100"/>
      <c r="AQ65" s="101"/>
      <c r="AR65" s="171">
        <v>72</v>
      </c>
      <c r="AS65" s="100">
        <v>34</v>
      </c>
      <c r="AT65" s="101">
        <v>2</v>
      </c>
      <c r="AU65" s="129"/>
      <c r="AV65" s="100"/>
      <c r="AW65" s="101"/>
      <c r="AX65" s="129"/>
      <c r="AY65" s="100"/>
      <c r="AZ65" s="101"/>
      <c r="BA65" s="129"/>
      <c r="BB65" s="100"/>
      <c r="BC65" s="101"/>
      <c r="BD65" s="255">
        <v>2</v>
      </c>
      <c r="BE65" s="322"/>
      <c r="BF65" s="274" t="s">
        <v>420</v>
      </c>
      <c r="BG65" s="275"/>
      <c r="BH65" s="275"/>
      <c r="BI65" s="276"/>
      <c r="BK65" s="53">
        <f t="shared" ref="BK65" si="25">AF65+AI65+AL65+AO65+AR65+AU65+AX65</f>
        <v>72</v>
      </c>
      <c r="BL65" s="55">
        <f t="shared" ref="BL65" si="26">AG65+AJ65+AM65+AP65+AS65+AV65+AY65+BB65</f>
        <v>34</v>
      </c>
      <c r="BM65" s="53">
        <f t="shared" ref="BM65" si="27">AH65+AK65+AN65+AQ65+AT65+AW65+AZ65</f>
        <v>2</v>
      </c>
    </row>
    <row r="66" spans="1:67" ht="63" customHeight="1" x14ac:dyDescent="0.35">
      <c r="A66" s="160" t="s">
        <v>120</v>
      </c>
      <c r="B66" s="427" t="s">
        <v>189</v>
      </c>
      <c r="C66" s="427"/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268"/>
      <c r="Q66" s="271"/>
      <c r="R66" s="268"/>
      <c r="S66" s="269"/>
      <c r="T66" s="307"/>
      <c r="U66" s="308"/>
      <c r="V66" s="309"/>
      <c r="W66" s="385"/>
      <c r="X66" s="386"/>
      <c r="Y66" s="308"/>
      <c r="Z66" s="309"/>
      <c r="AA66" s="308"/>
      <c r="AB66" s="309"/>
      <c r="AC66" s="308"/>
      <c r="AD66" s="309"/>
      <c r="AE66" s="386"/>
      <c r="AF66" s="102"/>
      <c r="AG66" s="103"/>
      <c r="AH66" s="104"/>
      <c r="AI66" s="102"/>
      <c r="AJ66" s="103"/>
      <c r="AK66" s="104"/>
      <c r="AL66" s="102"/>
      <c r="AM66" s="103"/>
      <c r="AN66" s="128"/>
      <c r="AO66" s="102"/>
      <c r="AP66" s="103"/>
      <c r="AQ66" s="104"/>
      <c r="AR66" s="125"/>
      <c r="AS66" s="100"/>
      <c r="AT66" s="101"/>
      <c r="AU66" s="129"/>
      <c r="AV66" s="100"/>
      <c r="AW66" s="101"/>
      <c r="AX66" s="129"/>
      <c r="AY66" s="100"/>
      <c r="AZ66" s="101"/>
      <c r="BA66" s="129"/>
      <c r="BB66" s="100"/>
      <c r="BC66" s="101"/>
      <c r="BD66" s="612">
        <f t="shared" ref="BD66:BD71" si="28">AH66+AK66+AN66+AQ66+AT66+AW66+AZ66+BC66</f>
        <v>0</v>
      </c>
      <c r="BE66" s="613"/>
      <c r="BF66" s="274"/>
      <c r="BG66" s="275"/>
      <c r="BH66" s="275"/>
      <c r="BI66" s="276"/>
      <c r="BK66" s="53">
        <f t="shared" si="12"/>
        <v>0</v>
      </c>
      <c r="BL66" s="55">
        <f t="shared" si="13"/>
        <v>0</v>
      </c>
      <c r="BM66" s="53">
        <f t="shared" ref="BM66:BM71" si="29">AH66+AK66+AN66+AQ66+AT66+AW66+AZ66</f>
        <v>0</v>
      </c>
      <c r="BO66" s="24"/>
    </row>
    <row r="67" spans="1:67" ht="30" customHeight="1" x14ac:dyDescent="0.35">
      <c r="A67" s="119" t="s">
        <v>121</v>
      </c>
      <c r="B67" s="384" t="s">
        <v>190</v>
      </c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268">
        <v>1</v>
      </c>
      <c r="Q67" s="271"/>
      <c r="R67" s="268"/>
      <c r="S67" s="269"/>
      <c r="T67" s="307">
        <v>108</v>
      </c>
      <c r="U67" s="308"/>
      <c r="V67" s="309">
        <v>52</v>
      </c>
      <c r="W67" s="385"/>
      <c r="X67" s="386">
        <v>26</v>
      </c>
      <c r="Y67" s="308"/>
      <c r="Z67" s="309"/>
      <c r="AA67" s="308"/>
      <c r="AB67" s="309"/>
      <c r="AC67" s="308"/>
      <c r="AD67" s="309">
        <v>26</v>
      </c>
      <c r="AE67" s="386"/>
      <c r="AF67" s="102">
        <v>108</v>
      </c>
      <c r="AG67" s="103">
        <v>52</v>
      </c>
      <c r="AH67" s="103">
        <v>3</v>
      </c>
      <c r="AI67" s="102"/>
      <c r="AJ67" s="103"/>
      <c r="AK67" s="104"/>
      <c r="AL67" s="102"/>
      <c r="AM67" s="103"/>
      <c r="AN67" s="128"/>
      <c r="AO67" s="102"/>
      <c r="AP67" s="103"/>
      <c r="AQ67" s="104"/>
      <c r="AR67" s="125"/>
      <c r="AS67" s="100"/>
      <c r="AT67" s="101"/>
      <c r="AU67" s="129"/>
      <c r="AV67" s="100"/>
      <c r="AW67" s="101"/>
      <c r="AX67" s="129"/>
      <c r="AY67" s="100"/>
      <c r="AZ67" s="101"/>
      <c r="BA67" s="129"/>
      <c r="BB67" s="100"/>
      <c r="BC67" s="101"/>
      <c r="BD67" s="255">
        <f t="shared" si="28"/>
        <v>3</v>
      </c>
      <c r="BE67" s="322"/>
      <c r="BF67" s="274" t="s">
        <v>144</v>
      </c>
      <c r="BG67" s="275"/>
      <c r="BH67" s="275"/>
      <c r="BI67" s="276"/>
      <c r="BK67" s="53">
        <f t="shared" si="12"/>
        <v>108</v>
      </c>
      <c r="BL67" s="55">
        <f t="shared" si="13"/>
        <v>52</v>
      </c>
      <c r="BM67" s="53">
        <f t="shared" si="29"/>
        <v>3</v>
      </c>
      <c r="BO67" s="24"/>
    </row>
    <row r="68" spans="1:67" ht="61.5" customHeight="1" x14ac:dyDescent="0.35">
      <c r="A68" s="119" t="s">
        <v>139</v>
      </c>
      <c r="B68" s="250" t="s">
        <v>264</v>
      </c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68"/>
      <c r="Q68" s="271"/>
      <c r="R68" s="268">
        <v>1</v>
      </c>
      <c r="S68" s="269"/>
      <c r="T68" s="307">
        <v>108</v>
      </c>
      <c r="U68" s="308"/>
      <c r="V68" s="309">
        <v>52</v>
      </c>
      <c r="W68" s="385"/>
      <c r="X68" s="386">
        <v>26</v>
      </c>
      <c r="Y68" s="308"/>
      <c r="Z68" s="309"/>
      <c r="AA68" s="308"/>
      <c r="AB68" s="309"/>
      <c r="AC68" s="308"/>
      <c r="AD68" s="309">
        <v>26</v>
      </c>
      <c r="AE68" s="386"/>
      <c r="AF68" s="102">
        <v>108</v>
      </c>
      <c r="AG68" s="103">
        <v>52</v>
      </c>
      <c r="AH68" s="103">
        <v>3</v>
      </c>
      <c r="AI68" s="102"/>
      <c r="AJ68" s="103"/>
      <c r="AK68" s="104"/>
      <c r="AL68" s="102"/>
      <c r="AM68" s="103"/>
      <c r="AN68" s="128"/>
      <c r="AO68" s="102"/>
      <c r="AP68" s="103"/>
      <c r="AQ68" s="104"/>
      <c r="AR68" s="125"/>
      <c r="AS68" s="100"/>
      <c r="AT68" s="101"/>
      <c r="AU68" s="129"/>
      <c r="AV68" s="100"/>
      <c r="AW68" s="101"/>
      <c r="AX68" s="129"/>
      <c r="AY68" s="100"/>
      <c r="AZ68" s="101"/>
      <c r="BA68" s="129"/>
      <c r="BB68" s="100"/>
      <c r="BC68" s="101"/>
      <c r="BD68" s="255">
        <f>AH68+AK68+AN68+AQ68+AT68+AW68+AZ68+BC68</f>
        <v>3</v>
      </c>
      <c r="BE68" s="322"/>
      <c r="BF68" s="274" t="s">
        <v>145</v>
      </c>
      <c r="BG68" s="275"/>
      <c r="BH68" s="275"/>
      <c r="BI68" s="276"/>
      <c r="BK68" s="53">
        <f>AF68+AI68+AL68+AO68+AR68+AU68+AX68</f>
        <v>108</v>
      </c>
      <c r="BL68" s="55">
        <f>AG68+AJ68+AM68+AP68+AS68+AV68+AY68+BB68</f>
        <v>52</v>
      </c>
      <c r="BM68" s="53">
        <f>AH68+AK68+AN68+AQ68+AT68+AW68+AZ68</f>
        <v>3</v>
      </c>
      <c r="BO68" s="24"/>
    </row>
    <row r="69" spans="1:67" ht="33" customHeight="1" x14ac:dyDescent="0.3">
      <c r="A69" s="160" t="s">
        <v>131</v>
      </c>
      <c r="B69" s="427" t="s">
        <v>274</v>
      </c>
      <c r="C69" s="427"/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268"/>
      <c r="Q69" s="271"/>
      <c r="R69" s="268"/>
      <c r="S69" s="269"/>
      <c r="T69" s="270"/>
      <c r="U69" s="271"/>
      <c r="V69" s="268"/>
      <c r="W69" s="390"/>
      <c r="X69" s="269"/>
      <c r="Y69" s="271"/>
      <c r="Z69" s="268"/>
      <c r="AA69" s="271"/>
      <c r="AB69" s="268"/>
      <c r="AC69" s="271"/>
      <c r="AD69" s="268"/>
      <c r="AE69" s="269"/>
      <c r="AF69" s="113"/>
      <c r="AG69" s="111"/>
      <c r="AH69" s="112"/>
      <c r="AI69" s="113"/>
      <c r="AJ69" s="111"/>
      <c r="AK69" s="112"/>
      <c r="AL69" s="113"/>
      <c r="AM69" s="111"/>
      <c r="AN69" s="112"/>
      <c r="AO69" s="113"/>
      <c r="AP69" s="111"/>
      <c r="AQ69" s="112"/>
      <c r="AR69" s="113"/>
      <c r="AS69" s="111"/>
      <c r="AT69" s="112"/>
      <c r="AU69" s="113"/>
      <c r="AV69" s="111"/>
      <c r="AW69" s="112"/>
      <c r="AX69" s="113"/>
      <c r="AY69" s="111"/>
      <c r="AZ69" s="112"/>
      <c r="BA69" s="113"/>
      <c r="BB69" s="111"/>
      <c r="BC69" s="112"/>
      <c r="BD69" s="612">
        <f t="shared" si="28"/>
        <v>0</v>
      </c>
      <c r="BE69" s="613"/>
      <c r="BF69" s="652" t="s">
        <v>475</v>
      </c>
      <c r="BG69" s="606"/>
      <c r="BH69" s="606"/>
      <c r="BI69" s="607"/>
      <c r="BK69" s="53">
        <f t="shared" si="12"/>
        <v>0</v>
      </c>
      <c r="BL69" s="55">
        <f t="shared" si="13"/>
        <v>0</v>
      </c>
      <c r="BM69" s="53">
        <f t="shared" si="29"/>
        <v>0</v>
      </c>
    </row>
    <row r="70" spans="1:67" ht="60.75" customHeight="1" x14ac:dyDescent="0.3">
      <c r="A70" s="119" t="s">
        <v>132</v>
      </c>
      <c r="B70" s="236" t="s">
        <v>275</v>
      </c>
      <c r="C70" s="602"/>
      <c r="D70" s="602"/>
      <c r="E70" s="602"/>
      <c r="F70" s="602"/>
      <c r="G70" s="602"/>
      <c r="H70" s="602"/>
      <c r="I70" s="602"/>
      <c r="J70" s="602"/>
      <c r="K70" s="602"/>
      <c r="L70" s="602"/>
      <c r="M70" s="602"/>
      <c r="N70" s="602"/>
      <c r="O70" s="603"/>
      <c r="P70" s="268">
        <v>6</v>
      </c>
      <c r="Q70" s="314"/>
      <c r="R70" s="268">
        <v>5</v>
      </c>
      <c r="S70" s="269"/>
      <c r="T70" s="307">
        <v>238</v>
      </c>
      <c r="U70" s="308"/>
      <c r="V70" s="309">
        <v>122</v>
      </c>
      <c r="W70" s="385"/>
      <c r="X70" s="269">
        <v>64</v>
      </c>
      <c r="Y70" s="271"/>
      <c r="Z70" s="269">
        <v>8</v>
      </c>
      <c r="AA70" s="271"/>
      <c r="AB70" s="269">
        <v>34</v>
      </c>
      <c r="AC70" s="271"/>
      <c r="AD70" s="269">
        <v>16</v>
      </c>
      <c r="AE70" s="271"/>
      <c r="AF70" s="113"/>
      <c r="AG70" s="111"/>
      <c r="AH70" s="112"/>
      <c r="AI70" s="113"/>
      <c r="AJ70" s="111"/>
      <c r="AK70" s="112"/>
      <c r="AL70" s="113"/>
      <c r="AM70" s="111"/>
      <c r="AN70" s="112"/>
      <c r="AO70" s="129"/>
      <c r="AP70" s="100"/>
      <c r="AQ70" s="101"/>
      <c r="AR70" s="129">
        <v>102</v>
      </c>
      <c r="AS70" s="100">
        <v>50</v>
      </c>
      <c r="AT70" s="101">
        <v>3</v>
      </c>
      <c r="AU70" s="129">
        <v>136</v>
      </c>
      <c r="AV70" s="100">
        <v>72</v>
      </c>
      <c r="AW70" s="101">
        <v>3</v>
      </c>
      <c r="AX70" s="120"/>
      <c r="AY70" s="121"/>
      <c r="AZ70" s="101"/>
      <c r="BA70" s="113"/>
      <c r="BB70" s="111"/>
      <c r="BC70" s="112"/>
      <c r="BD70" s="255">
        <f t="shared" si="28"/>
        <v>6</v>
      </c>
      <c r="BE70" s="322"/>
      <c r="BF70" s="387"/>
      <c r="BG70" s="388"/>
      <c r="BH70" s="388"/>
      <c r="BI70" s="389"/>
      <c r="BK70" s="53">
        <f t="shared" si="12"/>
        <v>238</v>
      </c>
      <c r="BL70" s="55">
        <f t="shared" si="13"/>
        <v>122</v>
      </c>
      <c r="BM70" s="53">
        <f t="shared" si="29"/>
        <v>6</v>
      </c>
    </row>
    <row r="71" spans="1:67" ht="91.5" customHeight="1" x14ac:dyDescent="0.3">
      <c r="A71" s="119" t="s">
        <v>162</v>
      </c>
      <c r="B71" s="384" t="s">
        <v>276</v>
      </c>
      <c r="C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4"/>
      <c r="P71" s="268"/>
      <c r="Q71" s="271"/>
      <c r="R71" s="268"/>
      <c r="S71" s="269"/>
      <c r="T71" s="307">
        <v>40</v>
      </c>
      <c r="U71" s="308"/>
      <c r="V71" s="268"/>
      <c r="W71" s="390"/>
      <c r="X71" s="269"/>
      <c r="Y71" s="271"/>
      <c r="Z71" s="268"/>
      <c r="AA71" s="271"/>
      <c r="AB71" s="268"/>
      <c r="AC71" s="271"/>
      <c r="AD71" s="268"/>
      <c r="AE71" s="269"/>
      <c r="AF71" s="129"/>
      <c r="AG71" s="100"/>
      <c r="AH71" s="101"/>
      <c r="AI71" s="129"/>
      <c r="AJ71" s="100"/>
      <c r="AK71" s="101"/>
      <c r="AL71" s="129"/>
      <c r="AM71" s="100"/>
      <c r="AN71" s="101"/>
      <c r="AO71" s="129"/>
      <c r="AP71" s="100"/>
      <c r="AQ71" s="101"/>
      <c r="AR71" s="129"/>
      <c r="AS71" s="100"/>
      <c r="AT71" s="101"/>
      <c r="AU71" s="129">
        <v>40</v>
      </c>
      <c r="AV71" s="100"/>
      <c r="AW71" s="101">
        <v>1</v>
      </c>
      <c r="AX71" s="120"/>
      <c r="AY71" s="100"/>
      <c r="AZ71" s="101"/>
      <c r="BA71" s="129"/>
      <c r="BB71" s="100"/>
      <c r="BC71" s="101"/>
      <c r="BD71" s="255">
        <f t="shared" si="28"/>
        <v>1</v>
      </c>
      <c r="BE71" s="322"/>
      <c r="BF71" s="274"/>
      <c r="BG71" s="275"/>
      <c r="BH71" s="275"/>
      <c r="BI71" s="276"/>
      <c r="BK71" s="53">
        <f t="shared" si="12"/>
        <v>40</v>
      </c>
      <c r="BL71" s="55">
        <f t="shared" si="13"/>
        <v>0</v>
      </c>
      <c r="BM71" s="53">
        <f t="shared" si="29"/>
        <v>1</v>
      </c>
    </row>
    <row r="72" spans="1:67" ht="31.5" customHeight="1" x14ac:dyDescent="0.3">
      <c r="A72" s="160" t="s">
        <v>140</v>
      </c>
      <c r="B72" s="427" t="s">
        <v>338</v>
      </c>
      <c r="C72" s="427"/>
      <c r="D72" s="427"/>
      <c r="E72" s="427"/>
      <c r="F72" s="427"/>
      <c r="G72" s="427"/>
      <c r="H72" s="427"/>
      <c r="I72" s="427"/>
      <c r="J72" s="427"/>
      <c r="K72" s="427"/>
      <c r="L72" s="427"/>
      <c r="M72" s="427"/>
      <c r="N72" s="427"/>
      <c r="O72" s="427"/>
      <c r="P72" s="268"/>
      <c r="Q72" s="271"/>
      <c r="R72" s="268"/>
      <c r="S72" s="269"/>
      <c r="T72" s="270"/>
      <c r="U72" s="271"/>
      <c r="V72" s="268"/>
      <c r="W72" s="390"/>
      <c r="X72" s="269"/>
      <c r="Y72" s="271"/>
      <c r="Z72" s="268"/>
      <c r="AA72" s="271"/>
      <c r="AB72" s="268"/>
      <c r="AC72" s="271"/>
      <c r="AD72" s="268"/>
      <c r="AE72" s="269"/>
      <c r="AF72" s="113"/>
      <c r="AG72" s="111"/>
      <c r="AH72" s="112"/>
      <c r="AI72" s="113"/>
      <c r="AJ72" s="111"/>
      <c r="AK72" s="112"/>
      <c r="AL72" s="113"/>
      <c r="AM72" s="111"/>
      <c r="AN72" s="112"/>
      <c r="AO72" s="113"/>
      <c r="AP72" s="111"/>
      <c r="AQ72" s="112"/>
      <c r="AR72" s="113"/>
      <c r="AS72" s="111"/>
      <c r="AT72" s="112"/>
      <c r="AU72" s="113"/>
      <c r="AV72" s="111"/>
      <c r="AW72" s="112"/>
      <c r="AX72" s="113"/>
      <c r="AY72" s="111"/>
      <c r="AZ72" s="112"/>
      <c r="BA72" s="113"/>
      <c r="BB72" s="111"/>
      <c r="BC72" s="112"/>
      <c r="BD72" s="255"/>
      <c r="BE72" s="322"/>
      <c r="BF72" s="387"/>
      <c r="BG72" s="388"/>
      <c r="BH72" s="388"/>
      <c r="BI72" s="389"/>
      <c r="BK72" s="53"/>
      <c r="BL72" s="55"/>
      <c r="BM72" s="53"/>
    </row>
    <row r="73" spans="1:67" ht="65.25" customHeight="1" x14ac:dyDescent="0.3">
      <c r="A73" s="119" t="s">
        <v>339</v>
      </c>
      <c r="B73" s="236" t="s">
        <v>295</v>
      </c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330"/>
      <c r="P73" s="268">
        <v>5</v>
      </c>
      <c r="Q73" s="271"/>
      <c r="R73" s="268"/>
      <c r="S73" s="269"/>
      <c r="T73" s="270">
        <v>108</v>
      </c>
      <c r="U73" s="271"/>
      <c r="V73" s="268">
        <v>52</v>
      </c>
      <c r="W73" s="390"/>
      <c r="X73" s="269">
        <v>28</v>
      </c>
      <c r="Y73" s="271"/>
      <c r="Z73" s="268"/>
      <c r="AA73" s="271"/>
      <c r="AB73" s="268"/>
      <c r="AC73" s="271"/>
      <c r="AD73" s="268">
        <v>24</v>
      </c>
      <c r="AE73" s="269"/>
      <c r="AF73" s="129"/>
      <c r="AG73" s="100"/>
      <c r="AH73" s="101"/>
      <c r="AI73" s="129"/>
      <c r="AJ73" s="100"/>
      <c r="AK73" s="101"/>
      <c r="AL73" s="129"/>
      <c r="AM73" s="100"/>
      <c r="AN73" s="101"/>
      <c r="AO73" s="129"/>
      <c r="AP73" s="100"/>
      <c r="AQ73" s="101"/>
      <c r="AR73" s="129">
        <v>108</v>
      </c>
      <c r="AS73" s="100">
        <v>52</v>
      </c>
      <c r="AT73" s="101">
        <v>3</v>
      </c>
      <c r="AU73" s="129"/>
      <c r="AV73" s="100"/>
      <c r="AW73" s="101"/>
      <c r="AX73" s="129"/>
      <c r="AY73" s="100"/>
      <c r="AZ73" s="101"/>
      <c r="BA73" s="129"/>
      <c r="BB73" s="100"/>
      <c r="BC73" s="101"/>
      <c r="BD73" s="255">
        <f>AH73+AK73+AN73+AQ73+AT73+AW73+AZ73+BC73</f>
        <v>3</v>
      </c>
      <c r="BE73" s="322"/>
      <c r="BF73" s="387" t="s">
        <v>412</v>
      </c>
      <c r="BG73" s="388"/>
      <c r="BH73" s="388"/>
      <c r="BI73" s="389"/>
      <c r="BK73" s="53">
        <f>AF73+AI73+AL73+AO73+AR73+AU73+AX73</f>
        <v>108</v>
      </c>
      <c r="BL73" s="55">
        <f>AG73+AJ73+AM73+AP73+AS73+AV73+AY73+BB73</f>
        <v>52</v>
      </c>
      <c r="BM73" s="53">
        <f>AH73+AK73+AN73+AQ73+AT73+AW73+AZ73</f>
        <v>3</v>
      </c>
    </row>
    <row r="74" spans="1:67" ht="65.25" customHeight="1" x14ac:dyDescent="0.3">
      <c r="A74" s="119" t="s">
        <v>340</v>
      </c>
      <c r="B74" s="236" t="s">
        <v>302</v>
      </c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330"/>
      <c r="P74" s="268">
        <v>6</v>
      </c>
      <c r="Q74" s="271"/>
      <c r="R74" s="268"/>
      <c r="S74" s="269"/>
      <c r="T74" s="270">
        <v>136</v>
      </c>
      <c r="U74" s="271"/>
      <c r="V74" s="268">
        <v>68</v>
      </c>
      <c r="W74" s="390"/>
      <c r="X74" s="269">
        <v>34</v>
      </c>
      <c r="Y74" s="271"/>
      <c r="Z74" s="268"/>
      <c r="AA74" s="271"/>
      <c r="AB74" s="268">
        <v>34</v>
      </c>
      <c r="AC74" s="271"/>
      <c r="AD74" s="268"/>
      <c r="AE74" s="269"/>
      <c r="AF74" s="129"/>
      <c r="AG74" s="100"/>
      <c r="AH74" s="101"/>
      <c r="AI74" s="129"/>
      <c r="AJ74" s="100"/>
      <c r="AK74" s="101"/>
      <c r="AL74" s="129"/>
      <c r="AM74" s="100"/>
      <c r="AN74" s="101"/>
      <c r="AO74" s="129"/>
      <c r="AP74" s="100"/>
      <c r="AQ74" s="101"/>
      <c r="AR74" s="129"/>
      <c r="AS74" s="100"/>
      <c r="AT74" s="101"/>
      <c r="AU74" s="129">
        <v>136</v>
      </c>
      <c r="AV74" s="100">
        <v>68</v>
      </c>
      <c r="AW74" s="101">
        <v>3</v>
      </c>
      <c r="AX74" s="129"/>
      <c r="AY74" s="100"/>
      <c r="AZ74" s="101"/>
      <c r="BA74" s="129"/>
      <c r="BB74" s="100"/>
      <c r="BC74" s="101"/>
      <c r="BD74" s="255">
        <f>AH74+AK74+AN74+AQ74+AT74+AW74+AZ74+BC74</f>
        <v>3</v>
      </c>
      <c r="BE74" s="322"/>
      <c r="BF74" s="274" t="s">
        <v>150</v>
      </c>
      <c r="BG74" s="275"/>
      <c r="BH74" s="275"/>
      <c r="BI74" s="276"/>
      <c r="BK74" s="53">
        <f>AF74+AI74+AL74+AO74+AR74+AU74+AX74</f>
        <v>136</v>
      </c>
      <c r="BL74" s="55">
        <f>AG74+AJ74+AM74+AP74+AS74+AV74+AY74+BB74</f>
        <v>68</v>
      </c>
      <c r="BM74" s="53">
        <f>AH74+AK74+AN74+AQ74+AT74+AW74+AZ74</f>
        <v>3</v>
      </c>
    </row>
    <row r="75" spans="1:67" ht="65.25" customHeight="1" x14ac:dyDescent="0.3">
      <c r="A75" s="160" t="s">
        <v>199</v>
      </c>
      <c r="B75" s="427" t="s">
        <v>343</v>
      </c>
      <c r="C75" s="427"/>
      <c r="D75" s="427"/>
      <c r="E75" s="427"/>
      <c r="F75" s="427"/>
      <c r="G75" s="427"/>
      <c r="H75" s="427"/>
      <c r="I75" s="427"/>
      <c r="J75" s="427"/>
      <c r="K75" s="427"/>
      <c r="L75" s="427"/>
      <c r="M75" s="427"/>
      <c r="N75" s="427"/>
      <c r="O75" s="427"/>
      <c r="P75" s="268"/>
      <c r="Q75" s="271"/>
      <c r="R75" s="268"/>
      <c r="S75" s="269"/>
      <c r="T75" s="270"/>
      <c r="U75" s="271"/>
      <c r="V75" s="268"/>
      <c r="W75" s="390"/>
      <c r="X75" s="269"/>
      <c r="Y75" s="271"/>
      <c r="Z75" s="268"/>
      <c r="AA75" s="271"/>
      <c r="AB75" s="268"/>
      <c r="AC75" s="271"/>
      <c r="AD75" s="268"/>
      <c r="AE75" s="269"/>
      <c r="AF75" s="113"/>
      <c r="AG75" s="111"/>
      <c r="AH75" s="112"/>
      <c r="AI75" s="113"/>
      <c r="AJ75" s="111"/>
      <c r="AK75" s="112"/>
      <c r="AL75" s="113"/>
      <c r="AM75" s="111"/>
      <c r="AN75" s="112"/>
      <c r="AO75" s="113"/>
      <c r="AP75" s="111"/>
      <c r="AQ75" s="112"/>
      <c r="AR75" s="113"/>
      <c r="AS75" s="111"/>
      <c r="AT75" s="112"/>
      <c r="AU75" s="113"/>
      <c r="AV75" s="111"/>
      <c r="AW75" s="112"/>
      <c r="AX75" s="113"/>
      <c r="AY75" s="111"/>
      <c r="AZ75" s="112"/>
      <c r="BA75" s="113"/>
      <c r="BB75" s="111"/>
      <c r="BC75" s="112"/>
      <c r="BD75" s="255"/>
      <c r="BE75" s="322"/>
      <c r="BF75" s="387"/>
      <c r="BG75" s="388"/>
      <c r="BH75" s="388"/>
      <c r="BI75" s="389"/>
      <c r="BK75" s="53"/>
      <c r="BL75" s="55"/>
      <c r="BM75" s="53"/>
    </row>
    <row r="76" spans="1:67" ht="58.5" customHeight="1" x14ac:dyDescent="0.3">
      <c r="A76" s="119" t="s">
        <v>341</v>
      </c>
      <c r="B76" s="236" t="s">
        <v>286</v>
      </c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330"/>
      <c r="P76" s="268">
        <v>7</v>
      </c>
      <c r="Q76" s="271"/>
      <c r="R76" s="268"/>
      <c r="S76" s="390"/>
      <c r="T76" s="270">
        <v>202</v>
      </c>
      <c r="U76" s="271"/>
      <c r="V76" s="268">
        <v>94</v>
      </c>
      <c r="W76" s="390"/>
      <c r="X76" s="270">
        <v>48</v>
      </c>
      <c r="Y76" s="271"/>
      <c r="Z76" s="268"/>
      <c r="AA76" s="271"/>
      <c r="AB76" s="268">
        <v>46</v>
      </c>
      <c r="AC76" s="271"/>
      <c r="AD76" s="268"/>
      <c r="AE76" s="390"/>
      <c r="AF76" s="129"/>
      <c r="AG76" s="100"/>
      <c r="AH76" s="101"/>
      <c r="AI76" s="129"/>
      <c r="AJ76" s="100"/>
      <c r="AK76" s="101"/>
      <c r="AL76" s="129"/>
      <c r="AM76" s="100"/>
      <c r="AN76" s="101"/>
      <c r="AO76" s="129"/>
      <c r="AP76" s="100"/>
      <c r="AQ76" s="101"/>
      <c r="AR76" s="129"/>
      <c r="AS76" s="100"/>
      <c r="AT76" s="101"/>
      <c r="AU76" s="129"/>
      <c r="AV76" s="100"/>
      <c r="AW76" s="101"/>
      <c r="AX76" s="129">
        <v>202</v>
      </c>
      <c r="AY76" s="100">
        <v>94</v>
      </c>
      <c r="AZ76" s="101">
        <v>6</v>
      </c>
      <c r="BA76" s="129"/>
      <c r="BB76" s="100"/>
      <c r="BC76" s="101"/>
      <c r="BD76" s="255">
        <f>AH76+AK76+AN76+AQ76+AT76+AW76+AZ76+BC76</f>
        <v>6</v>
      </c>
      <c r="BE76" s="322"/>
      <c r="BF76" s="387" t="s">
        <v>315</v>
      </c>
      <c r="BG76" s="388"/>
      <c r="BH76" s="388"/>
      <c r="BI76" s="389"/>
      <c r="BK76" s="53">
        <f>AF76+AI76+AL76+AO76+AR76+AU76+AX76</f>
        <v>202</v>
      </c>
      <c r="BL76" s="55">
        <f>AG76+AJ76+AM76+AP76+AS76+AV76+AY76+BB76</f>
        <v>94</v>
      </c>
      <c r="BM76" s="53">
        <f>AH76+AK76+AN76+AQ76+AT76+AW76+AZ76</f>
        <v>6</v>
      </c>
    </row>
    <row r="77" spans="1:67" ht="55.5" customHeight="1" x14ac:dyDescent="0.3">
      <c r="A77" s="161" t="s">
        <v>342</v>
      </c>
      <c r="B77" s="236" t="s">
        <v>281</v>
      </c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330"/>
      <c r="P77" s="268"/>
      <c r="Q77" s="271"/>
      <c r="R77" s="268">
        <v>7</v>
      </c>
      <c r="S77" s="269"/>
      <c r="T77" s="307">
        <v>202</v>
      </c>
      <c r="U77" s="308"/>
      <c r="V77" s="268">
        <v>80</v>
      </c>
      <c r="W77" s="390"/>
      <c r="X77" s="269">
        <v>42</v>
      </c>
      <c r="Y77" s="271"/>
      <c r="Z77" s="268"/>
      <c r="AA77" s="271"/>
      <c r="AB77" s="268">
        <v>24</v>
      </c>
      <c r="AC77" s="271"/>
      <c r="AD77" s="268">
        <v>14</v>
      </c>
      <c r="AE77" s="269"/>
      <c r="AF77" s="129"/>
      <c r="AG77" s="100"/>
      <c r="AH77" s="101"/>
      <c r="AI77" s="129"/>
      <c r="AJ77" s="100"/>
      <c r="AK77" s="101"/>
      <c r="AL77" s="129"/>
      <c r="AM77" s="100"/>
      <c r="AN77" s="101"/>
      <c r="AO77" s="129"/>
      <c r="AP77" s="100"/>
      <c r="AQ77" s="101"/>
      <c r="AR77" s="129"/>
      <c r="AS77" s="100"/>
      <c r="AT77" s="101"/>
      <c r="AU77" s="129"/>
      <c r="AV77" s="100"/>
      <c r="AW77" s="101"/>
      <c r="AX77" s="102">
        <v>202</v>
      </c>
      <c r="AY77" s="103">
        <v>80</v>
      </c>
      <c r="AZ77" s="104">
        <v>6</v>
      </c>
      <c r="BA77" s="129"/>
      <c r="BB77" s="100"/>
      <c r="BC77" s="101"/>
      <c r="BD77" s="255">
        <f>AH77+AK77+AN77+AQ77+AT77+AW77+AZ77+BC77</f>
        <v>6</v>
      </c>
      <c r="BE77" s="322"/>
      <c r="BF77" s="274" t="s">
        <v>316</v>
      </c>
      <c r="BG77" s="275"/>
      <c r="BH77" s="275"/>
      <c r="BI77" s="276"/>
      <c r="BK77" s="53">
        <f>AF77+AI77+AL77+AO77+AR77+AU77+AX77</f>
        <v>202</v>
      </c>
      <c r="BL77" s="55">
        <f>AG77+AJ77+AM77+AP77+AS77+AV77+AY77+BB77</f>
        <v>80</v>
      </c>
      <c r="BM77" s="53">
        <f>AH77+AK77+AN77+AQ77+AT77+AW77+AZ77</f>
        <v>6</v>
      </c>
    </row>
    <row r="78" spans="1:67" ht="55.5" customHeight="1" x14ac:dyDescent="0.3">
      <c r="A78" s="160" t="s">
        <v>200</v>
      </c>
      <c r="B78" s="599" t="s">
        <v>457</v>
      </c>
      <c r="C78" s="600"/>
      <c r="D78" s="600"/>
      <c r="E78" s="600"/>
      <c r="F78" s="600"/>
      <c r="G78" s="600"/>
      <c r="H78" s="600"/>
      <c r="I78" s="600"/>
      <c r="J78" s="600"/>
      <c r="K78" s="600"/>
      <c r="L78" s="600"/>
      <c r="M78" s="600"/>
      <c r="N78" s="600"/>
      <c r="O78" s="601"/>
      <c r="P78" s="268"/>
      <c r="Q78" s="271"/>
      <c r="R78" s="268"/>
      <c r="S78" s="269"/>
      <c r="T78" s="270"/>
      <c r="U78" s="271"/>
      <c r="V78" s="268"/>
      <c r="W78" s="390"/>
      <c r="X78" s="269"/>
      <c r="Y78" s="271"/>
      <c r="Z78" s="268"/>
      <c r="AA78" s="271"/>
      <c r="AB78" s="268"/>
      <c r="AC78" s="271"/>
      <c r="AD78" s="268"/>
      <c r="AE78" s="269"/>
      <c r="AF78" s="129"/>
      <c r="AG78" s="100"/>
      <c r="AH78" s="101"/>
      <c r="AI78" s="129"/>
      <c r="AJ78" s="100"/>
      <c r="AK78" s="101"/>
      <c r="AL78" s="129"/>
      <c r="AM78" s="100"/>
      <c r="AN78" s="101"/>
      <c r="AO78" s="129"/>
      <c r="AP78" s="100"/>
      <c r="AQ78" s="101"/>
      <c r="AR78" s="129"/>
      <c r="AS78" s="100"/>
      <c r="AT78" s="101"/>
      <c r="AU78" s="129"/>
      <c r="AV78" s="100"/>
      <c r="AW78" s="101"/>
      <c r="AX78" s="129"/>
      <c r="AY78" s="100"/>
      <c r="AZ78" s="101"/>
      <c r="BA78" s="129"/>
      <c r="BB78" s="100"/>
      <c r="BC78" s="101"/>
      <c r="BD78" s="255"/>
      <c r="BE78" s="322"/>
      <c r="BF78" s="274"/>
      <c r="BG78" s="275"/>
      <c r="BH78" s="275"/>
      <c r="BI78" s="276"/>
      <c r="BK78" s="53"/>
      <c r="BL78" s="55"/>
      <c r="BM78" s="53"/>
    </row>
    <row r="79" spans="1:67" ht="33" customHeight="1" x14ac:dyDescent="0.3">
      <c r="A79" s="172" t="s">
        <v>344</v>
      </c>
      <c r="B79" s="659" t="s">
        <v>280</v>
      </c>
      <c r="C79" s="660"/>
      <c r="D79" s="660"/>
      <c r="E79" s="660"/>
      <c r="F79" s="660"/>
      <c r="G79" s="660"/>
      <c r="H79" s="660"/>
      <c r="I79" s="660"/>
      <c r="J79" s="660"/>
      <c r="K79" s="660"/>
      <c r="L79" s="660"/>
      <c r="M79" s="660"/>
      <c r="N79" s="660"/>
      <c r="O79" s="661"/>
      <c r="P79" s="431">
        <v>1</v>
      </c>
      <c r="Q79" s="432"/>
      <c r="R79" s="431"/>
      <c r="S79" s="662"/>
      <c r="T79" s="667">
        <v>202</v>
      </c>
      <c r="U79" s="432"/>
      <c r="V79" s="431">
        <v>82</v>
      </c>
      <c r="W79" s="668"/>
      <c r="X79" s="662">
        <v>42</v>
      </c>
      <c r="Y79" s="432"/>
      <c r="Z79" s="431">
        <v>40</v>
      </c>
      <c r="AA79" s="432"/>
      <c r="AB79" s="431"/>
      <c r="AC79" s="432"/>
      <c r="AD79" s="431"/>
      <c r="AE79" s="662"/>
      <c r="AF79" s="164">
        <v>202</v>
      </c>
      <c r="AG79" s="165">
        <v>82</v>
      </c>
      <c r="AH79" s="166">
        <v>6</v>
      </c>
      <c r="AI79" s="164"/>
      <c r="AJ79" s="165"/>
      <c r="AK79" s="166"/>
      <c r="AL79" s="164"/>
      <c r="AM79" s="145"/>
      <c r="AN79" s="146"/>
      <c r="AO79" s="144"/>
      <c r="AP79" s="145"/>
      <c r="AQ79" s="146"/>
      <c r="AR79" s="144"/>
      <c r="AS79" s="145"/>
      <c r="AT79" s="146"/>
      <c r="AU79" s="144"/>
      <c r="AV79" s="145"/>
      <c r="AW79" s="146"/>
      <c r="AX79" s="144"/>
      <c r="AY79" s="145"/>
      <c r="AZ79" s="146"/>
      <c r="BA79" s="144"/>
      <c r="BB79" s="145"/>
      <c r="BC79" s="146"/>
      <c r="BD79" s="270">
        <f>AH79+AK79+AN79+AQ79+AT79+AW79+AZ79+BC79</f>
        <v>6</v>
      </c>
      <c r="BE79" s="390"/>
      <c r="BF79" s="702" t="s">
        <v>317</v>
      </c>
      <c r="BG79" s="703"/>
      <c r="BH79" s="703"/>
      <c r="BI79" s="704"/>
      <c r="BJ79" s="147"/>
      <c r="BK79" s="148">
        <f>AF79+AI79+AL79+AO79+AR79+AU79+AX79</f>
        <v>202</v>
      </c>
      <c r="BL79" s="149">
        <f>AG79+AJ79+AM79+AP79+AS79+AV79+AY79+BB79</f>
        <v>82</v>
      </c>
      <c r="BM79" s="148">
        <f>AH79+AK79+AN79+AQ79+AT79+AW79+AZ79</f>
        <v>6</v>
      </c>
      <c r="BN79" s="150"/>
    </row>
    <row r="80" spans="1:67" ht="41.25" customHeight="1" thickBot="1" x14ac:dyDescent="0.35">
      <c r="A80" s="173" t="s">
        <v>345</v>
      </c>
      <c r="B80" s="251" t="s">
        <v>290</v>
      </c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2"/>
      <c r="O80" s="544"/>
      <c r="P80" s="309">
        <v>2</v>
      </c>
      <c r="Q80" s="308"/>
      <c r="R80" s="309"/>
      <c r="S80" s="386"/>
      <c r="T80" s="307">
        <v>108</v>
      </c>
      <c r="U80" s="308"/>
      <c r="V80" s="309">
        <v>52</v>
      </c>
      <c r="W80" s="385"/>
      <c r="X80" s="386">
        <v>20</v>
      </c>
      <c r="Y80" s="308"/>
      <c r="Z80" s="309">
        <v>8</v>
      </c>
      <c r="AA80" s="308"/>
      <c r="AB80" s="309">
        <v>12</v>
      </c>
      <c r="AC80" s="308"/>
      <c r="AD80" s="309">
        <v>12</v>
      </c>
      <c r="AE80" s="386"/>
      <c r="AF80" s="102"/>
      <c r="AG80" s="103"/>
      <c r="AH80" s="104"/>
      <c r="AI80" s="102">
        <v>108</v>
      </c>
      <c r="AJ80" s="103">
        <v>52</v>
      </c>
      <c r="AK80" s="104">
        <v>3</v>
      </c>
      <c r="AL80" s="102"/>
      <c r="AM80" s="100"/>
      <c r="AN80" s="101"/>
      <c r="AO80" s="129"/>
      <c r="AP80" s="100"/>
      <c r="AQ80" s="101"/>
      <c r="AR80" s="129"/>
      <c r="AS80" s="100"/>
      <c r="AT80" s="101"/>
      <c r="AU80" s="129"/>
      <c r="AV80" s="100"/>
      <c r="AW80" s="101"/>
      <c r="AX80" s="129"/>
      <c r="AY80" s="100"/>
      <c r="AZ80" s="101"/>
      <c r="BA80" s="129"/>
      <c r="BB80" s="100"/>
      <c r="BC80" s="101"/>
      <c r="BD80" s="718">
        <f>AH80+AK80+AN80+AQ80+AT80+AW80+AZ80+BC80</f>
        <v>3</v>
      </c>
      <c r="BE80" s="719"/>
      <c r="BF80" s="274" t="s">
        <v>421</v>
      </c>
      <c r="BG80" s="275"/>
      <c r="BH80" s="275"/>
      <c r="BI80" s="276"/>
      <c r="BJ80" s="147"/>
      <c r="BK80" s="148">
        <f>AF80+AI80+AL80+AO80+AR80+AU80+AX80</f>
        <v>108</v>
      </c>
      <c r="BL80" s="149">
        <f>AG80+AJ80+AM80+AP80+AS80+AV80+AY80+BB80</f>
        <v>52</v>
      </c>
      <c r="BM80" s="148">
        <f>AH80+AK80+AN80+AQ80+AT80+AW80+AZ80</f>
        <v>3</v>
      </c>
      <c r="BN80" s="150"/>
    </row>
    <row r="81" spans="1:65" ht="35.25" customHeight="1" thickBot="1" x14ac:dyDescent="0.35">
      <c r="A81" s="209"/>
      <c r="B81" s="616" t="s">
        <v>193</v>
      </c>
      <c r="C81" s="617"/>
      <c r="D81" s="617"/>
      <c r="E81" s="617"/>
      <c r="F81" s="617"/>
      <c r="G81" s="617"/>
      <c r="H81" s="617"/>
      <c r="I81" s="617"/>
      <c r="J81" s="617"/>
      <c r="K81" s="617"/>
      <c r="L81" s="617"/>
      <c r="M81" s="617"/>
      <c r="N81" s="617"/>
      <c r="O81" s="434"/>
      <c r="P81" s="428"/>
      <c r="Q81" s="429"/>
      <c r="R81" s="428"/>
      <c r="S81" s="430"/>
      <c r="T81" s="557"/>
      <c r="U81" s="429"/>
      <c r="V81" s="428"/>
      <c r="W81" s="433"/>
      <c r="X81" s="430"/>
      <c r="Y81" s="429"/>
      <c r="Z81" s="428"/>
      <c r="AA81" s="429"/>
      <c r="AB81" s="428"/>
      <c r="AC81" s="429"/>
      <c r="AD81" s="428"/>
      <c r="AE81" s="430"/>
      <c r="AF81" s="210"/>
      <c r="AG81" s="211"/>
      <c r="AH81" s="212"/>
      <c r="AI81" s="213"/>
      <c r="AJ81" s="211"/>
      <c r="AK81" s="214"/>
      <c r="AL81" s="210"/>
      <c r="AM81" s="211"/>
      <c r="AN81" s="212"/>
      <c r="AO81" s="213"/>
      <c r="AP81" s="211"/>
      <c r="AQ81" s="214"/>
      <c r="AR81" s="210"/>
      <c r="AS81" s="211"/>
      <c r="AT81" s="212"/>
      <c r="AU81" s="213"/>
      <c r="AV81" s="211"/>
      <c r="AW81" s="214"/>
      <c r="AX81" s="210"/>
      <c r="AY81" s="211"/>
      <c r="AZ81" s="212"/>
      <c r="BA81" s="213"/>
      <c r="BB81" s="211"/>
      <c r="BC81" s="214"/>
      <c r="BD81" s="439"/>
      <c r="BE81" s="440"/>
      <c r="BF81" s="434"/>
      <c r="BG81" s="435"/>
      <c r="BH81" s="435"/>
      <c r="BI81" s="436"/>
      <c r="BK81" s="53">
        <f t="shared" ref="BK81:BK84" si="30">AF81+AI81+AL81+AO81+AR81+AU81+AX81</f>
        <v>0</v>
      </c>
      <c r="BL81" s="55">
        <f t="shared" ref="BL81:BL84" si="31">AG81+AJ81+AM81+AP81+AS81+AV81+AY81+BB81</f>
        <v>0</v>
      </c>
      <c r="BM81" s="53">
        <f t="shared" ref="BM81:BM84" si="32">AH81+AK81+AN81+AQ81+AT81+AW81+AZ81</f>
        <v>0</v>
      </c>
    </row>
    <row r="82" spans="1:65" ht="61.5" customHeight="1" x14ac:dyDescent="0.3">
      <c r="A82" s="160" t="s">
        <v>201</v>
      </c>
      <c r="B82" s="318" t="s">
        <v>282</v>
      </c>
      <c r="C82" s="319"/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20"/>
      <c r="P82" s="321"/>
      <c r="Q82" s="257"/>
      <c r="R82" s="321"/>
      <c r="S82" s="256"/>
      <c r="T82" s="255"/>
      <c r="U82" s="257"/>
      <c r="V82" s="321"/>
      <c r="W82" s="322"/>
      <c r="X82" s="256"/>
      <c r="Y82" s="257"/>
      <c r="Z82" s="321"/>
      <c r="AA82" s="257"/>
      <c r="AB82" s="321"/>
      <c r="AC82" s="257"/>
      <c r="AD82" s="321"/>
      <c r="AE82" s="256"/>
      <c r="AF82" s="113"/>
      <c r="AG82" s="111"/>
      <c r="AH82" s="112"/>
      <c r="AI82" s="113"/>
      <c r="AJ82" s="111"/>
      <c r="AK82" s="112"/>
      <c r="AL82" s="113"/>
      <c r="AM82" s="111"/>
      <c r="AN82" s="112"/>
      <c r="AO82" s="113"/>
      <c r="AP82" s="111"/>
      <c r="AQ82" s="112"/>
      <c r="AR82" s="113"/>
      <c r="AS82" s="111"/>
      <c r="AT82" s="112"/>
      <c r="AU82" s="113"/>
      <c r="AV82" s="111"/>
      <c r="AW82" s="112"/>
      <c r="AX82" s="113"/>
      <c r="AY82" s="111"/>
      <c r="AZ82" s="112"/>
      <c r="BA82" s="113"/>
      <c r="BB82" s="111"/>
      <c r="BC82" s="112"/>
      <c r="BD82" s="437"/>
      <c r="BE82" s="438"/>
      <c r="BF82" s="387"/>
      <c r="BG82" s="388"/>
      <c r="BH82" s="388"/>
      <c r="BI82" s="389"/>
      <c r="BK82" s="53">
        <f t="shared" si="30"/>
        <v>0</v>
      </c>
      <c r="BL82" s="55">
        <f t="shared" si="31"/>
        <v>0</v>
      </c>
      <c r="BM82" s="53">
        <f t="shared" si="32"/>
        <v>0</v>
      </c>
    </row>
    <row r="83" spans="1:65" ht="61.5" customHeight="1" x14ac:dyDescent="0.3">
      <c r="A83" s="119" t="s">
        <v>346</v>
      </c>
      <c r="B83" s="236" t="s">
        <v>427</v>
      </c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330"/>
      <c r="P83" s="268"/>
      <c r="Q83" s="271"/>
      <c r="R83" s="268">
        <v>3</v>
      </c>
      <c r="S83" s="269"/>
      <c r="T83" s="307">
        <v>108</v>
      </c>
      <c r="U83" s="308"/>
      <c r="V83" s="309">
        <v>52</v>
      </c>
      <c r="W83" s="385"/>
      <c r="X83" s="386"/>
      <c r="Y83" s="308"/>
      <c r="Z83" s="309"/>
      <c r="AA83" s="308"/>
      <c r="AB83" s="309">
        <v>52</v>
      </c>
      <c r="AC83" s="308"/>
      <c r="AD83" s="309"/>
      <c r="AE83" s="386"/>
      <c r="AF83" s="102"/>
      <c r="AG83" s="103"/>
      <c r="AH83" s="104"/>
      <c r="AI83" s="102"/>
      <c r="AJ83" s="103"/>
      <c r="AK83" s="104"/>
      <c r="AL83" s="102">
        <v>108</v>
      </c>
      <c r="AM83" s="103">
        <v>52</v>
      </c>
      <c r="AN83" s="104">
        <v>3</v>
      </c>
      <c r="AO83" s="102"/>
      <c r="AP83" s="103"/>
      <c r="AQ83" s="104"/>
      <c r="AR83" s="102"/>
      <c r="AS83" s="100"/>
      <c r="AT83" s="101"/>
      <c r="AU83" s="129"/>
      <c r="AV83" s="100"/>
      <c r="AW83" s="101"/>
      <c r="AX83" s="129"/>
      <c r="AY83" s="100"/>
      <c r="AZ83" s="101"/>
      <c r="BA83" s="129"/>
      <c r="BB83" s="100"/>
      <c r="BC83" s="101"/>
      <c r="BD83" s="255">
        <f t="shared" ref="BD83" si="33">AH83+AK83+AN83+AQ83+AT83+AW83+AZ83+BC83</f>
        <v>3</v>
      </c>
      <c r="BE83" s="322"/>
      <c r="BF83" s="274" t="s">
        <v>320</v>
      </c>
      <c r="BG83" s="275"/>
      <c r="BH83" s="275"/>
      <c r="BI83" s="276"/>
      <c r="BK83" s="53">
        <f t="shared" si="30"/>
        <v>108</v>
      </c>
      <c r="BL83" s="55">
        <f t="shared" si="31"/>
        <v>52</v>
      </c>
      <c r="BM83" s="53">
        <f t="shared" si="32"/>
        <v>3</v>
      </c>
    </row>
    <row r="84" spans="1:65" ht="57.75" customHeight="1" x14ac:dyDescent="0.3">
      <c r="A84" s="119" t="s">
        <v>347</v>
      </c>
      <c r="B84" s="236" t="s">
        <v>303</v>
      </c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330"/>
      <c r="P84" s="268"/>
      <c r="Q84" s="271"/>
      <c r="R84" s="268">
        <v>4</v>
      </c>
      <c r="S84" s="269"/>
      <c r="T84" s="307">
        <v>108</v>
      </c>
      <c r="U84" s="308"/>
      <c r="V84" s="309">
        <v>54</v>
      </c>
      <c r="W84" s="385"/>
      <c r="X84" s="386"/>
      <c r="Y84" s="308"/>
      <c r="Z84" s="309"/>
      <c r="AA84" s="308"/>
      <c r="AB84" s="309">
        <v>54</v>
      </c>
      <c r="AC84" s="308"/>
      <c r="AD84" s="309"/>
      <c r="AE84" s="386"/>
      <c r="AF84" s="102"/>
      <c r="AG84" s="103"/>
      <c r="AH84" s="104"/>
      <c r="AI84" s="102"/>
      <c r="AJ84" s="103"/>
      <c r="AK84" s="104"/>
      <c r="AL84" s="102"/>
      <c r="AM84" s="103"/>
      <c r="AN84" s="104"/>
      <c r="AO84" s="102">
        <v>108</v>
      </c>
      <c r="AP84" s="103">
        <v>54</v>
      </c>
      <c r="AQ84" s="104">
        <v>3</v>
      </c>
      <c r="AR84" s="102"/>
      <c r="AS84" s="100"/>
      <c r="AT84" s="101"/>
      <c r="AU84" s="129"/>
      <c r="AV84" s="100"/>
      <c r="AW84" s="101"/>
      <c r="AX84" s="129"/>
      <c r="AY84" s="100"/>
      <c r="AZ84" s="101"/>
      <c r="BA84" s="129"/>
      <c r="BB84" s="100"/>
      <c r="BC84" s="101"/>
      <c r="BD84" s="255">
        <f t="shared" ref="BD84" si="34">AH84+AK84+AN84+AQ84+AT84+AW84+AZ84+BC84</f>
        <v>3</v>
      </c>
      <c r="BE84" s="322"/>
      <c r="BF84" s="274" t="s">
        <v>423</v>
      </c>
      <c r="BG84" s="275"/>
      <c r="BH84" s="275"/>
      <c r="BI84" s="276"/>
      <c r="BK84" s="53">
        <f t="shared" si="30"/>
        <v>108</v>
      </c>
      <c r="BL84" s="55">
        <f t="shared" si="31"/>
        <v>54</v>
      </c>
      <c r="BM84" s="53">
        <f t="shared" si="32"/>
        <v>3</v>
      </c>
    </row>
    <row r="85" spans="1:65" ht="60" customHeight="1" x14ac:dyDescent="0.3">
      <c r="A85" s="160" t="s">
        <v>259</v>
      </c>
      <c r="B85" s="599" t="s">
        <v>418</v>
      </c>
      <c r="C85" s="600"/>
      <c r="D85" s="600"/>
      <c r="E85" s="600"/>
      <c r="F85" s="600"/>
      <c r="G85" s="600"/>
      <c r="H85" s="600"/>
      <c r="I85" s="600"/>
      <c r="J85" s="600"/>
      <c r="K85" s="600"/>
      <c r="L85" s="600"/>
      <c r="M85" s="600"/>
      <c r="N85" s="600"/>
      <c r="O85" s="601"/>
      <c r="P85" s="268"/>
      <c r="Q85" s="271"/>
      <c r="R85" s="268"/>
      <c r="S85" s="269"/>
      <c r="T85" s="307"/>
      <c r="U85" s="308"/>
      <c r="V85" s="309"/>
      <c r="W85" s="385"/>
      <c r="X85" s="386"/>
      <c r="Y85" s="308"/>
      <c r="Z85" s="309"/>
      <c r="AA85" s="308"/>
      <c r="AB85" s="309"/>
      <c r="AC85" s="308"/>
      <c r="AD85" s="309"/>
      <c r="AE85" s="386"/>
      <c r="AF85" s="102"/>
      <c r="AG85" s="103"/>
      <c r="AH85" s="104"/>
      <c r="AI85" s="102"/>
      <c r="AJ85" s="103"/>
      <c r="AK85" s="104"/>
      <c r="AL85" s="102"/>
      <c r="AM85" s="103"/>
      <c r="AN85" s="104"/>
      <c r="AO85" s="102"/>
      <c r="AP85" s="103"/>
      <c r="AQ85" s="104"/>
      <c r="AR85" s="102"/>
      <c r="AS85" s="100"/>
      <c r="AT85" s="101"/>
      <c r="AU85" s="129"/>
      <c r="AV85" s="100"/>
      <c r="AW85" s="101"/>
      <c r="AX85" s="129"/>
      <c r="AY85" s="100"/>
      <c r="AZ85" s="101"/>
      <c r="BA85" s="129"/>
      <c r="BB85" s="100"/>
      <c r="BC85" s="101"/>
      <c r="BD85" s="192"/>
      <c r="BE85" s="193"/>
      <c r="BF85" s="274"/>
      <c r="BG85" s="275"/>
      <c r="BH85" s="275"/>
      <c r="BI85" s="276"/>
      <c r="BK85" s="53"/>
      <c r="BL85" s="55"/>
      <c r="BM85" s="53"/>
    </row>
    <row r="86" spans="1:65" ht="59.25" customHeight="1" x14ac:dyDescent="0.3">
      <c r="A86" s="119" t="s">
        <v>348</v>
      </c>
      <c r="B86" s="236" t="s">
        <v>293</v>
      </c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330"/>
      <c r="P86" s="268">
        <v>3</v>
      </c>
      <c r="Q86" s="271"/>
      <c r="R86" s="268"/>
      <c r="S86" s="269"/>
      <c r="T86" s="307">
        <v>108</v>
      </c>
      <c r="U86" s="308"/>
      <c r="V86" s="309">
        <v>68</v>
      </c>
      <c r="W86" s="385"/>
      <c r="X86" s="386">
        <v>36</v>
      </c>
      <c r="Y86" s="308"/>
      <c r="Z86" s="309">
        <v>32</v>
      </c>
      <c r="AA86" s="308"/>
      <c r="AB86" s="309"/>
      <c r="AC86" s="308"/>
      <c r="AD86" s="309"/>
      <c r="AE86" s="386"/>
      <c r="AF86" s="102"/>
      <c r="AG86" s="103"/>
      <c r="AH86" s="104"/>
      <c r="AI86" s="102"/>
      <c r="AJ86" s="103"/>
      <c r="AK86" s="104"/>
      <c r="AL86" s="102">
        <v>108</v>
      </c>
      <c r="AM86" s="103">
        <v>68</v>
      </c>
      <c r="AN86" s="104">
        <v>3</v>
      </c>
      <c r="AO86" s="102"/>
      <c r="AP86" s="103"/>
      <c r="AQ86" s="104"/>
      <c r="AR86" s="102"/>
      <c r="AS86" s="100"/>
      <c r="AT86" s="101"/>
      <c r="AU86" s="129"/>
      <c r="AV86" s="100"/>
      <c r="AW86" s="101"/>
      <c r="AX86" s="129"/>
      <c r="AY86" s="100"/>
      <c r="AZ86" s="101"/>
      <c r="BA86" s="129"/>
      <c r="BB86" s="100"/>
      <c r="BC86" s="101"/>
      <c r="BD86" s="255">
        <f>AH86+AK86+AN86+AQ86+AT86+AW86+AZ86+BC86</f>
        <v>3</v>
      </c>
      <c r="BE86" s="322"/>
      <c r="BF86" s="274" t="s">
        <v>323</v>
      </c>
      <c r="BG86" s="275"/>
      <c r="BH86" s="275"/>
      <c r="BI86" s="276"/>
      <c r="BK86" s="53">
        <f t="shared" ref="BK86:BK94" si="35">AF86+AI86+AL86+AO86+AR86+AU86+AX86</f>
        <v>108</v>
      </c>
      <c r="BL86" s="55">
        <f t="shared" ref="BL86:BL94" si="36">AG86+AJ86+AM86+AP86+AS86+AV86+AY86+BB86</f>
        <v>68</v>
      </c>
      <c r="BM86" s="53">
        <f t="shared" ref="BM86:BM94" si="37">AH86+AK86+AN86+AQ86+AT86+AW86+AZ86</f>
        <v>3</v>
      </c>
    </row>
    <row r="87" spans="1:65" ht="31.5" customHeight="1" x14ac:dyDescent="0.3">
      <c r="A87" s="119" t="s">
        <v>349</v>
      </c>
      <c r="B87" s="236" t="s">
        <v>289</v>
      </c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330"/>
      <c r="P87" s="268">
        <v>4</v>
      </c>
      <c r="Q87" s="271"/>
      <c r="R87" s="268"/>
      <c r="S87" s="269"/>
      <c r="T87" s="270">
        <v>136</v>
      </c>
      <c r="U87" s="271"/>
      <c r="V87" s="268">
        <v>68</v>
      </c>
      <c r="W87" s="390"/>
      <c r="X87" s="269">
        <v>36</v>
      </c>
      <c r="Y87" s="271"/>
      <c r="Z87" s="268"/>
      <c r="AA87" s="271"/>
      <c r="AB87" s="268">
        <v>12</v>
      </c>
      <c r="AC87" s="271"/>
      <c r="AD87" s="268">
        <v>20</v>
      </c>
      <c r="AE87" s="269"/>
      <c r="AF87" s="129"/>
      <c r="AG87" s="100"/>
      <c r="AH87" s="101"/>
      <c r="AI87" s="129"/>
      <c r="AJ87" s="100"/>
      <c r="AK87" s="101"/>
      <c r="AL87" s="171"/>
      <c r="AM87" s="100"/>
      <c r="AN87" s="101"/>
      <c r="AO87" s="176">
        <v>136</v>
      </c>
      <c r="AP87" s="100">
        <v>68</v>
      </c>
      <c r="AQ87" s="101">
        <v>3</v>
      </c>
      <c r="AR87" s="129"/>
      <c r="AS87" s="100"/>
      <c r="AT87" s="101"/>
      <c r="AU87" s="129"/>
      <c r="AV87" s="100"/>
      <c r="AW87" s="101"/>
      <c r="AX87" s="129"/>
      <c r="AY87" s="100"/>
      <c r="AZ87" s="101"/>
      <c r="BA87" s="129"/>
      <c r="BB87" s="100"/>
      <c r="BC87" s="101"/>
      <c r="BD87" s="255">
        <f>AH87+AK87+AN87+AQ87+AT87+AW87+AZ87+BC87</f>
        <v>3</v>
      </c>
      <c r="BE87" s="322"/>
      <c r="BF87" s="274" t="s">
        <v>324</v>
      </c>
      <c r="BG87" s="275"/>
      <c r="BH87" s="275"/>
      <c r="BI87" s="276"/>
      <c r="BK87" s="53">
        <f t="shared" si="35"/>
        <v>136</v>
      </c>
      <c r="BL87" s="55">
        <f t="shared" si="36"/>
        <v>68</v>
      </c>
      <c r="BM87" s="53">
        <f t="shared" si="37"/>
        <v>3</v>
      </c>
    </row>
    <row r="88" spans="1:65" ht="35.25" customHeight="1" x14ac:dyDescent="0.3">
      <c r="A88" s="119" t="s">
        <v>350</v>
      </c>
      <c r="B88" s="236" t="s">
        <v>267</v>
      </c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330"/>
      <c r="P88" s="268">
        <v>5</v>
      </c>
      <c r="Q88" s="271"/>
      <c r="R88" s="268">
        <v>4</v>
      </c>
      <c r="S88" s="269"/>
      <c r="T88" s="307">
        <v>210</v>
      </c>
      <c r="U88" s="308"/>
      <c r="V88" s="309">
        <v>102</v>
      </c>
      <c r="W88" s="385"/>
      <c r="X88" s="269">
        <v>52</v>
      </c>
      <c r="Y88" s="271"/>
      <c r="Z88" s="268">
        <v>8</v>
      </c>
      <c r="AA88" s="271"/>
      <c r="AB88" s="268">
        <v>24</v>
      </c>
      <c r="AC88" s="271"/>
      <c r="AD88" s="268">
        <v>18</v>
      </c>
      <c r="AE88" s="271"/>
      <c r="AF88" s="129"/>
      <c r="AG88" s="100"/>
      <c r="AH88" s="101"/>
      <c r="AI88" s="129"/>
      <c r="AJ88" s="100"/>
      <c r="AK88" s="101"/>
      <c r="AL88" s="102"/>
      <c r="AM88" s="103"/>
      <c r="AN88" s="128"/>
      <c r="AO88" s="102">
        <v>102</v>
      </c>
      <c r="AP88" s="103">
        <v>50</v>
      </c>
      <c r="AQ88" s="128">
        <v>3</v>
      </c>
      <c r="AR88" s="102">
        <v>108</v>
      </c>
      <c r="AS88" s="103">
        <v>52</v>
      </c>
      <c r="AT88" s="104">
        <v>3</v>
      </c>
      <c r="AU88" s="129"/>
      <c r="AV88" s="100"/>
      <c r="AW88" s="101"/>
      <c r="AX88" s="129"/>
      <c r="AY88" s="100"/>
      <c r="AZ88" s="101"/>
      <c r="BA88" s="129"/>
      <c r="BB88" s="100"/>
      <c r="BC88" s="101"/>
      <c r="BD88" s="255">
        <f t="shared" ref="BD88" si="38">AH88+AK88+AN88+AQ88+AT88+AW88+AZ88+BC88</f>
        <v>6</v>
      </c>
      <c r="BE88" s="322"/>
      <c r="BF88" s="606" t="s">
        <v>354</v>
      </c>
      <c r="BG88" s="606"/>
      <c r="BH88" s="606"/>
      <c r="BI88" s="607"/>
      <c r="BK88" s="53">
        <f t="shared" si="35"/>
        <v>210</v>
      </c>
      <c r="BL88" s="55">
        <f t="shared" si="36"/>
        <v>102</v>
      </c>
      <c r="BM88" s="53">
        <f t="shared" si="37"/>
        <v>6</v>
      </c>
    </row>
    <row r="89" spans="1:65" ht="30" customHeight="1" x14ac:dyDescent="0.3">
      <c r="A89" s="162" t="s">
        <v>228</v>
      </c>
      <c r="B89" s="599" t="s">
        <v>277</v>
      </c>
      <c r="C89" s="600"/>
      <c r="D89" s="600"/>
      <c r="E89" s="600"/>
      <c r="F89" s="600"/>
      <c r="G89" s="600"/>
      <c r="H89" s="600"/>
      <c r="I89" s="600"/>
      <c r="J89" s="600"/>
      <c r="K89" s="600"/>
      <c r="L89" s="600"/>
      <c r="M89" s="600"/>
      <c r="N89" s="600"/>
      <c r="O89" s="601"/>
      <c r="P89" s="268"/>
      <c r="Q89" s="271"/>
      <c r="R89" s="597"/>
      <c r="S89" s="598"/>
      <c r="T89" s="441"/>
      <c r="U89" s="442"/>
      <c r="V89" s="443"/>
      <c r="W89" s="444"/>
      <c r="X89" s="270"/>
      <c r="Y89" s="271"/>
      <c r="Z89" s="268"/>
      <c r="AA89" s="271"/>
      <c r="AB89" s="268"/>
      <c r="AC89" s="271"/>
      <c r="AD89" s="268"/>
      <c r="AE89" s="390"/>
      <c r="AF89" s="129"/>
      <c r="AG89" s="100"/>
      <c r="AH89" s="101"/>
      <c r="AI89" s="129"/>
      <c r="AJ89" s="100"/>
      <c r="AK89" s="101"/>
      <c r="AL89" s="129"/>
      <c r="AM89" s="100"/>
      <c r="AN89" s="101"/>
      <c r="AO89" s="129"/>
      <c r="AP89" s="100"/>
      <c r="AQ89" s="101"/>
      <c r="AR89" s="129"/>
      <c r="AS89" s="100"/>
      <c r="AT89" s="101"/>
      <c r="AU89" s="129"/>
      <c r="AV89" s="100"/>
      <c r="AW89" s="101"/>
      <c r="AX89" s="120"/>
      <c r="AY89" s="121"/>
      <c r="AZ89" s="101"/>
      <c r="BA89" s="129"/>
      <c r="BB89" s="100"/>
      <c r="BC89" s="101"/>
      <c r="BD89" s="663">
        <f t="shared" ref="BD89:BD94" si="39">AH89+AK89+AN89+AQ89+AT89+AW89+AZ89+BC89</f>
        <v>0</v>
      </c>
      <c r="BE89" s="664"/>
      <c r="BF89" s="606" t="s">
        <v>369</v>
      </c>
      <c r="BG89" s="606"/>
      <c r="BH89" s="606"/>
      <c r="BI89" s="607"/>
      <c r="BK89" s="53">
        <f t="shared" si="35"/>
        <v>0</v>
      </c>
      <c r="BL89" s="55">
        <f t="shared" si="36"/>
        <v>0</v>
      </c>
      <c r="BM89" s="53">
        <f t="shared" si="37"/>
        <v>0</v>
      </c>
    </row>
    <row r="90" spans="1:65" ht="30" customHeight="1" x14ac:dyDescent="0.3">
      <c r="A90" s="119" t="s">
        <v>229</v>
      </c>
      <c r="B90" s="236" t="s">
        <v>278</v>
      </c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330"/>
      <c r="P90" s="268"/>
      <c r="Q90" s="271"/>
      <c r="R90" s="268">
        <v>5</v>
      </c>
      <c r="S90" s="390"/>
      <c r="T90" s="270">
        <v>108</v>
      </c>
      <c r="U90" s="271"/>
      <c r="V90" s="268">
        <v>56</v>
      </c>
      <c r="W90" s="390"/>
      <c r="X90" s="269">
        <v>28</v>
      </c>
      <c r="Y90" s="271"/>
      <c r="Z90" s="268"/>
      <c r="AA90" s="271"/>
      <c r="AB90" s="268">
        <v>20</v>
      </c>
      <c r="AC90" s="271"/>
      <c r="AD90" s="268">
        <v>8</v>
      </c>
      <c r="AE90" s="271"/>
      <c r="AF90" s="129"/>
      <c r="AG90" s="100"/>
      <c r="AH90" s="101"/>
      <c r="AI90" s="129"/>
      <c r="AJ90" s="100"/>
      <c r="AK90" s="101"/>
      <c r="AL90" s="129"/>
      <c r="AM90" s="100"/>
      <c r="AN90" s="101"/>
      <c r="AO90" s="129"/>
      <c r="AP90" s="100"/>
      <c r="AQ90" s="101"/>
      <c r="AR90" s="129">
        <v>108</v>
      </c>
      <c r="AS90" s="100">
        <v>56</v>
      </c>
      <c r="AT90" s="101">
        <v>3</v>
      </c>
      <c r="AU90" s="129"/>
      <c r="AV90" s="100"/>
      <c r="AW90" s="101"/>
      <c r="AX90" s="129"/>
      <c r="AY90" s="100"/>
      <c r="AZ90" s="101"/>
      <c r="BA90" s="129"/>
      <c r="BB90" s="100"/>
      <c r="BC90" s="101"/>
      <c r="BD90" s="270">
        <f t="shared" si="39"/>
        <v>3</v>
      </c>
      <c r="BE90" s="390"/>
      <c r="BF90" s="606"/>
      <c r="BG90" s="606"/>
      <c r="BH90" s="606"/>
      <c r="BI90" s="607"/>
      <c r="BK90" s="53">
        <f t="shared" si="35"/>
        <v>108</v>
      </c>
      <c r="BL90" s="55">
        <f t="shared" si="36"/>
        <v>56</v>
      </c>
      <c r="BM90" s="53">
        <f t="shared" si="37"/>
        <v>3</v>
      </c>
    </row>
    <row r="91" spans="1:65" ht="30" customHeight="1" x14ac:dyDescent="0.3">
      <c r="A91" s="119" t="s">
        <v>230</v>
      </c>
      <c r="B91" s="236" t="s">
        <v>279</v>
      </c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330"/>
      <c r="P91" s="268">
        <v>6</v>
      </c>
      <c r="Q91" s="271"/>
      <c r="R91" s="268"/>
      <c r="S91" s="269"/>
      <c r="T91" s="270">
        <v>202</v>
      </c>
      <c r="U91" s="271"/>
      <c r="V91" s="268">
        <v>76</v>
      </c>
      <c r="W91" s="390"/>
      <c r="X91" s="269">
        <v>38</v>
      </c>
      <c r="Y91" s="271"/>
      <c r="Z91" s="268">
        <v>8</v>
      </c>
      <c r="AA91" s="271"/>
      <c r="AB91" s="268">
        <v>24</v>
      </c>
      <c r="AC91" s="271"/>
      <c r="AD91" s="268">
        <v>6</v>
      </c>
      <c r="AE91" s="271"/>
      <c r="AF91" s="129"/>
      <c r="AG91" s="100"/>
      <c r="AH91" s="101"/>
      <c r="AI91" s="129"/>
      <c r="AJ91" s="100"/>
      <c r="AK91" s="101"/>
      <c r="AL91" s="129"/>
      <c r="AM91" s="100"/>
      <c r="AN91" s="101"/>
      <c r="AO91" s="129"/>
      <c r="AP91" s="100"/>
      <c r="AQ91" s="101"/>
      <c r="AR91" s="129"/>
      <c r="AS91" s="100"/>
      <c r="AT91" s="101"/>
      <c r="AU91" s="129">
        <v>202</v>
      </c>
      <c r="AV91" s="100">
        <v>76</v>
      </c>
      <c r="AW91" s="101">
        <v>6</v>
      </c>
      <c r="AX91" s="125"/>
      <c r="AY91" s="100"/>
      <c r="AZ91" s="101"/>
      <c r="BA91" s="129"/>
      <c r="BB91" s="100"/>
      <c r="BC91" s="101"/>
      <c r="BD91" s="255">
        <f t="shared" si="39"/>
        <v>6</v>
      </c>
      <c r="BE91" s="322"/>
      <c r="BF91" s="274"/>
      <c r="BG91" s="275"/>
      <c r="BH91" s="275"/>
      <c r="BI91" s="276"/>
      <c r="BK91" s="53">
        <f t="shared" si="35"/>
        <v>202</v>
      </c>
      <c r="BL91" s="55">
        <f t="shared" si="36"/>
        <v>76</v>
      </c>
      <c r="BM91" s="53">
        <f t="shared" si="37"/>
        <v>6</v>
      </c>
    </row>
    <row r="92" spans="1:65" ht="30" customHeight="1" x14ac:dyDescent="0.3">
      <c r="A92" s="160" t="s">
        <v>231</v>
      </c>
      <c r="B92" s="599" t="s">
        <v>296</v>
      </c>
      <c r="C92" s="600"/>
      <c r="D92" s="600"/>
      <c r="E92" s="600"/>
      <c r="F92" s="600"/>
      <c r="G92" s="600"/>
      <c r="H92" s="600"/>
      <c r="I92" s="600"/>
      <c r="J92" s="600"/>
      <c r="K92" s="600"/>
      <c r="L92" s="600"/>
      <c r="M92" s="600"/>
      <c r="N92" s="600"/>
      <c r="O92" s="601"/>
      <c r="P92" s="268"/>
      <c r="Q92" s="271"/>
      <c r="R92" s="268"/>
      <c r="S92" s="269"/>
      <c r="T92" s="270"/>
      <c r="U92" s="271"/>
      <c r="V92" s="268"/>
      <c r="W92" s="390"/>
      <c r="X92" s="269"/>
      <c r="Y92" s="271"/>
      <c r="Z92" s="268"/>
      <c r="AA92" s="271"/>
      <c r="AB92" s="268"/>
      <c r="AC92" s="271"/>
      <c r="AD92" s="268"/>
      <c r="AE92" s="269"/>
      <c r="AF92" s="129"/>
      <c r="AG92" s="100"/>
      <c r="AH92" s="101"/>
      <c r="AI92" s="129"/>
      <c r="AJ92" s="100"/>
      <c r="AK92" s="101"/>
      <c r="AL92" s="129"/>
      <c r="AM92" s="100"/>
      <c r="AN92" s="101"/>
      <c r="AO92" s="129"/>
      <c r="AP92" s="100"/>
      <c r="AQ92" s="101"/>
      <c r="AR92" s="129"/>
      <c r="AS92" s="100"/>
      <c r="AT92" s="101"/>
      <c r="AU92" s="129"/>
      <c r="AV92" s="100"/>
      <c r="AW92" s="101"/>
      <c r="AX92" s="129"/>
      <c r="AY92" s="100"/>
      <c r="AZ92" s="101"/>
      <c r="BA92" s="129"/>
      <c r="BB92" s="100"/>
      <c r="BC92" s="101"/>
      <c r="BD92" s="612">
        <f t="shared" si="39"/>
        <v>0</v>
      </c>
      <c r="BE92" s="613"/>
      <c r="BF92" s="274"/>
      <c r="BG92" s="275"/>
      <c r="BH92" s="275"/>
      <c r="BI92" s="276"/>
      <c r="BK92" s="53">
        <f t="shared" si="35"/>
        <v>0</v>
      </c>
      <c r="BL92" s="55">
        <f t="shared" si="36"/>
        <v>0</v>
      </c>
      <c r="BM92" s="53">
        <f t="shared" si="37"/>
        <v>0</v>
      </c>
    </row>
    <row r="93" spans="1:65" ht="30" customHeight="1" x14ac:dyDescent="0.3">
      <c r="A93" s="119" t="s">
        <v>232</v>
      </c>
      <c r="B93" s="236" t="s">
        <v>283</v>
      </c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330"/>
      <c r="P93" s="268">
        <v>7</v>
      </c>
      <c r="Q93" s="271"/>
      <c r="R93" s="268">
        <v>6</v>
      </c>
      <c r="S93" s="269"/>
      <c r="T93" s="270">
        <v>310</v>
      </c>
      <c r="U93" s="271"/>
      <c r="V93" s="268">
        <v>126</v>
      </c>
      <c r="W93" s="390"/>
      <c r="X93" s="269">
        <v>62</v>
      </c>
      <c r="Y93" s="271"/>
      <c r="Z93" s="268"/>
      <c r="AA93" s="271"/>
      <c r="AB93" s="268">
        <v>56</v>
      </c>
      <c r="AC93" s="271"/>
      <c r="AD93" s="268">
        <v>8</v>
      </c>
      <c r="AE93" s="269"/>
      <c r="AF93" s="129"/>
      <c r="AG93" s="100"/>
      <c r="AH93" s="101"/>
      <c r="AI93" s="129"/>
      <c r="AJ93" s="100"/>
      <c r="AK93" s="101"/>
      <c r="AL93" s="129"/>
      <c r="AM93" s="100"/>
      <c r="AN93" s="101"/>
      <c r="AO93" s="129"/>
      <c r="AP93" s="100"/>
      <c r="AQ93" s="101"/>
      <c r="AR93" s="129"/>
      <c r="AS93" s="100"/>
      <c r="AT93" s="101"/>
      <c r="AU93" s="129">
        <v>108</v>
      </c>
      <c r="AV93" s="100">
        <v>52</v>
      </c>
      <c r="AW93" s="101">
        <v>3</v>
      </c>
      <c r="AX93" s="129">
        <v>202</v>
      </c>
      <c r="AY93" s="100">
        <v>74</v>
      </c>
      <c r="AZ93" s="101">
        <v>6</v>
      </c>
      <c r="BA93" s="129"/>
      <c r="BB93" s="100"/>
      <c r="BC93" s="101"/>
      <c r="BD93" s="255">
        <f t="shared" si="39"/>
        <v>9</v>
      </c>
      <c r="BE93" s="322"/>
      <c r="BF93" s="274" t="s">
        <v>370</v>
      </c>
      <c r="BG93" s="275"/>
      <c r="BH93" s="275"/>
      <c r="BI93" s="276"/>
      <c r="BK93" s="53">
        <f t="shared" si="35"/>
        <v>310</v>
      </c>
      <c r="BL93" s="55">
        <f t="shared" si="36"/>
        <v>126</v>
      </c>
      <c r="BM93" s="53">
        <f t="shared" si="37"/>
        <v>9</v>
      </c>
    </row>
    <row r="94" spans="1:65" ht="42" customHeight="1" thickBot="1" x14ac:dyDescent="0.35">
      <c r="A94" s="201" t="s">
        <v>233</v>
      </c>
      <c r="B94" s="244" t="s">
        <v>301</v>
      </c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451"/>
      <c r="P94" s="447">
        <v>7</v>
      </c>
      <c r="Q94" s="446"/>
      <c r="R94" s="447"/>
      <c r="S94" s="517"/>
      <c r="T94" s="445">
        <v>202</v>
      </c>
      <c r="U94" s="446"/>
      <c r="V94" s="447">
        <v>80</v>
      </c>
      <c r="W94" s="448"/>
      <c r="X94" s="517">
        <v>42</v>
      </c>
      <c r="Y94" s="446"/>
      <c r="Z94" s="447"/>
      <c r="AA94" s="446"/>
      <c r="AB94" s="447">
        <v>38</v>
      </c>
      <c r="AC94" s="446"/>
      <c r="AD94" s="447"/>
      <c r="AE94" s="448"/>
      <c r="AF94" s="200"/>
      <c r="AG94" s="117"/>
      <c r="AH94" s="118"/>
      <c r="AI94" s="200"/>
      <c r="AJ94" s="117"/>
      <c r="AK94" s="118"/>
      <c r="AL94" s="200"/>
      <c r="AM94" s="117"/>
      <c r="AN94" s="118"/>
      <c r="AO94" s="200"/>
      <c r="AP94" s="117"/>
      <c r="AQ94" s="118"/>
      <c r="AR94" s="200"/>
      <c r="AS94" s="117"/>
      <c r="AT94" s="118"/>
      <c r="AU94" s="200"/>
      <c r="AV94" s="117"/>
      <c r="AW94" s="118"/>
      <c r="AX94" s="200">
        <v>202</v>
      </c>
      <c r="AY94" s="117">
        <v>80</v>
      </c>
      <c r="AZ94" s="118">
        <v>6</v>
      </c>
      <c r="BA94" s="200"/>
      <c r="BB94" s="117"/>
      <c r="BC94" s="118"/>
      <c r="BD94" s="445">
        <f t="shared" si="39"/>
        <v>6</v>
      </c>
      <c r="BE94" s="448"/>
      <c r="BF94" s="720" t="s">
        <v>371</v>
      </c>
      <c r="BG94" s="721"/>
      <c r="BH94" s="721"/>
      <c r="BI94" s="722"/>
      <c r="BK94" s="53">
        <f t="shared" si="35"/>
        <v>202</v>
      </c>
      <c r="BL94" s="55">
        <f t="shared" si="36"/>
        <v>80</v>
      </c>
      <c r="BM94" s="53">
        <f t="shared" si="37"/>
        <v>6</v>
      </c>
    </row>
    <row r="95" spans="1:65" ht="42" customHeight="1" x14ac:dyDescent="0.3">
      <c r="A95" s="311" t="s">
        <v>462</v>
      </c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1"/>
      <c r="P95" s="311"/>
      <c r="Q95" s="311"/>
      <c r="R95" s="311"/>
      <c r="S95" s="311"/>
      <c r="T95" s="311"/>
      <c r="U95" s="311"/>
      <c r="V95" s="311"/>
      <c r="W95" s="311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311" t="s">
        <v>463</v>
      </c>
      <c r="AN95" s="311"/>
      <c r="AO95" s="311"/>
      <c r="AP95" s="311"/>
      <c r="AQ95" s="311"/>
      <c r="AR95" s="311"/>
      <c r="AS95" s="311"/>
      <c r="AT95" s="311"/>
      <c r="AU95" s="311"/>
      <c r="AV95" s="311"/>
      <c r="AW95" s="311"/>
      <c r="AX95" s="311"/>
      <c r="AY95" s="311"/>
      <c r="AZ95" s="311"/>
      <c r="BA95" s="311"/>
      <c r="BB95" s="311"/>
      <c r="BC95" s="311"/>
      <c r="BD95" s="311"/>
      <c r="BE95" s="311"/>
      <c r="BF95" s="99"/>
      <c r="BG95" s="98"/>
      <c r="BH95" s="98"/>
      <c r="BI95" s="91"/>
      <c r="BK95" s="53"/>
      <c r="BL95" s="55"/>
      <c r="BM95" s="53"/>
    </row>
    <row r="96" spans="1:65" ht="120.75" customHeight="1" x14ac:dyDescent="0.3">
      <c r="A96" s="311"/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11"/>
      <c r="S96" s="311"/>
      <c r="T96" s="311"/>
      <c r="U96" s="311"/>
      <c r="V96" s="311"/>
      <c r="W96" s="311"/>
      <c r="X96" s="98"/>
      <c r="Y96" s="98"/>
      <c r="Z96" s="98"/>
      <c r="AA96" s="98"/>
      <c r="AB96" s="98"/>
      <c r="AC96" s="98"/>
      <c r="AD96" s="98"/>
      <c r="AE96" s="98" t="s">
        <v>352</v>
      </c>
      <c r="AF96" s="98"/>
      <c r="AG96" s="98"/>
      <c r="AH96" s="98"/>
      <c r="AI96" s="98"/>
      <c r="AJ96" s="98"/>
      <c r="AK96" s="98"/>
      <c r="AL96" s="98"/>
      <c r="AM96" s="311"/>
      <c r="AN96" s="311"/>
      <c r="AO96" s="311"/>
      <c r="AP96" s="311"/>
      <c r="AQ96" s="311"/>
      <c r="AR96" s="311"/>
      <c r="AS96" s="311"/>
      <c r="AT96" s="311"/>
      <c r="AU96" s="311"/>
      <c r="AV96" s="311"/>
      <c r="AW96" s="311"/>
      <c r="AX96" s="311"/>
      <c r="AY96" s="311"/>
      <c r="AZ96" s="311"/>
      <c r="BA96" s="311"/>
      <c r="BB96" s="311"/>
      <c r="BC96" s="311"/>
      <c r="BD96" s="311"/>
      <c r="BE96" s="311"/>
      <c r="BF96" s="99"/>
      <c r="BG96" s="98"/>
      <c r="BH96" s="98"/>
      <c r="BI96" s="91"/>
      <c r="BK96" s="53"/>
      <c r="BL96" s="55"/>
      <c r="BM96" s="53"/>
    </row>
    <row r="97" spans="1:65" ht="55.5" customHeight="1" thickBot="1" x14ac:dyDescent="0.35">
      <c r="A97" s="687" t="s">
        <v>424</v>
      </c>
      <c r="B97" s="687"/>
      <c r="C97" s="687"/>
      <c r="D97" s="687"/>
      <c r="E97" s="687"/>
      <c r="F97" s="687"/>
      <c r="G97" s="687"/>
      <c r="H97" s="687"/>
      <c r="I97" s="687"/>
      <c r="J97" s="687"/>
      <c r="K97" s="687"/>
      <c r="L97" s="687"/>
      <c r="M97" s="687"/>
      <c r="N97" s="687"/>
      <c r="O97" s="687"/>
      <c r="P97" s="687"/>
      <c r="Q97" s="687"/>
      <c r="R97" s="687"/>
      <c r="S97" s="687"/>
      <c r="T97" s="687"/>
      <c r="U97" s="687"/>
      <c r="V97" s="687"/>
      <c r="W97" s="687"/>
      <c r="X97" s="687"/>
      <c r="Y97" s="687"/>
      <c r="Z97" s="687"/>
      <c r="AA97" s="687"/>
      <c r="AB97" s="687"/>
      <c r="AC97" s="687"/>
      <c r="AD97" s="687"/>
      <c r="AE97" s="687"/>
      <c r="AF97" s="687"/>
      <c r="AG97" s="687"/>
      <c r="AH97" s="687"/>
      <c r="AI97" s="687"/>
      <c r="AJ97" s="687"/>
      <c r="AK97" s="687"/>
      <c r="AL97" s="687"/>
      <c r="AM97" s="687"/>
      <c r="AN97" s="687"/>
      <c r="AO97" s="687"/>
      <c r="AP97" s="687"/>
      <c r="AQ97" s="687"/>
      <c r="AR97" s="687"/>
      <c r="AS97" s="687"/>
      <c r="AT97" s="687"/>
      <c r="AU97" s="687"/>
      <c r="AV97" s="687"/>
      <c r="AW97" s="687"/>
      <c r="AX97" s="687"/>
      <c r="AY97" s="687"/>
      <c r="AZ97" s="687"/>
      <c r="BA97" s="687"/>
      <c r="BB97" s="687"/>
      <c r="BC97" s="687"/>
      <c r="BD97" s="687"/>
      <c r="BE97" s="687"/>
      <c r="BF97" s="687"/>
      <c r="BG97" s="687"/>
      <c r="BH97" s="687"/>
      <c r="BI97" s="687"/>
      <c r="BK97" s="53"/>
      <c r="BL97" s="55"/>
      <c r="BM97" s="53"/>
    </row>
    <row r="98" spans="1:65" ht="40.5" customHeight="1" thickBot="1" x14ac:dyDescent="0.35">
      <c r="A98" s="258" t="s">
        <v>99</v>
      </c>
      <c r="B98" s="629" t="s">
        <v>113</v>
      </c>
      <c r="C98" s="630"/>
      <c r="D98" s="630"/>
      <c r="E98" s="630"/>
      <c r="F98" s="630"/>
      <c r="G98" s="630"/>
      <c r="H98" s="630"/>
      <c r="I98" s="630"/>
      <c r="J98" s="630"/>
      <c r="K98" s="630"/>
      <c r="L98" s="630"/>
      <c r="M98" s="630"/>
      <c r="N98" s="630"/>
      <c r="O98" s="631"/>
      <c r="P98" s="467" t="s">
        <v>8</v>
      </c>
      <c r="Q98" s="638"/>
      <c r="R98" s="467" t="s">
        <v>9</v>
      </c>
      <c r="S98" s="468"/>
      <c r="T98" s="469" t="s">
        <v>10</v>
      </c>
      <c r="U98" s="470"/>
      <c r="V98" s="470"/>
      <c r="W98" s="470"/>
      <c r="X98" s="470"/>
      <c r="Y98" s="470"/>
      <c r="Z98" s="470"/>
      <c r="AA98" s="470"/>
      <c r="AB98" s="470"/>
      <c r="AC98" s="470"/>
      <c r="AD98" s="470"/>
      <c r="AE98" s="471"/>
      <c r="AF98" s="469" t="s">
        <v>35</v>
      </c>
      <c r="AG98" s="470"/>
      <c r="AH98" s="470"/>
      <c r="AI98" s="470"/>
      <c r="AJ98" s="470"/>
      <c r="AK98" s="470"/>
      <c r="AL98" s="470"/>
      <c r="AM98" s="470"/>
      <c r="AN98" s="470"/>
      <c r="AO98" s="470"/>
      <c r="AP98" s="470"/>
      <c r="AQ98" s="470"/>
      <c r="AR98" s="470"/>
      <c r="AS98" s="470"/>
      <c r="AT98" s="470"/>
      <c r="AU98" s="470"/>
      <c r="AV98" s="470"/>
      <c r="AW98" s="470"/>
      <c r="AX98" s="470"/>
      <c r="AY98" s="470"/>
      <c r="AZ98" s="470"/>
      <c r="BA98" s="470"/>
      <c r="BB98" s="470"/>
      <c r="BC98" s="471"/>
      <c r="BD98" s="280" t="s">
        <v>23</v>
      </c>
      <c r="BE98" s="281"/>
      <c r="BF98" s="653" t="s">
        <v>100</v>
      </c>
      <c r="BG98" s="653"/>
      <c r="BH98" s="653"/>
      <c r="BI98" s="654"/>
      <c r="BK98" s="53"/>
      <c r="BL98" s="55"/>
      <c r="BM98" s="53"/>
    </row>
    <row r="99" spans="1:65" ht="34.5" customHeight="1" thickBot="1" x14ac:dyDescent="0.35">
      <c r="A99" s="259"/>
      <c r="B99" s="632"/>
      <c r="C99" s="633"/>
      <c r="D99" s="633"/>
      <c r="E99" s="633"/>
      <c r="F99" s="633"/>
      <c r="G99" s="633"/>
      <c r="H99" s="633"/>
      <c r="I99" s="633"/>
      <c r="J99" s="633"/>
      <c r="K99" s="633"/>
      <c r="L99" s="633"/>
      <c r="M99" s="633"/>
      <c r="N99" s="633"/>
      <c r="O99" s="634"/>
      <c r="P99" s="261"/>
      <c r="Q99" s="266"/>
      <c r="R99" s="261"/>
      <c r="S99" s="286"/>
      <c r="T99" s="643" t="s">
        <v>5</v>
      </c>
      <c r="U99" s="266"/>
      <c r="V99" s="261" t="s">
        <v>11</v>
      </c>
      <c r="W99" s="262"/>
      <c r="X99" s="645" t="s">
        <v>12</v>
      </c>
      <c r="Y99" s="646"/>
      <c r="Z99" s="646"/>
      <c r="AA99" s="646"/>
      <c r="AB99" s="646"/>
      <c r="AC99" s="646"/>
      <c r="AD99" s="646"/>
      <c r="AE99" s="647"/>
      <c r="AF99" s="677" t="s">
        <v>14</v>
      </c>
      <c r="AG99" s="291"/>
      <c r="AH99" s="291"/>
      <c r="AI99" s="291"/>
      <c r="AJ99" s="291"/>
      <c r="AK99" s="292"/>
      <c r="AL99" s="645" t="s">
        <v>15</v>
      </c>
      <c r="AM99" s="646"/>
      <c r="AN99" s="646"/>
      <c r="AO99" s="646"/>
      <c r="AP99" s="646"/>
      <c r="AQ99" s="647"/>
      <c r="AR99" s="677" t="s">
        <v>16</v>
      </c>
      <c r="AS99" s="291"/>
      <c r="AT99" s="291"/>
      <c r="AU99" s="291"/>
      <c r="AV99" s="291"/>
      <c r="AW99" s="292"/>
      <c r="AX99" s="677" t="s">
        <v>173</v>
      </c>
      <c r="AY99" s="291"/>
      <c r="AZ99" s="291"/>
      <c r="BA99" s="291"/>
      <c r="BB99" s="291"/>
      <c r="BC99" s="292"/>
      <c r="BD99" s="282"/>
      <c r="BE99" s="283"/>
      <c r="BF99" s="655"/>
      <c r="BG99" s="655"/>
      <c r="BH99" s="655"/>
      <c r="BI99" s="656"/>
      <c r="BK99" s="53"/>
      <c r="BL99" s="55"/>
      <c r="BM99" s="53"/>
    </row>
    <row r="100" spans="1:65" ht="62.25" customHeight="1" thickBot="1" x14ac:dyDescent="0.35">
      <c r="A100" s="259"/>
      <c r="B100" s="632"/>
      <c r="C100" s="633"/>
      <c r="D100" s="633"/>
      <c r="E100" s="633"/>
      <c r="F100" s="633"/>
      <c r="G100" s="633"/>
      <c r="H100" s="633"/>
      <c r="I100" s="633"/>
      <c r="J100" s="633"/>
      <c r="K100" s="633"/>
      <c r="L100" s="633"/>
      <c r="M100" s="633"/>
      <c r="N100" s="633"/>
      <c r="O100" s="634"/>
      <c r="P100" s="261"/>
      <c r="Q100" s="266"/>
      <c r="R100" s="261"/>
      <c r="S100" s="286"/>
      <c r="T100" s="643"/>
      <c r="U100" s="266"/>
      <c r="V100" s="261"/>
      <c r="W100" s="262"/>
      <c r="X100" s="651" t="s">
        <v>13</v>
      </c>
      <c r="Y100" s="266"/>
      <c r="Z100" s="265" t="s">
        <v>101</v>
      </c>
      <c r="AA100" s="266"/>
      <c r="AB100" s="265" t="s">
        <v>102</v>
      </c>
      <c r="AC100" s="266"/>
      <c r="AD100" s="261" t="s">
        <v>73</v>
      </c>
      <c r="AE100" s="286"/>
      <c r="AF100" s="290" t="s">
        <v>219</v>
      </c>
      <c r="AG100" s="291"/>
      <c r="AH100" s="292"/>
      <c r="AI100" s="290" t="s">
        <v>220</v>
      </c>
      <c r="AJ100" s="291"/>
      <c r="AK100" s="292"/>
      <c r="AL100" s="290" t="s">
        <v>221</v>
      </c>
      <c r="AM100" s="291"/>
      <c r="AN100" s="292"/>
      <c r="AO100" s="290" t="s">
        <v>222</v>
      </c>
      <c r="AP100" s="291"/>
      <c r="AQ100" s="292"/>
      <c r="AR100" s="290" t="s">
        <v>223</v>
      </c>
      <c r="AS100" s="291"/>
      <c r="AT100" s="292"/>
      <c r="AU100" s="290" t="s">
        <v>224</v>
      </c>
      <c r="AV100" s="291"/>
      <c r="AW100" s="292"/>
      <c r="AX100" s="290" t="s">
        <v>306</v>
      </c>
      <c r="AY100" s="291"/>
      <c r="AZ100" s="292"/>
      <c r="BA100" s="277" t="s">
        <v>174</v>
      </c>
      <c r="BB100" s="278"/>
      <c r="BC100" s="279"/>
      <c r="BD100" s="282"/>
      <c r="BE100" s="283"/>
      <c r="BF100" s="655"/>
      <c r="BG100" s="655"/>
      <c r="BH100" s="655"/>
      <c r="BI100" s="656"/>
      <c r="BK100" s="53"/>
      <c r="BL100" s="55"/>
      <c r="BM100" s="53"/>
    </row>
    <row r="101" spans="1:65" ht="134.25" customHeight="1" thickBot="1" x14ac:dyDescent="0.35">
      <c r="A101" s="260"/>
      <c r="B101" s="635"/>
      <c r="C101" s="636"/>
      <c r="D101" s="636"/>
      <c r="E101" s="636"/>
      <c r="F101" s="636"/>
      <c r="G101" s="636"/>
      <c r="H101" s="636"/>
      <c r="I101" s="636"/>
      <c r="J101" s="636"/>
      <c r="K101" s="636"/>
      <c r="L101" s="636"/>
      <c r="M101" s="636"/>
      <c r="N101" s="636"/>
      <c r="O101" s="637"/>
      <c r="P101" s="263"/>
      <c r="Q101" s="267"/>
      <c r="R101" s="263"/>
      <c r="S101" s="287"/>
      <c r="T101" s="644"/>
      <c r="U101" s="267"/>
      <c r="V101" s="263"/>
      <c r="W101" s="264"/>
      <c r="X101" s="287"/>
      <c r="Y101" s="267"/>
      <c r="Z101" s="263"/>
      <c r="AA101" s="267"/>
      <c r="AB101" s="263"/>
      <c r="AC101" s="267"/>
      <c r="AD101" s="263"/>
      <c r="AE101" s="287"/>
      <c r="AF101" s="58" t="s">
        <v>3</v>
      </c>
      <c r="AG101" s="59" t="s">
        <v>17</v>
      </c>
      <c r="AH101" s="60" t="s">
        <v>18</v>
      </c>
      <c r="AI101" s="58" t="s">
        <v>3</v>
      </c>
      <c r="AJ101" s="59" t="s">
        <v>17</v>
      </c>
      <c r="AK101" s="60" t="s">
        <v>18</v>
      </c>
      <c r="AL101" s="58" t="s">
        <v>3</v>
      </c>
      <c r="AM101" s="59" t="s">
        <v>17</v>
      </c>
      <c r="AN101" s="60" t="s">
        <v>18</v>
      </c>
      <c r="AO101" s="58" t="s">
        <v>3</v>
      </c>
      <c r="AP101" s="59" t="s">
        <v>17</v>
      </c>
      <c r="AQ101" s="60" t="s">
        <v>18</v>
      </c>
      <c r="AR101" s="58" t="s">
        <v>3</v>
      </c>
      <c r="AS101" s="59" t="s">
        <v>17</v>
      </c>
      <c r="AT101" s="60" t="s">
        <v>18</v>
      </c>
      <c r="AU101" s="61" t="s">
        <v>3</v>
      </c>
      <c r="AV101" s="62" t="s">
        <v>17</v>
      </c>
      <c r="AW101" s="63" t="s">
        <v>18</v>
      </c>
      <c r="AX101" s="58" t="s">
        <v>3</v>
      </c>
      <c r="AY101" s="59" t="s">
        <v>17</v>
      </c>
      <c r="AZ101" s="60" t="s">
        <v>18</v>
      </c>
      <c r="BA101" s="58" t="s">
        <v>3</v>
      </c>
      <c r="BB101" s="59" t="s">
        <v>17</v>
      </c>
      <c r="BC101" s="60" t="s">
        <v>18</v>
      </c>
      <c r="BD101" s="284"/>
      <c r="BE101" s="285"/>
      <c r="BF101" s="657"/>
      <c r="BG101" s="657"/>
      <c r="BH101" s="657"/>
      <c r="BI101" s="658"/>
      <c r="BK101" s="53"/>
      <c r="BL101" s="55"/>
      <c r="BM101" s="53"/>
    </row>
    <row r="102" spans="1:65" ht="35.25" customHeight="1" x14ac:dyDescent="0.3">
      <c r="A102" s="160" t="s">
        <v>234</v>
      </c>
      <c r="B102" s="599" t="s">
        <v>284</v>
      </c>
      <c r="C102" s="600"/>
      <c r="D102" s="600"/>
      <c r="E102" s="600"/>
      <c r="F102" s="600"/>
      <c r="G102" s="600"/>
      <c r="H102" s="600"/>
      <c r="I102" s="600"/>
      <c r="J102" s="600"/>
      <c r="K102" s="600"/>
      <c r="L102" s="600"/>
      <c r="M102" s="600"/>
      <c r="N102" s="600"/>
      <c r="O102" s="601"/>
      <c r="P102" s="268"/>
      <c r="Q102" s="271"/>
      <c r="R102" s="268"/>
      <c r="S102" s="269"/>
      <c r="T102" s="270"/>
      <c r="U102" s="271"/>
      <c r="V102" s="268"/>
      <c r="W102" s="390"/>
      <c r="X102" s="269"/>
      <c r="Y102" s="271"/>
      <c r="Z102" s="268"/>
      <c r="AA102" s="271"/>
      <c r="AB102" s="268"/>
      <c r="AC102" s="271"/>
      <c r="AD102" s="268"/>
      <c r="AE102" s="269"/>
      <c r="AF102" s="129"/>
      <c r="AG102" s="100"/>
      <c r="AH102" s="101"/>
      <c r="AI102" s="129"/>
      <c r="AJ102" s="100"/>
      <c r="AK102" s="101"/>
      <c r="AL102" s="129"/>
      <c r="AM102" s="100"/>
      <c r="AN102" s="101"/>
      <c r="AO102" s="129"/>
      <c r="AP102" s="100"/>
      <c r="AQ102" s="101"/>
      <c r="AR102" s="129"/>
      <c r="AS102" s="100"/>
      <c r="AT102" s="101"/>
      <c r="AU102" s="129"/>
      <c r="AV102" s="100"/>
      <c r="AW102" s="101"/>
      <c r="AX102" s="129"/>
      <c r="AY102" s="100"/>
      <c r="AZ102" s="101"/>
      <c r="BA102" s="129"/>
      <c r="BB102" s="100"/>
      <c r="BC102" s="101"/>
      <c r="BD102" s="612">
        <f t="shared" ref="BD102:BD109" si="40">AH102+AK102+AN102+AQ102+AT102+AW102+AZ102+BC102</f>
        <v>0</v>
      </c>
      <c r="BE102" s="613"/>
      <c r="BF102" s="274"/>
      <c r="BG102" s="275"/>
      <c r="BH102" s="275"/>
      <c r="BI102" s="276"/>
      <c r="BK102" s="53"/>
      <c r="BL102" s="55"/>
      <c r="BM102" s="53"/>
    </row>
    <row r="103" spans="1:65" ht="33.75" customHeight="1" x14ac:dyDescent="0.3">
      <c r="A103" s="119" t="s">
        <v>235</v>
      </c>
      <c r="B103" s="236" t="s">
        <v>337</v>
      </c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330"/>
      <c r="P103" s="268">
        <v>5</v>
      </c>
      <c r="Q103" s="271"/>
      <c r="R103" s="268"/>
      <c r="S103" s="269"/>
      <c r="T103" s="270">
        <v>136</v>
      </c>
      <c r="U103" s="271"/>
      <c r="V103" s="268">
        <v>68</v>
      </c>
      <c r="W103" s="390"/>
      <c r="X103" s="269">
        <v>36</v>
      </c>
      <c r="Y103" s="271"/>
      <c r="Z103" s="268"/>
      <c r="AA103" s="271"/>
      <c r="AB103" s="268">
        <v>14</v>
      </c>
      <c r="AC103" s="271"/>
      <c r="AD103" s="268">
        <v>18</v>
      </c>
      <c r="AE103" s="269"/>
      <c r="AF103" s="129"/>
      <c r="AG103" s="100"/>
      <c r="AH103" s="101"/>
      <c r="AI103" s="129"/>
      <c r="AJ103" s="100"/>
      <c r="AK103" s="101"/>
      <c r="AL103" s="129"/>
      <c r="AM103" s="100"/>
      <c r="AN103" s="101"/>
      <c r="AO103" s="129"/>
      <c r="AP103" s="100"/>
      <c r="AQ103" s="101"/>
      <c r="AR103" s="129">
        <v>136</v>
      </c>
      <c r="AS103" s="100">
        <v>68</v>
      </c>
      <c r="AT103" s="101">
        <v>3</v>
      </c>
      <c r="AU103" s="129"/>
      <c r="AV103" s="100"/>
      <c r="AW103" s="101"/>
      <c r="AX103" s="129"/>
      <c r="AY103" s="100"/>
      <c r="AZ103" s="101"/>
      <c r="BA103" s="129"/>
      <c r="BB103" s="100"/>
      <c r="BC103" s="101"/>
      <c r="BD103" s="255">
        <f t="shared" si="40"/>
        <v>3</v>
      </c>
      <c r="BE103" s="322"/>
      <c r="BF103" s="274" t="s">
        <v>413</v>
      </c>
      <c r="BG103" s="275"/>
      <c r="BH103" s="275"/>
      <c r="BI103" s="276"/>
      <c r="BK103" s="53">
        <f t="shared" ref="BK103:BK109" si="41">AF103+AI103+AL103+AO103+AR103+AU103+AX103</f>
        <v>136</v>
      </c>
      <c r="BL103" s="55">
        <f t="shared" ref="BL103:BL109" si="42">AG103+AJ103+AM103+AP103+AS103+AV103+AY103+BB103</f>
        <v>68</v>
      </c>
      <c r="BM103" s="53">
        <f t="shared" ref="BM103:BM109" si="43">AH103+AK103+AN103+AQ103+AT103+AW103+AZ103</f>
        <v>3</v>
      </c>
    </row>
    <row r="104" spans="1:65" ht="53.25" customHeight="1" x14ac:dyDescent="0.3">
      <c r="A104" s="119" t="s">
        <v>236</v>
      </c>
      <c r="B104" s="236" t="s">
        <v>299</v>
      </c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330"/>
      <c r="P104" s="268"/>
      <c r="Q104" s="271"/>
      <c r="R104" s="268">
        <v>6</v>
      </c>
      <c r="S104" s="269"/>
      <c r="T104" s="270">
        <v>108</v>
      </c>
      <c r="U104" s="271"/>
      <c r="V104" s="268">
        <v>52</v>
      </c>
      <c r="W104" s="390"/>
      <c r="X104" s="269">
        <v>26</v>
      </c>
      <c r="Y104" s="271"/>
      <c r="Z104" s="268"/>
      <c r="AA104" s="271"/>
      <c r="AB104" s="268">
        <v>14</v>
      </c>
      <c r="AC104" s="271"/>
      <c r="AD104" s="268">
        <v>12</v>
      </c>
      <c r="AE104" s="269"/>
      <c r="AF104" s="129"/>
      <c r="AG104" s="100"/>
      <c r="AH104" s="101"/>
      <c r="AI104" s="129"/>
      <c r="AJ104" s="100"/>
      <c r="AK104" s="101"/>
      <c r="AL104" s="129"/>
      <c r="AM104" s="100"/>
      <c r="AN104" s="101"/>
      <c r="AO104" s="129"/>
      <c r="AP104" s="100"/>
      <c r="AQ104" s="101"/>
      <c r="AR104" s="129"/>
      <c r="AS104" s="100"/>
      <c r="AT104" s="101"/>
      <c r="AU104" s="129">
        <v>108</v>
      </c>
      <c r="AV104" s="100">
        <v>52</v>
      </c>
      <c r="AW104" s="101">
        <v>3</v>
      </c>
      <c r="AX104" s="129"/>
      <c r="AY104" s="100"/>
      <c r="AZ104" s="101"/>
      <c r="BA104" s="129"/>
      <c r="BB104" s="100"/>
      <c r="BC104" s="101"/>
      <c r="BD104" s="255">
        <f t="shared" si="40"/>
        <v>3</v>
      </c>
      <c r="BE104" s="322"/>
      <c r="BF104" s="274" t="s">
        <v>414</v>
      </c>
      <c r="BG104" s="275"/>
      <c r="BH104" s="275"/>
      <c r="BI104" s="276"/>
      <c r="BK104" s="53">
        <f t="shared" si="41"/>
        <v>108</v>
      </c>
      <c r="BL104" s="55">
        <f t="shared" si="42"/>
        <v>52</v>
      </c>
      <c r="BM104" s="53">
        <f t="shared" si="43"/>
        <v>3</v>
      </c>
    </row>
    <row r="105" spans="1:65" ht="35.25" customHeight="1" x14ac:dyDescent="0.3">
      <c r="A105" s="119" t="s">
        <v>351</v>
      </c>
      <c r="B105" s="236" t="s">
        <v>285</v>
      </c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330"/>
      <c r="P105" s="268">
        <v>6</v>
      </c>
      <c r="Q105" s="271"/>
      <c r="R105" s="268">
        <v>5</v>
      </c>
      <c r="S105" s="269"/>
      <c r="T105" s="270">
        <v>230</v>
      </c>
      <c r="U105" s="271"/>
      <c r="V105" s="268">
        <v>114</v>
      </c>
      <c r="W105" s="390"/>
      <c r="X105" s="269">
        <v>60</v>
      </c>
      <c r="Y105" s="271"/>
      <c r="Z105" s="268"/>
      <c r="AA105" s="271"/>
      <c r="AB105" s="268">
        <v>20</v>
      </c>
      <c r="AC105" s="271"/>
      <c r="AD105" s="268">
        <v>34</v>
      </c>
      <c r="AE105" s="269"/>
      <c r="AF105" s="129"/>
      <c r="AG105" s="100"/>
      <c r="AH105" s="101"/>
      <c r="AI105" s="129"/>
      <c r="AJ105" s="100"/>
      <c r="AK105" s="101"/>
      <c r="AL105" s="129"/>
      <c r="AM105" s="100"/>
      <c r="AN105" s="101"/>
      <c r="AO105" s="129"/>
      <c r="AP105" s="100"/>
      <c r="AQ105" s="101"/>
      <c r="AR105" s="129">
        <v>94</v>
      </c>
      <c r="AS105" s="100">
        <v>46</v>
      </c>
      <c r="AT105" s="101">
        <v>3</v>
      </c>
      <c r="AU105" s="129">
        <v>136</v>
      </c>
      <c r="AV105" s="100">
        <v>68</v>
      </c>
      <c r="AW105" s="101">
        <v>3</v>
      </c>
      <c r="AX105" s="129"/>
      <c r="AY105" s="100"/>
      <c r="AZ105" s="101"/>
      <c r="BA105" s="129"/>
      <c r="BB105" s="100"/>
      <c r="BC105" s="101"/>
      <c r="BD105" s="255">
        <f t="shared" si="40"/>
        <v>6</v>
      </c>
      <c r="BE105" s="322"/>
      <c r="BF105" s="274" t="s">
        <v>415</v>
      </c>
      <c r="BG105" s="275"/>
      <c r="BH105" s="275"/>
      <c r="BI105" s="276"/>
      <c r="BK105" s="53">
        <f t="shared" si="41"/>
        <v>230</v>
      </c>
      <c r="BL105" s="55">
        <f t="shared" si="42"/>
        <v>114</v>
      </c>
      <c r="BM105" s="53">
        <f t="shared" si="43"/>
        <v>6</v>
      </c>
    </row>
    <row r="106" spans="1:65" ht="30" customHeight="1" x14ac:dyDescent="0.3">
      <c r="A106" s="160" t="s">
        <v>237</v>
      </c>
      <c r="B106" s="699" t="s">
        <v>298</v>
      </c>
      <c r="C106" s="700"/>
      <c r="D106" s="700"/>
      <c r="E106" s="700"/>
      <c r="F106" s="700"/>
      <c r="G106" s="700"/>
      <c r="H106" s="700"/>
      <c r="I106" s="700"/>
      <c r="J106" s="700"/>
      <c r="K106" s="700"/>
      <c r="L106" s="700"/>
      <c r="M106" s="700"/>
      <c r="N106" s="700"/>
      <c r="O106" s="701"/>
      <c r="P106" s="268"/>
      <c r="Q106" s="271"/>
      <c r="R106" s="268"/>
      <c r="S106" s="269"/>
      <c r="T106" s="270"/>
      <c r="U106" s="271"/>
      <c r="V106" s="268"/>
      <c r="W106" s="390"/>
      <c r="X106" s="269"/>
      <c r="Y106" s="271"/>
      <c r="Z106" s="268"/>
      <c r="AA106" s="271"/>
      <c r="AB106" s="268"/>
      <c r="AC106" s="271"/>
      <c r="AD106" s="268"/>
      <c r="AE106" s="269"/>
      <c r="AF106" s="129"/>
      <c r="AG106" s="100"/>
      <c r="AH106" s="101"/>
      <c r="AI106" s="129"/>
      <c r="AJ106" s="100"/>
      <c r="AK106" s="101"/>
      <c r="AL106" s="129"/>
      <c r="AM106" s="100"/>
      <c r="AN106" s="101"/>
      <c r="AO106" s="129"/>
      <c r="AP106" s="100"/>
      <c r="AQ106" s="101"/>
      <c r="AR106" s="129"/>
      <c r="AS106" s="100"/>
      <c r="AT106" s="101"/>
      <c r="AU106" s="129"/>
      <c r="AV106" s="100"/>
      <c r="AW106" s="101"/>
      <c r="AX106" s="129"/>
      <c r="AY106" s="100"/>
      <c r="AZ106" s="101"/>
      <c r="BA106" s="129"/>
      <c r="BB106" s="100"/>
      <c r="BC106" s="101"/>
      <c r="BD106" s="612">
        <f t="shared" si="40"/>
        <v>0</v>
      </c>
      <c r="BE106" s="613"/>
      <c r="BF106" s="274"/>
      <c r="BG106" s="275"/>
      <c r="BH106" s="275"/>
      <c r="BI106" s="276"/>
      <c r="BK106" s="53">
        <f t="shared" si="41"/>
        <v>0</v>
      </c>
      <c r="BL106" s="55">
        <f t="shared" si="42"/>
        <v>0</v>
      </c>
      <c r="BM106" s="53">
        <f t="shared" si="43"/>
        <v>0</v>
      </c>
    </row>
    <row r="107" spans="1:65" ht="30" customHeight="1" x14ac:dyDescent="0.3">
      <c r="A107" s="119" t="s">
        <v>238</v>
      </c>
      <c r="B107" s="705" t="s">
        <v>294</v>
      </c>
      <c r="C107" s="706"/>
      <c r="D107" s="706"/>
      <c r="E107" s="706"/>
      <c r="F107" s="706"/>
      <c r="G107" s="706"/>
      <c r="H107" s="706"/>
      <c r="I107" s="706"/>
      <c r="J107" s="706"/>
      <c r="K107" s="706"/>
      <c r="L107" s="706"/>
      <c r="M107" s="706"/>
      <c r="N107" s="706"/>
      <c r="O107" s="707"/>
      <c r="P107" s="268"/>
      <c r="Q107" s="271"/>
      <c r="R107" s="268">
        <v>3</v>
      </c>
      <c r="S107" s="269"/>
      <c r="T107" s="270">
        <v>108</v>
      </c>
      <c r="U107" s="271"/>
      <c r="V107" s="268">
        <v>52</v>
      </c>
      <c r="W107" s="390"/>
      <c r="X107" s="269">
        <v>28</v>
      </c>
      <c r="Y107" s="271"/>
      <c r="Z107" s="268"/>
      <c r="AA107" s="271"/>
      <c r="AB107" s="268">
        <v>24</v>
      </c>
      <c r="AC107" s="271"/>
      <c r="AD107" s="268"/>
      <c r="AE107" s="269"/>
      <c r="AF107" s="129"/>
      <c r="AG107" s="100"/>
      <c r="AH107" s="101"/>
      <c r="AI107" s="129"/>
      <c r="AJ107" s="100"/>
      <c r="AK107" s="101"/>
      <c r="AL107" s="176">
        <v>108</v>
      </c>
      <c r="AM107" s="100">
        <v>52</v>
      </c>
      <c r="AN107" s="101">
        <v>3</v>
      </c>
      <c r="AO107" s="129"/>
      <c r="AP107" s="100"/>
      <c r="AQ107" s="101"/>
      <c r="AR107" s="129"/>
      <c r="AS107" s="100"/>
      <c r="AT107" s="101"/>
      <c r="AU107" s="129"/>
      <c r="AV107" s="100"/>
      <c r="AW107" s="101"/>
      <c r="AX107" s="129"/>
      <c r="AY107" s="100"/>
      <c r="AZ107" s="101"/>
      <c r="BA107" s="129"/>
      <c r="BB107" s="100"/>
      <c r="BC107" s="101"/>
      <c r="BD107" s="255">
        <f t="shared" si="40"/>
        <v>3</v>
      </c>
      <c r="BE107" s="322"/>
      <c r="BF107" s="274" t="s">
        <v>397</v>
      </c>
      <c r="BG107" s="275"/>
      <c r="BH107" s="275"/>
      <c r="BI107" s="276"/>
      <c r="BK107" s="53">
        <f t="shared" si="41"/>
        <v>108</v>
      </c>
      <c r="BL107" s="55">
        <f t="shared" si="42"/>
        <v>52</v>
      </c>
      <c r="BM107" s="53">
        <f t="shared" si="43"/>
        <v>3</v>
      </c>
    </row>
    <row r="108" spans="1:65" ht="129" customHeight="1" x14ac:dyDescent="0.3">
      <c r="A108" s="119" t="s">
        <v>239</v>
      </c>
      <c r="B108" s="705" t="s">
        <v>300</v>
      </c>
      <c r="C108" s="706"/>
      <c r="D108" s="706"/>
      <c r="E108" s="706"/>
      <c r="F108" s="706"/>
      <c r="G108" s="706"/>
      <c r="H108" s="706"/>
      <c r="I108" s="706"/>
      <c r="J108" s="706"/>
      <c r="K108" s="706"/>
      <c r="L108" s="706"/>
      <c r="M108" s="706"/>
      <c r="N108" s="706"/>
      <c r="O108" s="707"/>
      <c r="P108" s="268"/>
      <c r="Q108" s="271"/>
      <c r="R108" s="268">
        <v>4</v>
      </c>
      <c r="S108" s="269"/>
      <c r="T108" s="270">
        <v>108</v>
      </c>
      <c r="U108" s="271"/>
      <c r="V108" s="268">
        <v>52</v>
      </c>
      <c r="W108" s="390"/>
      <c r="X108" s="269">
        <v>20</v>
      </c>
      <c r="Y108" s="271"/>
      <c r="Z108" s="268">
        <v>32</v>
      </c>
      <c r="AA108" s="271"/>
      <c r="AB108" s="268"/>
      <c r="AC108" s="271"/>
      <c r="AD108" s="268"/>
      <c r="AE108" s="269"/>
      <c r="AF108" s="129"/>
      <c r="AG108" s="100"/>
      <c r="AH108" s="101"/>
      <c r="AI108" s="129"/>
      <c r="AJ108" s="100"/>
      <c r="AK108" s="101"/>
      <c r="AL108" s="144"/>
      <c r="AM108" s="145"/>
      <c r="AN108" s="146"/>
      <c r="AO108" s="129">
        <v>108</v>
      </c>
      <c r="AP108" s="100">
        <v>52</v>
      </c>
      <c r="AQ108" s="101">
        <v>3</v>
      </c>
      <c r="AR108" s="129"/>
      <c r="AS108" s="100"/>
      <c r="AT108" s="101"/>
      <c r="AU108" s="129"/>
      <c r="AV108" s="100"/>
      <c r="AW108" s="101"/>
      <c r="AX108" s="129"/>
      <c r="AY108" s="100"/>
      <c r="AZ108" s="101"/>
      <c r="BA108" s="129"/>
      <c r="BB108" s="100"/>
      <c r="BC108" s="101"/>
      <c r="BD108" s="255">
        <f t="shared" si="40"/>
        <v>3</v>
      </c>
      <c r="BE108" s="322"/>
      <c r="BF108" s="274" t="s">
        <v>416</v>
      </c>
      <c r="BG108" s="275"/>
      <c r="BH108" s="275"/>
      <c r="BI108" s="276"/>
      <c r="BK108" s="53">
        <f t="shared" si="41"/>
        <v>108</v>
      </c>
      <c r="BL108" s="55">
        <f t="shared" si="42"/>
        <v>52</v>
      </c>
      <c r="BM108" s="53">
        <f t="shared" si="43"/>
        <v>3</v>
      </c>
    </row>
    <row r="109" spans="1:65" ht="57.75" customHeight="1" thickBot="1" x14ac:dyDescent="0.35">
      <c r="A109" s="163" t="s">
        <v>355</v>
      </c>
      <c r="B109" s="541" t="s">
        <v>360</v>
      </c>
      <c r="C109" s="542"/>
      <c r="D109" s="542"/>
      <c r="E109" s="542"/>
      <c r="F109" s="542"/>
      <c r="G109" s="542"/>
      <c r="H109" s="542"/>
      <c r="I109" s="542"/>
      <c r="J109" s="542"/>
      <c r="K109" s="542"/>
      <c r="L109" s="542"/>
      <c r="M109" s="542"/>
      <c r="N109" s="542"/>
      <c r="O109" s="543"/>
      <c r="P109" s="309"/>
      <c r="Q109" s="308"/>
      <c r="R109" s="309">
        <v>2</v>
      </c>
      <c r="S109" s="386"/>
      <c r="T109" s="307">
        <v>94</v>
      </c>
      <c r="U109" s="308"/>
      <c r="V109" s="309">
        <v>34</v>
      </c>
      <c r="W109" s="385"/>
      <c r="X109" s="386">
        <v>22</v>
      </c>
      <c r="Y109" s="308"/>
      <c r="Z109" s="309"/>
      <c r="AA109" s="308"/>
      <c r="AB109" s="309">
        <v>12</v>
      </c>
      <c r="AC109" s="308"/>
      <c r="AD109" s="309"/>
      <c r="AE109" s="386"/>
      <c r="AF109" s="102"/>
      <c r="AG109" s="103"/>
      <c r="AH109" s="104"/>
      <c r="AI109" s="102">
        <v>94</v>
      </c>
      <c r="AJ109" s="103">
        <v>34</v>
      </c>
      <c r="AK109" s="104">
        <v>3</v>
      </c>
      <c r="AL109" s="102"/>
      <c r="AM109" s="103"/>
      <c r="AN109" s="104"/>
      <c r="AO109" s="164"/>
      <c r="AP109" s="165"/>
      <c r="AQ109" s="166"/>
      <c r="AR109" s="102"/>
      <c r="AS109" s="103"/>
      <c r="AT109" s="104"/>
      <c r="AU109" s="102"/>
      <c r="AV109" s="103"/>
      <c r="AW109" s="104"/>
      <c r="AX109" s="164"/>
      <c r="AY109" s="165"/>
      <c r="AZ109" s="166"/>
      <c r="BA109" s="102"/>
      <c r="BB109" s="103"/>
      <c r="BC109" s="104"/>
      <c r="BD109" s="255">
        <f t="shared" si="40"/>
        <v>3</v>
      </c>
      <c r="BE109" s="322"/>
      <c r="BF109" s="404" t="s">
        <v>400</v>
      </c>
      <c r="BG109" s="404"/>
      <c r="BH109" s="404"/>
      <c r="BI109" s="405"/>
      <c r="BJ109" s="95"/>
      <c r="BK109" s="53">
        <f t="shared" si="41"/>
        <v>94</v>
      </c>
      <c r="BL109" s="55">
        <f t="shared" si="42"/>
        <v>34</v>
      </c>
      <c r="BM109" s="53">
        <f t="shared" si="43"/>
        <v>3</v>
      </c>
    </row>
    <row r="110" spans="1:65" ht="39" customHeight="1" thickBot="1" x14ac:dyDescent="0.5">
      <c r="A110" s="215" t="s">
        <v>34</v>
      </c>
      <c r="B110" s="711" t="s">
        <v>109</v>
      </c>
      <c r="C110" s="712"/>
      <c r="D110" s="712"/>
      <c r="E110" s="712"/>
      <c r="F110" s="712"/>
      <c r="G110" s="712"/>
      <c r="H110" s="712"/>
      <c r="I110" s="712"/>
      <c r="J110" s="712"/>
      <c r="K110" s="712"/>
      <c r="L110" s="712"/>
      <c r="M110" s="712"/>
      <c r="N110" s="712"/>
      <c r="O110" s="713"/>
      <c r="P110" s="724"/>
      <c r="Q110" s="725"/>
      <c r="R110" s="724"/>
      <c r="S110" s="726"/>
      <c r="T110" s="394" t="s">
        <v>435</v>
      </c>
      <c r="U110" s="395"/>
      <c r="V110" s="556" t="s">
        <v>435</v>
      </c>
      <c r="W110" s="549"/>
      <c r="X110" s="403" t="s">
        <v>244</v>
      </c>
      <c r="Y110" s="395"/>
      <c r="Z110" s="548"/>
      <c r="AA110" s="395"/>
      <c r="AB110" s="548" t="s">
        <v>396</v>
      </c>
      <c r="AC110" s="395"/>
      <c r="AD110" s="548"/>
      <c r="AE110" s="403"/>
      <c r="AF110" s="140"/>
      <c r="AG110" s="141"/>
      <c r="AH110" s="216"/>
      <c r="AI110" s="140" t="s">
        <v>244</v>
      </c>
      <c r="AJ110" s="141" t="s">
        <v>244</v>
      </c>
      <c r="AK110" s="216"/>
      <c r="AL110" s="140"/>
      <c r="AM110" s="141"/>
      <c r="AN110" s="217"/>
      <c r="AO110" s="140"/>
      <c r="AP110" s="141"/>
      <c r="AQ110" s="217"/>
      <c r="AR110" s="140" t="s">
        <v>250</v>
      </c>
      <c r="AS110" s="141" t="s">
        <v>250</v>
      </c>
      <c r="AT110" s="217"/>
      <c r="AU110" s="140" t="s">
        <v>251</v>
      </c>
      <c r="AV110" s="141" t="s">
        <v>251</v>
      </c>
      <c r="AW110" s="217"/>
      <c r="AX110" s="140"/>
      <c r="AY110" s="141"/>
      <c r="AZ110" s="217"/>
      <c r="BA110" s="140"/>
      <c r="BB110" s="141"/>
      <c r="BC110" s="217"/>
      <c r="BD110" s="586"/>
      <c r="BE110" s="587"/>
      <c r="BF110" s="568"/>
      <c r="BG110" s="568"/>
      <c r="BH110" s="568"/>
      <c r="BI110" s="569"/>
      <c r="BK110" s="52"/>
      <c r="BL110" s="52"/>
    </row>
    <row r="111" spans="1:65" ht="30" customHeight="1" x14ac:dyDescent="0.45">
      <c r="A111" s="172" t="s">
        <v>68</v>
      </c>
      <c r="B111" s="251" t="s">
        <v>247</v>
      </c>
      <c r="C111" s="312"/>
      <c r="D111" s="312"/>
      <c r="E111" s="312"/>
      <c r="F111" s="312"/>
      <c r="G111" s="312"/>
      <c r="H111" s="312"/>
      <c r="I111" s="312"/>
      <c r="J111" s="312"/>
      <c r="K111" s="312"/>
      <c r="L111" s="312"/>
      <c r="M111" s="312"/>
      <c r="N111" s="312"/>
      <c r="O111" s="544"/>
      <c r="P111" s="309"/>
      <c r="Q111" s="308"/>
      <c r="R111" s="309"/>
      <c r="S111" s="386"/>
      <c r="T111" s="563" t="s">
        <v>366</v>
      </c>
      <c r="U111" s="564"/>
      <c r="V111" s="565" t="s">
        <v>366</v>
      </c>
      <c r="W111" s="566"/>
      <c r="X111" s="326"/>
      <c r="Y111" s="327"/>
      <c r="Z111" s="547"/>
      <c r="AA111" s="327"/>
      <c r="AB111" s="567" t="s">
        <v>366</v>
      </c>
      <c r="AC111" s="327"/>
      <c r="AD111" s="547"/>
      <c r="AE111" s="326"/>
      <c r="AF111" s="108"/>
      <c r="AG111" s="109"/>
      <c r="AH111" s="218"/>
      <c r="AI111" s="108"/>
      <c r="AJ111" s="109"/>
      <c r="AK111" s="218"/>
      <c r="AL111" s="108"/>
      <c r="AM111" s="109"/>
      <c r="AN111" s="110"/>
      <c r="AO111" s="108"/>
      <c r="AP111" s="109"/>
      <c r="AQ111" s="110"/>
      <c r="AR111" s="108" t="s">
        <v>246</v>
      </c>
      <c r="AS111" s="109" t="s">
        <v>246</v>
      </c>
      <c r="AT111" s="110"/>
      <c r="AU111" s="108" t="s">
        <v>245</v>
      </c>
      <c r="AV111" s="109" t="s">
        <v>245</v>
      </c>
      <c r="AW111" s="110"/>
      <c r="AX111" s="108"/>
      <c r="AY111" s="109"/>
      <c r="AZ111" s="110"/>
      <c r="BA111" s="102"/>
      <c r="BB111" s="103"/>
      <c r="BC111" s="104"/>
      <c r="BD111" s="406"/>
      <c r="BE111" s="407"/>
      <c r="BF111" s="404"/>
      <c r="BG111" s="404"/>
      <c r="BH111" s="404"/>
      <c r="BI111" s="405"/>
      <c r="BK111" s="52"/>
      <c r="BL111" s="52"/>
    </row>
    <row r="112" spans="1:65" ht="59.25" customHeight="1" x14ac:dyDescent="0.45">
      <c r="A112" s="172" t="s">
        <v>163</v>
      </c>
      <c r="B112" s="251" t="s">
        <v>248</v>
      </c>
      <c r="C112" s="312"/>
      <c r="D112" s="312"/>
      <c r="E112" s="312"/>
      <c r="F112" s="312"/>
      <c r="G112" s="312"/>
      <c r="H112" s="312"/>
      <c r="I112" s="312"/>
      <c r="J112" s="312"/>
      <c r="K112" s="312"/>
      <c r="L112" s="312"/>
      <c r="M112" s="312"/>
      <c r="N112" s="312"/>
      <c r="O112" s="544"/>
      <c r="P112" s="309"/>
      <c r="Q112" s="308"/>
      <c r="R112" s="309"/>
      <c r="S112" s="386"/>
      <c r="T112" s="307" t="s">
        <v>244</v>
      </c>
      <c r="U112" s="308"/>
      <c r="V112" s="309" t="s">
        <v>244</v>
      </c>
      <c r="W112" s="385"/>
      <c r="X112" s="386" t="s">
        <v>244</v>
      </c>
      <c r="Y112" s="308"/>
      <c r="Z112" s="309"/>
      <c r="AA112" s="308"/>
      <c r="AB112" s="309"/>
      <c r="AC112" s="308"/>
      <c r="AD112" s="309"/>
      <c r="AE112" s="386"/>
      <c r="AF112" s="102"/>
      <c r="AG112" s="103"/>
      <c r="AH112" s="104"/>
      <c r="AI112" s="102" t="s">
        <v>244</v>
      </c>
      <c r="AJ112" s="103" t="s">
        <v>244</v>
      </c>
      <c r="AK112" s="104"/>
      <c r="AL112" s="102"/>
      <c r="AM112" s="103"/>
      <c r="AN112" s="104"/>
      <c r="AO112" s="102"/>
      <c r="AP112" s="103"/>
      <c r="AQ112" s="104"/>
      <c r="AR112" s="102"/>
      <c r="AS112" s="103"/>
      <c r="AT112" s="104"/>
      <c r="AU112" s="102"/>
      <c r="AV112" s="103"/>
      <c r="AW112" s="104"/>
      <c r="AX112" s="102"/>
      <c r="AY112" s="103"/>
      <c r="AZ112" s="104"/>
      <c r="BA112" s="102"/>
      <c r="BB112" s="103"/>
      <c r="BC112" s="104"/>
      <c r="BD112" s="406"/>
      <c r="BE112" s="407"/>
      <c r="BF112" s="404"/>
      <c r="BG112" s="404"/>
      <c r="BH112" s="404"/>
      <c r="BI112" s="405"/>
      <c r="BK112" s="52"/>
      <c r="BL112" s="52"/>
    </row>
    <row r="113" spans="1:65" ht="36.75" customHeight="1" thickBot="1" x14ac:dyDescent="0.5">
      <c r="A113" s="133" t="s">
        <v>260</v>
      </c>
      <c r="B113" s="659" t="s">
        <v>288</v>
      </c>
      <c r="C113" s="660"/>
      <c r="D113" s="660"/>
      <c r="E113" s="660"/>
      <c r="F113" s="660"/>
      <c r="G113" s="660"/>
      <c r="H113" s="660"/>
      <c r="I113" s="660"/>
      <c r="J113" s="660"/>
      <c r="K113" s="660"/>
      <c r="L113" s="660"/>
      <c r="M113" s="660"/>
      <c r="N113" s="660"/>
      <c r="O113" s="661"/>
      <c r="P113" s="309"/>
      <c r="Q113" s="308"/>
      <c r="R113" s="309"/>
      <c r="S113" s="386"/>
      <c r="T113" s="723" t="s">
        <v>365</v>
      </c>
      <c r="U113" s="308"/>
      <c r="V113" s="310" t="s">
        <v>365</v>
      </c>
      <c r="W113" s="385"/>
      <c r="X113" s="386"/>
      <c r="Y113" s="308"/>
      <c r="Z113" s="309"/>
      <c r="AA113" s="308"/>
      <c r="AB113" s="310" t="s">
        <v>365</v>
      </c>
      <c r="AC113" s="308"/>
      <c r="AD113" s="547"/>
      <c r="AE113" s="326"/>
      <c r="AF113" s="102"/>
      <c r="AG113" s="103"/>
      <c r="AH113" s="104"/>
      <c r="AI113" s="102"/>
      <c r="AJ113" s="103"/>
      <c r="AK113" s="104"/>
      <c r="AL113" s="102"/>
      <c r="AM113" s="103"/>
      <c r="AN113" s="104"/>
      <c r="AO113" s="102"/>
      <c r="AP113" s="103"/>
      <c r="AQ113" s="104"/>
      <c r="AR113" s="102" t="s">
        <v>336</v>
      </c>
      <c r="AS113" s="103" t="s">
        <v>336</v>
      </c>
      <c r="AT113" s="104"/>
      <c r="AU113" s="102" t="s">
        <v>245</v>
      </c>
      <c r="AV113" s="103" t="s">
        <v>245</v>
      </c>
      <c r="AW113" s="104"/>
      <c r="AX113" s="102"/>
      <c r="AY113" s="103"/>
      <c r="AZ113" s="104"/>
      <c r="BA113" s="102"/>
      <c r="BB113" s="103"/>
      <c r="BC113" s="104"/>
      <c r="BD113" s="545"/>
      <c r="BE113" s="546"/>
      <c r="BF113" s="714"/>
      <c r="BG113" s="404"/>
      <c r="BH113" s="404"/>
      <c r="BI113" s="405"/>
      <c r="BK113" s="52"/>
      <c r="BL113" s="52"/>
    </row>
    <row r="114" spans="1:65" ht="39" customHeight="1" thickBot="1" x14ac:dyDescent="0.5">
      <c r="A114" s="215" t="s">
        <v>108</v>
      </c>
      <c r="B114" s="711" t="s">
        <v>110</v>
      </c>
      <c r="C114" s="712"/>
      <c r="D114" s="712"/>
      <c r="E114" s="712"/>
      <c r="F114" s="712"/>
      <c r="G114" s="712"/>
      <c r="H114" s="712"/>
      <c r="I114" s="712"/>
      <c r="J114" s="712"/>
      <c r="K114" s="712"/>
      <c r="L114" s="712"/>
      <c r="M114" s="712"/>
      <c r="N114" s="712"/>
      <c r="O114" s="713"/>
      <c r="P114" s="724"/>
      <c r="Q114" s="725"/>
      <c r="R114" s="724"/>
      <c r="S114" s="726"/>
      <c r="T114" s="394" t="s">
        <v>249</v>
      </c>
      <c r="U114" s="395"/>
      <c r="V114" s="548" t="s">
        <v>364</v>
      </c>
      <c r="W114" s="549"/>
      <c r="X114" s="403" t="s">
        <v>365</v>
      </c>
      <c r="Y114" s="395"/>
      <c r="Z114" s="548" t="s">
        <v>243</v>
      </c>
      <c r="AA114" s="395"/>
      <c r="AB114" s="548" t="s">
        <v>395</v>
      </c>
      <c r="AC114" s="395"/>
      <c r="AD114" s="556" t="s">
        <v>244</v>
      </c>
      <c r="AE114" s="403"/>
      <c r="AF114" s="219" t="s">
        <v>436</v>
      </c>
      <c r="AG114" s="220" t="s">
        <v>431</v>
      </c>
      <c r="AH114" s="216"/>
      <c r="AI114" s="140" t="s">
        <v>438</v>
      </c>
      <c r="AJ114" s="141" t="s">
        <v>436</v>
      </c>
      <c r="AK114" s="216"/>
      <c r="AL114" s="140" t="s">
        <v>439</v>
      </c>
      <c r="AM114" s="141" t="s">
        <v>431</v>
      </c>
      <c r="AN114" s="217"/>
      <c r="AO114" s="140" t="s">
        <v>251</v>
      </c>
      <c r="AP114" s="141" t="s">
        <v>251</v>
      </c>
      <c r="AQ114" s="217"/>
      <c r="AR114" s="219" t="s">
        <v>246</v>
      </c>
      <c r="AS114" s="220" t="s">
        <v>246</v>
      </c>
      <c r="AT114" s="217"/>
      <c r="AU114" s="219" t="s">
        <v>245</v>
      </c>
      <c r="AV114" s="220" t="s">
        <v>245</v>
      </c>
      <c r="AW114" s="217"/>
      <c r="AX114" s="140"/>
      <c r="AY114" s="141"/>
      <c r="AZ114" s="217"/>
      <c r="BA114" s="140"/>
      <c r="BB114" s="141"/>
      <c r="BC114" s="217"/>
      <c r="BD114" s="586"/>
      <c r="BE114" s="587"/>
      <c r="BF114" s="572"/>
      <c r="BG114" s="568"/>
      <c r="BH114" s="568"/>
      <c r="BI114" s="569"/>
      <c r="BK114" s="52"/>
      <c r="BL114" s="52"/>
    </row>
    <row r="115" spans="1:65" ht="30" customHeight="1" x14ac:dyDescent="0.45">
      <c r="A115" s="122" t="s">
        <v>72</v>
      </c>
      <c r="B115" s="708" t="s">
        <v>247</v>
      </c>
      <c r="C115" s="709"/>
      <c r="D115" s="709"/>
      <c r="E115" s="709"/>
      <c r="F115" s="709"/>
      <c r="G115" s="709"/>
      <c r="H115" s="709"/>
      <c r="I115" s="709"/>
      <c r="J115" s="709"/>
      <c r="K115" s="709"/>
      <c r="L115" s="709"/>
      <c r="M115" s="709"/>
      <c r="N115" s="709"/>
      <c r="O115" s="710"/>
      <c r="P115" s="449"/>
      <c r="Q115" s="450"/>
      <c r="R115" s="595" t="s">
        <v>254</v>
      </c>
      <c r="S115" s="596"/>
      <c r="T115" s="307" t="s">
        <v>255</v>
      </c>
      <c r="U115" s="308"/>
      <c r="V115" s="309" t="s">
        <v>255</v>
      </c>
      <c r="W115" s="385"/>
      <c r="X115" s="386"/>
      <c r="Y115" s="308"/>
      <c r="Z115" s="309"/>
      <c r="AA115" s="308"/>
      <c r="AB115" s="310" t="s">
        <v>255</v>
      </c>
      <c r="AC115" s="308"/>
      <c r="AD115" s="309"/>
      <c r="AE115" s="386"/>
      <c r="AF115" s="134" t="s">
        <v>252</v>
      </c>
      <c r="AG115" s="135" t="s">
        <v>252</v>
      </c>
      <c r="AH115" s="136"/>
      <c r="AI115" s="134" t="s">
        <v>251</v>
      </c>
      <c r="AJ115" s="135" t="s">
        <v>251</v>
      </c>
      <c r="AK115" s="136"/>
      <c r="AL115" s="134" t="s">
        <v>252</v>
      </c>
      <c r="AM115" s="135" t="s">
        <v>252</v>
      </c>
      <c r="AN115" s="137"/>
      <c r="AO115" s="134" t="s">
        <v>251</v>
      </c>
      <c r="AP115" s="135" t="s">
        <v>251</v>
      </c>
      <c r="AQ115" s="137"/>
      <c r="AR115" s="134" t="s">
        <v>246</v>
      </c>
      <c r="AS115" s="135" t="s">
        <v>246</v>
      </c>
      <c r="AT115" s="137"/>
      <c r="AU115" s="134" t="s">
        <v>245</v>
      </c>
      <c r="AV115" s="135" t="s">
        <v>245</v>
      </c>
      <c r="AW115" s="137"/>
      <c r="AX115" s="108"/>
      <c r="AY115" s="103"/>
      <c r="AZ115" s="104"/>
      <c r="BA115" s="102"/>
      <c r="BB115" s="103"/>
      <c r="BC115" s="104"/>
      <c r="BD115" s="406"/>
      <c r="BE115" s="407"/>
      <c r="BF115" s="573" t="s">
        <v>411</v>
      </c>
      <c r="BG115" s="574"/>
      <c r="BH115" s="574"/>
      <c r="BI115" s="575"/>
      <c r="BK115" s="52"/>
      <c r="BL115" s="52"/>
    </row>
    <row r="116" spans="1:65" ht="30" customHeight="1" x14ac:dyDescent="0.45">
      <c r="A116" s="122" t="s">
        <v>122</v>
      </c>
      <c r="B116" s="399" t="s">
        <v>195</v>
      </c>
      <c r="C116" s="400"/>
      <c r="D116" s="400"/>
      <c r="E116" s="400"/>
      <c r="F116" s="400"/>
      <c r="G116" s="400"/>
      <c r="H116" s="400"/>
      <c r="I116" s="400"/>
      <c r="J116" s="400"/>
      <c r="K116" s="400"/>
      <c r="L116" s="400"/>
      <c r="M116" s="400"/>
      <c r="N116" s="400"/>
      <c r="O116" s="401"/>
      <c r="P116" s="449"/>
      <c r="Q116" s="450"/>
      <c r="R116" s="309" t="s">
        <v>432</v>
      </c>
      <c r="S116" s="386"/>
      <c r="T116" s="307" t="s">
        <v>250</v>
      </c>
      <c r="U116" s="308"/>
      <c r="V116" s="309" t="s">
        <v>245</v>
      </c>
      <c r="W116" s="385"/>
      <c r="X116" s="386"/>
      <c r="Y116" s="308"/>
      <c r="Z116" s="309"/>
      <c r="AA116" s="308"/>
      <c r="AB116" s="309" t="s">
        <v>245</v>
      </c>
      <c r="AC116" s="308"/>
      <c r="AD116" s="309"/>
      <c r="AE116" s="386"/>
      <c r="AF116" s="102" t="s">
        <v>250</v>
      </c>
      <c r="AG116" s="103" t="s">
        <v>245</v>
      </c>
      <c r="AH116" s="104"/>
      <c r="AI116" s="102"/>
      <c r="AJ116" s="103"/>
      <c r="AK116" s="104"/>
      <c r="AL116" s="102"/>
      <c r="AM116" s="103"/>
      <c r="AN116" s="104"/>
      <c r="AO116" s="102"/>
      <c r="AP116" s="103"/>
      <c r="AQ116" s="104"/>
      <c r="AR116" s="102"/>
      <c r="AS116" s="103"/>
      <c r="AT116" s="104"/>
      <c r="AU116" s="102"/>
      <c r="AV116" s="103"/>
      <c r="AW116" s="104"/>
      <c r="AX116" s="102"/>
      <c r="AY116" s="103"/>
      <c r="AZ116" s="104"/>
      <c r="BA116" s="102"/>
      <c r="BB116" s="103"/>
      <c r="BC116" s="104"/>
      <c r="BD116" s="406"/>
      <c r="BE116" s="407"/>
      <c r="BF116" s="404" t="s">
        <v>327</v>
      </c>
      <c r="BG116" s="404"/>
      <c r="BH116" s="404"/>
      <c r="BI116" s="405"/>
      <c r="BK116" s="52"/>
      <c r="BL116" s="52"/>
    </row>
    <row r="117" spans="1:65" ht="30" customHeight="1" x14ac:dyDescent="0.45">
      <c r="A117" s="122" t="s">
        <v>261</v>
      </c>
      <c r="B117" s="399" t="s">
        <v>256</v>
      </c>
      <c r="C117" s="400"/>
      <c r="D117" s="400"/>
      <c r="E117" s="400"/>
      <c r="F117" s="400"/>
      <c r="G117" s="400"/>
      <c r="H117" s="400"/>
      <c r="I117" s="400"/>
      <c r="J117" s="400"/>
      <c r="K117" s="400"/>
      <c r="L117" s="400"/>
      <c r="M117" s="400"/>
      <c r="N117" s="400"/>
      <c r="O117" s="401"/>
      <c r="P117" s="449"/>
      <c r="Q117" s="450"/>
      <c r="R117" s="309" t="s">
        <v>422</v>
      </c>
      <c r="S117" s="386"/>
      <c r="T117" s="307" t="s">
        <v>257</v>
      </c>
      <c r="U117" s="308"/>
      <c r="V117" s="309" t="s">
        <v>245</v>
      </c>
      <c r="W117" s="385"/>
      <c r="X117" s="386" t="s">
        <v>336</v>
      </c>
      <c r="Y117" s="308"/>
      <c r="Z117" s="309"/>
      <c r="AA117" s="308"/>
      <c r="AB117" s="309"/>
      <c r="AC117" s="308"/>
      <c r="AD117" s="309" t="s">
        <v>244</v>
      </c>
      <c r="AE117" s="386"/>
      <c r="AF117" s="102"/>
      <c r="AG117" s="103"/>
      <c r="AH117" s="104"/>
      <c r="AI117" s="102"/>
      <c r="AJ117" s="103"/>
      <c r="AK117" s="104"/>
      <c r="AL117" s="102" t="s">
        <v>257</v>
      </c>
      <c r="AM117" s="103" t="s">
        <v>245</v>
      </c>
      <c r="AN117" s="104"/>
      <c r="AO117" s="102"/>
      <c r="AP117" s="103"/>
      <c r="AQ117" s="104"/>
      <c r="AR117" s="102"/>
      <c r="AS117" s="103"/>
      <c r="AT117" s="110"/>
      <c r="AU117" s="102"/>
      <c r="AV117" s="103"/>
      <c r="AW117" s="110"/>
      <c r="AX117" s="102"/>
      <c r="AY117" s="103"/>
      <c r="AZ117" s="104"/>
      <c r="BA117" s="102"/>
      <c r="BB117" s="103"/>
      <c r="BC117" s="104"/>
      <c r="BD117" s="545"/>
      <c r="BE117" s="546"/>
      <c r="BF117" s="583" t="s">
        <v>401</v>
      </c>
      <c r="BG117" s="584"/>
      <c r="BH117" s="584"/>
      <c r="BI117" s="585"/>
      <c r="BK117" s="52"/>
      <c r="BL117" s="52"/>
    </row>
    <row r="118" spans="1:65" ht="30" customHeight="1" thickBot="1" x14ac:dyDescent="0.5">
      <c r="A118" s="123" t="s">
        <v>262</v>
      </c>
      <c r="B118" s="553" t="s">
        <v>194</v>
      </c>
      <c r="C118" s="554"/>
      <c r="D118" s="554"/>
      <c r="E118" s="554"/>
      <c r="F118" s="554"/>
      <c r="G118" s="554"/>
      <c r="H118" s="554"/>
      <c r="I118" s="554"/>
      <c r="J118" s="554"/>
      <c r="K118" s="554"/>
      <c r="L118" s="554"/>
      <c r="M118" s="554"/>
      <c r="N118" s="554"/>
      <c r="O118" s="555"/>
      <c r="P118" s="473"/>
      <c r="Q118" s="474"/>
      <c r="R118" s="288" t="s">
        <v>386</v>
      </c>
      <c r="S118" s="581"/>
      <c r="T118" s="582" t="s">
        <v>253</v>
      </c>
      <c r="U118" s="289"/>
      <c r="V118" s="288" t="s">
        <v>251</v>
      </c>
      <c r="W118" s="331"/>
      <c r="X118" s="581" t="s">
        <v>245</v>
      </c>
      <c r="Y118" s="289"/>
      <c r="Z118" s="288" t="s">
        <v>243</v>
      </c>
      <c r="AA118" s="289"/>
      <c r="AB118" s="288" t="s">
        <v>258</v>
      </c>
      <c r="AC118" s="289"/>
      <c r="AD118" s="288"/>
      <c r="AE118" s="581"/>
      <c r="AF118" s="114"/>
      <c r="AG118" s="115"/>
      <c r="AH118" s="116"/>
      <c r="AI118" s="114" t="s">
        <v>253</v>
      </c>
      <c r="AJ118" s="115" t="s">
        <v>251</v>
      </c>
      <c r="AK118" s="116"/>
      <c r="AL118" s="114"/>
      <c r="AM118" s="115"/>
      <c r="AN118" s="116"/>
      <c r="AO118" s="114"/>
      <c r="AP118" s="115"/>
      <c r="AQ118" s="116"/>
      <c r="AR118" s="138"/>
      <c r="AS118" s="139"/>
      <c r="AT118" s="116"/>
      <c r="AU118" s="114"/>
      <c r="AV118" s="115"/>
      <c r="AW118" s="116"/>
      <c r="AX118" s="114"/>
      <c r="AY118" s="115"/>
      <c r="AZ118" s="116"/>
      <c r="BA118" s="114"/>
      <c r="BB118" s="115"/>
      <c r="BC118" s="116"/>
      <c r="BD118" s="579"/>
      <c r="BE118" s="580"/>
      <c r="BF118" s="583" t="s">
        <v>393</v>
      </c>
      <c r="BG118" s="584"/>
      <c r="BH118" s="584"/>
      <c r="BI118" s="585"/>
      <c r="BK118" s="54"/>
      <c r="BL118" s="54"/>
    </row>
    <row r="119" spans="1:65" ht="30" customHeight="1" thickBot="1" x14ac:dyDescent="0.35">
      <c r="A119" s="550" t="s">
        <v>151</v>
      </c>
      <c r="B119" s="551"/>
      <c r="C119" s="551"/>
      <c r="D119" s="551"/>
      <c r="E119" s="551"/>
      <c r="F119" s="551"/>
      <c r="G119" s="551"/>
      <c r="H119" s="551"/>
      <c r="I119" s="551"/>
      <c r="J119" s="551"/>
      <c r="K119" s="551"/>
      <c r="L119" s="551"/>
      <c r="M119" s="551"/>
      <c r="N119" s="551"/>
      <c r="O119" s="551"/>
      <c r="P119" s="551"/>
      <c r="Q119" s="551"/>
      <c r="R119" s="551"/>
      <c r="S119" s="552"/>
      <c r="T119" s="394">
        <f>SUM(T27+T62)</f>
        <v>7274</v>
      </c>
      <c r="U119" s="395"/>
      <c r="V119" s="403">
        <f>SUM(V27+V62)</f>
        <v>3336</v>
      </c>
      <c r="W119" s="395"/>
      <c r="X119" s="394">
        <f>SUM(X27+X62)</f>
        <v>1546</v>
      </c>
      <c r="Y119" s="395"/>
      <c r="Z119" s="548">
        <f>SUM(Z27+Z62)</f>
        <v>250</v>
      </c>
      <c r="AA119" s="395"/>
      <c r="AB119" s="548">
        <f>SUM(AB27+AB62)</f>
        <v>970</v>
      </c>
      <c r="AC119" s="395"/>
      <c r="AD119" s="403">
        <f>SUM(AD27+AD62)</f>
        <v>570</v>
      </c>
      <c r="AE119" s="395"/>
      <c r="AF119" s="140">
        <f t="shared" ref="AF119:BD119" si="44">SUM(AF27+AF62)</f>
        <v>1050</v>
      </c>
      <c r="AG119" s="141">
        <f t="shared" si="44"/>
        <v>526</v>
      </c>
      <c r="AH119" s="124">
        <f t="shared" si="44"/>
        <v>29</v>
      </c>
      <c r="AI119" s="140">
        <f t="shared" si="44"/>
        <v>1006</v>
      </c>
      <c r="AJ119" s="141">
        <f t="shared" si="44"/>
        <v>440</v>
      </c>
      <c r="AK119" s="124">
        <f t="shared" si="44"/>
        <v>28</v>
      </c>
      <c r="AL119" s="140">
        <f t="shared" si="44"/>
        <v>1116</v>
      </c>
      <c r="AM119" s="141">
        <f t="shared" si="44"/>
        <v>520</v>
      </c>
      <c r="AN119" s="124">
        <f t="shared" si="44"/>
        <v>31</v>
      </c>
      <c r="AO119" s="140">
        <f t="shared" si="44"/>
        <v>1000</v>
      </c>
      <c r="AP119" s="141">
        <f t="shared" si="44"/>
        <v>480</v>
      </c>
      <c r="AQ119" s="124">
        <f t="shared" si="44"/>
        <v>26</v>
      </c>
      <c r="AR119" s="140">
        <f t="shared" si="44"/>
        <v>1104</v>
      </c>
      <c r="AS119" s="141">
        <f t="shared" si="44"/>
        <v>522</v>
      </c>
      <c r="AT119" s="124">
        <f t="shared" si="44"/>
        <v>29</v>
      </c>
      <c r="AU119" s="140">
        <f t="shared" si="44"/>
        <v>974</v>
      </c>
      <c r="AV119" s="141">
        <f t="shared" si="44"/>
        <v>444</v>
      </c>
      <c r="AW119" s="124">
        <f t="shared" si="44"/>
        <v>25</v>
      </c>
      <c r="AX119" s="140">
        <f t="shared" si="44"/>
        <v>1024</v>
      </c>
      <c r="AY119" s="141">
        <f t="shared" si="44"/>
        <v>404</v>
      </c>
      <c r="AZ119" s="124">
        <f t="shared" si="44"/>
        <v>30</v>
      </c>
      <c r="BA119" s="177">
        <f t="shared" si="44"/>
        <v>0</v>
      </c>
      <c r="BB119" s="178">
        <f t="shared" si="44"/>
        <v>0</v>
      </c>
      <c r="BC119" s="179">
        <f t="shared" si="44"/>
        <v>0</v>
      </c>
      <c r="BD119" s="394">
        <f t="shared" si="44"/>
        <v>198</v>
      </c>
      <c r="BE119" s="549"/>
      <c r="BF119" s="561"/>
      <c r="BG119" s="561"/>
      <c r="BH119" s="561"/>
      <c r="BI119" s="562"/>
      <c r="BK119" s="53">
        <f>AF119+AI119+AL119+AO119+AR119+AU119+AX119</f>
        <v>7274</v>
      </c>
      <c r="BL119" s="55">
        <f>AG119+AJ119+AM119+AP119+AS119+AV119+AY119+BB119</f>
        <v>3336</v>
      </c>
      <c r="BM119" s="53">
        <f>AH119+AK119+AN119+AQ119+AT119+AW119+AZ119</f>
        <v>198</v>
      </c>
    </row>
    <row r="120" spans="1:65" ht="30" customHeight="1" x14ac:dyDescent="0.3">
      <c r="A120" s="455" t="s">
        <v>20</v>
      </c>
      <c r="B120" s="456"/>
      <c r="C120" s="456"/>
      <c r="D120" s="456"/>
      <c r="E120" s="456"/>
      <c r="F120" s="456"/>
      <c r="G120" s="456"/>
      <c r="H120" s="456"/>
      <c r="I120" s="456"/>
      <c r="J120" s="456"/>
      <c r="K120" s="456"/>
      <c r="L120" s="456"/>
      <c r="M120" s="456"/>
      <c r="N120" s="456"/>
      <c r="O120" s="456"/>
      <c r="P120" s="456"/>
      <c r="Q120" s="456"/>
      <c r="R120" s="456"/>
      <c r="S120" s="456"/>
      <c r="T120" s="453"/>
      <c r="U120" s="273"/>
      <c r="V120" s="402"/>
      <c r="W120" s="454"/>
      <c r="X120" s="272"/>
      <c r="Y120" s="273"/>
      <c r="Z120" s="402"/>
      <c r="AA120" s="273"/>
      <c r="AB120" s="402"/>
      <c r="AC120" s="273"/>
      <c r="AD120" s="402"/>
      <c r="AE120" s="272"/>
      <c r="AF120" s="315">
        <f>AG119/18</f>
        <v>29.222222222222221</v>
      </c>
      <c r="AG120" s="316"/>
      <c r="AH120" s="317"/>
      <c r="AI120" s="315">
        <f>AJ119/17</f>
        <v>25.882352941176471</v>
      </c>
      <c r="AJ120" s="316"/>
      <c r="AK120" s="317"/>
      <c r="AL120" s="315">
        <f>AM119/18</f>
        <v>28.888888888888889</v>
      </c>
      <c r="AM120" s="316"/>
      <c r="AN120" s="317"/>
      <c r="AO120" s="315">
        <f>AP119/17</f>
        <v>28.235294117647058</v>
      </c>
      <c r="AP120" s="316"/>
      <c r="AQ120" s="317"/>
      <c r="AR120" s="315">
        <f>AS119/18</f>
        <v>29</v>
      </c>
      <c r="AS120" s="316"/>
      <c r="AT120" s="317"/>
      <c r="AU120" s="315">
        <f>AV119/17</f>
        <v>26.117647058823529</v>
      </c>
      <c r="AV120" s="316"/>
      <c r="AW120" s="317"/>
      <c r="AX120" s="315">
        <f>AY119/16</f>
        <v>25.25</v>
      </c>
      <c r="AY120" s="316"/>
      <c r="AZ120" s="317"/>
      <c r="BA120" s="453"/>
      <c r="BB120" s="272"/>
      <c r="BC120" s="454"/>
      <c r="BD120" s="453"/>
      <c r="BE120" s="454"/>
      <c r="BF120" s="272"/>
      <c r="BG120" s="272"/>
      <c r="BH120" s="272"/>
      <c r="BI120" s="454"/>
      <c r="BK120" s="54"/>
      <c r="BL120" s="54"/>
    </row>
    <row r="121" spans="1:65" ht="30" customHeight="1" x14ac:dyDescent="0.3">
      <c r="A121" s="455" t="s">
        <v>2</v>
      </c>
      <c r="B121" s="456"/>
      <c r="C121" s="456"/>
      <c r="D121" s="456"/>
      <c r="E121" s="456"/>
      <c r="F121" s="456"/>
      <c r="G121" s="456"/>
      <c r="H121" s="456"/>
      <c r="I121" s="456"/>
      <c r="J121" s="456"/>
      <c r="K121" s="456"/>
      <c r="L121" s="456"/>
      <c r="M121" s="456"/>
      <c r="N121" s="456"/>
      <c r="O121" s="456"/>
      <c r="P121" s="456"/>
      <c r="Q121" s="456"/>
      <c r="R121" s="456"/>
      <c r="S121" s="456"/>
      <c r="T121" s="411">
        <f>SUM(AF121:BC121)</f>
        <v>4</v>
      </c>
      <c r="U121" s="452"/>
      <c r="V121" s="426"/>
      <c r="W121" s="413"/>
      <c r="X121" s="412"/>
      <c r="Y121" s="452"/>
      <c r="Z121" s="426"/>
      <c r="AA121" s="452"/>
      <c r="AB121" s="426"/>
      <c r="AC121" s="452"/>
      <c r="AD121" s="426"/>
      <c r="AE121" s="412"/>
      <c r="AF121" s="411"/>
      <c r="AG121" s="412"/>
      <c r="AH121" s="413"/>
      <c r="AI121" s="411"/>
      <c r="AJ121" s="412"/>
      <c r="AK121" s="413"/>
      <c r="AL121" s="411">
        <v>1</v>
      </c>
      <c r="AM121" s="412"/>
      <c r="AN121" s="413"/>
      <c r="AO121" s="411"/>
      <c r="AP121" s="412"/>
      <c r="AQ121" s="413"/>
      <c r="AR121" s="411">
        <v>1</v>
      </c>
      <c r="AS121" s="412"/>
      <c r="AT121" s="413"/>
      <c r="AU121" s="411">
        <v>1</v>
      </c>
      <c r="AV121" s="412"/>
      <c r="AW121" s="413"/>
      <c r="AX121" s="411">
        <v>1</v>
      </c>
      <c r="AY121" s="412"/>
      <c r="AZ121" s="413"/>
      <c r="BA121" s="411"/>
      <c r="BB121" s="412"/>
      <c r="BC121" s="413"/>
      <c r="BD121" s="411"/>
      <c r="BE121" s="413"/>
      <c r="BF121" s="412"/>
      <c r="BG121" s="412"/>
      <c r="BH121" s="412"/>
      <c r="BI121" s="413"/>
      <c r="BK121" s="54"/>
      <c r="BL121" s="54"/>
    </row>
    <row r="122" spans="1:65" ht="30" customHeight="1" x14ac:dyDescent="0.3">
      <c r="A122" s="455" t="s">
        <v>21</v>
      </c>
      <c r="B122" s="456"/>
      <c r="C122" s="456"/>
      <c r="D122" s="456"/>
      <c r="E122" s="456"/>
      <c r="F122" s="456"/>
      <c r="G122" s="456"/>
      <c r="H122" s="456"/>
      <c r="I122" s="456"/>
      <c r="J122" s="456"/>
      <c r="K122" s="456"/>
      <c r="L122" s="456"/>
      <c r="M122" s="456"/>
      <c r="N122" s="456"/>
      <c r="O122" s="456"/>
      <c r="P122" s="456"/>
      <c r="Q122" s="456"/>
      <c r="R122" s="456"/>
      <c r="S122" s="456"/>
      <c r="T122" s="411">
        <f>SUM(AF122:BC122)</f>
        <v>30</v>
      </c>
      <c r="U122" s="452"/>
      <c r="V122" s="426"/>
      <c r="W122" s="413"/>
      <c r="X122" s="412"/>
      <c r="Y122" s="452"/>
      <c r="Z122" s="426"/>
      <c r="AA122" s="452"/>
      <c r="AB122" s="426"/>
      <c r="AC122" s="452"/>
      <c r="AD122" s="426"/>
      <c r="AE122" s="412"/>
      <c r="AF122" s="576">
        <v>4</v>
      </c>
      <c r="AG122" s="577"/>
      <c r="AH122" s="578"/>
      <c r="AI122" s="576">
        <v>5</v>
      </c>
      <c r="AJ122" s="577"/>
      <c r="AK122" s="578"/>
      <c r="AL122" s="576">
        <v>4</v>
      </c>
      <c r="AM122" s="577"/>
      <c r="AN122" s="578"/>
      <c r="AO122" s="576">
        <v>4</v>
      </c>
      <c r="AP122" s="577"/>
      <c r="AQ122" s="578"/>
      <c r="AR122" s="576">
        <v>5</v>
      </c>
      <c r="AS122" s="577"/>
      <c r="AT122" s="578"/>
      <c r="AU122" s="576">
        <v>4</v>
      </c>
      <c r="AV122" s="577"/>
      <c r="AW122" s="578"/>
      <c r="AX122" s="576">
        <v>4</v>
      </c>
      <c r="AY122" s="577"/>
      <c r="AZ122" s="578"/>
      <c r="BA122" s="411"/>
      <c r="BB122" s="412"/>
      <c r="BC122" s="413"/>
      <c r="BD122" s="411"/>
      <c r="BE122" s="413"/>
      <c r="BF122" s="412"/>
      <c r="BG122" s="412"/>
      <c r="BH122" s="412"/>
      <c r="BI122" s="413"/>
      <c r="BK122" s="54"/>
      <c r="BL122" s="54"/>
    </row>
    <row r="123" spans="1:65" ht="30" customHeight="1" thickBot="1" x14ac:dyDescent="0.35">
      <c r="A123" s="727" t="s">
        <v>22</v>
      </c>
      <c r="B123" s="695"/>
      <c r="C123" s="695"/>
      <c r="D123" s="695"/>
      <c r="E123" s="695"/>
      <c r="F123" s="695"/>
      <c r="G123" s="695"/>
      <c r="H123" s="695"/>
      <c r="I123" s="695"/>
      <c r="J123" s="695"/>
      <c r="K123" s="695"/>
      <c r="L123" s="695"/>
      <c r="M123" s="695"/>
      <c r="N123" s="695"/>
      <c r="O123" s="695"/>
      <c r="P123" s="695"/>
      <c r="Q123" s="695"/>
      <c r="R123" s="695"/>
      <c r="S123" s="695"/>
      <c r="T123" s="411">
        <f>SUM(AF123:BC123)</f>
        <v>25</v>
      </c>
      <c r="U123" s="452"/>
      <c r="V123" s="537"/>
      <c r="W123" s="524"/>
      <c r="X123" s="523"/>
      <c r="Y123" s="538"/>
      <c r="Z123" s="537"/>
      <c r="AA123" s="538"/>
      <c r="AB123" s="537"/>
      <c r="AC123" s="538"/>
      <c r="AD123" s="537"/>
      <c r="AE123" s="523"/>
      <c r="AF123" s="534">
        <v>5</v>
      </c>
      <c r="AG123" s="535"/>
      <c r="AH123" s="536"/>
      <c r="AI123" s="534">
        <v>3</v>
      </c>
      <c r="AJ123" s="535"/>
      <c r="AK123" s="536"/>
      <c r="AL123" s="534">
        <v>5</v>
      </c>
      <c r="AM123" s="535"/>
      <c r="AN123" s="536"/>
      <c r="AO123" s="534">
        <v>4</v>
      </c>
      <c r="AP123" s="535"/>
      <c r="AQ123" s="536"/>
      <c r="AR123" s="534">
        <v>4</v>
      </c>
      <c r="AS123" s="535"/>
      <c r="AT123" s="536"/>
      <c r="AU123" s="534">
        <v>3</v>
      </c>
      <c r="AV123" s="535"/>
      <c r="AW123" s="536"/>
      <c r="AX123" s="534">
        <v>1</v>
      </c>
      <c r="AY123" s="535"/>
      <c r="AZ123" s="536"/>
      <c r="BA123" s="522"/>
      <c r="BB123" s="523"/>
      <c r="BC123" s="524"/>
      <c r="BD123" s="522"/>
      <c r="BE123" s="524"/>
      <c r="BF123" s="523"/>
      <c r="BG123" s="523"/>
      <c r="BH123" s="523"/>
      <c r="BI123" s="524"/>
      <c r="BK123" s="54"/>
      <c r="BL123" s="54"/>
    </row>
    <row r="124" spans="1:65" ht="30" customHeight="1" thickBot="1" x14ac:dyDescent="0.35">
      <c r="A124" s="353" t="s">
        <v>71</v>
      </c>
      <c r="B124" s="354"/>
      <c r="C124" s="354"/>
      <c r="D124" s="354"/>
      <c r="E124" s="354"/>
      <c r="F124" s="354"/>
      <c r="G124" s="354"/>
      <c r="H124" s="354"/>
      <c r="I124" s="354"/>
      <c r="J124" s="354"/>
      <c r="K124" s="354"/>
      <c r="L124" s="354"/>
      <c r="M124" s="354"/>
      <c r="N124" s="354"/>
      <c r="O124" s="354"/>
      <c r="P124" s="355"/>
      <c r="Q124" s="353" t="s">
        <v>106</v>
      </c>
      <c r="R124" s="354"/>
      <c r="S124" s="354"/>
      <c r="T124" s="354"/>
      <c r="U124" s="354"/>
      <c r="V124" s="354"/>
      <c r="W124" s="354"/>
      <c r="X124" s="354"/>
      <c r="Y124" s="354"/>
      <c r="Z124" s="354"/>
      <c r="AA124" s="354"/>
      <c r="AB124" s="354"/>
      <c r="AC124" s="354"/>
      <c r="AD124" s="354"/>
      <c r="AE124" s="355"/>
      <c r="AF124" s="558" t="s">
        <v>70</v>
      </c>
      <c r="AG124" s="559"/>
      <c r="AH124" s="559"/>
      <c r="AI124" s="559"/>
      <c r="AJ124" s="559"/>
      <c r="AK124" s="559"/>
      <c r="AL124" s="559"/>
      <c r="AM124" s="559"/>
      <c r="AN124" s="559"/>
      <c r="AO124" s="559"/>
      <c r="AP124" s="559"/>
      <c r="AQ124" s="559"/>
      <c r="AR124" s="559"/>
      <c r="AS124" s="559"/>
      <c r="AT124" s="560"/>
      <c r="AU124" s="559" t="s">
        <v>69</v>
      </c>
      <c r="AV124" s="559"/>
      <c r="AW124" s="559"/>
      <c r="AX124" s="559"/>
      <c r="AY124" s="559"/>
      <c r="AZ124" s="559"/>
      <c r="BA124" s="559"/>
      <c r="BB124" s="559"/>
      <c r="BC124" s="559"/>
      <c r="BD124" s="559"/>
      <c r="BE124" s="559"/>
      <c r="BF124" s="559"/>
      <c r="BG124" s="559"/>
      <c r="BH124" s="559"/>
      <c r="BI124" s="560"/>
      <c r="BK124" s="54"/>
      <c r="BL124" s="54"/>
    </row>
    <row r="125" spans="1:65" ht="63.75" customHeight="1" x14ac:dyDescent="0.3">
      <c r="A125" s="453" t="s">
        <v>30</v>
      </c>
      <c r="B125" s="272"/>
      <c r="C125" s="272"/>
      <c r="D125" s="272"/>
      <c r="E125" s="272"/>
      <c r="F125" s="272"/>
      <c r="G125" s="273"/>
      <c r="H125" s="526" t="s">
        <v>29</v>
      </c>
      <c r="I125" s="526"/>
      <c r="J125" s="526"/>
      <c r="K125" s="526" t="s">
        <v>31</v>
      </c>
      <c r="L125" s="526"/>
      <c r="M125" s="526"/>
      <c r="N125" s="525" t="s">
        <v>107</v>
      </c>
      <c r="O125" s="526"/>
      <c r="P125" s="527"/>
      <c r="Q125" s="715" t="s">
        <v>30</v>
      </c>
      <c r="R125" s="716"/>
      <c r="S125" s="716"/>
      <c r="T125" s="716"/>
      <c r="U125" s="716"/>
      <c r="V125" s="717"/>
      <c r="W125" s="526" t="s">
        <v>29</v>
      </c>
      <c r="X125" s="526"/>
      <c r="Y125" s="526"/>
      <c r="Z125" s="526" t="s">
        <v>31</v>
      </c>
      <c r="AA125" s="526"/>
      <c r="AB125" s="526"/>
      <c r="AC125" s="525" t="s">
        <v>107</v>
      </c>
      <c r="AD125" s="526"/>
      <c r="AE125" s="527"/>
      <c r="AF125" s="528" t="s">
        <v>29</v>
      </c>
      <c r="AG125" s="418"/>
      <c r="AH125" s="418"/>
      <c r="AI125" s="418"/>
      <c r="AJ125" s="529"/>
      <c r="AK125" s="530" t="s">
        <v>31</v>
      </c>
      <c r="AL125" s="531"/>
      <c r="AM125" s="531"/>
      <c r="AN125" s="531"/>
      <c r="AO125" s="532"/>
      <c r="AP125" s="533" t="s">
        <v>107</v>
      </c>
      <c r="AQ125" s="272"/>
      <c r="AR125" s="272"/>
      <c r="AS125" s="272"/>
      <c r="AT125" s="454"/>
      <c r="AU125" s="588" t="s">
        <v>481</v>
      </c>
      <c r="AV125" s="513"/>
      <c r="AW125" s="513"/>
      <c r="AX125" s="513"/>
      <c r="AY125" s="513"/>
      <c r="AZ125" s="513"/>
      <c r="BA125" s="513"/>
      <c r="BB125" s="513"/>
      <c r="BC125" s="513"/>
      <c r="BD125" s="513"/>
      <c r="BE125" s="513"/>
      <c r="BF125" s="513"/>
      <c r="BG125" s="513"/>
      <c r="BH125" s="513"/>
      <c r="BI125" s="589"/>
      <c r="BK125" s="54"/>
      <c r="BL125" s="54"/>
    </row>
    <row r="126" spans="1:65" ht="50.25" customHeight="1" x14ac:dyDescent="0.3">
      <c r="A126" s="688" t="s">
        <v>196</v>
      </c>
      <c r="B126" s="689"/>
      <c r="C126" s="689"/>
      <c r="D126" s="689"/>
      <c r="E126" s="689"/>
      <c r="F126" s="689"/>
      <c r="G126" s="690"/>
      <c r="H126" s="414">
        <v>2</v>
      </c>
      <c r="I126" s="415"/>
      <c r="J126" s="539"/>
      <c r="K126" s="414">
        <v>2</v>
      </c>
      <c r="L126" s="415"/>
      <c r="M126" s="539"/>
      <c r="N126" s="414">
        <v>3</v>
      </c>
      <c r="O126" s="415"/>
      <c r="P126" s="416"/>
      <c r="Q126" s="423" t="s">
        <v>291</v>
      </c>
      <c r="R126" s="424"/>
      <c r="S126" s="424"/>
      <c r="T126" s="424"/>
      <c r="U126" s="424"/>
      <c r="V126" s="425"/>
      <c r="W126" s="426">
        <v>4</v>
      </c>
      <c r="X126" s="412"/>
      <c r="Y126" s="452"/>
      <c r="Z126" s="426">
        <v>2</v>
      </c>
      <c r="AA126" s="412"/>
      <c r="AB126" s="452"/>
      <c r="AC126" s="426">
        <v>3</v>
      </c>
      <c r="AD126" s="412"/>
      <c r="AE126" s="413"/>
      <c r="AF126" s="697">
        <v>8</v>
      </c>
      <c r="AG126" s="415"/>
      <c r="AH126" s="415"/>
      <c r="AI126" s="415"/>
      <c r="AJ126" s="539"/>
      <c r="AK126" s="414">
        <v>10</v>
      </c>
      <c r="AL126" s="415"/>
      <c r="AM126" s="415"/>
      <c r="AN126" s="415"/>
      <c r="AO126" s="539"/>
      <c r="AP126" s="414">
        <v>15</v>
      </c>
      <c r="AQ126" s="415"/>
      <c r="AR126" s="415"/>
      <c r="AS126" s="415"/>
      <c r="AT126" s="416"/>
      <c r="AU126" s="590"/>
      <c r="AV126" s="511"/>
      <c r="AW126" s="511"/>
      <c r="AX126" s="511"/>
      <c r="AY126" s="511"/>
      <c r="AZ126" s="511"/>
      <c r="BA126" s="511"/>
      <c r="BB126" s="511"/>
      <c r="BC126" s="511"/>
      <c r="BD126" s="511"/>
      <c r="BE126" s="511"/>
      <c r="BF126" s="511"/>
      <c r="BG126" s="511"/>
      <c r="BH126" s="511"/>
      <c r="BI126" s="591"/>
      <c r="BK126" s="54"/>
      <c r="BL126" s="54"/>
    </row>
    <row r="127" spans="1:65" ht="30" customHeight="1" x14ac:dyDescent="0.3">
      <c r="A127" s="691"/>
      <c r="B127" s="692"/>
      <c r="C127" s="692"/>
      <c r="D127" s="692"/>
      <c r="E127" s="692"/>
      <c r="F127" s="692"/>
      <c r="G127" s="693"/>
      <c r="H127" s="417"/>
      <c r="I127" s="418"/>
      <c r="J127" s="529"/>
      <c r="K127" s="417"/>
      <c r="L127" s="418"/>
      <c r="M127" s="529"/>
      <c r="N127" s="417"/>
      <c r="O127" s="418"/>
      <c r="P127" s="419"/>
      <c r="Q127" s="423" t="s">
        <v>292</v>
      </c>
      <c r="R127" s="424"/>
      <c r="S127" s="424"/>
      <c r="T127" s="424"/>
      <c r="U127" s="424"/>
      <c r="V127" s="425"/>
      <c r="W127" s="426">
        <v>6</v>
      </c>
      <c r="X127" s="412"/>
      <c r="Y127" s="452"/>
      <c r="Z127" s="426">
        <v>4</v>
      </c>
      <c r="AA127" s="412"/>
      <c r="AB127" s="452"/>
      <c r="AC127" s="426">
        <v>6</v>
      </c>
      <c r="AD127" s="412"/>
      <c r="AE127" s="413"/>
      <c r="AF127" s="528"/>
      <c r="AG127" s="418"/>
      <c r="AH127" s="418"/>
      <c r="AI127" s="418"/>
      <c r="AJ127" s="529"/>
      <c r="AK127" s="417"/>
      <c r="AL127" s="418"/>
      <c r="AM127" s="418"/>
      <c r="AN127" s="418"/>
      <c r="AO127" s="529"/>
      <c r="AP127" s="417"/>
      <c r="AQ127" s="418"/>
      <c r="AR127" s="418"/>
      <c r="AS127" s="418"/>
      <c r="AT127" s="419"/>
      <c r="AU127" s="590"/>
      <c r="AV127" s="511"/>
      <c r="AW127" s="511"/>
      <c r="AX127" s="511"/>
      <c r="AY127" s="511"/>
      <c r="AZ127" s="511"/>
      <c r="BA127" s="511"/>
      <c r="BB127" s="511"/>
      <c r="BC127" s="511"/>
      <c r="BD127" s="511"/>
      <c r="BE127" s="511"/>
      <c r="BF127" s="511"/>
      <c r="BG127" s="511"/>
      <c r="BH127" s="511"/>
      <c r="BI127" s="591"/>
      <c r="BK127" s="54"/>
      <c r="BL127" s="54"/>
    </row>
    <row r="128" spans="1:65" ht="30" customHeight="1" thickBot="1" x14ac:dyDescent="0.35">
      <c r="A128" s="694"/>
      <c r="B128" s="695"/>
      <c r="C128" s="695"/>
      <c r="D128" s="695"/>
      <c r="E128" s="695"/>
      <c r="F128" s="695"/>
      <c r="G128" s="696"/>
      <c r="H128" s="420"/>
      <c r="I128" s="421"/>
      <c r="J128" s="540"/>
      <c r="K128" s="420"/>
      <c r="L128" s="421"/>
      <c r="M128" s="540"/>
      <c r="N128" s="420"/>
      <c r="O128" s="421"/>
      <c r="P128" s="422"/>
      <c r="Q128" s="408" t="s">
        <v>197</v>
      </c>
      <c r="R128" s="409"/>
      <c r="S128" s="409"/>
      <c r="T128" s="409"/>
      <c r="U128" s="409"/>
      <c r="V128" s="410"/>
      <c r="W128" s="537">
        <v>8</v>
      </c>
      <c r="X128" s="523"/>
      <c r="Y128" s="538"/>
      <c r="Z128" s="537">
        <v>10</v>
      </c>
      <c r="AA128" s="523"/>
      <c r="AB128" s="538"/>
      <c r="AC128" s="537">
        <v>15</v>
      </c>
      <c r="AD128" s="523"/>
      <c r="AE128" s="524"/>
      <c r="AF128" s="698"/>
      <c r="AG128" s="421"/>
      <c r="AH128" s="421"/>
      <c r="AI128" s="421"/>
      <c r="AJ128" s="540"/>
      <c r="AK128" s="420"/>
      <c r="AL128" s="421"/>
      <c r="AM128" s="421"/>
      <c r="AN128" s="421"/>
      <c r="AO128" s="540"/>
      <c r="AP128" s="420"/>
      <c r="AQ128" s="421"/>
      <c r="AR128" s="421"/>
      <c r="AS128" s="421"/>
      <c r="AT128" s="422"/>
      <c r="AU128" s="592"/>
      <c r="AV128" s="593"/>
      <c r="AW128" s="593"/>
      <c r="AX128" s="593"/>
      <c r="AY128" s="593"/>
      <c r="AZ128" s="593"/>
      <c r="BA128" s="593"/>
      <c r="BB128" s="593"/>
      <c r="BC128" s="593"/>
      <c r="BD128" s="593"/>
      <c r="BE128" s="593"/>
      <c r="BF128" s="593"/>
      <c r="BG128" s="593"/>
      <c r="BH128" s="593"/>
      <c r="BI128" s="594"/>
      <c r="BK128" s="54"/>
      <c r="BL128" s="54"/>
    </row>
    <row r="129" spans="1:127" s="87" customFormat="1" ht="30" customHeight="1" x14ac:dyDescent="0.3">
      <c r="A129" s="180"/>
      <c r="B129" s="180"/>
      <c r="C129" s="180"/>
      <c r="D129" s="180"/>
      <c r="E129" s="180"/>
      <c r="F129" s="180"/>
      <c r="G129" s="180"/>
      <c r="H129" s="175"/>
      <c r="I129" s="175"/>
      <c r="J129" s="175"/>
      <c r="K129" s="175"/>
      <c r="L129" s="175"/>
      <c r="M129" s="175"/>
      <c r="N129" s="175"/>
      <c r="O129" s="175"/>
      <c r="P129" s="175"/>
      <c r="Q129" s="181"/>
      <c r="R129" s="181"/>
      <c r="S129" s="181"/>
      <c r="T129" s="181"/>
      <c r="U129" s="181"/>
      <c r="V129" s="181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85"/>
      <c r="BK129" s="86"/>
      <c r="BL129" s="86"/>
    </row>
    <row r="130" spans="1:127" ht="36.75" customHeight="1" thickBot="1" x14ac:dyDescent="0.35">
      <c r="A130" s="521" t="s">
        <v>123</v>
      </c>
      <c r="B130" s="521"/>
      <c r="C130" s="521"/>
      <c r="D130" s="521"/>
      <c r="E130" s="521"/>
      <c r="F130" s="521"/>
      <c r="G130" s="521"/>
      <c r="H130" s="521"/>
      <c r="I130" s="521"/>
      <c r="J130" s="521"/>
      <c r="K130" s="521"/>
      <c r="L130" s="521"/>
      <c r="M130" s="521"/>
      <c r="N130" s="521"/>
      <c r="O130" s="521"/>
      <c r="P130" s="521"/>
      <c r="Q130" s="521"/>
      <c r="R130" s="521"/>
      <c r="S130" s="521"/>
      <c r="T130" s="521"/>
      <c r="U130" s="521"/>
      <c r="V130" s="521"/>
      <c r="W130" s="521"/>
      <c r="X130" s="521"/>
      <c r="Y130" s="521"/>
      <c r="Z130" s="521"/>
      <c r="AA130" s="521"/>
      <c r="AB130" s="521"/>
      <c r="AC130" s="521"/>
      <c r="AD130" s="521"/>
      <c r="AE130" s="521"/>
      <c r="AF130" s="521"/>
      <c r="AG130" s="521"/>
      <c r="AH130" s="521"/>
      <c r="AI130" s="521"/>
      <c r="AJ130" s="521"/>
      <c r="AK130" s="521"/>
      <c r="AL130" s="521"/>
      <c r="AM130" s="521"/>
      <c r="AN130" s="521"/>
      <c r="AO130" s="521"/>
      <c r="AP130" s="521"/>
      <c r="AQ130" s="521"/>
      <c r="AR130" s="521"/>
      <c r="AS130" s="521"/>
      <c r="AT130" s="521"/>
      <c r="AU130" s="521"/>
      <c r="AV130" s="521"/>
      <c r="AW130" s="521"/>
      <c r="AX130" s="521"/>
      <c r="AY130" s="521"/>
      <c r="AZ130" s="521"/>
      <c r="BA130" s="521"/>
      <c r="BB130" s="521"/>
      <c r="BC130" s="521"/>
      <c r="BD130" s="521"/>
      <c r="BE130" s="521"/>
      <c r="BF130" s="521"/>
      <c r="BG130" s="521"/>
      <c r="BH130" s="521"/>
      <c r="BI130" s="521"/>
    </row>
    <row r="131" spans="1:127" ht="86.25" customHeight="1" thickBot="1" x14ac:dyDescent="0.35">
      <c r="A131" s="557" t="s">
        <v>111</v>
      </c>
      <c r="B131" s="430"/>
      <c r="C131" s="430"/>
      <c r="D131" s="429"/>
      <c r="E131" s="475" t="s">
        <v>112</v>
      </c>
      <c r="F131" s="476"/>
      <c r="G131" s="476"/>
      <c r="H131" s="476"/>
      <c r="I131" s="476"/>
      <c r="J131" s="476"/>
      <c r="K131" s="476"/>
      <c r="L131" s="476"/>
      <c r="M131" s="476"/>
      <c r="N131" s="476"/>
      <c r="O131" s="476"/>
      <c r="P131" s="476"/>
      <c r="Q131" s="476"/>
      <c r="R131" s="476"/>
      <c r="S131" s="476"/>
      <c r="T131" s="476"/>
      <c r="U131" s="476"/>
      <c r="V131" s="476"/>
      <c r="W131" s="476"/>
      <c r="X131" s="476"/>
      <c r="Y131" s="476"/>
      <c r="Z131" s="476"/>
      <c r="AA131" s="476"/>
      <c r="AB131" s="476"/>
      <c r="AC131" s="476"/>
      <c r="AD131" s="476"/>
      <c r="AE131" s="476"/>
      <c r="AF131" s="476"/>
      <c r="AG131" s="476"/>
      <c r="AH131" s="476"/>
      <c r="AI131" s="476"/>
      <c r="AJ131" s="476"/>
      <c r="AK131" s="476"/>
      <c r="AL131" s="476"/>
      <c r="AM131" s="476"/>
      <c r="AN131" s="476"/>
      <c r="AO131" s="476"/>
      <c r="AP131" s="476"/>
      <c r="AQ131" s="476"/>
      <c r="AR131" s="476"/>
      <c r="AS131" s="476"/>
      <c r="AT131" s="476"/>
      <c r="AU131" s="476"/>
      <c r="AV131" s="476"/>
      <c r="AW131" s="476"/>
      <c r="AX131" s="476"/>
      <c r="AY131" s="476"/>
      <c r="AZ131" s="476"/>
      <c r="BA131" s="476"/>
      <c r="BB131" s="476"/>
      <c r="BC131" s="476"/>
      <c r="BD131" s="476"/>
      <c r="BE131" s="477"/>
      <c r="BF131" s="557" t="s">
        <v>429</v>
      </c>
      <c r="BG131" s="430"/>
      <c r="BH131" s="430"/>
      <c r="BI131" s="433"/>
    </row>
    <row r="132" spans="1:127" ht="72.75" customHeight="1" x14ac:dyDescent="0.3">
      <c r="A132" s="297" t="s">
        <v>124</v>
      </c>
      <c r="B132" s="298"/>
      <c r="C132" s="298"/>
      <c r="D132" s="299"/>
      <c r="E132" s="391" t="s">
        <v>212</v>
      </c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  <c r="R132" s="392"/>
      <c r="S132" s="392"/>
      <c r="T132" s="392"/>
      <c r="U132" s="392"/>
      <c r="V132" s="392"/>
      <c r="W132" s="392"/>
      <c r="X132" s="392"/>
      <c r="Y132" s="392"/>
      <c r="Z132" s="392"/>
      <c r="AA132" s="392"/>
      <c r="AB132" s="392"/>
      <c r="AC132" s="392"/>
      <c r="AD132" s="392"/>
      <c r="AE132" s="392"/>
      <c r="AF132" s="392"/>
      <c r="AG132" s="392"/>
      <c r="AH132" s="392"/>
      <c r="AI132" s="392"/>
      <c r="AJ132" s="392"/>
      <c r="AK132" s="392"/>
      <c r="AL132" s="392"/>
      <c r="AM132" s="392"/>
      <c r="AN132" s="392"/>
      <c r="AO132" s="392"/>
      <c r="AP132" s="392"/>
      <c r="AQ132" s="392"/>
      <c r="AR132" s="392"/>
      <c r="AS132" s="392"/>
      <c r="AT132" s="392"/>
      <c r="AU132" s="392"/>
      <c r="AV132" s="392"/>
      <c r="AW132" s="392"/>
      <c r="AX132" s="392"/>
      <c r="AY132" s="392"/>
      <c r="AZ132" s="392"/>
      <c r="BA132" s="392"/>
      <c r="BB132" s="392"/>
      <c r="BC132" s="392"/>
      <c r="BD132" s="392"/>
      <c r="BE132" s="393"/>
      <c r="BF132" s="396" t="s">
        <v>478</v>
      </c>
      <c r="BG132" s="570"/>
      <c r="BH132" s="570"/>
      <c r="BI132" s="571"/>
    </row>
    <row r="133" spans="1:127" ht="33" customHeight="1" x14ac:dyDescent="0.3">
      <c r="A133" s="270" t="s">
        <v>125</v>
      </c>
      <c r="B133" s="269"/>
      <c r="C133" s="269"/>
      <c r="D133" s="271"/>
      <c r="E133" s="236" t="s">
        <v>213</v>
      </c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8"/>
      <c r="BF133" s="252" t="s">
        <v>116</v>
      </c>
      <c r="BG133" s="328"/>
      <c r="BH133" s="328"/>
      <c r="BI133" s="329"/>
    </row>
    <row r="134" spans="1:127" ht="33" customHeight="1" x14ac:dyDescent="0.3">
      <c r="A134" s="270" t="s">
        <v>133</v>
      </c>
      <c r="B134" s="269"/>
      <c r="C134" s="269"/>
      <c r="D134" s="271"/>
      <c r="E134" s="236" t="s">
        <v>407</v>
      </c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8"/>
      <c r="BF134" s="252" t="s">
        <v>115</v>
      </c>
      <c r="BG134" s="328"/>
      <c r="BH134" s="328"/>
      <c r="BI134" s="329"/>
    </row>
    <row r="135" spans="1:127" ht="33" customHeight="1" x14ac:dyDescent="0.3">
      <c r="A135" s="270" t="s">
        <v>134</v>
      </c>
      <c r="B135" s="313"/>
      <c r="C135" s="313"/>
      <c r="D135" s="314"/>
      <c r="E135" s="236" t="s">
        <v>214</v>
      </c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  <c r="AV135" s="237"/>
      <c r="AW135" s="237"/>
      <c r="AX135" s="237"/>
      <c r="AY135" s="237"/>
      <c r="AZ135" s="237"/>
      <c r="BA135" s="237"/>
      <c r="BB135" s="237"/>
      <c r="BC135" s="237"/>
      <c r="BD135" s="237"/>
      <c r="BE135" s="238"/>
      <c r="BF135" s="252" t="s">
        <v>118</v>
      </c>
      <c r="BG135" s="328"/>
      <c r="BH135" s="328"/>
      <c r="BI135" s="329"/>
    </row>
    <row r="136" spans="1:127" ht="84.75" customHeight="1" x14ac:dyDescent="0.3">
      <c r="A136" s="270" t="s">
        <v>141</v>
      </c>
      <c r="B136" s="313"/>
      <c r="C136" s="313"/>
      <c r="D136" s="314"/>
      <c r="E136" s="251" t="s">
        <v>215</v>
      </c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  <c r="AA136" s="312"/>
      <c r="AB136" s="312"/>
      <c r="AC136" s="312"/>
      <c r="AD136" s="312"/>
      <c r="AE136" s="312"/>
      <c r="AF136" s="312"/>
      <c r="AG136" s="312"/>
      <c r="AH136" s="312"/>
      <c r="AI136" s="312"/>
      <c r="AJ136" s="312"/>
      <c r="AK136" s="312"/>
      <c r="AL136" s="312"/>
      <c r="AM136" s="312"/>
      <c r="AN136" s="312"/>
      <c r="AO136" s="312"/>
      <c r="AP136" s="312"/>
      <c r="AQ136" s="312"/>
      <c r="AR136" s="312"/>
      <c r="AS136" s="312"/>
      <c r="AT136" s="312"/>
      <c r="AU136" s="312"/>
      <c r="AV136" s="312"/>
      <c r="AW136" s="312"/>
      <c r="AX136" s="312"/>
      <c r="AY136" s="312"/>
      <c r="AZ136" s="312"/>
      <c r="BA136" s="312"/>
      <c r="BB136" s="312"/>
      <c r="BC136" s="312"/>
      <c r="BD136" s="312"/>
      <c r="BE136" s="324"/>
      <c r="BF136" s="228" t="s">
        <v>479</v>
      </c>
      <c r="BG136" s="461"/>
      <c r="BH136" s="461"/>
      <c r="BI136" s="462"/>
    </row>
    <row r="137" spans="1:127" ht="90" customHeight="1" x14ac:dyDescent="0.3">
      <c r="A137" s="270" t="s">
        <v>142</v>
      </c>
      <c r="B137" s="313"/>
      <c r="C137" s="313"/>
      <c r="D137" s="314"/>
      <c r="E137" s="251" t="s">
        <v>216</v>
      </c>
      <c r="F137" s="312"/>
      <c r="G137" s="312"/>
      <c r="H137" s="312"/>
      <c r="I137" s="312"/>
      <c r="J137" s="312"/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  <c r="AA137" s="312"/>
      <c r="AB137" s="312"/>
      <c r="AC137" s="312"/>
      <c r="AD137" s="312"/>
      <c r="AE137" s="312"/>
      <c r="AF137" s="312"/>
      <c r="AG137" s="312"/>
      <c r="AH137" s="312"/>
      <c r="AI137" s="312"/>
      <c r="AJ137" s="312"/>
      <c r="AK137" s="312"/>
      <c r="AL137" s="312"/>
      <c r="AM137" s="312"/>
      <c r="AN137" s="312"/>
      <c r="AO137" s="312"/>
      <c r="AP137" s="312"/>
      <c r="AQ137" s="312"/>
      <c r="AR137" s="312"/>
      <c r="AS137" s="312"/>
      <c r="AT137" s="312"/>
      <c r="AU137" s="312"/>
      <c r="AV137" s="312"/>
      <c r="AW137" s="312"/>
      <c r="AX137" s="312"/>
      <c r="AY137" s="312"/>
      <c r="AZ137" s="312"/>
      <c r="BA137" s="312"/>
      <c r="BB137" s="312"/>
      <c r="BC137" s="312"/>
      <c r="BD137" s="312"/>
      <c r="BE137" s="324"/>
      <c r="BF137" s="252" t="s">
        <v>480</v>
      </c>
      <c r="BG137" s="328"/>
      <c r="BH137" s="328"/>
      <c r="BI137" s="329"/>
    </row>
    <row r="138" spans="1:127" ht="33" customHeight="1" x14ac:dyDescent="0.3">
      <c r="A138" s="270" t="s">
        <v>209</v>
      </c>
      <c r="B138" s="313"/>
      <c r="C138" s="313"/>
      <c r="D138" s="314"/>
      <c r="E138" s="236" t="s">
        <v>307</v>
      </c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8"/>
      <c r="BF138" s="252" t="s">
        <v>168</v>
      </c>
      <c r="BG138" s="328"/>
      <c r="BH138" s="328"/>
      <c r="BI138" s="329"/>
    </row>
    <row r="139" spans="1:127" s="5" customFormat="1" ht="40.5" customHeight="1" x14ac:dyDescent="0.3">
      <c r="A139" s="255" t="s">
        <v>210</v>
      </c>
      <c r="B139" s="486"/>
      <c r="C139" s="486"/>
      <c r="D139" s="487"/>
      <c r="E139" s="518" t="s">
        <v>217</v>
      </c>
      <c r="F139" s="519"/>
      <c r="G139" s="519"/>
      <c r="H139" s="519"/>
      <c r="I139" s="519"/>
      <c r="J139" s="519"/>
      <c r="K139" s="519"/>
      <c r="L139" s="519"/>
      <c r="M139" s="519"/>
      <c r="N139" s="519"/>
      <c r="O139" s="519"/>
      <c r="P139" s="519"/>
      <c r="Q139" s="519"/>
      <c r="R139" s="519"/>
      <c r="S139" s="519"/>
      <c r="T139" s="519"/>
      <c r="U139" s="519"/>
      <c r="V139" s="519"/>
      <c r="W139" s="519"/>
      <c r="X139" s="519"/>
      <c r="Y139" s="519"/>
      <c r="Z139" s="519"/>
      <c r="AA139" s="519"/>
      <c r="AB139" s="519"/>
      <c r="AC139" s="519"/>
      <c r="AD139" s="519"/>
      <c r="AE139" s="519"/>
      <c r="AF139" s="519"/>
      <c r="AG139" s="519"/>
      <c r="AH139" s="519"/>
      <c r="AI139" s="519"/>
      <c r="AJ139" s="519"/>
      <c r="AK139" s="519"/>
      <c r="AL139" s="519"/>
      <c r="AM139" s="519"/>
      <c r="AN139" s="519"/>
      <c r="AO139" s="519"/>
      <c r="AP139" s="519"/>
      <c r="AQ139" s="519"/>
      <c r="AR139" s="519"/>
      <c r="AS139" s="519"/>
      <c r="AT139" s="519"/>
      <c r="AU139" s="519"/>
      <c r="AV139" s="519"/>
      <c r="AW139" s="519"/>
      <c r="AX139" s="519"/>
      <c r="AY139" s="519"/>
      <c r="AZ139" s="519"/>
      <c r="BA139" s="519"/>
      <c r="BB139" s="519"/>
      <c r="BC139" s="519"/>
      <c r="BD139" s="519"/>
      <c r="BE139" s="520"/>
      <c r="BF139" s="228" t="s">
        <v>117</v>
      </c>
      <c r="BG139" s="461"/>
      <c r="BH139" s="461"/>
      <c r="BI139" s="462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</row>
    <row r="140" spans="1:127" s="5" customFormat="1" ht="36.75" customHeight="1" x14ac:dyDescent="0.3">
      <c r="A140" s="270" t="s">
        <v>211</v>
      </c>
      <c r="B140" s="313"/>
      <c r="C140" s="313"/>
      <c r="D140" s="314"/>
      <c r="E140" s="236" t="s">
        <v>218</v>
      </c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8"/>
      <c r="BF140" s="252" t="s">
        <v>167</v>
      </c>
      <c r="BG140" s="328"/>
      <c r="BH140" s="328"/>
      <c r="BI140" s="329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</row>
    <row r="141" spans="1:127" s="5" customFormat="1" ht="36.75" customHeight="1" x14ac:dyDescent="0.3">
      <c r="A141" s="270" t="s">
        <v>327</v>
      </c>
      <c r="B141" s="269"/>
      <c r="C141" s="269"/>
      <c r="D141" s="271"/>
      <c r="E141" s="518" t="s">
        <v>405</v>
      </c>
      <c r="F141" s="519"/>
      <c r="G141" s="519"/>
      <c r="H141" s="519"/>
      <c r="I141" s="519"/>
      <c r="J141" s="519"/>
      <c r="K141" s="519"/>
      <c r="L141" s="519"/>
      <c r="M141" s="519"/>
      <c r="N141" s="519"/>
      <c r="O141" s="519"/>
      <c r="P141" s="519"/>
      <c r="Q141" s="519"/>
      <c r="R141" s="519"/>
      <c r="S141" s="519"/>
      <c r="T141" s="519"/>
      <c r="U141" s="519"/>
      <c r="V141" s="519"/>
      <c r="W141" s="519"/>
      <c r="X141" s="519"/>
      <c r="Y141" s="519"/>
      <c r="Z141" s="519"/>
      <c r="AA141" s="519"/>
      <c r="AB141" s="519"/>
      <c r="AC141" s="519"/>
      <c r="AD141" s="519"/>
      <c r="AE141" s="519"/>
      <c r="AF141" s="519"/>
      <c r="AG141" s="519"/>
      <c r="AH141" s="519"/>
      <c r="AI141" s="519"/>
      <c r="AJ141" s="519"/>
      <c r="AK141" s="519"/>
      <c r="AL141" s="519"/>
      <c r="AM141" s="519"/>
      <c r="AN141" s="519"/>
      <c r="AO141" s="519"/>
      <c r="AP141" s="519"/>
      <c r="AQ141" s="519"/>
      <c r="AR141" s="519"/>
      <c r="AS141" s="519"/>
      <c r="AT141" s="519"/>
      <c r="AU141" s="519"/>
      <c r="AV141" s="519"/>
      <c r="AW141" s="519"/>
      <c r="AX141" s="519"/>
      <c r="AY141" s="519"/>
      <c r="AZ141" s="519"/>
      <c r="BA141" s="519"/>
      <c r="BB141" s="519"/>
      <c r="BC141" s="519"/>
      <c r="BD141" s="519"/>
      <c r="BE141" s="520"/>
      <c r="BF141" s="228" t="s">
        <v>122</v>
      </c>
      <c r="BG141" s="461"/>
      <c r="BH141" s="461"/>
      <c r="BI141" s="462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</row>
    <row r="142" spans="1:127" s="5" customFormat="1" ht="38.25" customHeight="1" x14ac:dyDescent="0.3">
      <c r="A142" s="270" t="s">
        <v>403</v>
      </c>
      <c r="B142" s="269"/>
      <c r="C142" s="269"/>
      <c r="D142" s="271"/>
      <c r="E142" s="478" t="s">
        <v>443</v>
      </c>
      <c r="F142" s="312"/>
      <c r="G142" s="312"/>
      <c r="H142" s="312"/>
      <c r="I142" s="312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  <c r="AL142" s="312"/>
      <c r="AM142" s="312"/>
      <c r="AN142" s="312"/>
      <c r="AO142" s="312"/>
      <c r="AP142" s="312"/>
      <c r="AQ142" s="312"/>
      <c r="AR142" s="312"/>
      <c r="AS142" s="312"/>
      <c r="AT142" s="312"/>
      <c r="AU142" s="312"/>
      <c r="AV142" s="312"/>
      <c r="AW142" s="312"/>
      <c r="AX142" s="312"/>
      <c r="AY142" s="312"/>
      <c r="AZ142" s="312"/>
      <c r="BA142" s="312"/>
      <c r="BB142" s="312"/>
      <c r="BC142" s="312"/>
      <c r="BD142" s="312"/>
      <c r="BE142" s="324"/>
      <c r="BF142" s="252" t="s">
        <v>119</v>
      </c>
      <c r="BG142" s="253"/>
      <c r="BH142" s="253"/>
      <c r="BI142" s="254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</row>
    <row r="143" spans="1:127" s="5" customFormat="1" ht="30.75" customHeight="1" x14ac:dyDescent="0.3">
      <c r="A143" s="255" t="s">
        <v>408</v>
      </c>
      <c r="B143" s="256"/>
      <c r="C143" s="256"/>
      <c r="D143" s="257"/>
      <c r="E143" s="250" t="s">
        <v>406</v>
      </c>
      <c r="F143" s="250"/>
      <c r="G143" s="250"/>
      <c r="H143" s="250"/>
      <c r="I143" s="250"/>
      <c r="J143" s="250"/>
      <c r="K143" s="250"/>
      <c r="L143" s="250"/>
      <c r="M143" s="250"/>
      <c r="N143" s="250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  <c r="AD143" s="250"/>
      <c r="AE143" s="250"/>
      <c r="AF143" s="250"/>
      <c r="AG143" s="250"/>
      <c r="AH143" s="250"/>
      <c r="AI143" s="250"/>
      <c r="AJ143" s="250"/>
      <c r="AK143" s="250"/>
      <c r="AL143" s="250"/>
      <c r="AM143" s="250"/>
      <c r="AN143" s="250"/>
      <c r="AO143" s="250"/>
      <c r="AP143" s="250"/>
      <c r="AQ143" s="250"/>
      <c r="AR143" s="250"/>
      <c r="AS143" s="250"/>
      <c r="AT143" s="250"/>
      <c r="AU143" s="250"/>
      <c r="AV143" s="250"/>
      <c r="AW143" s="250"/>
      <c r="AX143" s="250"/>
      <c r="AY143" s="250"/>
      <c r="AZ143" s="250"/>
      <c r="BA143" s="250"/>
      <c r="BB143" s="250"/>
      <c r="BC143" s="250"/>
      <c r="BD143" s="250"/>
      <c r="BE143" s="458"/>
      <c r="BF143" s="252" t="s">
        <v>119</v>
      </c>
      <c r="BG143" s="253"/>
      <c r="BH143" s="253"/>
      <c r="BI143" s="254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</row>
    <row r="144" spans="1:127" s="5" customFormat="1" ht="57" customHeight="1" thickBot="1" x14ac:dyDescent="0.35">
      <c r="A144" s="445" t="s">
        <v>409</v>
      </c>
      <c r="B144" s="517"/>
      <c r="C144" s="517"/>
      <c r="D144" s="446"/>
      <c r="E144" s="457" t="s">
        <v>417</v>
      </c>
      <c r="F144" s="295"/>
      <c r="G144" s="295"/>
      <c r="H144" s="295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  <c r="AV144" s="295"/>
      <c r="AW144" s="295"/>
      <c r="AX144" s="295"/>
      <c r="AY144" s="295"/>
      <c r="AZ144" s="295"/>
      <c r="BA144" s="295"/>
      <c r="BB144" s="295"/>
      <c r="BC144" s="295"/>
      <c r="BD144" s="295"/>
      <c r="BE144" s="295"/>
      <c r="BF144" s="247" t="s">
        <v>161</v>
      </c>
      <c r="BG144" s="248"/>
      <c r="BH144" s="248"/>
      <c r="BI144" s="249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</row>
    <row r="145" spans="1:127" s="5" customFormat="1" ht="96.75" customHeight="1" thickBot="1" x14ac:dyDescent="0.35">
      <c r="A145" s="557" t="s">
        <v>111</v>
      </c>
      <c r="B145" s="430"/>
      <c r="C145" s="430"/>
      <c r="D145" s="429"/>
      <c r="E145" s="475" t="s">
        <v>112</v>
      </c>
      <c r="F145" s="476"/>
      <c r="G145" s="476"/>
      <c r="H145" s="476"/>
      <c r="I145" s="476"/>
      <c r="J145" s="476"/>
      <c r="K145" s="476"/>
      <c r="L145" s="476"/>
      <c r="M145" s="476"/>
      <c r="N145" s="476"/>
      <c r="O145" s="476"/>
      <c r="P145" s="476"/>
      <c r="Q145" s="476"/>
      <c r="R145" s="476"/>
      <c r="S145" s="476"/>
      <c r="T145" s="476"/>
      <c r="U145" s="476"/>
      <c r="V145" s="476"/>
      <c r="W145" s="476"/>
      <c r="X145" s="476"/>
      <c r="Y145" s="476"/>
      <c r="Z145" s="476"/>
      <c r="AA145" s="476"/>
      <c r="AB145" s="476"/>
      <c r="AC145" s="476"/>
      <c r="AD145" s="476"/>
      <c r="AE145" s="476"/>
      <c r="AF145" s="476"/>
      <c r="AG145" s="476"/>
      <c r="AH145" s="476"/>
      <c r="AI145" s="476"/>
      <c r="AJ145" s="476"/>
      <c r="AK145" s="476"/>
      <c r="AL145" s="476"/>
      <c r="AM145" s="476"/>
      <c r="AN145" s="476"/>
      <c r="AO145" s="476"/>
      <c r="AP145" s="476"/>
      <c r="AQ145" s="476"/>
      <c r="AR145" s="476"/>
      <c r="AS145" s="476"/>
      <c r="AT145" s="476"/>
      <c r="AU145" s="476"/>
      <c r="AV145" s="476"/>
      <c r="AW145" s="476"/>
      <c r="AX145" s="476"/>
      <c r="AY145" s="476"/>
      <c r="AZ145" s="476"/>
      <c r="BA145" s="476"/>
      <c r="BB145" s="476"/>
      <c r="BC145" s="476"/>
      <c r="BD145" s="476"/>
      <c r="BE145" s="477"/>
      <c r="BF145" s="557" t="s">
        <v>429</v>
      </c>
      <c r="BG145" s="430"/>
      <c r="BH145" s="430"/>
      <c r="BI145" s="433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</row>
    <row r="146" spans="1:127" s="5" customFormat="1" ht="65.25" customHeight="1" x14ac:dyDescent="0.3">
      <c r="A146" s="297" t="s">
        <v>410</v>
      </c>
      <c r="B146" s="298"/>
      <c r="C146" s="298"/>
      <c r="D146" s="299"/>
      <c r="E146" s="391" t="s">
        <v>398</v>
      </c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  <c r="AU146" s="392"/>
      <c r="AV146" s="392"/>
      <c r="AW146" s="392"/>
      <c r="AX146" s="392"/>
      <c r="AY146" s="392"/>
      <c r="AZ146" s="392"/>
      <c r="BA146" s="392"/>
      <c r="BB146" s="392"/>
      <c r="BC146" s="392"/>
      <c r="BD146" s="392"/>
      <c r="BE146" s="392"/>
      <c r="BF146" s="396" t="s">
        <v>161</v>
      </c>
      <c r="BG146" s="397"/>
      <c r="BH146" s="397"/>
      <c r="BI146" s="398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</row>
    <row r="147" spans="1:127" s="5" customFormat="1" ht="29.25" customHeight="1" thickBot="1" x14ac:dyDescent="0.35">
      <c r="A147" s="303" t="s">
        <v>411</v>
      </c>
      <c r="B147" s="304"/>
      <c r="C147" s="304"/>
      <c r="D147" s="305"/>
      <c r="E147" s="306" t="s">
        <v>404</v>
      </c>
      <c r="F147" s="306"/>
      <c r="G147" s="306"/>
      <c r="H147" s="30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  <c r="AA147" s="306"/>
      <c r="AB147" s="306"/>
      <c r="AC147" s="306"/>
      <c r="AD147" s="306"/>
      <c r="AE147" s="306"/>
      <c r="AF147" s="306"/>
      <c r="AG147" s="306"/>
      <c r="AH147" s="306"/>
      <c r="AI147" s="306"/>
      <c r="AJ147" s="306"/>
      <c r="AK147" s="306"/>
      <c r="AL147" s="306"/>
      <c r="AM147" s="306"/>
      <c r="AN147" s="306"/>
      <c r="AO147" s="306"/>
      <c r="AP147" s="306"/>
      <c r="AQ147" s="306"/>
      <c r="AR147" s="306"/>
      <c r="AS147" s="306"/>
      <c r="AT147" s="306"/>
      <c r="AU147" s="306"/>
      <c r="AV147" s="306"/>
      <c r="AW147" s="306"/>
      <c r="AX147" s="306"/>
      <c r="AY147" s="306"/>
      <c r="AZ147" s="306"/>
      <c r="BA147" s="306"/>
      <c r="BB147" s="306"/>
      <c r="BC147" s="306"/>
      <c r="BD147" s="306"/>
      <c r="BE147" s="294"/>
      <c r="BF147" s="247" t="s">
        <v>72</v>
      </c>
      <c r="BG147" s="484"/>
      <c r="BH147" s="484"/>
      <c r="BI147" s="485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</row>
    <row r="148" spans="1:127" s="5" customFormat="1" ht="33" customHeight="1" x14ac:dyDescent="0.3">
      <c r="A148" s="297" t="s">
        <v>126</v>
      </c>
      <c r="B148" s="298"/>
      <c r="C148" s="298"/>
      <c r="D148" s="299"/>
      <c r="E148" s="300" t="s">
        <v>226</v>
      </c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301"/>
      <c r="AS148" s="301"/>
      <c r="AT148" s="301"/>
      <c r="AU148" s="301"/>
      <c r="AV148" s="301"/>
      <c r="AW148" s="301"/>
      <c r="AX148" s="301"/>
      <c r="AY148" s="301"/>
      <c r="AZ148" s="301"/>
      <c r="BA148" s="301"/>
      <c r="BB148" s="301"/>
      <c r="BC148" s="301"/>
      <c r="BD148" s="301"/>
      <c r="BE148" s="302"/>
      <c r="BF148" s="396" t="s">
        <v>130</v>
      </c>
      <c r="BG148" s="397"/>
      <c r="BH148" s="397"/>
      <c r="BI148" s="398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</row>
    <row r="149" spans="1:127" s="5" customFormat="1" ht="69" customHeight="1" x14ac:dyDescent="0.3">
      <c r="A149" s="270" t="s">
        <v>127</v>
      </c>
      <c r="B149" s="313"/>
      <c r="C149" s="313"/>
      <c r="D149" s="314"/>
      <c r="E149" s="236" t="s">
        <v>308</v>
      </c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8"/>
      <c r="BF149" s="239" t="s">
        <v>367</v>
      </c>
      <c r="BG149" s="240"/>
      <c r="BH149" s="240"/>
      <c r="BI149" s="24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33" customHeight="1" x14ac:dyDescent="0.3">
      <c r="A150" s="255" t="s">
        <v>135</v>
      </c>
      <c r="B150" s="256"/>
      <c r="C150" s="256"/>
      <c r="D150" s="257"/>
      <c r="E150" s="479" t="s">
        <v>448</v>
      </c>
      <c r="F150" s="480"/>
      <c r="G150" s="480"/>
      <c r="H150" s="480"/>
      <c r="I150" s="480"/>
      <c r="J150" s="480"/>
      <c r="K150" s="480"/>
      <c r="L150" s="480"/>
      <c r="M150" s="480"/>
      <c r="N150" s="480"/>
      <c r="O150" s="480"/>
      <c r="P150" s="480"/>
      <c r="Q150" s="480"/>
      <c r="R150" s="480"/>
      <c r="S150" s="480"/>
      <c r="T150" s="480"/>
      <c r="U150" s="480"/>
      <c r="V150" s="480"/>
      <c r="W150" s="480"/>
      <c r="X150" s="480"/>
      <c r="Y150" s="480"/>
      <c r="Z150" s="480"/>
      <c r="AA150" s="480"/>
      <c r="AB150" s="480"/>
      <c r="AC150" s="480"/>
      <c r="AD150" s="480"/>
      <c r="AE150" s="480"/>
      <c r="AF150" s="480"/>
      <c r="AG150" s="480"/>
      <c r="AH150" s="480"/>
      <c r="AI150" s="480"/>
      <c r="AJ150" s="480"/>
      <c r="AK150" s="480"/>
      <c r="AL150" s="480"/>
      <c r="AM150" s="480"/>
      <c r="AN150" s="480"/>
      <c r="AO150" s="480"/>
      <c r="AP150" s="480"/>
      <c r="AQ150" s="480"/>
      <c r="AR150" s="480"/>
      <c r="AS150" s="480"/>
      <c r="AT150" s="480"/>
      <c r="AU150" s="480"/>
      <c r="AV150" s="480"/>
      <c r="AW150" s="480"/>
      <c r="AX150" s="480"/>
      <c r="AY150" s="480"/>
      <c r="AZ150" s="480"/>
      <c r="BA150" s="480"/>
      <c r="BB150" s="480"/>
      <c r="BC150" s="480"/>
      <c r="BD150" s="480"/>
      <c r="BE150" s="480"/>
      <c r="BF150" s="252" t="s">
        <v>241</v>
      </c>
      <c r="BG150" s="253"/>
      <c r="BH150" s="253"/>
      <c r="BI150" s="254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60.75" customHeight="1" x14ac:dyDescent="0.3">
      <c r="A151" s="270" t="s">
        <v>136</v>
      </c>
      <c r="B151" s="313"/>
      <c r="C151" s="313"/>
      <c r="D151" s="314"/>
      <c r="E151" s="479" t="s">
        <v>444</v>
      </c>
      <c r="F151" s="480"/>
      <c r="G151" s="480"/>
      <c r="H151" s="480"/>
      <c r="I151" s="480"/>
      <c r="J151" s="480"/>
      <c r="K151" s="480"/>
      <c r="L151" s="480"/>
      <c r="M151" s="480"/>
      <c r="N151" s="480"/>
      <c r="O151" s="480"/>
      <c r="P151" s="480"/>
      <c r="Q151" s="480"/>
      <c r="R151" s="480"/>
      <c r="S151" s="480"/>
      <c r="T151" s="480"/>
      <c r="U151" s="480"/>
      <c r="V151" s="480"/>
      <c r="W151" s="480"/>
      <c r="X151" s="480"/>
      <c r="Y151" s="480"/>
      <c r="Z151" s="480"/>
      <c r="AA151" s="480"/>
      <c r="AB151" s="480"/>
      <c r="AC151" s="480"/>
      <c r="AD151" s="480"/>
      <c r="AE151" s="480"/>
      <c r="AF151" s="480"/>
      <c r="AG151" s="480"/>
      <c r="AH151" s="480"/>
      <c r="AI151" s="480"/>
      <c r="AJ151" s="480"/>
      <c r="AK151" s="480"/>
      <c r="AL151" s="480"/>
      <c r="AM151" s="480"/>
      <c r="AN151" s="480"/>
      <c r="AO151" s="480"/>
      <c r="AP151" s="480"/>
      <c r="AQ151" s="480"/>
      <c r="AR151" s="480"/>
      <c r="AS151" s="480"/>
      <c r="AT151" s="480"/>
      <c r="AU151" s="480"/>
      <c r="AV151" s="480"/>
      <c r="AW151" s="480"/>
      <c r="AX151" s="480"/>
      <c r="AY151" s="480"/>
      <c r="AZ151" s="480"/>
      <c r="BA151" s="480"/>
      <c r="BB151" s="480"/>
      <c r="BC151" s="480"/>
      <c r="BD151" s="480"/>
      <c r="BE151" s="480"/>
      <c r="BF151" s="464" t="s">
        <v>382</v>
      </c>
      <c r="BG151" s="465"/>
      <c r="BH151" s="465"/>
      <c r="BI151" s="466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73.5" customHeight="1" x14ac:dyDescent="0.3">
      <c r="A152" s="270" t="s">
        <v>137</v>
      </c>
      <c r="B152" s="313"/>
      <c r="C152" s="313"/>
      <c r="D152" s="314"/>
      <c r="E152" s="251" t="s">
        <v>445</v>
      </c>
      <c r="F152" s="312"/>
      <c r="G152" s="312"/>
      <c r="H152" s="312"/>
      <c r="I152" s="312"/>
      <c r="J152" s="312"/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  <c r="AA152" s="312"/>
      <c r="AB152" s="312"/>
      <c r="AC152" s="312"/>
      <c r="AD152" s="312"/>
      <c r="AE152" s="312"/>
      <c r="AF152" s="312"/>
      <c r="AG152" s="312"/>
      <c r="AH152" s="312"/>
      <c r="AI152" s="312"/>
      <c r="AJ152" s="312"/>
      <c r="AK152" s="312"/>
      <c r="AL152" s="312"/>
      <c r="AM152" s="312"/>
      <c r="AN152" s="312"/>
      <c r="AO152" s="312"/>
      <c r="AP152" s="312"/>
      <c r="AQ152" s="312"/>
      <c r="AR152" s="312"/>
      <c r="AS152" s="312"/>
      <c r="AT152" s="312"/>
      <c r="AU152" s="312"/>
      <c r="AV152" s="312"/>
      <c r="AW152" s="312"/>
      <c r="AX152" s="312"/>
      <c r="AY152" s="312"/>
      <c r="AZ152" s="312"/>
      <c r="BA152" s="312"/>
      <c r="BB152" s="312"/>
      <c r="BC152" s="312"/>
      <c r="BD152" s="312"/>
      <c r="BE152" s="312"/>
      <c r="BF152" s="481" t="s">
        <v>368</v>
      </c>
      <c r="BG152" s="482"/>
      <c r="BH152" s="482"/>
      <c r="BI152" s="483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61.5" customHeight="1" x14ac:dyDescent="0.3">
      <c r="A153" s="270" t="s">
        <v>138</v>
      </c>
      <c r="B153" s="313"/>
      <c r="C153" s="313"/>
      <c r="D153" s="314"/>
      <c r="E153" s="251" t="s">
        <v>446</v>
      </c>
      <c r="F153" s="312"/>
      <c r="G153" s="312"/>
      <c r="H153" s="312"/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  <c r="AA153" s="312"/>
      <c r="AB153" s="312"/>
      <c r="AC153" s="312"/>
      <c r="AD153" s="312"/>
      <c r="AE153" s="312"/>
      <c r="AF153" s="312"/>
      <c r="AG153" s="312"/>
      <c r="AH153" s="312"/>
      <c r="AI153" s="312"/>
      <c r="AJ153" s="312"/>
      <c r="AK153" s="312"/>
      <c r="AL153" s="312"/>
      <c r="AM153" s="312"/>
      <c r="AN153" s="312"/>
      <c r="AO153" s="312"/>
      <c r="AP153" s="312"/>
      <c r="AQ153" s="312"/>
      <c r="AR153" s="312"/>
      <c r="AS153" s="312"/>
      <c r="AT153" s="312"/>
      <c r="AU153" s="312"/>
      <c r="AV153" s="312"/>
      <c r="AW153" s="312"/>
      <c r="AX153" s="312"/>
      <c r="AY153" s="312"/>
      <c r="AZ153" s="312"/>
      <c r="BA153" s="312"/>
      <c r="BB153" s="312"/>
      <c r="BC153" s="312"/>
      <c r="BD153" s="312"/>
      <c r="BE153" s="312"/>
      <c r="BF153" s="252" t="s">
        <v>385</v>
      </c>
      <c r="BG153" s="253"/>
      <c r="BH153" s="253"/>
      <c r="BI153" s="254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42.75" customHeight="1" x14ac:dyDescent="0.3">
      <c r="A154" s="270" t="s">
        <v>227</v>
      </c>
      <c r="B154" s="313"/>
      <c r="C154" s="313"/>
      <c r="D154" s="314"/>
      <c r="E154" s="251" t="s">
        <v>442</v>
      </c>
      <c r="F154" s="312"/>
      <c r="G154" s="312"/>
      <c r="H154" s="312"/>
      <c r="I154" s="312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  <c r="AA154" s="312"/>
      <c r="AB154" s="312"/>
      <c r="AC154" s="312"/>
      <c r="AD154" s="312"/>
      <c r="AE154" s="312"/>
      <c r="AF154" s="312"/>
      <c r="AG154" s="312"/>
      <c r="AH154" s="312"/>
      <c r="AI154" s="312"/>
      <c r="AJ154" s="312"/>
      <c r="AK154" s="312"/>
      <c r="AL154" s="312"/>
      <c r="AM154" s="312"/>
      <c r="AN154" s="312"/>
      <c r="AO154" s="312"/>
      <c r="AP154" s="312"/>
      <c r="AQ154" s="312"/>
      <c r="AR154" s="312"/>
      <c r="AS154" s="312"/>
      <c r="AT154" s="312"/>
      <c r="AU154" s="312"/>
      <c r="AV154" s="312"/>
      <c r="AW154" s="312"/>
      <c r="AX154" s="312"/>
      <c r="AY154" s="312"/>
      <c r="AZ154" s="312"/>
      <c r="BA154" s="312"/>
      <c r="BB154" s="312"/>
      <c r="BC154" s="312"/>
      <c r="BD154" s="312"/>
      <c r="BE154" s="324"/>
      <c r="BF154" s="228" t="s">
        <v>394</v>
      </c>
      <c r="BG154" s="229"/>
      <c r="BH154" s="229"/>
      <c r="BI154" s="230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56.25" customHeight="1" x14ac:dyDescent="0.3">
      <c r="A155" s="270" t="s">
        <v>309</v>
      </c>
      <c r="B155" s="313"/>
      <c r="C155" s="313"/>
      <c r="D155" s="314"/>
      <c r="E155" s="251" t="s">
        <v>430</v>
      </c>
      <c r="F155" s="312"/>
      <c r="G155" s="312"/>
      <c r="H155" s="312"/>
      <c r="I155" s="312"/>
      <c r="J155" s="312"/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  <c r="AA155" s="312"/>
      <c r="AB155" s="312"/>
      <c r="AC155" s="312"/>
      <c r="AD155" s="312"/>
      <c r="AE155" s="312"/>
      <c r="AF155" s="312"/>
      <c r="AG155" s="312"/>
      <c r="AH155" s="312"/>
      <c r="AI155" s="312"/>
      <c r="AJ155" s="312"/>
      <c r="AK155" s="312"/>
      <c r="AL155" s="312"/>
      <c r="AM155" s="312"/>
      <c r="AN155" s="312"/>
      <c r="AO155" s="312"/>
      <c r="AP155" s="312"/>
      <c r="AQ155" s="312"/>
      <c r="AR155" s="312"/>
      <c r="AS155" s="312"/>
      <c r="AT155" s="312"/>
      <c r="AU155" s="312"/>
      <c r="AV155" s="312"/>
      <c r="AW155" s="312"/>
      <c r="AX155" s="312"/>
      <c r="AY155" s="312"/>
      <c r="AZ155" s="312"/>
      <c r="BA155" s="312"/>
      <c r="BB155" s="312"/>
      <c r="BC155" s="312"/>
      <c r="BD155" s="312"/>
      <c r="BE155" s="324"/>
      <c r="BF155" s="252" t="s">
        <v>204</v>
      </c>
      <c r="BG155" s="253"/>
      <c r="BH155" s="253"/>
      <c r="BI155" s="254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33.75" customHeight="1" x14ac:dyDescent="0.3">
      <c r="A156" s="270" t="s">
        <v>310</v>
      </c>
      <c r="B156" s="313"/>
      <c r="C156" s="313"/>
      <c r="D156" s="314"/>
      <c r="E156" s="236" t="s">
        <v>433</v>
      </c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8"/>
      <c r="BF156" s="252" t="s">
        <v>358</v>
      </c>
      <c r="BG156" s="253"/>
      <c r="BH156" s="253"/>
      <c r="BI156" s="254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35.25" customHeight="1" x14ac:dyDescent="0.3">
      <c r="A157" s="307" t="s">
        <v>311</v>
      </c>
      <c r="B157" s="459"/>
      <c r="C157" s="459"/>
      <c r="D157" s="460"/>
      <c r="E157" s="251" t="s">
        <v>452</v>
      </c>
      <c r="F157" s="312"/>
      <c r="G157" s="312"/>
      <c r="H157" s="312"/>
      <c r="I157" s="312"/>
      <c r="J157" s="312"/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  <c r="AA157" s="312"/>
      <c r="AB157" s="312"/>
      <c r="AC157" s="312"/>
      <c r="AD157" s="312"/>
      <c r="AE157" s="312"/>
      <c r="AF157" s="312"/>
      <c r="AG157" s="312"/>
      <c r="AH157" s="312"/>
      <c r="AI157" s="312"/>
      <c r="AJ157" s="312"/>
      <c r="AK157" s="312"/>
      <c r="AL157" s="312"/>
      <c r="AM157" s="312"/>
      <c r="AN157" s="312"/>
      <c r="AO157" s="312"/>
      <c r="AP157" s="312"/>
      <c r="AQ157" s="312"/>
      <c r="AR157" s="312"/>
      <c r="AS157" s="312"/>
      <c r="AT157" s="312"/>
      <c r="AU157" s="312"/>
      <c r="AV157" s="312"/>
      <c r="AW157" s="312"/>
      <c r="AX157" s="312"/>
      <c r="AY157" s="312"/>
      <c r="AZ157" s="312"/>
      <c r="BA157" s="312"/>
      <c r="BB157" s="312"/>
      <c r="BC157" s="312"/>
      <c r="BD157" s="312"/>
      <c r="BE157" s="324"/>
      <c r="BF157" s="252" t="s">
        <v>359</v>
      </c>
      <c r="BG157" s="253"/>
      <c r="BH157" s="253"/>
      <c r="BI157" s="254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33" customHeight="1" x14ac:dyDescent="0.3">
      <c r="A158" s="270" t="s">
        <v>312</v>
      </c>
      <c r="B158" s="313"/>
      <c r="C158" s="313"/>
      <c r="D158" s="314"/>
      <c r="E158" s="236" t="s">
        <v>314</v>
      </c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  <c r="AV158" s="237"/>
      <c r="AW158" s="237"/>
      <c r="AX158" s="237"/>
      <c r="AY158" s="237"/>
      <c r="AZ158" s="237"/>
      <c r="BA158" s="237"/>
      <c r="BB158" s="237"/>
      <c r="BC158" s="237"/>
      <c r="BD158" s="237"/>
      <c r="BE158" s="238"/>
      <c r="BF158" s="231" t="s">
        <v>206</v>
      </c>
      <c r="BG158" s="232"/>
      <c r="BH158" s="232"/>
      <c r="BI158" s="233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33" customHeight="1" x14ac:dyDescent="0.3">
      <c r="A159" s="234" t="s">
        <v>313</v>
      </c>
      <c r="B159" s="293"/>
      <c r="C159" s="293"/>
      <c r="D159" s="293"/>
      <c r="E159" s="236" t="s">
        <v>468</v>
      </c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8"/>
      <c r="BF159" s="252" t="s">
        <v>390</v>
      </c>
      <c r="BG159" s="328"/>
      <c r="BH159" s="328"/>
      <c r="BI159" s="329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65.25" customHeight="1" thickBot="1" x14ac:dyDescent="0.35">
      <c r="A160" s="242" t="s">
        <v>393</v>
      </c>
      <c r="B160" s="463"/>
      <c r="C160" s="463"/>
      <c r="D160" s="463"/>
      <c r="E160" s="294" t="s">
        <v>484</v>
      </c>
      <c r="F160" s="295"/>
      <c r="G160" s="295"/>
      <c r="H160" s="295"/>
      <c r="I160" s="295"/>
      <c r="J160" s="295"/>
      <c r="K160" s="295"/>
      <c r="L160" s="295"/>
      <c r="M160" s="295"/>
      <c r="N160" s="295"/>
      <c r="O160" s="295"/>
      <c r="P160" s="295"/>
      <c r="Q160" s="295"/>
      <c r="R160" s="295"/>
      <c r="S160" s="295"/>
      <c r="T160" s="295"/>
      <c r="U160" s="295"/>
      <c r="V160" s="295"/>
      <c r="W160" s="295"/>
      <c r="X160" s="295"/>
      <c r="Y160" s="295"/>
      <c r="Z160" s="295"/>
      <c r="AA160" s="295"/>
      <c r="AB160" s="295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  <c r="AU160" s="295"/>
      <c r="AV160" s="295"/>
      <c r="AW160" s="295"/>
      <c r="AX160" s="295"/>
      <c r="AY160" s="295"/>
      <c r="AZ160" s="295"/>
      <c r="BA160" s="295"/>
      <c r="BB160" s="295"/>
      <c r="BC160" s="295"/>
      <c r="BD160" s="295"/>
      <c r="BE160" s="296"/>
      <c r="BF160" s="488" t="s">
        <v>262</v>
      </c>
      <c r="BG160" s="489"/>
      <c r="BH160" s="489"/>
      <c r="BI160" s="490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55.5" customHeight="1" x14ac:dyDescent="0.3">
      <c r="A161" s="255" t="s">
        <v>144</v>
      </c>
      <c r="B161" s="256"/>
      <c r="C161" s="256"/>
      <c r="D161" s="257"/>
      <c r="E161" s="251" t="s">
        <v>362</v>
      </c>
      <c r="F161" s="312"/>
      <c r="G161" s="312"/>
      <c r="H161" s="312"/>
      <c r="I161" s="312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  <c r="AA161" s="312"/>
      <c r="AB161" s="312"/>
      <c r="AC161" s="312"/>
      <c r="AD161" s="312"/>
      <c r="AE161" s="312"/>
      <c r="AF161" s="312"/>
      <c r="AG161" s="312"/>
      <c r="AH161" s="312"/>
      <c r="AI161" s="312"/>
      <c r="AJ161" s="312"/>
      <c r="AK161" s="312"/>
      <c r="AL161" s="312"/>
      <c r="AM161" s="312"/>
      <c r="AN161" s="312"/>
      <c r="AO161" s="312"/>
      <c r="AP161" s="312"/>
      <c r="AQ161" s="312"/>
      <c r="AR161" s="312"/>
      <c r="AS161" s="312"/>
      <c r="AT161" s="312"/>
      <c r="AU161" s="312"/>
      <c r="AV161" s="312"/>
      <c r="AW161" s="312"/>
      <c r="AX161" s="312"/>
      <c r="AY161" s="312"/>
      <c r="AZ161" s="312"/>
      <c r="BA161" s="312"/>
      <c r="BB161" s="312"/>
      <c r="BC161" s="312"/>
      <c r="BD161" s="312"/>
      <c r="BE161" s="324"/>
      <c r="BF161" s="228" t="s">
        <v>121</v>
      </c>
      <c r="BG161" s="229"/>
      <c r="BH161" s="229"/>
      <c r="BI161" s="230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39" customHeight="1" x14ac:dyDescent="0.3">
      <c r="A162" s="270" t="s">
        <v>145</v>
      </c>
      <c r="B162" s="269"/>
      <c r="C162" s="269"/>
      <c r="D162" s="271"/>
      <c r="E162" s="251" t="s">
        <v>453</v>
      </c>
      <c r="F162" s="312"/>
      <c r="G162" s="312"/>
      <c r="H162" s="312"/>
      <c r="I162" s="312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  <c r="AA162" s="312"/>
      <c r="AB162" s="312"/>
      <c r="AC162" s="312"/>
      <c r="AD162" s="312"/>
      <c r="AE162" s="312"/>
      <c r="AF162" s="312"/>
      <c r="AG162" s="312"/>
      <c r="AH162" s="312"/>
      <c r="AI162" s="312"/>
      <c r="AJ162" s="312"/>
      <c r="AK162" s="312"/>
      <c r="AL162" s="312"/>
      <c r="AM162" s="312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312"/>
      <c r="BA162" s="312"/>
      <c r="BB162" s="312"/>
      <c r="BC162" s="312"/>
      <c r="BD162" s="312"/>
      <c r="BE162" s="324"/>
      <c r="BF162" s="252" t="s">
        <v>139</v>
      </c>
      <c r="BG162" s="253"/>
      <c r="BH162" s="253"/>
      <c r="BI162" s="254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34.5" customHeight="1" x14ac:dyDescent="0.3">
      <c r="A163" s="255" t="s">
        <v>146</v>
      </c>
      <c r="B163" s="256"/>
      <c r="C163" s="256"/>
      <c r="D163" s="257"/>
      <c r="E163" s="251" t="s">
        <v>361</v>
      </c>
      <c r="F163" s="312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  <c r="AA163" s="312"/>
      <c r="AB163" s="312"/>
      <c r="AC163" s="312"/>
      <c r="AD163" s="312"/>
      <c r="AE163" s="312"/>
      <c r="AF163" s="312"/>
      <c r="AG163" s="312"/>
      <c r="AH163" s="312"/>
      <c r="AI163" s="312"/>
      <c r="AJ163" s="312"/>
      <c r="AK163" s="312"/>
      <c r="AL163" s="312"/>
      <c r="AM163" s="312"/>
      <c r="AN163" s="312"/>
      <c r="AO163" s="312"/>
      <c r="AP163" s="312"/>
      <c r="AQ163" s="312"/>
      <c r="AR163" s="312"/>
      <c r="AS163" s="312"/>
      <c r="AT163" s="312"/>
      <c r="AU163" s="312"/>
      <c r="AV163" s="312"/>
      <c r="AW163" s="312"/>
      <c r="AX163" s="312"/>
      <c r="AY163" s="312"/>
      <c r="AZ163" s="312"/>
      <c r="BA163" s="312"/>
      <c r="BB163" s="312"/>
      <c r="BC163" s="312"/>
      <c r="BD163" s="312"/>
      <c r="BE163" s="324"/>
      <c r="BF163" s="239" t="s">
        <v>131</v>
      </c>
      <c r="BG163" s="240"/>
      <c r="BH163" s="240"/>
      <c r="BI163" s="24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34.5" customHeight="1" x14ac:dyDescent="0.3">
      <c r="A164" s="325" t="s">
        <v>148</v>
      </c>
      <c r="B164" s="326"/>
      <c r="C164" s="326"/>
      <c r="D164" s="327"/>
      <c r="E164" s="251" t="s">
        <v>485</v>
      </c>
      <c r="F164" s="312"/>
      <c r="G164" s="312"/>
      <c r="H164" s="312"/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  <c r="AA164" s="312"/>
      <c r="AB164" s="312"/>
      <c r="AC164" s="312"/>
      <c r="AD164" s="312"/>
      <c r="AE164" s="312"/>
      <c r="AF164" s="312"/>
      <c r="AG164" s="312"/>
      <c r="AH164" s="312"/>
      <c r="AI164" s="312"/>
      <c r="AJ164" s="312"/>
      <c r="AK164" s="312"/>
      <c r="AL164" s="312"/>
      <c r="AM164" s="312"/>
      <c r="AN164" s="312"/>
      <c r="AO164" s="312"/>
      <c r="AP164" s="312"/>
      <c r="AQ164" s="312"/>
      <c r="AR164" s="312"/>
      <c r="AS164" s="312"/>
      <c r="AT164" s="312"/>
      <c r="AU164" s="312"/>
      <c r="AV164" s="312"/>
      <c r="AW164" s="312"/>
      <c r="AX164" s="312"/>
      <c r="AY164" s="312"/>
      <c r="AZ164" s="312"/>
      <c r="BA164" s="312"/>
      <c r="BB164" s="312"/>
      <c r="BC164" s="312"/>
      <c r="BD164" s="312"/>
      <c r="BE164" s="324"/>
      <c r="BF164" s="239" t="s">
        <v>339</v>
      </c>
      <c r="BG164" s="240"/>
      <c r="BH164" s="240"/>
      <c r="BI164" s="24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51" customHeight="1" x14ac:dyDescent="0.3">
      <c r="A165" s="255" t="s">
        <v>149</v>
      </c>
      <c r="B165" s="256"/>
      <c r="C165" s="256"/>
      <c r="D165" s="257"/>
      <c r="E165" s="251" t="s">
        <v>487</v>
      </c>
      <c r="F165" s="312"/>
      <c r="G165" s="312"/>
      <c r="H165" s="312"/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  <c r="AA165" s="312"/>
      <c r="AB165" s="312"/>
      <c r="AC165" s="312"/>
      <c r="AD165" s="312"/>
      <c r="AE165" s="312"/>
      <c r="AF165" s="312"/>
      <c r="AG165" s="312"/>
      <c r="AH165" s="312"/>
      <c r="AI165" s="312"/>
      <c r="AJ165" s="312"/>
      <c r="AK165" s="312"/>
      <c r="AL165" s="312"/>
      <c r="AM165" s="312"/>
      <c r="AN165" s="312"/>
      <c r="AO165" s="312"/>
      <c r="AP165" s="312"/>
      <c r="AQ165" s="312"/>
      <c r="AR165" s="312"/>
      <c r="AS165" s="312"/>
      <c r="AT165" s="312"/>
      <c r="AU165" s="312"/>
      <c r="AV165" s="312"/>
      <c r="AW165" s="312"/>
      <c r="AX165" s="312"/>
      <c r="AY165" s="312"/>
      <c r="AZ165" s="312"/>
      <c r="BA165" s="312"/>
      <c r="BB165" s="312"/>
      <c r="BC165" s="312"/>
      <c r="BD165" s="312"/>
      <c r="BE165" s="324"/>
      <c r="BF165" s="239" t="s">
        <v>339</v>
      </c>
      <c r="BG165" s="240"/>
      <c r="BH165" s="240"/>
      <c r="BI165" s="24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33" customHeight="1" x14ac:dyDescent="0.3">
      <c r="A166" s="270" t="s">
        <v>150</v>
      </c>
      <c r="B166" s="313"/>
      <c r="C166" s="313"/>
      <c r="D166" s="314"/>
      <c r="E166" s="236" t="s">
        <v>318</v>
      </c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  <c r="AV166" s="237"/>
      <c r="AW166" s="237"/>
      <c r="AX166" s="237"/>
      <c r="AY166" s="237"/>
      <c r="AZ166" s="237"/>
      <c r="BA166" s="237"/>
      <c r="BB166" s="237"/>
      <c r="BC166" s="237"/>
      <c r="BD166" s="237"/>
      <c r="BE166" s="238"/>
      <c r="BF166" s="252" t="s">
        <v>340</v>
      </c>
      <c r="BG166" s="253"/>
      <c r="BH166" s="253"/>
      <c r="BI166" s="254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38.25" customHeight="1" x14ac:dyDescent="0.3">
      <c r="A167" s="234" t="s">
        <v>315</v>
      </c>
      <c r="B167" s="235"/>
      <c r="C167" s="235"/>
      <c r="D167" s="235"/>
      <c r="E167" s="236" t="s">
        <v>472</v>
      </c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8"/>
      <c r="BF167" s="239" t="s">
        <v>341</v>
      </c>
      <c r="BG167" s="240"/>
      <c r="BH167" s="240"/>
      <c r="BI167" s="24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33" customHeight="1" x14ac:dyDescent="0.3">
      <c r="A168" s="255" t="s">
        <v>316</v>
      </c>
      <c r="B168" s="256"/>
      <c r="C168" s="256"/>
      <c r="D168" s="257"/>
      <c r="E168" s="251" t="s">
        <v>454</v>
      </c>
      <c r="F168" s="312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  <c r="AL168" s="312"/>
      <c r="AM168" s="312"/>
      <c r="AN168" s="312"/>
      <c r="AO168" s="312"/>
      <c r="AP168" s="312"/>
      <c r="AQ168" s="312"/>
      <c r="AR168" s="312"/>
      <c r="AS168" s="312"/>
      <c r="AT168" s="312"/>
      <c r="AU168" s="312"/>
      <c r="AV168" s="312"/>
      <c r="AW168" s="312"/>
      <c r="AX168" s="312"/>
      <c r="AY168" s="312"/>
      <c r="AZ168" s="312"/>
      <c r="BA168" s="312"/>
      <c r="BB168" s="312"/>
      <c r="BC168" s="312"/>
      <c r="BD168" s="312"/>
      <c r="BE168" s="324"/>
      <c r="BF168" s="239" t="s">
        <v>342</v>
      </c>
      <c r="BG168" s="240"/>
      <c r="BH168" s="240"/>
      <c r="BI168" s="24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33" customHeight="1" x14ac:dyDescent="0.3">
      <c r="A169" s="234" t="s">
        <v>317</v>
      </c>
      <c r="B169" s="235"/>
      <c r="C169" s="235"/>
      <c r="D169" s="235"/>
      <c r="E169" s="236" t="s">
        <v>469</v>
      </c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8"/>
      <c r="BF169" s="239" t="s">
        <v>344</v>
      </c>
      <c r="BG169" s="240"/>
      <c r="BH169" s="240"/>
      <c r="BI169" s="24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33" customHeight="1" x14ac:dyDescent="0.3">
      <c r="A170" s="234" t="s">
        <v>319</v>
      </c>
      <c r="B170" s="235"/>
      <c r="C170" s="235"/>
      <c r="D170" s="235"/>
      <c r="E170" s="236" t="s">
        <v>489</v>
      </c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8"/>
      <c r="BF170" s="239" t="s">
        <v>345</v>
      </c>
      <c r="BG170" s="240"/>
      <c r="BH170" s="240"/>
      <c r="BI170" s="24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73.5" customHeight="1" x14ac:dyDescent="0.3">
      <c r="A171" s="234" t="s">
        <v>320</v>
      </c>
      <c r="B171" s="235"/>
      <c r="C171" s="235"/>
      <c r="D171" s="235"/>
      <c r="E171" s="251" t="s">
        <v>440</v>
      </c>
      <c r="F171" s="312"/>
      <c r="G171" s="312"/>
      <c r="H171" s="312"/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  <c r="AL171" s="312"/>
      <c r="AM171" s="312"/>
      <c r="AN171" s="312"/>
      <c r="AO171" s="312"/>
      <c r="AP171" s="312"/>
      <c r="AQ171" s="312"/>
      <c r="AR171" s="312"/>
      <c r="AS171" s="312"/>
      <c r="AT171" s="312"/>
      <c r="AU171" s="312"/>
      <c r="AV171" s="312"/>
      <c r="AW171" s="312"/>
      <c r="AX171" s="312"/>
      <c r="AY171" s="312"/>
      <c r="AZ171" s="312"/>
      <c r="BA171" s="312"/>
      <c r="BB171" s="312"/>
      <c r="BC171" s="312"/>
      <c r="BD171" s="312"/>
      <c r="BE171" s="324"/>
      <c r="BF171" s="252" t="s">
        <v>346</v>
      </c>
      <c r="BG171" s="328"/>
      <c r="BH171" s="328"/>
      <c r="BI171" s="329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49.5" customHeight="1" x14ac:dyDescent="0.3">
      <c r="A172" s="234" t="s">
        <v>321</v>
      </c>
      <c r="B172" s="235"/>
      <c r="C172" s="235"/>
      <c r="D172" s="235"/>
      <c r="E172" s="251" t="s">
        <v>488</v>
      </c>
      <c r="F172" s="312"/>
      <c r="G172" s="312"/>
      <c r="H172" s="312"/>
      <c r="I172" s="312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  <c r="AA172" s="312"/>
      <c r="AB172" s="312"/>
      <c r="AC172" s="312"/>
      <c r="AD172" s="312"/>
      <c r="AE172" s="312"/>
      <c r="AF172" s="312"/>
      <c r="AG172" s="312"/>
      <c r="AH172" s="312"/>
      <c r="AI172" s="312"/>
      <c r="AJ172" s="312"/>
      <c r="AK172" s="312"/>
      <c r="AL172" s="312"/>
      <c r="AM172" s="312"/>
      <c r="AN172" s="312"/>
      <c r="AO172" s="312"/>
      <c r="AP172" s="312"/>
      <c r="AQ172" s="312"/>
      <c r="AR172" s="312"/>
      <c r="AS172" s="312"/>
      <c r="AT172" s="312"/>
      <c r="AU172" s="312"/>
      <c r="AV172" s="312"/>
      <c r="AW172" s="312"/>
      <c r="AX172" s="312"/>
      <c r="AY172" s="312"/>
      <c r="AZ172" s="312"/>
      <c r="BA172" s="312"/>
      <c r="BB172" s="312"/>
      <c r="BC172" s="312"/>
      <c r="BD172" s="312"/>
      <c r="BE172" s="324"/>
      <c r="BF172" s="252" t="s">
        <v>347</v>
      </c>
      <c r="BG172" s="328"/>
      <c r="BH172" s="328"/>
      <c r="BI172" s="329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39.75" customHeight="1" x14ac:dyDescent="0.3">
      <c r="A173" s="234" t="s">
        <v>322</v>
      </c>
      <c r="B173" s="235"/>
      <c r="C173" s="235"/>
      <c r="D173" s="235"/>
      <c r="E173" s="225" t="s">
        <v>451</v>
      </c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7"/>
      <c r="BF173" s="252" t="s">
        <v>347</v>
      </c>
      <c r="BG173" s="328"/>
      <c r="BH173" s="328"/>
      <c r="BI173" s="329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34.5" customHeight="1" x14ac:dyDescent="0.3">
      <c r="A174" s="223" t="s">
        <v>323</v>
      </c>
      <c r="B174" s="224"/>
      <c r="C174" s="224"/>
      <c r="D174" s="224"/>
      <c r="E174" s="236" t="s">
        <v>434</v>
      </c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8"/>
      <c r="BF174" s="239" t="s">
        <v>348</v>
      </c>
      <c r="BG174" s="240"/>
      <c r="BH174" s="240"/>
      <c r="BI174" s="24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35.25" customHeight="1" x14ac:dyDescent="0.3">
      <c r="A175" s="234" t="s">
        <v>324</v>
      </c>
      <c r="B175" s="235"/>
      <c r="C175" s="235"/>
      <c r="D175" s="235"/>
      <c r="E175" s="236" t="s">
        <v>455</v>
      </c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8"/>
      <c r="BF175" s="252" t="s">
        <v>349</v>
      </c>
      <c r="BG175" s="253"/>
      <c r="BH175" s="253"/>
      <c r="BI175" s="254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36.75" customHeight="1" x14ac:dyDescent="0.3">
      <c r="A176" s="234" t="s">
        <v>354</v>
      </c>
      <c r="B176" s="235"/>
      <c r="C176" s="235"/>
      <c r="D176" s="235"/>
      <c r="E176" s="251" t="s">
        <v>426</v>
      </c>
      <c r="F176" s="312"/>
      <c r="G176" s="312"/>
      <c r="H176" s="312"/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  <c r="AA176" s="312"/>
      <c r="AB176" s="312"/>
      <c r="AC176" s="312"/>
      <c r="AD176" s="312"/>
      <c r="AE176" s="312"/>
      <c r="AF176" s="312"/>
      <c r="AG176" s="312"/>
      <c r="AH176" s="312"/>
      <c r="AI176" s="312"/>
      <c r="AJ176" s="312"/>
      <c r="AK176" s="312"/>
      <c r="AL176" s="312"/>
      <c r="AM176" s="312"/>
      <c r="AN176" s="312"/>
      <c r="AO176" s="312"/>
      <c r="AP176" s="312"/>
      <c r="AQ176" s="312"/>
      <c r="AR176" s="312"/>
      <c r="AS176" s="312"/>
      <c r="AT176" s="312"/>
      <c r="AU176" s="312"/>
      <c r="AV176" s="312"/>
      <c r="AW176" s="312"/>
      <c r="AX176" s="312"/>
      <c r="AY176" s="312"/>
      <c r="AZ176" s="312"/>
      <c r="BA176" s="312"/>
      <c r="BB176" s="312"/>
      <c r="BC176" s="312"/>
      <c r="BD176" s="312"/>
      <c r="BE176" s="324"/>
      <c r="BF176" s="252" t="s">
        <v>350</v>
      </c>
      <c r="BG176" s="253"/>
      <c r="BH176" s="253"/>
      <c r="BI176" s="254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27.75" customHeight="1" x14ac:dyDescent="0.3">
      <c r="A177" s="234" t="s">
        <v>369</v>
      </c>
      <c r="B177" s="235"/>
      <c r="C177" s="235"/>
      <c r="D177" s="235"/>
      <c r="E177" s="236" t="s">
        <v>471</v>
      </c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8"/>
      <c r="BF177" s="239" t="s">
        <v>228</v>
      </c>
      <c r="BG177" s="240"/>
      <c r="BH177" s="240"/>
      <c r="BI177" s="24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5" customFormat="1" ht="27.75" customHeight="1" x14ac:dyDescent="0.3">
      <c r="A178" s="234" t="s">
        <v>370</v>
      </c>
      <c r="B178" s="235"/>
      <c r="C178" s="235"/>
      <c r="D178" s="235"/>
      <c r="E178" s="236" t="s">
        <v>459</v>
      </c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8"/>
      <c r="BF178" s="252" t="s">
        <v>232</v>
      </c>
      <c r="BG178" s="253"/>
      <c r="BH178" s="253"/>
      <c r="BI178" s="254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</row>
    <row r="179" spans="1:127" s="5" customFormat="1" ht="35.25" customHeight="1" x14ac:dyDescent="0.3">
      <c r="A179" s="234" t="s">
        <v>371</v>
      </c>
      <c r="B179" s="235"/>
      <c r="C179" s="235"/>
      <c r="D179" s="235"/>
      <c r="E179" s="236" t="s">
        <v>458</v>
      </c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8"/>
      <c r="BF179" s="252" t="s">
        <v>233</v>
      </c>
      <c r="BG179" s="253"/>
      <c r="BH179" s="253"/>
      <c r="BI179" s="254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5" customFormat="1" ht="35.25" customHeight="1" x14ac:dyDescent="0.3">
      <c r="A180" s="223" t="s">
        <v>372</v>
      </c>
      <c r="B180" s="224"/>
      <c r="C180" s="224"/>
      <c r="D180" s="224"/>
      <c r="E180" s="225" t="s">
        <v>470</v>
      </c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26"/>
      <c r="Z180" s="226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  <c r="AU180" s="226"/>
      <c r="AV180" s="226"/>
      <c r="AW180" s="226"/>
      <c r="AX180" s="226"/>
      <c r="AY180" s="226"/>
      <c r="AZ180" s="226"/>
      <c r="BA180" s="226"/>
      <c r="BB180" s="226"/>
      <c r="BC180" s="226"/>
      <c r="BD180" s="226"/>
      <c r="BE180" s="227"/>
      <c r="BF180" s="228" t="s">
        <v>235</v>
      </c>
      <c r="BG180" s="229"/>
      <c r="BH180" s="229"/>
      <c r="BI180" s="230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</row>
    <row r="181" spans="1:127" s="5" customFormat="1" ht="35.25" customHeight="1" x14ac:dyDescent="0.3">
      <c r="A181" s="223" t="s">
        <v>373</v>
      </c>
      <c r="B181" s="224"/>
      <c r="C181" s="224"/>
      <c r="D181" s="224"/>
      <c r="E181" s="225" t="s">
        <v>461</v>
      </c>
      <c r="F181" s="226"/>
      <c r="G181" s="226"/>
      <c r="H181" s="226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6"/>
      <c r="AX181" s="226"/>
      <c r="AY181" s="226"/>
      <c r="AZ181" s="226"/>
      <c r="BA181" s="226"/>
      <c r="BB181" s="226"/>
      <c r="BC181" s="226"/>
      <c r="BD181" s="226"/>
      <c r="BE181" s="227"/>
      <c r="BF181" s="231" t="s">
        <v>235</v>
      </c>
      <c r="BG181" s="232"/>
      <c r="BH181" s="232"/>
      <c r="BI181" s="233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35.25" customHeight="1" x14ac:dyDescent="0.3">
      <c r="A182" s="234" t="s">
        <v>374</v>
      </c>
      <c r="B182" s="235"/>
      <c r="C182" s="235"/>
      <c r="D182" s="235"/>
      <c r="E182" s="236" t="s">
        <v>456</v>
      </c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8"/>
      <c r="BF182" s="239" t="s">
        <v>236</v>
      </c>
      <c r="BG182" s="240"/>
      <c r="BH182" s="240"/>
      <c r="BI182" s="24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35.25" customHeight="1" thickBot="1" x14ac:dyDescent="0.35">
      <c r="A183" s="242" t="s">
        <v>375</v>
      </c>
      <c r="B183" s="243"/>
      <c r="C183" s="243"/>
      <c r="D183" s="243"/>
      <c r="E183" s="244" t="s">
        <v>490</v>
      </c>
      <c r="F183" s="245"/>
      <c r="G183" s="245"/>
      <c r="H183" s="245"/>
      <c r="I183" s="245"/>
      <c r="J183" s="245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  <c r="AH183" s="245"/>
      <c r="AI183" s="245"/>
      <c r="AJ183" s="245"/>
      <c r="AK183" s="245"/>
      <c r="AL183" s="245"/>
      <c r="AM183" s="245"/>
      <c r="AN183" s="245"/>
      <c r="AO183" s="245"/>
      <c r="AP183" s="245"/>
      <c r="AQ183" s="245"/>
      <c r="AR183" s="245"/>
      <c r="AS183" s="245"/>
      <c r="AT183" s="245"/>
      <c r="AU183" s="245"/>
      <c r="AV183" s="245"/>
      <c r="AW183" s="245"/>
      <c r="AX183" s="245"/>
      <c r="AY183" s="245"/>
      <c r="AZ183" s="245"/>
      <c r="BA183" s="245"/>
      <c r="BB183" s="245"/>
      <c r="BC183" s="245"/>
      <c r="BD183" s="245"/>
      <c r="BE183" s="246"/>
      <c r="BF183" s="247" t="s">
        <v>351</v>
      </c>
      <c r="BG183" s="248"/>
      <c r="BH183" s="248"/>
      <c r="BI183" s="249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35.25" customHeight="1" x14ac:dyDescent="0.3">
      <c r="A184" s="182"/>
      <c r="B184" s="182"/>
      <c r="C184" s="182"/>
      <c r="D184" s="18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1"/>
      <c r="BG184" s="221"/>
      <c r="BH184" s="221"/>
      <c r="BI184" s="22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35.25" customHeight="1" x14ac:dyDescent="0.3">
      <c r="A185" s="182"/>
      <c r="B185" s="182"/>
      <c r="C185" s="182"/>
      <c r="D185" s="18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1"/>
      <c r="BG185" s="221"/>
      <c r="BH185" s="221"/>
      <c r="BI185" s="22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35.25" customHeight="1" x14ac:dyDescent="0.3">
      <c r="A186" s="472" t="s">
        <v>464</v>
      </c>
      <c r="B186" s="472"/>
      <c r="C186" s="472"/>
      <c r="D186" s="472"/>
      <c r="E186" s="472"/>
      <c r="F186" s="472"/>
      <c r="G186" s="472"/>
      <c r="H186" s="472"/>
      <c r="I186" s="472"/>
      <c r="J186" s="472"/>
      <c r="K186" s="472"/>
      <c r="L186" s="472"/>
      <c r="M186" s="472"/>
      <c r="N186" s="472"/>
      <c r="O186" s="472"/>
      <c r="P186" s="472"/>
      <c r="Q186" s="472"/>
      <c r="R186" s="472"/>
      <c r="S186" s="472"/>
      <c r="T186" s="472"/>
      <c r="U186" s="472"/>
      <c r="V186" s="472"/>
      <c r="W186" s="47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472" t="s">
        <v>465</v>
      </c>
      <c r="AN186" s="472"/>
      <c r="AO186" s="472"/>
      <c r="AP186" s="472"/>
      <c r="AQ186" s="472"/>
      <c r="AR186" s="472"/>
      <c r="AS186" s="472"/>
      <c r="AT186" s="472"/>
      <c r="AU186" s="472"/>
      <c r="AV186" s="472"/>
      <c r="AW186" s="472"/>
      <c r="AX186" s="472"/>
      <c r="AY186" s="472"/>
      <c r="AZ186" s="472"/>
      <c r="BA186" s="472"/>
      <c r="BB186" s="472"/>
      <c r="BC186" s="472"/>
      <c r="BD186" s="472"/>
      <c r="BE186" s="472"/>
      <c r="BF186" s="183"/>
      <c r="BG186" s="182"/>
      <c r="BH186" s="182"/>
      <c r="BI186" s="182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126.75" customHeight="1" x14ac:dyDescent="0.3">
      <c r="A187" s="472"/>
      <c r="B187" s="472"/>
      <c r="C187" s="472"/>
      <c r="D187" s="472"/>
      <c r="E187" s="472"/>
      <c r="F187" s="472"/>
      <c r="G187" s="472"/>
      <c r="H187" s="472"/>
      <c r="I187" s="472"/>
      <c r="J187" s="472"/>
      <c r="K187" s="472"/>
      <c r="L187" s="472"/>
      <c r="M187" s="472"/>
      <c r="N187" s="472"/>
      <c r="O187" s="472"/>
      <c r="P187" s="472"/>
      <c r="Q187" s="472"/>
      <c r="R187" s="472"/>
      <c r="S187" s="472"/>
      <c r="T187" s="472"/>
      <c r="U187" s="472"/>
      <c r="V187" s="472"/>
      <c r="W187" s="472"/>
      <c r="X187" s="182"/>
      <c r="Y187" s="182"/>
      <c r="Z187" s="182"/>
      <c r="AA187" s="182"/>
      <c r="AB187" s="182"/>
      <c r="AC187" s="182"/>
      <c r="AD187" s="182"/>
      <c r="AE187" s="182" t="s">
        <v>352</v>
      </c>
      <c r="AF187" s="182"/>
      <c r="AG187" s="182"/>
      <c r="AH187" s="182"/>
      <c r="AI187" s="182"/>
      <c r="AJ187" s="182"/>
      <c r="AK187" s="182"/>
      <c r="AL187" s="182"/>
      <c r="AM187" s="472"/>
      <c r="AN187" s="472"/>
      <c r="AO187" s="472"/>
      <c r="AP187" s="472"/>
      <c r="AQ187" s="472"/>
      <c r="AR187" s="472"/>
      <c r="AS187" s="472"/>
      <c r="AT187" s="472"/>
      <c r="AU187" s="472"/>
      <c r="AV187" s="472"/>
      <c r="AW187" s="472"/>
      <c r="AX187" s="472"/>
      <c r="AY187" s="472"/>
      <c r="AZ187" s="472"/>
      <c r="BA187" s="472"/>
      <c r="BB187" s="472"/>
      <c r="BC187" s="472"/>
      <c r="BD187" s="472"/>
      <c r="BE187" s="472"/>
      <c r="BF187" s="183"/>
      <c r="BG187" s="182"/>
      <c r="BH187" s="182"/>
      <c r="BI187" s="182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36" customHeight="1" thickBot="1" x14ac:dyDescent="0.35">
      <c r="A188" s="323" t="s">
        <v>424</v>
      </c>
      <c r="B188" s="323"/>
      <c r="C188" s="323"/>
      <c r="D188" s="323"/>
      <c r="E188" s="323"/>
      <c r="F188" s="323"/>
      <c r="G188" s="323"/>
      <c r="H188" s="323"/>
      <c r="I188" s="323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  <c r="AJ188" s="323"/>
      <c r="AK188" s="323"/>
      <c r="AL188" s="323"/>
      <c r="AM188" s="323"/>
      <c r="AN188" s="323"/>
      <c r="AO188" s="323"/>
      <c r="AP188" s="323"/>
      <c r="AQ188" s="323"/>
      <c r="AR188" s="323"/>
      <c r="AS188" s="323"/>
      <c r="AT188" s="323"/>
      <c r="AU188" s="323"/>
      <c r="AV188" s="323"/>
      <c r="AW188" s="323"/>
      <c r="AX188" s="323"/>
      <c r="AY188" s="323"/>
      <c r="AZ188" s="323"/>
      <c r="BA188" s="323"/>
      <c r="BB188" s="323"/>
      <c r="BC188" s="323"/>
      <c r="BD188" s="323"/>
      <c r="BE188" s="323"/>
      <c r="BF188" s="323"/>
      <c r="BG188" s="323"/>
      <c r="BH188" s="323"/>
      <c r="BI188" s="323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93" customHeight="1" thickBot="1" x14ac:dyDescent="0.35">
      <c r="A189" s="557" t="s">
        <v>111</v>
      </c>
      <c r="B189" s="430"/>
      <c r="C189" s="430"/>
      <c r="D189" s="429"/>
      <c r="E189" s="475" t="s">
        <v>112</v>
      </c>
      <c r="F189" s="476"/>
      <c r="G189" s="476"/>
      <c r="H189" s="476"/>
      <c r="I189" s="476"/>
      <c r="J189" s="476"/>
      <c r="K189" s="476"/>
      <c r="L189" s="476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  <c r="X189" s="476"/>
      <c r="Y189" s="476"/>
      <c r="Z189" s="476"/>
      <c r="AA189" s="476"/>
      <c r="AB189" s="476"/>
      <c r="AC189" s="476"/>
      <c r="AD189" s="476"/>
      <c r="AE189" s="476"/>
      <c r="AF189" s="476"/>
      <c r="AG189" s="476"/>
      <c r="AH189" s="476"/>
      <c r="AI189" s="476"/>
      <c r="AJ189" s="476"/>
      <c r="AK189" s="476"/>
      <c r="AL189" s="476"/>
      <c r="AM189" s="476"/>
      <c r="AN189" s="476"/>
      <c r="AO189" s="476"/>
      <c r="AP189" s="476"/>
      <c r="AQ189" s="476"/>
      <c r="AR189" s="476"/>
      <c r="AS189" s="476"/>
      <c r="AT189" s="476"/>
      <c r="AU189" s="476"/>
      <c r="AV189" s="476"/>
      <c r="AW189" s="476"/>
      <c r="AX189" s="476"/>
      <c r="AY189" s="476"/>
      <c r="AZ189" s="476"/>
      <c r="BA189" s="476"/>
      <c r="BB189" s="476"/>
      <c r="BC189" s="476"/>
      <c r="BD189" s="476"/>
      <c r="BE189" s="477"/>
      <c r="BF189" s="557" t="s">
        <v>429</v>
      </c>
      <c r="BG189" s="430"/>
      <c r="BH189" s="430"/>
      <c r="BI189" s="433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58.5" customHeight="1" x14ac:dyDescent="0.3">
      <c r="A190" s="234" t="s">
        <v>376</v>
      </c>
      <c r="B190" s="235"/>
      <c r="C190" s="235"/>
      <c r="D190" s="235"/>
      <c r="E190" s="250" t="s">
        <v>437</v>
      </c>
      <c r="F190" s="250"/>
      <c r="G190" s="250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U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  <c r="AI190" s="250"/>
      <c r="AJ190" s="250"/>
      <c r="AK190" s="250"/>
      <c r="AL190" s="250"/>
      <c r="AM190" s="250"/>
      <c r="AN190" s="250"/>
      <c r="AO190" s="250"/>
      <c r="AP190" s="250"/>
      <c r="AQ190" s="250"/>
      <c r="AR190" s="250"/>
      <c r="AS190" s="250"/>
      <c r="AT190" s="250"/>
      <c r="AU190" s="250"/>
      <c r="AV190" s="250"/>
      <c r="AW190" s="250"/>
      <c r="AX190" s="250"/>
      <c r="AY190" s="250"/>
      <c r="AZ190" s="250"/>
      <c r="BA190" s="250"/>
      <c r="BB190" s="250"/>
      <c r="BC190" s="250"/>
      <c r="BD190" s="250"/>
      <c r="BE190" s="251"/>
      <c r="BF190" s="252" t="s">
        <v>238</v>
      </c>
      <c r="BG190" s="253"/>
      <c r="BH190" s="253"/>
      <c r="BI190" s="254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32.25" customHeight="1" x14ac:dyDescent="0.3">
      <c r="A191" s="234" t="s">
        <v>377</v>
      </c>
      <c r="B191" s="235"/>
      <c r="C191" s="235"/>
      <c r="D191" s="235"/>
      <c r="E191" s="251" t="s">
        <v>428</v>
      </c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  <c r="AA191" s="312"/>
      <c r="AB191" s="312"/>
      <c r="AC191" s="312"/>
      <c r="AD191" s="312"/>
      <c r="AE191" s="312"/>
      <c r="AF191" s="312"/>
      <c r="AG191" s="312"/>
      <c r="AH191" s="312"/>
      <c r="AI191" s="312"/>
      <c r="AJ191" s="312"/>
      <c r="AK191" s="312"/>
      <c r="AL191" s="312"/>
      <c r="AM191" s="312"/>
      <c r="AN191" s="312"/>
      <c r="AO191" s="312"/>
      <c r="AP191" s="312"/>
      <c r="AQ191" s="312"/>
      <c r="AR191" s="312"/>
      <c r="AS191" s="312"/>
      <c r="AT191" s="312"/>
      <c r="AU191" s="312"/>
      <c r="AV191" s="312"/>
      <c r="AW191" s="312"/>
      <c r="AX191" s="312"/>
      <c r="AY191" s="312"/>
      <c r="AZ191" s="312"/>
      <c r="BA191" s="312"/>
      <c r="BB191" s="312"/>
      <c r="BC191" s="312"/>
      <c r="BD191" s="312"/>
      <c r="BE191" s="324"/>
      <c r="BF191" s="252" t="s">
        <v>238</v>
      </c>
      <c r="BG191" s="253"/>
      <c r="BH191" s="253"/>
      <c r="BI191" s="254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27.75" customHeight="1" x14ac:dyDescent="0.3">
      <c r="A192" s="270" t="s">
        <v>378</v>
      </c>
      <c r="B192" s="269"/>
      <c r="C192" s="269"/>
      <c r="D192" s="271"/>
      <c r="E192" s="251" t="s">
        <v>402</v>
      </c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  <c r="AA192" s="312"/>
      <c r="AB192" s="312"/>
      <c r="AC192" s="312"/>
      <c r="AD192" s="312"/>
      <c r="AE192" s="312"/>
      <c r="AF192" s="312"/>
      <c r="AG192" s="312"/>
      <c r="AH192" s="312"/>
      <c r="AI192" s="312"/>
      <c r="AJ192" s="312"/>
      <c r="AK192" s="312"/>
      <c r="AL192" s="312"/>
      <c r="AM192" s="312"/>
      <c r="AN192" s="312"/>
      <c r="AO192" s="312"/>
      <c r="AP192" s="312"/>
      <c r="AQ192" s="312"/>
      <c r="AR192" s="312"/>
      <c r="AS192" s="312"/>
      <c r="AT192" s="312"/>
      <c r="AU192" s="312"/>
      <c r="AV192" s="312"/>
      <c r="AW192" s="312"/>
      <c r="AX192" s="312"/>
      <c r="AY192" s="312"/>
      <c r="AZ192" s="312"/>
      <c r="BA192" s="312"/>
      <c r="BB192" s="312"/>
      <c r="BC192" s="312"/>
      <c r="BD192" s="312"/>
      <c r="BE192" s="324"/>
      <c r="BF192" s="252" t="s">
        <v>239</v>
      </c>
      <c r="BG192" s="253"/>
      <c r="BH192" s="253"/>
      <c r="BI192" s="254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42.75" customHeight="1" x14ac:dyDescent="0.3">
      <c r="A193" s="270" t="s">
        <v>399</v>
      </c>
      <c r="B193" s="269"/>
      <c r="C193" s="269"/>
      <c r="D193" s="271"/>
      <c r="E193" s="251" t="s">
        <v>460</v>
      </c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  <c r="AA193" s="312"/>
      <c r="AB193" s="312"/>
      <c r="AC193" s="312"/>
      <c r="AD193" s="312"/>
      <c r="AE193" s="312"/>
      <c r="AF193" s="312"/>
      <c r="AG193" s="312"/>
      <c r="AH193" s="312"/>
      <c r="AI193" s="312"/>
      <c r="AJ193" s="312"/>
      <c r="AK193" s="312"/>
      <c r="AL193" s="312"/>
      <c r="AM193" s="312"/>
      <c r="AN193" s="312"/>
      <c r="AO193" s="312"/>
      <c r="AP193" s="312"/>
      <c r="AQ193" s="312"/>
      <c r="AR193" s="312"/>
      <c r="AS193" s="312"/>
      <c r="AT193" s="312"/>
      <c r="AU193" s="312"/>
      <c r="AV193" s="312"/>
      <c r="AW193" s="312"/>
      <c r="AX193" s="312"/>
      <c r="AY193" s="312"/>
      <c r="AZ193" s="312"/>
      <c r="BA193" s="312"/>
      <c r="BB193" s="312"/>
      <c r="BC193" s="312"/>
      <c r="BD193" s="312"/>
      <c r="BE193" s="324"/>
      <c r="BF193" s="252" t="s">
        <v>239</v>
      </c>
      <c r="BG193" s="253"/>
      <c r="BH193" s="253"/>
      <c r="BI193" s="254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28.5" customHeight="1" x14ac:dyDescent="0.3">
      <c r="A194" s="270" t="s">
        <v>400</v>
      </c>
      <c r="B194" s="269"/>
      <c r="C194" s="269"/>
      <c r="D194" s="271"/>
      <c r="E194" s="251" t="s">
        <v>441</v>
      </c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2"/>
      <c r="AE194" s="312"/>
      <c r="AF194" s="312"/>
      <c r="AG194" s="312"/>
      <c r="AH194" s="312"/>
      <c r="AI194" s="312"/>
      <c r="AJ194" s="312"/>
      <c r="AK194" s="312"/>
      <c r="AL194" s="312"/>
      <c r="AM194" s="312"/>
      <c r="AN194" s="312"/>
      <c r="AO194" s="312"/>
      <c r="AP194" s="312"/>
      <c r="AQ194" s="312"/>
      <c r="AR194" s="312"/>
      <c r="AS194" s="312"/>
      <c r="AT194" s="312"/>
      <c r="AU194" s="312"/>
      <c r="AV194" s="312"/>
      <c r="AW194" s="312"/>
      <c r="AX194" s="312"/>
      <c r="AY194" s="312"/>
      <c r="AZ194" s="312"/>
      <c r="BA194" s="312"/>
      <c r="BB194" s="312"/>
      <c r="BC194" s="312"/>
      <c r="BD194" s="312"/>
      <c r="BE194" s="324"/>
      <c r="BF194" s="464" t="s">
        <v>355</v>
      </c>
      <c r="BG194" s="465"/>
      <c r="BH194" s="465"/>
      <c r="BI194" s="466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33.75" customHeight="1" thickBot="1" x14ac:dyDescent="0.35">
      <c r="A195" s="501" t="s">
        <v>401</v>
      </c>
      <c r="B195" s="502"/>
      <c r="C195" s="502"/>
      <c r="D195" s="503"/>
      <c r="E195" s="504" t="s">
        <v>486</v>
      </c>
      <c r="F195" s="504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  <c r="AA195" s="504"/>
      <c r="AB195" s="504"/>
      <c r="AC195" s="504"/>
      <c r="AD195" s="504"/>
      <c r="AE195" s="504"/>
      <c r="AF195" s="504"/>
      <c r="AG195" s="504"/>
      <c r="AH195" s="504"/>
      <c r="AI195" s="504"/>
      <c r="AJ195" s="504"/>
      <c r="AK195" s="504"/>
      <c r="AL195" s="504"/>
      <c r="AM195" s="504"/>
      <c r="AN195" s="504"/>
      <c r="AO195" s="504"/>
      <c r="AP195" s="504"/>
      <c r="AQ195" s="504"/>
      <c r="AR195" s="504"/>
      <c r="AS195" s="504"/>
      <c r="AT195" s="504"/>
      <c r="AU195" s="504"/>
      <c r="AV195" s="504"/>
      <c r="AW195" s="504"/>
      <c r="AX195" s="504"/>
      <c r="AY195" s="504"/>
      <c r="AZ195" s="504"/>
      <c r="BA195" s="504"/>
      <c r="BB195" s="504"/>
      <c r="BC195" s="504"/>
      <c r="BD195" s="504"/>
      <c r="BE195" s="225"/>
      <c r="BF195" s="506" t="s">
        <v>261</v>
      </c>
      <c r="BG195" s="507"/>
      <c r="BH195" s="507"/>
      <c r="BI195" s="508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34.5" customHeight="1" x14ac:dyDescent="0.3">
      <c r="A196" s="513" t="s">
        <v>425</v>
      </c>
      <c r="B196" s="513"/>
      <c r="C196" s="513"/>
      <c r="D196" s="513"/>
      <c r="E196" s="513"/>
      <c r="F196" s="513"/>
      <c r="G196" s="513"/>
      <c r="H196" s="513"/>
      <c r="I196" s="513"/>
      <c r="J196" s="513"/>
      <c r="K196" s="513"/>
      <c r="L196" s="513"/>
      <c r="M196" s="513"/>
      <c r="N196" s="513"/>
      <c r="O196" s="513"/>
      <c r="P196" s="513"/>
      <c r="Q196" s="513"/>
      <c r="R196" s="513"/>
      <c r="S196" s="513"/>
      <c r="T196" s="513"/>
      <c r="U196" s="513"/>
      <c r="V196" s="513"/>
      <c r="W196" s="513"/>
      <c r="X196" s="513"/>
      <c r="Y196" s="513"/>
      <c r="Z196" s="513"/>
      <c r="AA196" s="513"/>
      <c r="AB196" s="513"/>
      <c r="AC196" s="513"/>
      <c r="AD196" s="513"/>
      <c r="AE196" s="513"/>
      <c r="AF196" s="513"/>
      <c r="AG196" s="513"/>
      <c r="AH196" s="513"/>
      <c r="AI196" s="513"/>
      <c r="AJ196" s="513"/>
      <c r="AK196" s="513"/>
      <c r="AL196" s="513"/>
      <c r="AM196" s="513"/>
      <c r="AN196" s="513"/>
      <c r="AO196" s="513"/>
      <c r="AP196" s="513"/>
      <c r="AQ196" s="513"/>
      <c r="AR196" s="513"/>
      <c r="AS196" s="513"/>
      <c r="AT196" s="513"/>
      <c r="AU196" s="513"/>
      <c r="AV196" s="513"/>
      <c r="AW196" s="513"/>
      <c r="AX196" s="513"/>
      <c r="AY196" s="513"/>
      <c r="AZ196" s="513"/>
      <c r="BA196" s="513"/>
      <c r="BB196" s="513"/>
      <c r="BC196" s="513"/>
      <c r="BD196" s="513"/>
      <c r="BE196" s="513"/>
      <c r="BF196" s="513"/>
      <c r="BG196" s="513"/>
      <c r="BH196" s="513"/>
      <c r="BI196" s="513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63.75" customHeight="1" x14ac:dyDescent="0.3">
      <c r="A197" s="511" t="s">
        <v>482</v>
      </c>
      <c r="B197" s="511"/>
      <c r="C197" s="511"/>
      <c r="D197" s="511"/>
      <c r="E197" s="511"/>
      <c r="F197" s="511"/>
      <c r="G197" s="511"/>
      <c r="H197" s="511"/>
      <c r="I197" s="511"/>
      <c r="J197" s="511"/>
      <c r="K197" s="511"/>
      <c r="L197" s="511"/>
      <c r="M197" s="511"/>
      <c r="N197" s="511"/>
      <c r="O197" s="511"/>
      <c r="P197" s="511"/>
      <c r="Q197" s="511"/>
      <c r="R197" s="511"/>
      <c r="S197" s="511"/>
      <c r="T197" s="511"/>
      <c r="U197" s="511"/>
      <c r="V197" s="511"/>
      <c r="W197" s="511"/>
      <c r="X197" s="511"/>
      <c r="Y197" s="511"/>
      <c r="Z197" s="511"/>
      <c r="AA197" s="511"/>
      <c r="AB197" s="511"/>
      <c r="AC197" s="511"/>
      <c r="AD197" s="511"/>
      <c r="AE197" s="511"/>
      <c r="AF197" s="511"/>
      <c r="AG197" s="511"/>
      <c r="AH197" s="511"/>
      <c r="AI197" s="511"/>
      <c r="AJ197" s="511"/>
      <c r="AK197" s="511"/>
      <c r="AL197" s="511"/>
      <c r="AM197" s="511"/>
      <c r="AN197" s="511"/>
      <c r="AO197" s="511"/>
      <c r="AP197" s="511"/>
      <c r="AQ197" s="511"/>
      <c r="AR197" s="511"/>
      <c r="AS197" s="511"/>
      <c r="AT197" s="511"/>
      <c r="AU197" s="511"/>
      <c r="AV197" s="511"/>
      <c r="AW197" s="511"/>
      <c r="AX197" s="511"/>
      <c r="AY197" s="511"/>
      <c r="AZ197" s="511"/>
      <c r="BA197" s="511"/>
      <c r="BB197" s="511"/>
      <c r="BC197" s="511"/>
      <c r="BD197" s="511"/>
      <c r="BE197" s="511"/>
      <c r="BF197" s="511"/>
      <c r="BG197" s="511"/>
      <c r="BH197" s="511"/>
      <c r="BI197" s="51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30.6" customHeight="1" x14ac:dyDescent="0.4">
      <c r="A198" s="71" t="s">
        <v>128</v>
      </c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33"/>
      <c r="S198" s="33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6"/>
      <c r="AF198" s="1"/>
      <c r="AG198" s="72"/>
      <c r="AH198" s="72"/>
      <c r="AI198" s="72"/>
      <c r="AJ198" s="71" t="s">
        <v>128</v>
      </c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63.75" customHeight="1" x14ac:dyDescent="0.3">
      <c r="A199" s="511" t="s">
        <v>328</v>
      </c>
      <c r="B199" s="511"/>
      <c r="C199" s="511"/>
      <c r="D199" s="511"/>
      <c r="E199" s="511"/>
      <c r="F199" s="511"/>
      <c r="G199" s="511"/>
      <c r="H199" s="511"/>
      <c r="I199" s="511"/>
      <c r="J199" s="511"/>
      <c r="K199" s="511"/>
      <c r="L199" s="511"/>
      <c r="M199" s="511"/>
      <c r="N199" s="511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2"/>
      <c r="AE199" s="76"/>
      <c r="AF199" s="72"/>
      <c r="AG199" s="72"/>
      <c r="AH199" s="72"/>
      <c r="AI199" s="72"/>
      <c r="AJ199" s="495" t="s">
        <v>177</v>
      </c>
      <c r="AK199" s="495"/>
      <c r="AL199" s="495"/>
      <c r="AM199" s="495"/>
      <c r="AN199" s="495"/>
      <c r="AO199" s="495"/>
      <c r="AP199" s="495"/>
      <c r="AQ199" s="495"/>
      <c r="AR199" s="495"/>
      <c r="AS199" s="495"/>
      <c r="AT199" s="495"/>
      <c r="AU199" s="495"/>
      <c r="AV199" s="495"/>
      <c r="AW199" s="495"/>
      <c r="AX199" s="495"/>
      <c r="AY199" s="495"/>
      <c r="AZ199" s="495"/>
      <c r="BA199" s="495"/>
      <c r="BB199" s="495"/>
      <c r="BC199" s="495"/>
      <c r="BD199" s="495"/>
      <c r="BE199" s="495"/>
      <c r="BF199" s="495"/>
      <c r="BG199" s="72"/>
      <c r="BH199" s="72"/>
      <c r="BI199" s="72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40.5" customHeight="1" x14ac:dyDescent="0.45">
      <c r="A200" s="512" t="s">
        <v>165</v>
      </c>
      <c r="B200" s="512"/>
      <c r="C200" s="512"/>
      <c r="D200" s="512"/>
      <c r="E200" s="512"/>
      <c r="F200" s="512"/>
      <c r="G200" s="512"/>
      <c r="H200" s="500" t="s">
        <v>329</v>
      </c>
      <c r="I200" s="500"/>
      <c r="J200" s="500"/>
      <c r="K200" s="500"/>
      <c r="L200" s="500"/>
      <c r="M200" s="500"/>
      <c r="N200" s="500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2"/>
      <c r="AE200" s="76"/>
      <c r="AF200" s="72"/>
      <c r="AG200" s="72"/>
      <c r="AH200" s="72"/>
      <c r="AI200" s="72"/>
      <c r="AJ200" s="494"/>
      <c r="AK200" s="494"/>
      <c r="AL200" s="494"/>
      <c r="AM200" s="494"/>
      <c r="AN200" s="494"/>
      <c r="AO200" s="494"/>
      <c r="AP200" s="514" t="s">
        <v>330</v>
      </c>
      <c r="AQ200" s="514"/>
      <c r="AR200" s="514"/>
      <c r="AS200" s="514"/>
      <c r="AT200" s="514"/>
      <c r="AU200" s="514"/>
      <c r="AV200" s="514"/>
      <c r="BG200" s="72"/>
      <c r="BH200" s="72"/>
      <c r="BI200" s="72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22.5" customHeight="1" x14ac:dyDescent="0.3">
      <c r="A201" s="509" t="s">
        <v>450</v>
      </c>
      <c r="B201" s="510"/>
      <c r="C201" s="510"/>
      <c r="D201" s="510"/>
      <c r="E201" s="510"/>
      <c r="F201" s="510"/>
      <c r="G201" s="510"/>
      <c r="H201" s="186"/>
      <c r="I201" s="186"/>
      <c r="J201" s="186"/>
      <c r="K201" s="186"/>
      <c r="L201" s="186"/>
      <c r="M201" s="186"/>
      <c r="N201" s="186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185"/>
      <c r="AE201" s="187"/>
      <c r="AF201" s="185"/>
      <c r="AG201" s="185"/>
      <c r="AH201" s="185"/>
      <c r="AI201" s="185"/>
      <c r="AJ201" s="186"/>
      <c r="AK201" s="186"/>
      <c r="AL201" s="186"/>
      <c r="AM201" s="186"/>
      <c r="AN201" s="186"/>
      <c r="AO201" s="186"/>
      <c r="AP201" s="188"/>
      <c r="AQ201" s="186"/>
      <c r="AR201" s="186"/>
      <c r="AS201" s="186"/>
      <c r="AT201" s="186"/>
      <c r="AU201" s="186"/>
      <c r="AV201" s="186"/>
      <c r="BG201" s="185"/>
      <c r="BH201" s="185"/>
      <c r="BI201" s="185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30.75" customHeight="1" x14ac:dyDescent="0.3">
      <c r="A202" s="494"/>
      <c r="B202" s="494"/>
      <c r="C202" s="494"/>
      <c r="D202" s="494"/>
      <c r="E202" s="494"/>
      <c r="F202" s="494"/>
      <c r="G202" s="494"/>
      <c r="H202" s="495">
        <v>2021</v>
      </c>
      <c r="I202" s="495"/>
      <c r="J202" s="495"/>
      <c r="K202" s="495"/>
      <c r="L202" s="495"/>
      <c r="M202" s="495"/>
      <c r="N202" s="495"/>
      <c r="O202" s="72"/>
      <c r="P202" s="72"/>
      <c r="Q202" s="72"/>
      <c r="R202" s="33"/>
      <c r="S202" s="33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6"/>
      <c r="AF202" s="72"/>
      <c r="AG202" s="72"/>
      <c r="AH202" s="72"/>
      <c r="AI202" s="72"/>
      <c r="AJ202" s="494"/>
      <c r="AK202" s="494"/>
      <c r="AL202" s="494"/>
      <c r="AM202" s="494"/>
      <c r="AN202" s="494"/>
      <c r="AO202" s="494"/>
      <c r="AP202" s="495">
        <v>2021</v>
      </c>
      <c r="AQ202" s="495"/>
      <c r="AR202" s="495"/>
      <c r="AS202" s="495"/>
      <c r="AT202" s="495"/>
      <c r="AU202" s="495"/>
      <c r="AV202" s="495"/>
      <c r="AW202" s="34"/>
      <c r="AX202" s="34"/>
      <c r="AY202" s="34"/>
      <c r="AZ202" s="34"/>
      <c r="BA202" s="34"/>
      <c r="BB202" s="34"/>
      <c r="BC202" s="34"/>
      <c r="BD202" s="34"/>
      <c r="BE202" s="34"/>
      <c r="BF202" s="89"/>
      <c r="BG202" s="72"/>
      <c r="BH202" s="72"/>
      <c r="BI202" s="72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24.6" customHeight="1" x14ac:dyDescent="0.3">
      <c r="A203" s="491"/>
      <c r="B203" s="491"/>
      <c r="C203" s="491"/>
      <c r="D203" s="491"/>
      <c r="E203" s="491"/>
      <c r="F203" s="491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33"/>
      <c r="S203" s="33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6"/>
      <c r="AF203" s="72"/>
      <c r="AG203" s="72"/>
      <c r="AH203" s="72"/>
      <c r="AI203" s="72"/>
      <c r="AJ203" s="92"/>
      <c r="AK203" s="92"/>
      <c r="AL203" s="92"/>
      <c r="AM203" s="92"/>
      <c r="AN203" s="92"/>
      <c r="AO203" s="92"/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89"/>
      <c r="BE203" s="89"/>
      <c r="BF203" s="89"/>
      <c r="BG203" s="72"/>
      <c r="BH203" s="72"/>
      <c r="BI203" s="72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30.6" customHeight="1" x14ac:dyDescent="0.3">
      <c r="A204" s="75"/>
      <c r="B204" s="75"/>
      <c r="C204" s="75"/>
      <c r="D204" s="75"/>
      <c r="E204" s="75"/>
      <c r="F204" s="75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33"/>
      <c r="S204" s="33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6"/>
      <c r="AF204" s="72"/>
      <c r="AG204" s="72"/>
      <c r="AH204" s="72"/>
      <c r="AI204" s="72"/>
      <c r="AJ204" s="495" t="s">
        <v>483</v>
      </c>
      <c r="AK204" s="495"/>
      <c r="AL204" s="495"/>
      <c r="AM204" s="495"/>
      <c r="AN204" s="495"/>
      <c r="AO204" s="495"/>
      <c r="AP204" s="495"/>
      <c r="AQ204" s="495"/>
      <c r="AR204" s="495"/>
      <c r="AS204" s="495"/>
      <c r="AT204" s="495"/>
      <c r="AU204" s="495"/>
      <c r="AV204" s="495"/>
      <c r="AW204" s="495"/>
      <c r="AX204" s="495"/>
      <c r="AY204" s="495"/>
      <c r="AZ204" s="495"/>
      <c r="BA204" s="495"/>
      <c r="BB204" s="495"/>
      <c r="BC204" s="495"/>
      <c r="BD204" s="34"/>
      <c r="BE204" s="34"/>
      <c r="BF204" s="89"/>
      <c r="BG204" s="72"/>
      <c r="BH204" s="72"/>
      <c r="BI204" s="72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30.6" customHeight="1" x14ac:dyDescent="0.45">
      <c r="A205" s="496" t="s">
        <v>169</v>
      </c>
      <c r="B205" s="496"/>
      <c r="C205" s="496"/>
      <c r="D205" s="496"/>
      <c r="E205" s="496"/>
      <c r="F205" s="496"/>
      <c r="G205" s="496"/>
      <c r="H205" s="496"/>
      <c r="I205" s="496"/>
      <c r="J205" s="496"/>
      <c r="K205" s="496"/>
      <c r="L205" s="496"/>
      <c r="M205" s="496"/>
      <c r="N205" s="496"/>
      <c r="O205" s="496"/>
      <c r="P205" s="496"/>
      <c r="Q205" s="497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2"/>
      <c r="AE205" s="76"/>
      <c r="AF205" s="72"/>
      <c r="AG205" s="72"/>
      <c r="AH205" s="72"/>
      <c r="AI205" s="72"/>
      <c r="AJ205" s="495"/>
      <c r="AK205" s="495"/>
      <c r="AL205" s="495"/>
      <c r="AM205" s="495"/>
      <c r="AN205" s="495"/>
      <c r="AO205" s="495"/>
      <c r="AP205" s="495"/>
      <c r="AQ205" s="495"/>
      <c r="AR205" s="495"/>
      <c r="AS205" s="495"/>
      <c r="AT205" s="495"/>
      <c r="AU205" s="495"/>
      <c r="AV205" s="495"/>
      <c r="AW205" s="495"/>
      <c r="AX205" s="495"/>
      <c r="AY205" s="495"/>
      <c r="AZ205" s="495"/>
      <c r="BA205" s="495"/>
      <c r="BB205" s="495"/>
      <c r="BC205" s="495"/>
      <c r="BD205" s="34"/>
      <c r="BE205" s="34"/>
      <c r="BF205" s="89"/>
      <c r="BG205" s="72"/>
      <c r="BH205" s="72"/>
      <c r="BI205" s="72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29.25" customHeight="1" x14ac:dyDescent="0.3">
      <c r="A206" s="498"/>
      <c r="B206" s="498"/>
      <c r="C206" s="498"/>
      <c r="D206" s="498"/>
      <c r="E206" s="498"/>
      <c r="F206" s="498"/>
      <c r="G206" s="498"/>
      <c r="H206" s="498"/>
      <c r="I206" s="498"/>
      <c r="J206" s="498"/>
      <c r="K206" s="498"/>
      <c r="L206" s="498"/>
      <c r="M206" s="498"/>
      <c r="N206" s="498"/>
      <c r="O206" s="498"/>
      <c r="P206" s="498"/>
      <c r="Q206" s="498"/>
      <c r="R206" s="498"/>
      <c r="S206" s="498"/>
      <c r="T206" s="498"/>
      <c r="U206" s="498"/>
      <c r="V206" s="498"/>
      <c r="W206" s="498"/>
      <c r="X206" s="498"/>
      <c r="Y206" s="498"/>
      <c r="Z206" s="498"/>
      <c r="AA206" s="498"/>
      <c r="AB206" s="498"/>
      <c r="AC206" s="498"/>
      <c r="AD206" s="72"/>
      <c r="AE206" s="76"/>
      <c r="AF206" s="72"/>
      <c r="AG206" s="72"/>
      <c r="AH206" s="72"/>
      <c r="AI206" s="72"/>
      <c r="AJ206" s="495"/>
      <c r="AK206" s="495"/>
      <c r="AL206" s="495"/>
      <c r="AM206" s="495"/>
      <c r="AN206" s="495"/>
      <c r="AO206" s="495"/>
      <c r="AP206" s="495"/>
      <c r="AQ206" s="495"/>
      <c r="AR206" s="495"/>
      <c r="AS206" s="495"/>
      <c r="AT206" s="495"/>
      <c r="AU206" s="495"/>
      <c r="AV206" s="495"/>
      <c r="AW206" s="495"/>
      <c r="AX206" s="495"/>
      <c r="AY206" s="495"/>
      <c r="AZ206" s="495"/>
      <c r="BA206" s="495"/>
      <c r="BB206" s="495"/>
      <c r="BC206" s="495"/>
      <c r="BD206" s="34"/>
      <c r="BE206" s="34"/>
      <c r="BF206" s="89"/>
      <c r="BG206" s="72"/>
      <c r="BH206" s="72"/>
      <c r="BI206" s="72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39" customHeight="1" x14ac:dyDescent="0.3">
      <c r="A207" s="499" t="s">
        <v>165</v>
      </c>
      <c r="B207" s="499"/>
      <c r="C207" s="499"/>
      <c r="D207" s="499"/>
      <c r="E207" s="499"/>
      <c r="F207" s="499"/>
      <c r="G207" s="499"/>
      <c r="H207" s="500" t="s">
        <v>332</v>
      </c>
      <c r="I207" s="500"/>
      <c r="J207" s="500"/>
      <c r="K207" s="500"/>
      <c r="L207" s="500"/>
      <c r="M207" s="500"/>
      <c r="N207" s="500"/>
      <c r="O207" s="72"/>
      <c r="P207" s="72"/>
      <c r="Q207" s="72"/>
      <c r="R207" s="33"/>
      <c r="S207" s="33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6"/>
      <c r="AF207" s="72"/>
      <c r="AG207" s="72"/>
      <c r="AH207" s="72"/>
      <c r="AI207" s="72"/>
      <c r="AJ207" s="494"/>
      <c r="AK207" s="494"/>
      <c r="AL207" s="494"/>
      <c r="AM207" s="494"/>
      <c r="AN207" s="494"/>
      <c r="AO207" s="494"/>
      <c r="AP207" s="500" t="s">
        <v>331</v>
      </c>
      <c r="AQ207" s="500"/>
      <c r="AR207" s="500"/>
      <c r="AS207" s="500"/>
      <c r="AT207" s="500"/>
      <c r="AU207" s="500"/>
      <c r="AV207" s="500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72"/>
      <c r="BH207" s="72"/>
      <c r="BI207" s="72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34.5" customHeight="1" x14ac:dyDescent="0.3">
      <c r="A208" s="509" t="s">
        <v>467</v>
      </c>
      <c r="B208" s="510"/>
      <c r="C208" s="510"/>
      <c r="D208" s="510"/>
      <c r="E208" s="510"/>
      <c r="F208" s="510"/>
      <c r="G208" s="510"/>
      <c r="H208" s="77"/>
      <c r="I208" s="72"/>
      <c r="J208" s="72"/>
      <c r="K208" s="72"/>
      <c r="L208" s="72"/>
      <c r="M208" s="72"/>
      <c r="N208" s="72"/>
      <c r="O208" s="72"/>
      <c r="P208" s="72"/>
      <c r="Q208" s="72"/>
      <c r="R208" s="33"/>
      <c r="S208" s="33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6"/>
      <c r="AF208" s="72"/>
      <c r="AG208" s="72"/>
      <c r="AH208" s="72"/>
      <c r="AI208" s="72"/>
      <c r="AK208" s="89"/>
      <c r="AL208" s="36" t="s">
        <v>333</v>
      </c>
      <c r="AM208" s="89"/>
      <c r="AN208" s="89"/>
      <c r="AO208" s="89"/>
      <c r="AP208" s="89"/>
      <c r="AQ208" s="93"/>
      <c r="AR208" s="93"/>
      <c r="AS208" s="93"/>
      <c r="AT208" s="93"/>
      <c r="AU208" s="93"/>
      <c r="AV208" s="93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72"/>
      <c r="BH208" s="72"/>
      <c r="BI208" s="72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31.5" customHeight="1" x14ac:dyDescent="0.3">
      <c r="A209" s="494"/>
      <c r="B209" s="494"/>
      <c r="C209" s="494"/>
      <c r="D209" s="494"/>
      <c r="E209" s="494"/>
      <c r="F209" s="494"/>
      <c r="G209" s="494"/>
      <c r="H209" s="495">
        <v>2021</v>
      </c>
      <c r="I209" s="495"/>
      <c r="J209" s="495"/>
      <c r="K209" s="495"/>
      <c r="L209" s="495"/>
      <c r="M209" s="495"/>
      <c r="N209" s="495"/>
      <c r="O209" s="72"/>
      <c r="P209" s="72"/>
      <c r="Q209" s="72"/>
      <c r="R209" s="33"/>
      <c r="S209" s="33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6"/>
      <c r="AF209" s="72"/>
      <c r="AG209" s="72"/>
      <c r="AH209" s="72"/>
      <c r="AI209" s="72"/>
      <c r="AJ209" s="494"/>
      <c r="AK209" s="494"/>
      <c r="AL209" s="494"/>
      <c r="AM209" s="494"/>
      <c r="AN209" s="494"/>
      <c r="AO209" s="494"/>
      <c r="AP209" s="495">
        <v>2021</v>
      </c>
      <c r="AQ209" s="495"/>
      <c r="AR209" s="495"/>
      <c r="AS209" s="495"/>
      <c r="AT209" s="495"/>
      <c r="AU209" s="495"/>
      <c r="AV209" s="495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72"/>
      <c r="BH209" s="72"/>
      <c r="BI209" s="72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31.5" customHeight="1" x14ac:dyDescent="0.3">
      <c r="A210" s="190"/>
      <c r="B210" s="190"/>
      <c r="C210" s="190"/>
      <c r="D210" s="190"/>
      <c r="E210" s="190"/>
      <c r="F210" s="190"/>
      <c r="G210" s="190"/>
      <c r="H210" s="189"/>
      <c r="I210" s="189"/>
      <c r="J210" s="189"/>
      <c r="K210" s="189"/>
      <c r="L210" s="189"/>
      <c r="M210" s="189"/>
      <c r="N210" s="189"/>
      <c r="O210" s="189"/>
      <c r="P210" s="189"/>
      <c r="Q210" s="189"/>
      <c r="R210" s="33"/>
      <c r="S210" s="33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91"/>
      <c r="AF210" s="189"/>
      <c r="AG210" s="189"/>
      <c r="AH210" s="189"/>
      <c r="AI210" s="189"/>
      <c r="AJ210" s="190"/>
      <c r="AK210" s="190"/>
      <c r="AL210" s="190"/>
      <c r="AM210" s="190"/>
      <c r="AN210" s="190"/>
      <c r="AO210" s="190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38.25" customHeight="1" x14ac:dyDescent="0.3">
      <c r="A211" s="515" t="s">
        <v>447</v>
      </c>
      <c r="B211" s="515"/>
      <c r="C211" s="515"/>
      <c r="D211" s="515"/>
      <c r="E211" s="515"/>
      <c r="F211" s="515"/>
      <c r="G211" s="515"/>
      <c r="H211" s="515"/>
      <c r="I211" s="515"/>
      <c r="J211" s="515"/>
      <c r="K211" s="515"/>
      <c r="L211" s="515"/>
      <c r="M211" s="515"/>
      <c r="N211" s="515"/>
      <c r="O211" s="515"/>
      <c r="P211" s="515"/>
      <c r="Q211" s="515"/>
      <c r="R211" s="515"/>
      <c r="S211" s="515"/>
      <c r="T211" s="515"/>
      <c r="U211" s="515"/>
      <c r="V211" s="515"/>
      <c r="W211" s="515"/>
      <c r="X211" s="515"/>
      <c r="Y211" s="515"/>
      <c r="Z211" s="515"/>
      <c r="AA211" s="515"/>
      <c r="AB211" s="515"/>
      <c r="AC211" s="515"/>
      <c r="AD211" s="515"/>
      <c r="AE211" s="76"/>
      <c r="AF211" s="72"/>
      <c r="AG211" s="72"/>
      <c r="AH211" s="72"/>
      <c r="AI211" s="72"/>
      <c r="AJ211" s="516" t="s">
        <v>129</v>
      </c>
      <c r="AK211" s="516"/>
      <c r="AL211" s="516"/>
      <c r="AM211" s="516"/>
      <c r="AN211" s="516"/>
      <c r="AO211" s="516"/>
      <c r="AP211" s="516"/>
      <c r="AQ211" s="516"/>
      <c r="AR211" s="516"/>
      <c r="AS211" s="516"/>
      <c r="AT211" s="516"/>
      <c r="AU211" s="516"/>
      <c r="AV211" s="516"/>
      <c r="AW211" s="516"/>
      <c r="AX211" s="516"/>
      <c r="AY211" s="516"/>
      <c r="AZ211" s="516"/>
      <c r="BA211" s="516"/>
      <c r="BB211" s="516"/>
      <c r="BC211" s="516"/>
      <c r="BD211" s="89"/>
      <c r="BE211" s="89"/>
      <c r="BF211" s="89"/>
      <c r="BG211" s="72"/>
      <c r="BH211" s="72"/>
      <c r="BI211" s="72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0.75" customHeight="1" x14ac:dyDescent="0.3">
      <c r="A212" s="505"/>
      <c r="B212" s="505"/>
      <c r="C212" s="505"/>
      <c r="D212" s="505"/>
      <c r="E212" s="505"/>
      <c r="F212" s="505"/>
      <c r="G212" s="505"/>
      <c r="H212" s="500" t="s">
        <v>334</v>
      </c>
      <c r="I212" s="500"/>
      <c r="J212" s="500"/>
      <c r="K212" s="500"/>
      <c r="L212" s="500"/>
      <c r="M212" s="500"/>
      <c r="N212" s="500"/>
      <c r="O212" s="1"/>
      <c r="P212" s="1"/>
      <c r="Q212" s="1"/>
      <c r="R212" s="3"/>
      <c r="S212" s="3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72"/>
      <c r="AE212" s="76"/>
      <c r="AF212" s="72"/>
      <c r="AG212" s="72"/>
      <c r="AH212" s="72"/>
      <c r="AI212" s="72"/>
      <c r="AJ212" s="494"/>
      <c r="AK212" s="494"/>
      <c r="AL212" s="494"/>
      <c r="AM212" s="494"/>
      <c r="AN212" s="494"/>
      <c r="AO212" s="494"/>
      <c r="AP212" s="500" t="s">
        <v>449</v>
      </c>
      <c r="AQ212" s="500"/>
      <c r="AR212" s="500"/>
      <c r="AS212" s="500"/>
      <c r="AT212" s="500"/>
      <c r="AU212" s="500"/>
      <c r="AV212" s="500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72"/>
      <c r="BH212" s="72"/>
      <c r="BI212" s="72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36" customHeight="1" x14ac:dyDescent="0.3">
      <c r="A213" s="494"/>
      <c r="B213" s="494"/>
      <c r="C213" s="494"/>
      <c r="D213" s="494"/>
      <c r="E213" s="494"/>
      <c r="F213" s="494"/>
      <c r="G213" s="494"/>
      <c r="H213" s="495">
        <v>2021</v>
      </c>
      <c r="I213" s="495"/>
      <c r="J213" s="495"/>
      <c r="K213" s="495"/>
      <c r="L213" s="495"/>
      <c r="M213" s="495"/>
      <c r="N213" s="495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2"/>
      <c r="AE213" s="76"/>
      <c r="AF213" s="72"/>
      <c r="AG213" s="72"/>
      <c r="AH213" s="72"/>
      <c r="AI213" s="72"/>
      <c r="AJ213" s="494"/>
      <c r="AK213" s="494"/>
      <c r="AL213" s="494"/>
      <c r="AM213" s="494"/>
      <c r="AN213" s="494"/>
      <c r="AO213" s="494"/>
      <c r="AP213" s="495">
        <v>2021</v>
      </c>
      <c r="AQ213" s="495"/>
      <c r="AR213" s="495"/>
      <c r="AS213" s="495"/>
      <c r="AT213" s="495"/>
      <c r="AU213" s="495"/>
      <c r="AV213" s="495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72"/>
      <c r="BH213" s="72"/>
      <c r="BI213" s="72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7.5" customHeight="1" x14ac:dyDescent="0.3">
      <c r="A214" s="491"/>
      <c r="B214" s="491"/>
      <c r="C214" s="491"/>
      <c r="D214" s="491"/>
      <c r="E214" s="491"/>
      <c r="F214" s="491"/>
      <c r="G214" s="72"/>
      <c r="H214" s="77"/>
      <c r="I214" s="72"/>
      <c r="J214" s="72"/>
      <c r="K214" s="72"/>
      <c r="L214" s="72"/>
      <c r="M214" s="72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2"/>
      <c r="AE214" s="76"/>
      <c r="AF214" s="72"/>
      <c r="AG214" s="72"/>
      <c r="AH214" s="72"/>
      <c r="AI214" s="72"/>
      <c r="AW214" s="88"/>
      <c r="AX214" s="89"/>
      <c r="AY214" s="89"/>
      <c r="AZ214" s="89"/>
      <c r="BA214" s="89"/>
      <c r="BB214" s="89"/>
      <c r="BC214" s="89"/>
      <c r="BD214" s="89"/>
      <c r="BE214" s="89"/>
      <c r="BF214" s="89"/>
      <c r="BG214" s="72"/>
      <c r="BH214" s="72"/>
      <c r="BI214" s="72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24.6" customHeight="1" x14ac:dyDescent="0.3">
      <c r="A215" s="491"/>
      <c r="B215" s="491"/>
      <c r="C215" s="491"/>
      <c r="D215" s="491"/>
      <c r="E215" s="491"/>
      <c r="F215" s="491"/>
      <c r="G215" s="73"/>
      <c r="H215" s="73"/>
      <c r="I215" s="73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2"/>
      <c r="AE215" s="76"/>
      <c r="AF215" s="72"/>
      <c r="AG215" s="72"/>
      <c r="AH215" s="72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4"/>
      <c r="BG215" s="4"/>
      <c r="BH215" s="4"/>
      <c r="BI215" s="4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0.6" customHeight="1" x14ac:dyDescent="0.3">
      <c r="A216" s="492" t="s">
        <v>178</v>
      </c>
      <c r="B216" s="492"/>
      <c r="C216" s="492"/>
      <c r="D216" s="492"/>
      <c r="E216" s="492"/>
      <c r="F216" s="492"/>
      <c r="G216" s="492"/>
      <c r="H216" s="492"/>
      <c r="I216" s="492"/>
      <c r="J216" s="492"/>
      <c r="K216" s="492"/>
      <c r="L216" s="492"/>
      <c r="M216" s="492"/>
      <c r="N216" s="492"/>
      <c r="O216" s="492"/>
      <c r="P216" s="492"/>
      <c r="Q216" s="492"/>
      <c r="R216" s="492"/>
      <c r="S216" s="492"/>
      <c r="T216" s="492"/>
      <c r="U216" s="492"/>
      <c r="V216" s="492"/>
      <c r="W216" s="492"/>
      <c r="X216" s="492"/>
      <c r="Y216" s="492"/>
      <c r="Z216" s="492"/>
      <c r="AA216" s="492"/>
      <c r="AB216" s="492"/>
      <c r="AC216" s="492"/>
      <c r="AD216" s="35"/>
      <c r="AE216" s="35"/>
      <c r="AF216" s="35"/>
      <c r="AG216" s="35"/>
      <c r="AH216" s="35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4"/>
      <c r="BG216" s="4"/>
      <c r="BH216" s="4"/>
      <c r="BI216" s="4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0.6" customHeight="1" x14ac:dyDescent="0.45">
      <c r="A217" s="493" t="s">
        <v>466</v>
      </c>
      <c r="B217" s="493"/>
      <c r="C217" s="493"/>
      <c r="D217" s="493"/>
      <c r="E217" s="493"/>
      <c r="F217" s="493"/>
      <c r="G217" s="493"/>
      <c r="H217" s="493"/>
      <c r="I217" s="493"/>
      <c r="J217" s="493"/>
      <c r="K217" s="493"/>
      <c r="L217" s="493"/>
      <c r="M217" s="493"/>
      <c r="N217" s="493"/>
      <c r="O217" s="493"/>
      <c r="P217" s="493"/>
      <c r="Q217" s="493"/>
      <c r="R217" s="493"/>
      <c r="S217" s="493"/>
      <c r="T217" s="493"/>
      <c r="U217" s="493"/>
      <c r="V217" s="493"/>
      <c r="W217" s="493"/>
      <c r="X217" s="493"/>
      <c r="Y217" s="493"/>
      <c r="Z217" s="493"/>
      <c r="AA217" s="493"/>
      <c r="AB217" s="493"/>
      <c r="AC217" s="36"/>
      <c r="AD217" s="36"/>
      <c r="AE217" s="36"/>
      <c r="AF217" s="36"/>
      <c r="AG217" s="36"/>
      <c r="AH217" s="36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4"/>
      <c r="BG217" s="4"/>
      <c r="BH217" s="4"/>
      <c r="BI217" s="4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0.6" customHeight="1" x14ac:dyDescent="0.45">
      <c r="A218" s="493"/>
      <c r="B218" s="493"/>
      <c r="C218" s="493"/>
      <c r="D218" s="493"/>
      <c r="E218" s="493"/>
      <c r="F218" s="493"/>
      <c r="G218" s="493"/>
      <c r="H218" s="493"/>
      <c r="I218" s="493"/>
      <c r="J218" s="493"/>
      <c r="K218" s="493"/>
      <c r="L218" s="493"/>
      <c r="M218" s="493"/>
      <c r="N218" s="493"/>
      <c r="O218" s="493"/>
      <c r="P218" s="493"/>
      <c r="Q218" s="493"/>
      <c r="R218" s="493"/>
      <c r="S218" s="493"/>
      <c r="T218" s="493"/>
      <c r="U218" s="493"/>
      <c r="V218" s="493"/>
      <c r="W218" s="493"/>
      <c r="X218" s="493"/>
      <c r="Y218" s="493"/>
      <c r="Z218" s="493"/>
      <c r="AA218" s="493"/>
      <c r="AB218" s="493"/>
      <c r="AC218" s="36"/>
      <c r="AD218" s="36"/>
      <c r="AE218" s="36"/>
      <c r="AF218" s="36"/>
      <c r="AG218" s="36"/>
      <c r="AH218" s="36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4"/>
      <c r="BG218" s="4"/>
      <c r="BH218" s="4"/>
      <c r="BI218" s="4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30" customHeight="1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7"/>
      <c r="S219" s="37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73"/>
      <c r="BG219" s="73"/>
      <c r="BH219" s="73"/>
      <c r="BI219" s="73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0" x14ac:dyDescent="0.4">
      <c r="A220" s="3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14"/>
      <c r="S220" s="14"/>
      <c r="T220" s="2"/>
      <c r="U220" s="2"/>
      <c r="V220" s="2"/>
      <c r="W220" s="2"/>
      <c r="X220" s="2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4"/>
      <c r="BG220" s="4"/>
      <c r="BH220" s="4"/>
      <c r="BI220" s="4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</sheetData>
  <mergeCells count="1351">
    <mergeCell ref="A145:D145"/>
    <mergeCell ref="E145:BE145"/>
    <mergeCell ref="BF145:BI145"/>
    <mergeCell ref="A189:D189"/>
    <mergeCell ref="E189:BE189"/>
    <mergeCell ref="BF189:BI189"/>
    <mergeCell ref="B85:O85"/>
    <mergeCell ref="P85:Q85"/>
    <mergeCell ref="BD86:BE86"/>
    <mergeCell ref="R87:S87"/>
    <mergeCell ref="B111:O111"/>
    <mergeCell ref="AI100:AK100"/>
    <mergeCell ref="AL100:AN100"/>
    <mergeCell ref="AB93:AC93"/>
    <mergeCell ref="E156:BE156"/>
    <mergeCell ref="N125:P125"/>
    <mergeCell ref="W125:Y125"/>
    <mergeCell ref="Z125:AB125"/>
    <mergeCell ref="A133:D133"/>
    <mergeCell ref="E135:BE135"/>
    <mergeCell ref="E150:BE150"/>
    <mergeCell ref="A131:D131"/>
    <mergeCell ref="A137:D137"/>
    <mergeCell ref="R113:S113"/>
    <mergeCell ref="A123:S123"/>
    <mergeCell ref="AD93:AE93"/>
    <mergeCell ref="X94:Y94"/>
    <mergeCell ref="X113:Y113"/>
    <mergeCell ref="P94:Q94"/>
    <mergeCell ref="R94:S94"/>
    <mergeCell ref="R105:S105"/>
    <mergeCell ref="T105:U105"/>
    <mergeCell ref="E140:BE140"/>
    <mergeCell ref="B87:O87"/>
    <mergeCell ref="AB86:AC86"/>
    <mergeCell ref="AD86:AE86"/>
    <mergeCell ref="Z103:AA103"/>
    <mergeCell ref="AB103:AC103"/>
    <mergeCell ref="AF99:AK99"/>
    <mergeCell ref="AD103:AE103"/>
    <mergeCell ref="Z93:AA93"/>
    <mergeCell ref="B88:O88"/>
    <mergeCell ref="P88:Q88"/>
    <mergeCell ref="R88:S88"/>
    <mergeCell ref="V123:W123"/>
    <mergeCell ref="E139:BE139"/>
    <mergeCell ref="AP126:AT128"/>
    <mergeCell ref="T88:U88"/>
    <mergeCell ref="E137:BE137"/>
    <mergeCell ref="B90:O90"/>
    <mergeCell ref="BD87:BE87"/>
    <mergeCell ref="AB104:AC104"/>
    <mergeCell ref="AD104:AE104"/>
    <mergeCell ref="B104:O104"/>
    <mergeCell ref="P104:Q104"/>
    <mergeCell ref="B113:O113"/>
    <mergeCell ref="B114:O114"/>
    <mergeCell ref="R106:S106"/>
    <mergeCell ref="B108:O108"/>
    <mergeCell ref="R91:S91"/>
    <mergeCell ref="T91:U91"/>
    <mergeCell ref="AD102:AE102"/>
    <mergeCell ref="P106:Q106"/>
    <mergeCell ref="P113:Q113"/>
    <mergeCell ref="X123:Y123"/>
    <mergeCell ref="Z122:AA122"/>
    <mergeCell ref="AB122:AC122"/>
    <mergeCell ref="AD122:AE122"/>
    <mergeCell ref="AF122:AH122"/>
    <mergeCell ref="AI122:AK122"/>
    <mergeCell ref="T113:U113"/>
    <mergeCell ref="P114:Q114"/>
    <mergeCell ref="R114:S114"/>
    <mergeCell ref="T114:U114"/>
    <mergeCell ref="R93:S93"/>
    <mergeCell ref="V102:W102"/>
    <mergeCell ref="V105:W105"/>
    <mergeCell ref="BD104:BE104"/>
    <mergeCell ref="P107:Q107"/>
    <mergeCell ref="P98:Q101"/>
    <mergeCell ref="P110:Q110"/>
    <mergeCell ref="R110:S110"/>
    <mergeCell ref="BD111:BE111"/>
    <mergeCell ref="AB118:AC118"/>
    <mergeCell ref="AD118:AE118"/>
    <mergeCell ref="X118:Y118"/>
    <mergeCell ref="P116:Q116"/>
    <mergeCell ref="AX122:AZ122"/>
    <mergeCell ref="BA122:BC122"/>
    <mergeCell ref="X100:Y101"/>
    <mergeCell ref="Z94:AA94"/>
    <mergeCell ref="BD80:BE80"/>
    <mergeCell ref="X89:Y89"/>
    <mergeCell ref="Z82:AA82"/>
    <mergeCell ref="AB94:AC94"/>
    <mergeCell ref="AD94:AE94"/>
    <mergeCell ref="BD94:BE94"/>
    <mergeCell ref="BF94:BI94"/>
    <mergeCell ref="BD93:BE93"/>
    <mergeCell ref="AF98:BC98"/>
    <mergeCell ref="BD102:BE102"/>
    <mergeCell ref="P111:Q111"/>
    <mergeCell ref="R111:S111"/>
    <mergeCell ref="AB92:AC92"/>
    <mergeCell ref="AD92:AE92"/>
    <mergeCell ref="P93:Q93"/>
    <mergeCell ref="V103:W103"/>
    <mergeCell ref="BF86:BI86"/>
    <mergeCell ref="X90:Y90"/>
    <mergeCell ref="AB89:AC89"/>
    <mergeCell ref="BF91:BI91"/>
    <mergeCell ref="AX99:BC99"/>
    <mergeCell ref="BD83:BE83"/>
    <mergeCell ref="BD89:BE89"/>
    <mergeCell ref="AD84:AE84"/>
    <mergeCell ref="BD84:BE84"/>
    <mergeCell ref="BF77:BI77"/>
    <mergeCell ref="BF76:BI76"/>
    <mergeCell ref="BF73:BI73"/>
    <mergeCell ref="Z92:AA92"/>
    <mergeCell ref="AD91:AE91"/>
    <mergeCell ref="BD91:BE91"/>
    <mergeCell ref="X91:Y91"/>
    <mergeCell ref="AR99:AW99"/>
    <mergeCell ref="B115:O115"/>
    <mergeCell ref="T115:U115"/>
    <mergeCell ref="V115:W115"/>
    <mergeCell ref="X115:Y115"/>
    <mergeCell ref="B110:O110"/>
    <mergeCell ref="B92:O92"/>
    <mergeCell ref="A135:D135"/>
    <mergeCell ref="AL122:AN122"/>
    <mergeCell ref="AO122:AQ122"/>
    <mergeCell ref="A122:S122"/>
    <mergeCell ref="AI121:AK121"/>
    <mergeCell ref="AU124:BI124"/>
    <mergeCell ref="A125:G125"/>
    <mergeCell ref="BF88:BI88"/>
    <mergeCell ref="BD92:BE92"/>
    <mergeCell ref="BD110:BE110"/>
    <mergeCell ref="BF102:BI102"/>
    <mergeCell ref="BF104:BI104"/>
    <mergeCell ref="BF106:BI106"/>
    <mergeCell ref="BF105:BI105"/>
    <mergeCell ref="T99:U101"/>
    <mergeCell ref="BD107:BE107"/>
    <mergeCell ref="R107:S107"/>
    <mergeCell ref="T107:U107"/>
    <mergeCell ref="B91:O91"/>
    <mergeCell ref="BD105:BE105"/>
    <mergeCell ref="BF113:BI113"/>
    <mergeCell ref="Q125:V125"/>
    <mergeCell ref="P102:Q102"/>
    <mergeCell ref="B102:O102"/>
    <mergeCell ref="B93:O93"/>
    <mergeCell ref="T102:U102"/>
    <mergeCell ref="BF92:BI92"/>
    <mergeCell ref="AO100:AQ100"/>
    <mergeCell ref="R102:S102"/>
    <mergeCell ref="AX100:AZ100"/>
    <mergeCell ref="B98:O101"/>
    <mergeCell ref="AB82:AC82"/>
    <mergeCell ref="BF78:BI78"/>
    <mergeCell ref="AB78:AC78"/>
    <mergeCell ref="AD78:AE78"/>
    <mergeCell ref="X77:Y77"/>
    <mergeCell ref="X84:Y84"/>
    <mergeCell ref="T86:U86"/>
    <mergeCell ref="V77:W77"/>
    <mergeCell ref="B81:O81"/>
    <mergeCell ref="V91:W91"/>
    <mergeCell ref="BF103:BI103"/>
    <mergeCell ref="V88:W88"/>
    <mergeCell ref="X88:Y88"/>
    <mergeCell ref="Z88:AA88"/>
    <mergeCell ref="AB88:AC88"/>
    <mergeCell ref="AD88:AE88"/>
    <mergeCell ref="BD88:BE88"/>
    <mergeCell ref="V83:W83"/>
    <mergeCell ref="T90:U90"/>
    <mergeCell ref="V90:W90"/>
    <mergeCell ref="T80:U80"/>
    <mergeCell ref="V80:W80"/>
    <mergeCell ref="AD80:AE80"/>
    <mergeCell ref="B83:O83"/>
    <mergeCell ref="AB77:AC77"/>
    <mergeCell ref="AF100:AH100"/>
    <mergeCell ref="BF90:BI90"/>
    <mergeCell ref="E138:BE138"/>
    <mergeCell ref="A97:BI97"/>
    <mergeCell ref="K125:M125"/>
    <mergeCell ref="BD39:BE39"/>
    <mergeCell ref="A126:G128"/>
    <mergeCell ref="H126:J128"/>
    <mergeCell ref="AF126:AJ128"/>
    <mergeCell ref="AK126:AO128"/>
    <mergeCell ref="A124:P124"/>
    <mergeCell ref="W128:Y128"/>
    <mergeCell ref="AC126:AE126"/>
    <mergeCell ref="X112:Y112"/>
    <mergeCell ref="R103:S103"/>
    <mergeCell ref="T103:U103"/>
    <mergeCell ref="R86:S86"/>
    <mergeCell ref="B106:O106"/>
    <mergeCell ref="B105:O105"/>
    <mergeCell ref="P105:Q105"/>
    <mergeCell ref="P44:Q44"/>
    <mergeCell ref="BF135:BI135"/>
    <mergeCell ref="V39:W39"/>
    <mergeCell ref="X80:Y80"/>
    <mergeCell ref="X66:Y66"/>
    <mergeCell ref="Z66:AA66"/>
    <mergeCell ref="BD79:BE79"/>
    <mergeCell ref="AB69:AC69"/>
    <mergeCell ref="AD69:AE69"/>
    <mergeCell ref="BF79:BI79"/>
    <mergeCell ref="BF80:BI80"/>
    <mergeCell ref="Z40:AA40"/>
    <mergeCell ref="H125:J125"/>
    <mergeCell ref="AL99:AQ99"/>
    <mergeCell ref="BF39:BI39"/>
    <mergeCell ref="BF49:BI49"/>
    <mergeCell ref="Z39:AA39"/>
    <mergeCell ref="AB39:AC39"/>
    <mergeCell ref="AD39:AE39"/>
    <mergeCell ref="X50:Y50"/>
    <mergeCell ref="BD65:BE65"/>
    <mergeCell ref="AB72:AC72"/>
    <mergeCell ref="Z71:AA71"/>
    <mergeCell ref="BF72:BI72"/>
    <mergeCell ref="AD50:AE50"/>
    <mergeCell ref="BD50:BE50"/>
    <mergeCell ref="BF50:BI50"/>
    <mergeCell ref="Z51:AA51"/>
    <mergeCell ref="AB51:AC51"/>
    <mergeCell ref="BF41:BI41"/>
    <mergeCell ref="BF44:BI44"/>
    <mergeCell ref="BF43:BI43"/>
    <mergeCell ref="AD45:AE45"/>
    <mergeCell ref="BD45:BE45"/>
    <mergeCell ref="AB49:AC49"/>
    <mergeCell ref="AD49:AE49"/>
    <mergeCell ref="BD49:BE49"/>
    <mergeCell ref="BD42:BE42"/>
    <mergeCell ref="BF42:BI42"/>
    <mergeCell ref="R49:S49"/>
    <mergeCell ref="T49:U49"/>
    <mergeCell ref="BD69:BE69"/>
    <mergeCell ref="BF69:BI69"/>
    <mergeCell ref="X39:Y39"/>
    <mergeCell ref="BD37:BE37"/>
    <mergeCell ref="V47:W47"/>
    <mergeCell ref="X47:Y47"/>
    <mergeCell ref="BF65:BI65"/>
    <mergeCell ref="BF70:BI70"/>
    <mergeCell ref="R66:S66"/>
    <mergeCell ref="AB68:AC68"/>
    <mergeCell ref="AD68:AE68"/>
    <mergeCell ref="X69:Y69"/>
    <mergeCell ref="Z69:AA69"/>
    <mergeCell ref="R37:S37"/>
    <mergeCell ref="T37:U37"/>
    <mergeCell ref="V37:W37"/>
    <mergeCell ref="X37:Y37"/>
    <mergeCell ref="Z37:AA37"/>
    <mergeCell ref="AB37:AC37"/>
    <mergeCell ref="BF38:BI38"/>
    <mergeCell ref="Z38:AA38"/>
    <mergeCell ref="AB38:AC38"/>
    <mergeCell ref="AD38:AE38"/>
    <mergeCell ref="AD40:AE40"/>
    <mergeCell ref="Z70:AA70"/>
    <mergeCell ref="A1:BI1"/>
    <mergeCell ref="B2:G2"/>
    <mergeCell ref="BC2:BI2"/>
    <mergeCell ref="BA4:BH4"/>
    <mergeCell ref="BE12:BE13"/>
    <mergeCell ref="BF12:BF13"/>
    <mergeCell ref="BG12:BG13"/>
    <mergeCell ref="BH12:BH13"/>
    <mergeCell ref="BI12:BI13"/>
    <mergeCell ref="V3:AT3"/>
    <mergeCell ref="V5:AT5"/>
    <mergeCell ref="D7:E7"/>
    <mergeCell ref="J8:L8"/>
    <mergeCell ref="BB10:BI10"/>
    <mergeCell ref="BF27:BI27"/>
    <mergeCell ref="T28:U28"/>
    <mergeCell ref="AB12:AE12"/>
    <mergeCell ref="AL25:AN25"/>
    <mergeCell ref="AO25:AQ25"/>
    <mergeCell ref="BF23:BI26"/>
    <mergeCell ref="BA8:BH8"/>
    <mergeCell ref="A12:A13"/>
    <mergeCell ref="F12:F13"/>
    <mergeCell ref="G12:I12"/>
    <mergeCell ref="J12:J13"/>
    <mergeCell ref="K12:N12"/>
    <mergeCell ref="O12:R12"/>
    <mergeCell ref="BD23:BE26"/>
    <mergeCell ref="AT12:AV12"/>
    <mergeCell ref="AW12:AW13"/>
    <mergeCell ref="AX12:BA12"/>
    <mergeCell ref="AX25:AZ25"/>
    <mergeCell ref="BB12:BB13"/>
    <mergeCell ref="BC12:BC13"/>
    <mergeCell ref="BD12:BD13"/>
    <mergeCell ref="AF12:AF13"/>
    <mergeCell ref="AG12:AI12"/>
    <mergeCell ref="AJ12:AJ13"/>
    <mergeCell ref="AK12:AN12"/>
    <mergeCell ref="AO12:AR12"/>
    <mergeCell ref="AS12:AS13"/>
    <mergeCell ref="S12:S13"/>
    <mergeCell ref="T12:V12"/>
    <mergeCell ref="W12:W13"/>
    <mergeCell ref="X12:Z12"/>
    <mergeCell ref="AA12:AA13"/>
    <mergeCell ref="AI25:AK25"/>
    <mergeCell ref="AF23:BC23"/>
    <mergeCell ref="BA25:BC25"/>
    <mergeCell ref="AF24:AK24"/>
    <mergeCell ref="AL24:AQ24"/>
    <mergeCell ref="AR24:AW24"/>
    <mergeCell ref="AX24:BC24"/>
    <mergeCell ref="AR25:AT25"/>
    <mergeCell ref="AU25:AW25"/>
    <mergeCell ref="AD37:AE37"/>
    <mergeCell ref="R79:S79"/>
    <mergeCell ref="T79:U79"/>
    <mergeCell ref="V79:W79"/>
    <mergeCell ref="X79:Y79"/>
    <mergeCell ref="BD38:BE38"/>
    <mergeCell ref="X41:Y41"/>
    <mergeCell ref="R39:S39"/>
    <mergeCell ref="T39:U39"/>
    <mergeCell ref="V42:W42"/>
    <mergeCell ref="BD36:BE36"/>
    <mergeCell ref="V49:W49"/>
    <mergeCell ref="R40:S40"/>
    <mergeCell ref="T40:U40"/>
    <mergeCell ref="AD41:AE41"/>
    <mergeCell ref="BD41:BE41"/>
    <mergeCell ref="AB44:AC44"/>
    <mergeCell ref="AD44:AE44"/>
    <mergeCell ref="BD44:BE44"/>
    <mergeCell ref="AB43:AC43"/>
    <mergeCell ref="AD43:AE43"/>
    <mergeCell ref="BD43:BE43"/>
    <mergeCell ref="AB41:AC41"/>
    <mergeCell ref="Z41:AA41"/>
    <mergeCell ref="T42:U42"/>
    <mergeCell ref="AB45:AC45"/>
    <mergeCell ref="AD51:AE51"/>
    <mergeCell ref="BD51:BE51"/>
    <mergeCell ref="BD54:BE54"/>
    <mergeCell ref="T44:U44"/>
    <mergeCell ref="BD40:BE40"/>
    <mergeCell ref="Z45:AA45"/>
    <mergeCell ref="B65:O65"/>
    <mergeCell ref="B8:I8"/>
    <mergeCell ref="Z83:AA83"/>
    <mergeCell ref="AB83:AC83"/>
    <mergeCell ref="T83:U83"/>
    <mergeCell ref="P81:Q81"/>
    <mergeCell ref="R81:S81"/>
    <mergeCell ref="T81:U81"/>
    <mergeCell ref="V44:W44"/>
    <mergeCell ref="AB42:AC42"/>
    <mergeCell ref="AD42:AE42"/>
    <mergeCell ref="B80:O80"/>
    <mergeCell ref="B37:O37"/>
    <mergeCell ref="P37:Q37"/>
    <mergeCell ref="B49:O49"/>
    <mergeCell ref="P49:Q49"/>
    <mergeCell ref="AD36:AE36"/>
    <mergeCell ref="B12:E12"/>
    <mergeCell ref="B42:O42"/>
    <mergeCell ref="P42:Q42"/>
    <mergeCell ref="V41:W41"/>
    <mergeCell ref="P40:Q40"/>
    <mergeCell ref="X49:Y49"/>
    <mergeCell ref="Z49:AA49"/>
    <mergeCell ref="R80:S80"/>
    <mergeCell ref="V65:W65"/>
    <mergeCell ref="X65:Y65"/>
    <mergeCell ref="Z65:AA65"/>
    <mergeCell ref="B36:O36"/>
    <mergeCell ref="AD72:AE72"/>
    <mergeCell ref="T72:U72"/>
    <mergeCell ref="AD77:AE77"/>
    <mergeCell ref="BF36:BI36"/>
    <mergeCell ref="BF98:BI101"/>
    <mergeCell ref="BF40:BI40"/>
    <mergeCell ref="B38:O38"/>
    <mergeCell ref="P38:Q38"/>
    <mergeCell ref="AD29:AE29"/>
    <mergeCell ref="B79:O79"/>
    <mergeCell ref="Z79:AA79"/>
    <mergeCell ref="AB79:AC79"/>
    <mergeCell ref="AD79:AE79"/>
    <mergeCell ref="P65:Q65"/>
    <mergeCell ref="R65:S65"/>
    <mergeCell ref="T65:U65"/>
    <mergeCell ref="B89:O89"/>
    <mergeCell ref="P89:Q89"/>
    <mergeCell ref="X87:Y87"/>
    <mergeCell ref="B86:O86"/>
    <mergeCell ref="X99:AE99"/>
    <mergeCell ref="R41:S41"/>
    <mergeCell ref="AB36:AC36"/>
    <mergeCell ref="AB65:AC65"/>
    <mergeCell ref="BD29:BE29"/>
    <mergeCell ref="BF29:BI29"/>
    <mergeCell ref="BD31:BE31"/>
    <mergeCell ref="AB40:AC40"/>
    <mergeCell ref="BD35:BE35"/>
    <mergeCell ref="BF35:BI35"/>
    <mergeCell ref="R42:S42"/>
    <mergeCell ref="R38:S38"/>
    <mergeCell ref="T38:U38"/>
    <mergeCell ref="V38:W38"/>
    <mergeCell ref="X38:Y38"/>
    <mergeCell ref="P36:Q36"/>
    <mergeCell ref="R36:S36"/>
    <mergeCell ref="T24:U26"/>
    <mergeCell ref="V24:W26"/>
    <mergeCell ref="X24:AE24"/>
    <mergeCell ref="X28:Y28"/>
    <mergeCell ref="Z28:AA28"/>
    <mergeCell ref="AB28:AC28"/>
    <mergeCell ref="V35:W35"/>
    <mergeCell ref="AB25:AC26"/>
    <mergeCell ref="AB32:AC32"/>
    <mergeCell ref="AD32:AE32"/>
    <mergeCell ref="V29:W29"/>
    <mergeCell ref="AD25:AE26"/>
    <mergeCell ref="Z36:AA36"/>
    <mergeCell ref="X36:Y36"/>
    <mergeCell ref="AB34:AC34"/>
    <mergeCell ref="AD34:AE34"/>
    <mergeCell ref="P35:Q35"/>
    <mergeCell ref="R35:S35"/>
    <mergeCell ref="T35:U35"/>
    <mergeCell ref="AD28:AE28"/>
    <mergeCell ref="X25:Y26"/>
    <mergeCell ref="P29:Q29"/>
    <mergeCell ref="R29:S29"/>
    <mergeCell ref="X31:Y31"/>
    <mergeCell ref="AB35:AC35"/>
    <mergeCell ref="AD35:AE35"/>
    <mergeCell ref="AD31:AE31"/>
    <mergeCell ref="P34:Q34"/>
    <mergeCell ref="Z34:AA34"/>
    <mergeCell ref="R30:S30"/>
    <mergeCell ref="A23:A26"/>
    <mergeCell ref="B23:O26"/>
    <mergeCell ref="P23:Q26"/>
    <mergeCell ref="R23:S26"/>
    <mergeCell ref="T23:AE23"/>
    <mergeCell ref="BF28:BI28"/>
    <mergeCell ref="Z27:AA27"/>
    <mergeCell ref="AB27:AC27"/>
    <mergeCell ref="AD27:AE27"/>
    <mergeCell ref="BD27:BE27"/>
    <mergeCell ref="Z25:AA26"/>
    <mergeCell ref="AB29:AC29"/>
    <mergeCell ref="V28:W28"/>
    <mergeCell ref="X29:Y29"/>
    <mergeCell ref="B27:O27"/>
    <mergeCell ref="P27:Q27"/>
    <mergeCell ref="R27:S27"/>
    <mergeCell ref="T27:U27"/>
    <mergeCell ref="V27:W27"/>
    <mergeCell ref="X27:Y27"/>
    <mergeCell ref="T30:U30"/>
    <mergeCell ref="V30:W30"/>
    <mergeCell ref="B28:O28"/>
    <mergeCell ref="P28:Q28"/>
    <mergeCell ref="R28:S28"/>
    <mergeCell ref="Z29:AA29"/>
    <mergeCell ref="AF25:AH25"/>
    <mergeCell ref="T29:U29"/>
    <mergeCell ref="BF31:BI31"/>
    <mergeCell ref="Z32:AA32"/>
    <mergeCell ref="Z31:AA31"/>
    <mergeCell ref="AB31:AC31"/>
    <mergeCell ref="BD32:BE32"/>
    <mergeCell ref="BF32:BI32"/>
    <mergeCell ref="B29:O29"/>
    <mergeCell ref="AB33:AC33"/>
    <mergeCell ref="AD33:AE33"/>
    <mergeCell ref="BD33:BE33"/>
    <mergeCell ref="Z33:AA33"/>
    <mergeCell ref="BD28:BE28"/>
    <mergeCell ref="X30:Y30"/>
    <mergeCell ref="Z30:AA30"/>
    <mergeCell ref="AB30:AC30"/>
    <mergeCell ref="AD30:AE30"/>
    <mergeCell ref="BD30:BE30"/>
    <mergeCell ref="BF30:BI30"/>
    <mergeCell ref="B30:O30"/>
    <mergeCell ref="P30:Q30"/>
    <mergeCell ref="B31:O31"/>
    <mergeCell ref="BF34:BI34"/>
    <mergeCell ref="BF33:BI33"/>
    <mergeCell ref="B33:O33"/>
    <mergeCell ref="P33:Q33"/>
    <mergeCell ref="R33:S33"/>
    <mergeCell ref="T33:U33"/>
    <mergeCell ref="V33:W33"/>
    <mergeCell ref="X33:Y33"/>
    <mergeCell ref="T34:U34"/>
    <mergeCell ref="V34:W34"/>
    <mergeCell ref="P31:Q31"/>
    <mergeCell ref="R31:S31"/>
    <mergeCell ref="T31:U31"/>
    <mergeCell ref="V31:W31"/>
    <mergeCell ref="B32:O32"/>
    <mergeCell ref="P32:Q32"/>
    <mergeCell ref="R32:S32"/>
    <mergeCell ref="T32:U32"/>
    <mergeCell ref="V32:W32"/>
    <mergeCell ref="X32:Y32"/>
    <mergeCell ref="B34:O34"/>
    <mergeCell ref="BD34:BE34"/>
    <mergeCell ref="R34:S34"/>
    <mergeCell ref="X34:Y34"/>
    <mergeCell ref="B39:O39"/>
    <mergeCell ref="P39:Q39"/>
    <mergeCell ref="B40:O40"/>
    <mergeCell ref="B41:O41"/>
    <mergeCell ref="V40:W40"/>
    <mergeCell ref="X40:Y40"/>
    <mergeCell ref="T36:U36"/>
    <mergeCell ref="V36:W36"/>
    <mergeCell ref="P41:Q41"/>
    <mergeCell ref="X35:Y35"/>
    <mergeCell ref="Z35:AA35"/>
    <mergeCell ref="B35:O35"/>
    <mergeCell ref="B45:O45"/>
    <mergeCell ref="P45:Q45"/>
    <mergeCell ref="R45:S45"/>
    <mergeCell ref="B43:O43"/>
    <mergeCell ref="P43:Q43"/>
    <mergeCell ref="R43:S43"/>
    <mergeCell ref="R44:S44"/>
    <mergeCell ref="B44:O44"/>
    <mergeCell ref="T45:U45"/>
    <mergeCell ref="V45:W45"/>
    <mergeCell ref="X45:Y45"/>
    <mergeCell ref="X44:Y44"/>
    <mergeCell ref="Z44:AA44"/>
    <mergeCell ref="Z43:AA43"/>
    <mergeCell ref="T41:U41"/>
    <mergeCell ref="T43:U43"/>
    <mergeCell ref="V43:W43"/>
    <mergeCell ref="X43:Y43"/>
    <mergeCell ref="X42:Y42"/>
    <mergeCell ref="Z42:AA42"/>
    <mergeCell ref="BF45:BI45"/>
    <mergeCell ref="B48:O48"/>
    <mergeCell ref="P48:Q48"/>
    <mergeCell ref="R48:S48"/>
    <mergeCell ref="T48:U48"/>
    <mergeCell ref="V48:W48"/>
    <mergeCell ref="X46:Y46"/>
    <mergeCell ref="Z46:AA46"/>
    <mergeCell ref="AB46:AC46"/>
    <mergeCell ref="AD46:AE46"/>
    <mergeCell ref="BD46:BE46"/>
    <mergeCell ref="BF46:BI46"/>
    <mergeCell ref="X48:Y48"/>
    <mergeCell ref="Z48:AA48"/>
    <mergeCell ref="AB48:AC48"/>
    <mergeCell ref="AD48:AE48"/>
    <mergeCell ref="BD48:BE48"/>
    <mergeCell ref="BF48:BI48"/>
    <mergeCell ref="P47:Q47"/>
    <mergeCell ref="R47:S47"/>
    <mergeCell ref="T47:U47"/>
    <mergeCell ref="BF47:BI47"/>
    <mergeCell ref="Z47:AA47"/>
    <mergeCell ref="AB47:AC47"/>
    <mergeCell ref="AD47:AE47"/>
    <mergeCell ref="BD47:BE47"/>
    <mergeCell ref="R46:S46"/>
    <mergeCell ref="B47:O47"/>
    <mergeCell ref="T46:U46"/>
    <mergeCell ref="V46:W46"/>
    <mergeCell ref="B46:O46"/>
    <mergeCell ref="P46:Q46"/>
    <mergeCell ref="BF51:BI51"/>
    <mergeCell ref="B50:O50"/>
    <mergeCell ref="P50:Q50"/>
    <mergeCell ref="R50:S50"/>
    <mergeCell ref="T50:U50"/>
    <mergeCell ref="V50:W50"/>
    <mergeCell ref="B51:O51"/>
    <mergeCell ref="P51:Q51"/>
    <mergeCell ref="R51:S51"/>
    <mergeCell ref="T51:U51"/>
    <mergeCell ref="V51:W51"/>
    <mergeCell ref="X51:Y51"/>
    <mergeCell ref="BD52:BE52"/>
    <mergeCell ref="BF52:BI52"/>
    <mergeCell ref="B52:O52"/>
    <mergeCell ref="P52:Q52"/>
    <mergeCell ref="R52:S52"/>
    <mergeCell ref="T52:U52"/>
    <mergeCell ref="V52:W52"/>
    <mergeCell ref="Z50:AA50"/>
    <mergeCell ref="AB50:AC50"/>
    <mergeCell ref="BF54:BI54"/>
    <mergeCell ref="Z53:AA53"/>
    <mergeCell ref="AB53:AC53"/>
    <mergeCell ref="AD53:AE53"/>
    <mergeCell ref="BD53:BE53"/>
    <mergeCell ref="BF53:BI53"/>
    <mergeCell ref="B54:O54"/>
    <mergeCell ref="P54:Q54"/>
    <mergeCell ref="R54:S54"/>
    <mergeCell ref="T54:U54"/>
    <mergeCell ref="V54:W54"/>
    <mergeCell ref="B53:O53"/>
    <mergeCell ref="P53:Q53"/>
    <mergeCell ref="R53:S53"/>
    <mergeCell ref="T53:U53"/>
    <mergeCell ref="V53:W53"/>
    <mergeCell ref="X53:Y53"/>
    <mergeCell ref="B60:O60"/>
    <mergeCell ref="P60:Q60"/>
    <mergeCell ref="R60:S60"/>
    <mergeCell ref="T60:U60"/>
    <mergeCell ref="V60:W60"/>
    <mergeCell ref="B59:O59"/>
    <mergeCell ref="P59:Q59"/>
    <mergeCell ref="R59:S59"/>
    <mergeCell ref="T59:U59"/>
    <mergeCell ref="V59:W59"/>
    <mergeCell ref="X59:Y59"/>
    <mergeCell ref="X60:Y60"/>
    <mergeCell ref="X52:Y52"/>
    <mergeCell ref="Z52:AA52"/>
    <mergeCell ref="AB52:AC52"/>
    <mergeCell ref="AD52:AE52"/>
    <mergeCell ref="P63:Q63"/>
    <mergeCell ref="R63:S63"/>
    <mergeCell ref="T63:U63"/>
    <mergeCell ref="V63:W63"/>
    <mergeCell ref="B62:O62"/>
    <mergeCell ref="P62:Q62"/>
    <mergeCell ref="R62:S62"/>
    <mergeCell ref="T62:U62"/>
    <mergeCell ref="X54:Y54"/>
    <mergeCell ref="Z54:AA54"/>
    <mergeCell ref="AB54:AC54"/>
    <mergeCell ref="AD54:AE54"/>
    <mergeCell ref="Z64:AA64"/>
    <mergeCell ref="AB64:AC64"/>
    <mergeCell ref="AD64:AE64"/>
    <mergeCell ref="BD60:BE60"/>
    <mergeCell ref="BF60:BI60"/>
    <mergeCell ref="Z59:AA59"/>
    <mergeCell ref="AB59:AC59"/>
    <mergeCell ref="AD59:AE59"/>
    <mergeCell ref="BD59:BE59"/>
    <mergeCell ref="BF59:BI59"/>
    <mergeCell ref="Z60:AA60"/>
    <mergeCell ref="AB60:AC60"/>
    <mergeCell ref="AD60:AE60"/>
    <mergeCell ref="P68:Q68"/>
    <mergeCell ref="R68:S68"/>
    <mergeCell ref="AD66:AE66"/>
    <mergeCell ref="BD66:BE66"/>
    <mergeCell ref="Z67:AA67"/>
    <mergeCell ref="T68:U68"/>
    <mergeCell ref="V68:W68"/>
    <mergeCell ref="X68:Y68"/>
    <mergeCell ref="Z68:AA68"/>
    <mergeCell ref="Z63:AA63"/>
    <mergeCell ref="AB63:AC63"/>
    <mergeCell ref="AD63:AE63"/>
    <mergeCell ref="BD63:BE63"/>
    <mergeCell ref="AB66:AC66"/>
    <mergeCell ref="AB67:AC67"/>
    <mergeCell ref="T66:U66"/>
    <mergeCell ref="BF66:BI66"/>
    <mergeCell ref="V66:W66"/>
    <mergeCell ref="B66:O66"/>
    <mergeCell ref="P66:Q66"/>
    <mergeCell ref="AD65:AE65"/>
    <mergeCell ref="BF63:BI63"/>
    <mergeCell ref="AD61:AE61"/>
    <mergeCell ref="BD61:BE61"/>
    <mergeCell ref="BF61:BI61"/>
    <mergeCell ref="B61:O61"/>
    <mergeCell ref="P61:Q61"/>
    <mergeCell ref="R61:S61"/>
    <mergeCell ref="T61:U61"/>
    <mergeCell ref="V61:W61"/>
    <mergeCell ref="X61:Y61"/>
    <mergeCell ref="V62:W62"/>
    <mergeCell ref="X62:Y62"/>
    <mergeCell ref="Z61:AA61"/>
    <mergeCell ref="AB61:AC61"/>
    <mergeCell ref="Z62:AA62"/>
    <mergeCell ref="AB62:AC62"/>
    <mergeCell ref="AD62:AE62"/>
    <mergeCell ref="BD62:BE62"/>
    <mergeCell ref="BF62:BI62"/>
    <mergeCell ref="B63:O63"/>
    <mergeCell ref="BD64:BE64"/>
    <mergeCell ref="BF64:BI64"/>
    <mergeCell ref="B64:O64"/>
    <mergeCell ref="P64:Q64"/>
    <mergeCell ref="R64:S64"/>
    <mergeCell ref="T64:U64"/>
    <mergeCell ref="V64:W64"/>
    <mergeCell ref="X64:Y64"/>
    <mergeCell ref="X63:Y63"/>
    <mergeCell ref="BD68:BE68"/>
    <mergeCell ref="BF68:BI68"/>
    <mergeCell ref="AD67:AE67"/>
    <mergeCell ref="BD67:BE67"/>
    <mergeCell ref="BF67:BI67"/>
    <mergeCell ref="B68:O68"/>
    <mergeCell ref="X78:Y78"/>
    <mergeCell ref="Z78:AA78"/>
    <mergeCell ref="B71:O71"/>
    <mergeCell ref="P71:Q71"/>
    <mergeCell ref="R71:S71"/>
    <mergeCell ref="P70:Q70"/>
    <mergeCell ref="R70:S70"/>
    <mergeCell ref="T70:U70"/>
    <mergeCell ref="V70:W70"/>
    <mergeCell ref="BD72:BE72"/>
    <mergeCell ref="AD76:AE76"/>
    <mergeCell ref="B72:O72"/>
    <mergeCell ref="X73:Y73"/>
    <mergeCell ref="AB70:AC70"/>
    <mergeCell ref="AD70:AE70"/>
    <mergeCell ref="X70:Y70"/>
    <mergeCell ref="AB71:AC71"/>
    <mergeCell ref="AD71:AE71"/>
    <mergeCell ref="X71:Y71"/>
    <mergeCell ref="BD77:BE77"/>
    <mergeCell ref="X108:Y108"/>
    <mergeCell ref="V92:W92"/>
    <mergeCell ref="X92:Y92"/>
    <mergeCell ref="P90:Q90"/>
    <mergeCell ref="AD85:AE85"/>
    <mergeCell ref="T78:U78"/>
    <mergeCell ref="V78:W78"/>
    <mergeCell ref="V86:W86"/>
    <mergeCell ref="B78:O78"/>
    <mergeCell ref="R69:S69"/>
    <mergeCell ref="T69:U69"/>
    <mergeCell ref="V69:W69"/>
    <mergeCell ref="BD71:BE71"/>
    <mergeCell ref="B69:O69"/>
    <mergeCell ref="AD74:AE74"/>
    <mergeCell ref="BF71:BI71"/>
    <mergeCell ref="BD70:BE70"/>
    <mergeCell ref="T71:U71"/>
    <mergeCell ref="V71:W71"/>
    <mergeCell ref="B70:O70"/>
    <mergeCell ref="P69:Q69"/>
    <mergeCell ref="P86:Q86"/>
    <mergeCell ref="Z87:AA87"/>
    <mergeCell ref="AB80:AC80"/>
    <mergeCell ref="Z80:AA80"/>
    <mergeCell ref="BF89:BI89"/>
    <mergeCell ref="Z86:AA86"/>
    <mergeCell ref="BF87:BI87"/>
    <mergeCell ref="BD90:BE90"/>
    <mergeCell ref="B107:O107"/>
    <mergeCell ref="BD106:BE106"/>
    <mergeCell ref="BD103:BE103"/>
    <mergeCell ref="Z119:AA119"/>
    <mergeCell ref="AX120:AZ120"/>
    <mergeCell ref="AU125:BI128"/>
    <mergeCell ref="Z128:AB128"/>
    <mergeCell ref="AC128:AE128"/>
    <mergeCell ref="P115:Q115"/>
    <mergeCell ref="R115:S115"/>
    <mergeCell ref="BA120:BC120"/>
    <mergeCell ref="AU122:AW122"/>
    <mergeCell ref="P78:Q78"/>
    <mergeCell ref="BD78:BE78"/>
    <mergeCell ref="AD90:AE90"/>
    <mergeCell ref="R89:S89"/>
    <mergeCell ref="T109:U109"/>
    <mergeCell ref="V109:W109"/>
    <mergeCell ref="X109:Y109"/>
    <mergeCell ref="Z109:AA109"/>
    <mergeCell ref="AB109:AC109"/>
    <mergeCell ref="X104:Y104"/>
    <mergeCell ref="T104:U104"/>
    <mergeCell ref="Z104:AA104"/>
    <mergeCell ref="X106:Y106"/>
    <mergeCell ref="T106:U106"/>
    <mergeCell ref="AD105:AE105"/>
    <mergeCell ref="V104:W104"/>
    <mergeCell ref="V106:W106"/>
    <mergeCell ref="P108:Q108"/>
    <mergeCell ref="R104:S104"/>
    <mergeCell ref="Z108:AA108"/>
    <mergeCell ref="AB108:AC108"/>
    <mergeCell ref="AD108:AE108"/>
    <mergeCell ref="P103:Q103"/>
    <mergeCell ref="BD109:BE109"/>
    <mergeCell ref="AD111:AE111"/>
    <mergeCell ref="V116:W116"/>
    <mergeCell ref="BF111:BI111"/>
    <mergeCell ref="AB110:AC110"/>
    <mergeCell ref="AD110:AE110"/>
    <mergeCell ref="Z112:AA112"/>
    <mergeCell ref="V112:W112"/>
    <mergeCell ref="BF110:BI110"/>
    <mergeCell ref="AD114:AE114"/>
    <mergeCell ref="BD112:BE112"/>
    <mergeCell ref="E133:BE133"/>
    <mergeCell ref="BF133:BI133"/>
    <mergeCell ref="BF132:BI132"/>
    <mergeCell ref="E134:BE134"/>
    <mergeCell ref="BF123:BI123"/>
    <mergeCell ref="BD123:BE123"/>
    <mergeCell ref="BF114:BI114"/>
    <mergeCell ref="AO120:AQ120"/>
    <mergeCell ref="BD119:BE119"/>
    <mergeCell ref="B116:O116"/>
    <mergeCell ref="BF115:BI115"/>
    <mergeCell ref="Z114:AA114"/>
    <mergeCell ref="AB114:AC114"/>
    <mergeCell ref="AU123:AW123"/>
    <mergeCell ref="AR122:AT122"/>
    <mergeCell ref="BD118:BE118"/>
    <mergeCell ref="R118:S118"/>
    <mergeCell ref="T118:U118"/>
    <mergeCell ref="BF117:BI117"/>
    <mergeCell ref="BF118:BI118"/>
    <mergeCell ref="BD114:BE114"/>
    <mergeCell ref="V119:W119"/>
    <mergeCell ref="V110:W110"/>
    <mergeCell ref="Z107:AA107"/>
    <mergeCell ref="AB107:AC107"/>
    <mergeCell ref="AD107:AE107"/>
    <mergeCell ref="Z106:AA106"/>
    <mergeCell ref="T110:U110"/>
    <mergeCell ref="V107:W107"/>
    <mergeCell ref="AF123:AH123"/>
    <mergeCell ref="AI123:AK123"/>
    <mergeCell ref="T121:U121"/>
    <mergeCell ref="V121:W121"/>
    <mergeCell ref="AL121:AN121"/>
    <mergeCell ref="AO121:AQ121"/>
    <mergeCell ref="BF131:BI131"/>
    <mergeCell ref="Q124:AE124"/>
    <mergeCell ref="AF124:AT124"/>
    <mergeCell ref="T122:U122"/>
    <mergeCell ref="V122:W122"/>
    <mergeCell ref="AD119:AE119"/>
    <mergeCell ref="BF119:BI119"/>
    <mergeCell ref="BF107:BI107"/>
    <mergeCell ref="BD108:BE108"/>
    <mergeCell ref="BF108:BI108"/>
    <mergeCell ref="BF109:BI109"/>
    <mergeCell ref="T111:U111"/>
    <mergeCell ref="X111:Y111"/>
    <mergeCell ref="X110:Y110"/>
    <mergeCell ref="Z110:AA110"/>
    <mergeCell ref="V111:W111"/>
    <mergeCell ref="Z111:AA111"/>
    <mergeCell ref="AB111:AC111"/>
    <mergeCell ref="BF156:BI156"/>
    <mergeCell ref="BF149:BI149"/>
    <mergeCell ref="BF136:BI136"/>
    <mergeCell ref="Z123:AA123"/>
    <mergeCell ref="AB123:AC123"/>
    <mergeCell ref="AD123:AE123"/>
    <mergeCell ref="AX123:AZ123"/>
    <mergeCell ref="K126:M128"/>
    <mergeCell ref="B109:O109"/>
    <mergeCell ref="P109:Q109"/>
    <mergeCell ref="R109:S109"/>
    <mergeCell ref="AD109:AE109"/>
    <mergeCell ref="AB112:AC112"/>
    <mergeCell ref="AD112:AE112"/>
    <mergeCell ref="B112:O112"/>
    <mergeCell ref="P112:Q112"/>
    <mergeCell ref="R112:S112"/>
    <mergeCell ref="AD117:AE117"/>
    <mergeCell ref="V113:W113"/>
    <mergeCell ref="Z120:AA120"/>
    <mergeCell ref="BD117:BE117"/>
    <mergeCell ref="Z113:AA113"/>
    <mergeCell ref="AB113:AC113"/>
    <mergeCell ref="AD113:AE113"/>
    <mergeCell ref="BD113:BE113"/>
    <mergeCell ref="V114:W114"/>
    <mergeCell ref="BD116:BE116"/>
    <mergeCell ref="X116:Y116"/>
    <mergeCell ref="A119:S119"/>
    <mergeCell ref="AB119:AC119"/>
    <mergeCell ref="AD115:AE115"/>
    <mergeCell ref="AI120:AK120"/>
    <mergeCell ref="BF192:BI192"/>
    <mergeCell ref="BF194:BI194"/>
    <mergeCell ref="E192:BE192"/>
    <mergeCell ref="A154:D154"/>
    <mergeCell ref="A142:D142"/>
    <mergeCell ref="BF148:BI148"/>
    <mergeCell ref="BF169:BI169"/>
    <mergeCell ref="A158:D158"/>
    <mergeCell ref="A153:D153"/>
    <mergeCell ref="A143:D143"/>
    <mergeCell ref="A144:D144"/>
    <mergeCell ref="A141:D141"/>
    <mergeCell ref="E141:BE141"/>
    <mergeCell ref="A130:BI130"/>
    <mergeCell ref="A178:D178"/>
    <mergeCell ref="A132:D132"/>
    <mergeCell ref="BA123:BC123"/>
    <mergeCell ref="A150:D150"/>
    <mergeCell ref="AC125:AE125"/>
    <mergeCell ref="AF125:AJ125"/>
    <mergeCell ref="AK125:AO125"/>
    <mergeCell ref="AP125:AT125"/>
    <mergeCell ref="BF140:BI140"/>
    <mergeCell ref="W126:Y126"/>
    <mergeCell ref="AL123:AN123"/>
    <mergeCell ref="AO123:AQ123"/>
    <mergeCell ref="AR123:AT123"/>
    <mergeCell ref="Q127:V127"/>
    <mergeCell ref="W127:Y127"/>
    <mergeCell ref="T123:U123"/>
    <mergeCell ref="BF138:BI138"/>
    <mergeCell ref="BF137:BI137"/>
    <mergeCell ref="H209:N209"/>
    <mergeCell ref="AJ202:AO202"/>
    <mergeCell ref="A199:N199"/>
    <mergeCell ref="A200:G200"/>
    <mergeCell ref="H200:N200"/>
    <mergeCell ref="E194:BE194"/>
    <mergeCell ref="A197:BI197"/>
    <mergeCell ref="A196:BI196"/>
    <mergeCell ref="AP200:AV200"/>
    <mergeCell ref="AP207:AV207"/>
    <mergeCell ref="AP212:AV212"/>
    <mergeCell ref="H202:N202"/>
    <mergeCell ref="A211:AD211"/>
    <mergeCell ref="AJ209:AO209"/>
    <mergeCell ref="AP209:AV209"/>
    <mergeCell ref="AJ211:BC211"/>
    <mergeCell ref="AJ200:AO200"/>
    <mergeCell ref="A212:G212"/>
    <mergeCell ref="A218:AB218"/>
    <mergeCell ref="A186:W187"/>
    <mergeCell ref="E179:BE179"/>
    <mergeCell ref="BF179:BI179"/>
    <mergeCell ref="E178:BE178"/>
    <mergeCell ref="BF178:BI178"/>
    <mergeCell ref="BF195:BI195"/>
    <mergeCell ref="A175:D175"/>
    <mergeCell ref="E162:BE162"/>
    <mergeCell ref="BF159:BI159"/>
    <mergeCell ref="E163:BE163"/>
    <mergeCell ref="BF163:BI163"/>
    <mergeCell ref="AP202:AV202"/>
    <mergeCell ref="BF191:BI191"/>
    <mergeCell ref="BF174:BI174"/>
    <mergeCell ref="BF171:BI171"/>
    <mergeCell ref="BF172:BI172"/>
    <mergeCell ref="E176:BE176"/>
    <mergeCell ref="BF176:BI176"/>
    <mergeCell ref="BF161:BI161"/>
    <mergeCell ref="BF162:BI162"/>
    <mergeCell ref="BF170:BI170"/>
    <mergeCell ref="BF168:BI168"/>
    <mergeCell ref="AP213:AV213"/>
    <mergeCell ref="A201:G201"/>
    <mergeCell ref="A191:D191"/>
    <mergeCell ref="A169:D169"/>
    <mergeCell ref="E169:BE169"/>
    <mergeCell ref="H212:N212"/>
    <mergeCell ref="A208:G208"/>
    <mergeCell ref="A209:G209"/>
    <mergeCell ref="A162:D162"/>
    <mergeCell ref="A215:F215"/>
    <mergeCell ref="A216:AC216"/>
    <mergeCell ref="A217:AB217"/>
    <mergeCell ref="A214:F214"/>
    <mergeCell ref="A213:G213"/>
    <mergeCell ref="H213:N213"/>
    <mergeCell ref="A203:F203"/>
    <mergeCell ref="A205:Q205"/>
    <mergeCell ref="A206:AC206"/>
    <mergeCell ref="E191:BE191"/>
    <mergeCell ref="E174:BE174"/>
    <mergeCell ref="A173:D173"/>
    <mergeCell ref="E171:BE171"/>
    <mergeCell ref="E172:BE172"/>
    <mergeCell ref="A207:G207"/>
    <mergeCell ref="H207:N207"/>
    <mergeCell ref="A176:D176"/>
    <mergeCell ref="E177:BE177"/>
    <mergeCell ref="A195:D195"/>
    <mergeCell ref="A202:G202"/>
    <mergeCell ref="A192:D192"/>
    <mergeCell ref="AJ199:BF199"/>
    <mergeCell ref="AJ213:AO213"/>
    <mergeCell ref="AJ204:BC206"/>
    <mergeCell ref="AJ207:AO207"/>
    <mergeCell ref="A193:D193"/>
    <mergeCell ref="E193:BE193"/>
    <mergeCell ref="E195:BE195"/>
    <mergeCell ref="A194:D194"/>
    <mergeCell ref="BF193:BI193"/>
    <mergeCell ref="AJ212:AO212"/>
    <mergeCell ref="E164:BE164"/>
    <mergeCell ref="AM186:BE187"/>
    <mergeCell ref="A166:D166"/>
    <mergeCell ref="BF175:BI175"/>
    <mergeCell ref="AR120:AT120"/>
    <mergeCell ref="AU120:AW120"/>
    <mergeCell ref="P118:Q118"/>
    <mergeCell ref="Z126:AB126"/>
    <mergeCell ref="E131:BE131"/>
    <mergeCell ref="V120:W120"/>
    <mergeCell ref="A121:S121"/>
    <mergeCell ref="E159:BE159"/>
    <mergeCell ref="A155:D155"/>
    <mergeCell ref="X122:Y122"/>
    <mergeCell ref="BF158:BI158"/>
    <mergeCell ref="A151:D151"/>
    <mergeCell ref="A163:D163"/>
    <mergeCell ref="E166:BE166"/>
    <mergeCell ref="BF142:BI142"/>
    <mergeCell ref="E142:BE142"/>
    <mergeCell ref="E151:BE151"/>
    <mergeCell ref="A152:D152"/>
    <mergeCell ref="E152:BE152"/>
    <mergeCell ref="BF152:BI152"/>
    <mergeCell ref="A140:D140"/>
    <mergeCell ref="BF147:BI147"/>
    <mergeCell ref="E155:BE155"/>
    <mergeCell ref="A138:D138"/>
    <mergeCell ref="E158:BE158"/>
    <mergeCell ref="A139:D139"/>
    <mergeCell ref="E136:BE136"/>
    <mergeCell ref="BF160:BI160"/>
    <mergeCell ref="B94:O94"/>
    <mergeCell ref="X121:Y121"/>
    <mergeCell ref="Z121:AA121"/>
    <mergeCell ref="AB121:AC121"/>
    <mergeCell ref="AD121:AE121"/>
    <mergeCell ref="E168:BE168"/>
    <mergeCell ref="BA121:BC121"/>
    <mergeCell ref="BD121:BE121"/>
    <mergeCell ref="BF166:BI166"/>
    <mergeCell ref="BD120:BE120"/>
    <mergeCell ref="A120:S120"/>
    <mergeCell ref="T120:U120"/>
    <mergeCell ref="AL120:AN120"/>
    <mergeCell ref="A161:D161"/>
    <mergeCell ref="E144:BE144"/>
    <mergeCell ref="Z127:AB127"/>
    <mergeCell ref="BF144:BI144"/>
    <mergeCell ref="E143:BE143"/>
    <mergeCell ref="BF134:BI134"/>
    <mergeCell ref="A157:D157"/>
    <mergeCell ref="BF141:BI141"/>
    <mergeCell ref="BF139:BI139"/>
    <mergeCell ref="BF154:BI154"/>
    <mergeCell ref="E154:BE154"/>
    <mergeCell ref="A156:D156"/>
    <mergeCell ref="A160:D160"/>
    <mergeCell ref="BF157:BI157"/>
    <mergeCell ref="A167:D167"/>
    <mergeCell ref="BF151:BI151"/>
    <mergeCell ref="BF150:BI150"/>
    <mergeCell ref="BF122:BI122"/>
    <mergeCell ref="BF120:BI120"/>
    <mergeCell ref="T89:U89"/>
    <mergeCell ref="V89:W89"/>
    <mergeCell ref="Z90:AA90"/>
    <mergeCell ref="AB90:AC90"/>
    <mergeCell ref="T93:U93"/>
    <mergeCell ref="V93:W93"/>
    <mergeCell ref="X93:Y93"/>
    <mergeCell ref="T94:U94"/>
    <mergeCell ref="V94:W94"/>
    <mergeCell ref="P92:Q92"/>
    <mergeCell ref="R92:S92"/>
    <mergeCell ref="T92:U92"/>
    <mergeCell ref="T87:U87"/>
    <mergeCell ref="Z91:AA91"/>
    <mergeCell ref="AB91:AC91"/>
    <mergeCell ref="V87:W87"/>
    <mergeCell ref="P117:Q117"/>
    <mergeCell ref="Z116:AA116"/>
    <mergeCell ref="R116:S116"/>
    <mergeCell ref="T116:U116"/>
    <mergeCell ref="X105:Y105"/>
    <mergeCell ref="Z105:AA105"/>
    <mergeCell ref="AB105:AC105"/>
    <mergeCell ref="R117:S117"/>
    <mergeCell ref="A95:W96"/>
    <mergeCell ref="R98:S101"/>
    <mergeCell ref="T98:AE98"/>
    <mergeCell ref="B103:O103"/>
    <mergeCell ref="X103:Y103"/>
    <mergeCell ref="AB116:AC116"/>
    <mergeCell ref="AD116:AE116"/>
    <mergeCell ref="V108:W108"/>
    <mergeCell ref="R78:S78"/>
    <mergeCell ref="T85:U85"/>
    <mergeCell ref="P91:Q91"/>
    <mergeCell ref="AB81:AC81"/>
    <mergeCell ref="AD81:AE81"/>
    <mergeCell ref="P87:Q87"/>
    <mergeCell ref="BF85:BI85"/>
    <mergeCell ref="P80:Q80"/>
    <mergeCell ref="BF83:BI83"/>
    <mergeCell ref="P79:Q79"/>
    <mergeCell ref="BF82:BI82"/>
    <mergeCell ref="V81:W81"/>
    <mergeCell ref="X81:Y81"/>
    <mergeCell ref="Z81:AA81"/>
    <mergeCell ref="P83:Q83"/>
    <mergeCell ref="R83:S83"/>
    <mergeCell ref="R90:S90"/>
    <mergeCell ref="X83:Y83"/>
    <mergeCell ref="BF81:BI81"/>
    <mergeCell ref="AD89:AE89"/>
    <mergeCell ref="BD82:BE82"/>
    <mergeCell ref="V85:W85"/>
    <mergeCell ref="X85:Y85"/>
    <mergeCell ref="AD82:AE82"/>
    <mergeCell ref="AD83:AE83"/>
    <mergeCell ref="X86:Y86"/>
    <mergeCell ref="AB87:AC87"/>
    <mergeCell ref="AD87:AE87"/>
    <mergeCell ref="BD81:BE81"/>
    <mergeCell ref="R84:S84"/>
    <mergeCell ref="T84:U84"/>
    <mergeCell ref="V84:W84"/>
    <mergeCell ref="B73:O73"/>
    <mergeCell ref="P73:Q73"/>
    <mergeCell ref="R73:S73"/>
    <mergeCell ref="T73:U73"/>
    <mergeCell ref="V73:W73"/>
    <mergeCell ref="B75:O75"/>
    <mergeCell ref="B74:O74"/>
    <mergeCell ref="V72:W72"/>
    <mergeCell ref="P75:Q75"/>
    <mergeCell ref="R75:S75"/>
    <mergeCell ref="B76:O76"/>
    <mergeCell ref="T74:U74"/>
    <mergeCell ref="BD73:BE73"/>
    <mergeCell ref="P72:Q72"/>
    <mergeCell ref="R72:S72"/>
    <mergeCell ref="Z72:AA72"/>
    <mergeCell ref="X72:Y72"/>
    <mergeCell ref="BD76:BE76"/>
    <mergeCell ref="X76:Y76"/>
    <mergeCell ref="Z76:AA76"/>
    <mergeCell ref="V76:W76"/>
    <mergeCell ref="R76:S76"/>
    <mergeCell ref="T76:U76"/>
    <mergeCell ref="Z73:AA73"/>
    <mergeCell ref="AB73:AC73"/>
    <mergeCell ref="AD73:AE73"/>
    <mergeCell ref="E132:BE132"/>
    <mergeCell ref="T119:U119"/>
    <mergeCell ref="V117:W117"/>
    <mergeCell ref="X117:Y117"/>
    <mergeCell ref="A146:D146"/>
    <mergeCell ref="E146:BE146"/>
    <mergeCell ref="BF146:BI146"/>
    <mergeCell ref="B117:O117"/>
    <mergeCell ref="Z115:AA115"/>
    <mergeCell ref="AB120:AC120"/>
    <mergeCell ref="X107:Y107"/>
    <mergeCell ref="AB106:AC106"/>
    <mergeCell ref="AD106:AE106"/>
    <mergeCell ref="X114:Y114"/>
    <mergeCell ref="T112:U112"/>
    <mergeCell ref="BF112:BI112"/>
    <mergeCell ref="BF116:BI116"/>
    <mergeCell ref="BD115:BE115"/>
    <mergeCell ref="Q128:V128"/>
    <mergeCell ref="AR121:AT121"/>
    <mergeCell ref="AU121:AW121"/>
    <mergeCell ref="AX121:AZ121"/>
    <mergeCell ref="AF121:AH121"/>
    <mergeCell ref="AD120:AE120"/>
    <mergeCell ref="BF121:BI121"/>
    <mergeCell ref="X119:Y119"/>
    <mergeCell ref="N126:P128"/>
    <mergeCell ref="Q126:V126"/>
    <mergeCell ref="AC127:AE127"/>
    <mergeCell ref="A136:D136"/>
    <mergeCell ref="B118:O118"/>
    <mergeCell ref="BD122:BE122"/>
    <mergeCell ref="R85:S85"/>
    <mergeCell ref="Z85:AA85"/>
    <mergeCell ref="AB85:AC85"/>
    <mergeCell ref="AB76:AC76"/>
    <mergeCell ref="B67:O67"/>
    <mergeCell ref="P67:Q67"/>
    <mergeCell ref="R67:S67"/>
    <mergeCell ref="T67:U67"/>
    <mergeCell ref="V67:W67"/>
    <mergeCell ref="X67:Y67"/>
    <mergeCell ref="BF74:BI74"/>
    <mergeCell ref="BF75:BI75"/>
    <mergeCell ref="BD74:BE74"/>
    <mergeCell ref="BD75:BE75"/>
    <mergeCell ref="V74:W74"/>
    <mergeCell ref="X74:Y74"/>
    <mergeCell ref="Z74:AA74"/>
    <mergeCell ref="P77:Q77"/>
    <mergeCell ref="B77:O77"/>
    <mergeCell ref="T75:U75"/>
    <mergeCell ref="V75:W75"/>
    <mergeCell ref="X75:Y75"/>
    <mergeCell ref="Z75:AA75"/>
    <mergeCell ref="AB75:AC75"/>
    <mergeCell ref="AD75:AE75"/>
    <mergeCell ref="P76:Q76"/>
    <mergeCell ref="P74:Q74"/>
    <mergeCell ref="R74:S74"/>
    <mergeCell ref="AB74:AC74"/>
    <mergeCell ref="R77:S77"/>
    <mergeCell ref="Z77:AA77"/>
    <mergeCell ref="T77:U77"/>
    <mergeCell ref="A55:A58"/>
    <mergeCell ref="B55:O58"/>
    <mergeCell ref="P55:Q58"/>
    <mergeCell ref="R55:S58"/>
    <mergeCell ref="T55:AE55"/>
    <mergeCell ref="AF55:BC55"/>
    <mergeCell ref="BD55:BE58"/>
    <mergeCell ref="BF55:BI58"/>
    <mergeCell ref="T56:U58"/>
    <mergeCell ref="V56:W58"/>
    <mergeCell ref="X56:AE56"/>
    <mergeCell ref="AF56:AK56"/>
    <mergeCell ref="AL56:AQ56"/>
    <mergeCell ref="AR56:AW56"/>
    <mergeCell ref="AX56:BC56"/>
    <mergeCell ref="X57:Y58"/>
    <mergeCell ref="AX57:AZ57"/>
    <mergeCell ref="BA57:BC57"/>
    <mergeCell ref="Z57:AA58"/>
    <mergeCell ref="AB57:AC58"/>
    <mergeCell ref="AD57:AE58"/>
    <mergeCell ref="AF57:AH57"/>
    <mergeCell ref="AI57:AK57"/>
    <mergeCell ref="AL57:AN57"/>
    <mergeCell ref="AO57:AQ57"/>
    <mergeCell ref="AR57:AT57"/>
    <mergeCell ref="AU57:AW57"/>
    <mergeCell ref="B82:O82"/>
    <mergeCell ref="P82:Q82"/>
    <mergeCell ref="R82:S82"/>
    <mergeCell ref="T82:U82"/>
    <mergeCell ref="V82:W82"/>
    <mergeCell ref="BF153:BI153"/>
    <mergeCell ref="A188:BI188"/>
    <mergeCell ref="E175:BE175"/>
    <mergeCell ref="X102:Y102"/>
    <mergeCell ref="Z102:AA102"/>
    <mergeCell ref="E165:BE165"/>
    <mergeCell ref="BF165:BI165"/>
    <mergeCell ref="A164:D164"/>
    <mergeCell ref="A165:D165"/>
    <mergeCell ref="A170:D170"/>
    <mergeCell ref="A172:D172"/>
    <mergeCell ref="E173:BE173"/>
    <mergeCell ref="BF173:BI173"/>
    <mergeCell ref="BF164:BI164"/>
    <mergeCell ref="E167:BE167"/>
    <mergeCell ref="BF167:BI167"/>
    <mergeCell ref="E161:BE161"/>
    <mergeCell ref="B84:O84"/>
    <mergeCell ref="P84:Q84"/>
    <mergeCell ref="Z84:AA84"/>
    <mergeCell ref="AB84:AC84"/>
    <mergeCell ref="V118:W118"/>
    <mergeCell ref="Z89:AA89"/>
    <mergeCell ref="X82:Y82"/>
    <mergeCell ref="E157:BE157"/>
    <mergeCell ref="BF84:BI84"/>
    <mergeCell ref="AU100:AW100"/>
    <mergeCell ref="A98:A101"/>
    <mergeCell ref="V99:W101"/>
    <mergeCell ref="Z100:AA101"/>
    <mergeCell ref="BF155:BI155"/>
    <mergeCell ref="R108:S108"/>
    <mergeCell ref="T108:U108"/>
    <mergeCell ref="X120:Y120"/>
    <mergeCell ref="BF93:BI93"/>
    <mergeCell ref="BA100:BC100"/>
    <mergeCell ref="BD98:BE101"/>
    <mergeCell ref="AB100:AC101"/>
    <mergeCell ref="AD100:AE101"/>
    <mergeCell ref="Z118:AA118"/>
    <mergeCell ref="AR100:AT100"/>
    <mergeCell ref="BF143:BI143"/>
    <mergeCell ref="A159:D159"/>
    <mergeCell ref="E160:BE160"/>
    <mergeCell ref="A148:D148"/>
    <mergeCell ref="E148:BE148"/>
    <mergeCell ref="A147:D147"/>
    <mergeCell ref="E147:BE147"/>
    <mergeCell ref="T117:U117"/>
    <mergeCell ref="Z117:AA117"/>
    <mergeCell ref="AB117:AC117"/>
    <mergeCell ref="AB115:AC115"/>
    <mergeCell ref="AM95:BE96"/>
    <mergeCell ref="AB102:AC102"/>
    <mergeCell ref="E153:BE153"/>
    <mergeCell ref="A149:D149"/>
    <mergeCell ref="E149:BE149"/>
    <mergeCell ref="A134:D134"/>
    <mergeCell ref="AF120:AH120"/>
    <mergeCell ref="A180:D180"/>
    <mergeCell ref="E180:BE180"/>
    <mergeCell ref="BF180:BI180"/>
    <mergeCell ref="A181:D181"/>
    <mergeCell ref="E181:BE181"/>
    <mergeCell ref="BF181:BI181"/>
    <mergeCell ref="A182:D182"/>
    <mergeCell ref="E182:BE182"/>
    <mergeCell ref="BF182:BI182"/>
    <mergeCell ref="A183:D183"/>
    <mergeCell ref="E183:BE183"/>
    <mergeCell ref="BF183:BI183"/>
    <mergeCell ref="A190:D190"/>
    <mergeCell ref="E190:BE190"/>
    <mergeCell ref="BF190:BI190"/>
    <mergeCell ref="A168:D168"/>
    <mergeCell ref="A171:D171"/>
    <mergeCell ref="E170:BE170"/>
    <mergeCell ref="A174:D174"/>
    <mergeCell ref="A177:D177"/>
    <mergeCell ref="A179:D179"/>
    <mergeCell ref="BF177:BI177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7" orientation="landscape" r:id="rId1"/>
  <rowBreaks count="4" manualBreakCount="4">
    <brk id="54" max="16383" man="1"/>
    <brk id="96" max="16383" man="1"/>
    <brk id="144" max="60" man="1"/>
    <brk id="187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ЭиУ на РН</vt:lpstr>
      <vt:lpstr>'ЭиУ на РН'!Область_печати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2021-05-17T13:57:23Z</cp:lastPrinted>
  <dcterms:created xsi:type="dcterms:W3CDTF">1999-02-26T09:40:51Z</dcterms:created>
  <dcterms:modified xsi:type="dcterms:W3CDTF">2021-05-17T13:57:34Z</dcterms:modified>
</cp:coreProperties>
</file>