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МЭО\"/>
    </mc:Choice>
  </mc:AlternateContent>
  <bookViews>
    <workbookView xWindow="0" yWindow="0" windowWidth="15480" windowHeight="6660" tabRatio="584"/>
  </bookViews>
  <sheets>
    <sheet name="Мировая экономика УВЭД (2)" sheetId="29" r:id="rId1"/>
  </sheets>
  <definedNames>
    <definedName name="_xlnm.Print_Area" localSheetId="0">'Мировая экономика УВЭД (2)'!$A$1:$BK$226</definedName>
  </definedNames>
  <calcPr calcId="152511"/>
</workbook>
</file>

<file path=xl/calcChain.xml><?xml version="1.0" encoding="utf-8"?>
<calcChain xmlns="http://schemas.openxmlformats.org/spreadsheetml/2006/main">
  <c r="U125" i="29" l="1"/>
  <c r="U124" i="29"/>
  <c r="U123" i="29"/>
  <c r="BP112" i="29"/>
  <c r="BN112" i="29"/>
  <c r="BM112" i="29"/>
  <c r="BL112" i="29"/>
  <c r="BE112" i="29"/>
  <c r="W112" i="29"/>
  <c r="U112" i="29"/>
  <c r="BP111" i="29"/>
  <c r="BN111" i="29"/>
  <c r="BM111" i="29"/>
  <c r="BL111" i="29"/>
  <c r="BE111" i="29"/>
  <c r="W111" i="29"/>
  <c r="U111" i="29"/>
  <c r="BP110" i="29"/>
  <c r="BN110" i="29"/>
  <c r="BM110" i="29"/>
  <c r="BL110" i="29"/>
  <c r="BE110" i="29"/>
  <c r="W110" i="29"/>
  <c r="U110" i="29"/>
  <c r="BP109" i="29"/>
  <c r="BN109" i="29"/>
  <c r="BM109" i="29"/>
  <c r="BL109" i="29"/>
  <c r="BE109" i="29"/>
  <c r="W109" i="29"/>
  <c r="U109" i="29"/>
  <c r="BP107" i="29"/>
  <c r="BN107" i="29"/>
  <c r="BM107" i="29"/>
  <c r="BL107" i="29"/>
  <c r="BE107" i="29"/>
  <c r="W107" i="29"/>
  <c r="U107" i="29"/>
  <c r="BP106" i="29"/>
  <c r="BN106" i="29"/>
  <c r="BM106" i="29"/>
  <c r="BL106" i="29"/>
  <c r="BE106" i="29"/>
  <c r="W106" i="29"/>
  <c r="U106" i="29"/>
  <c r="BP103" i="29"/>
  <c r="BN103" i="29"/>
  <c r="BM103" i="29"/>
  <c r="BL103" i="29"/>
  <c r="BE103" i="29"/>
  <c r="W103" i="29"/>
  <c r="U103" i="29"/>
  <c r="BP102" i="29"/>
  <c r="BN102" i="29"/>
  <c r="BM102" i="29"/>
  <c r="BL102" i="29"/>
  <c r="BE102" i="29"/>
  <c r="W102" i="29"/>
  <c r="U102" i="29"/>
  <c r="BP101" i="29"/>
  <c r="BN101" i="29"/>
  <c r="BM101" i="29"/>
  <c r="BL101" i="29"/>
  <c r="BE101" i="29"/>
  <c r="W101" i="29"/>
  <c r="U101" i="29"/>
  <c r="BP100" i="29"/>
  <c r="BN100" i="29"/>
  <c r="BM100" i="29"/>
  <c r="BL100" i="29"/>
  <c r="BE100" i="29"/>
  <c r="BP99" i="29"/>
  <c r="BN99" i="29"/>
  <c r="BM99" i="29"/>
  <c r="BL99" i="29"/>
  <c r="BE99" i="29"/>
  <c r="W99" i="29"/>
  <c r="U99" i="29"/>
  <c r="BP98" i="29"/>
  <c r="BN98" i="29"/>
  <c r="BM98" i="29"/>
  <c r="BL98" i="29"/>
  <c r="BE98" i="29"/>
  <c r="W98" i="29"/>
  <c r="U98" i="29"/>
  <c r="BP97" i="29"/>
  <c r="BN97" i="29"/>
  <c r="BM97" i="29"/>
  <c r="BL97" i="29"/>
  <c r="BE97" i="29"/>
  <c r="W97" i="29"/>
  <c r="U97" i="29"/>
  <c r="BP96" i="29"/>
  <c r="BN96" i="29"/>
  <c r="BM96" i="29"/>
  <c r="BL96" i="29"/>
  <c r="BE96" i="29"/>
  <c r="BP86" i="29"/>
  <c r="BN86" i="29"/>
  <c r="BM86" i="29"/>
  <c r="BL86" i="29"/>
  <c r="BE86" i="29"/>
  <c r="W86" i="29"/>
  <c r="U86" i="29"/>
  <c r="BP85" i="29"/>
  <c r="BN85" i="29"/>
  <c r="BM85" i="29"/>
  <c r="BL85" i="29"/>
  <c r="BE85" i="29"/>
  <c r="W85" i="29"/>
  <c r="U85" i="29"/>
  <c r="BP83" i="29"/>
  <c r="BN83" i="29"/>
  <c r="BM83" i="29"/>
  <c r="BL83" i="29"/>
  <c r="BE83" i="29"/>
  <c r="W83" i="29"/>
  <c r="U83" i="29"/>
  <c r="BP82" i="29"/>
  <c r="BN82" i="29"/>
  <c r="BM82" i="29"/>
  <c r="BL82" i="29"/>
  <c r="BE82" i="29"/>
  <c r="W82" i="29"/>
  <c r="U82" i="29"/>
  <c r="BP81" i="29"/>
  <c r="BN81" i="29"/>
  <c r="BM81" i="29"/>
  <c r="BL81" i="29"/>
  <c r="BE81" i="29"/>
  <c r="W81" i="29"/>
  <c r="U81" i="29"/>
  <c r="BP79" i="29"/>
  <c r="BN79" i="29"/>
  <c r="BM79" i="29"/>
  <c r="BL79" i="29"/>
  <c r="BE79" i="29"/>
  <c r="U79" i="29"/>
  <c r="BP78" i="29"/>
  <c r="BN78" i="29"/>
  <c r="BM78" i="29"/>
  <c r="BL78" i="29"/>
  <c r="BE78" i="29"/>
  <c r="W78" i="29"/>
  <c r="U78" i="29"/>
  <c r="BP77" i="29"/>
  <c r="BN77" i="29"/>
  <c r="BM77" i="29"/>
  <c r="BL77" i="29"/>
  <c r="BE77" i="29"/>
  <c r="BP76" i="29"/>
  <c r="BN76" i="29"/>
  <c r="BM76" i="29"/>
  <c r="BL76" i="29"/>
  <c r="BE76" i="29"/>
  <c r="U76" i="29"/>
  <c r="BP75" i="29"/>
  <c r="BN75" i="29"/>
  <c r="BM75" i="29"/>
  <c r="BL75" i="29"/>
  <c r="BE75" i="29"/>
  <c r="U75" i="29"/>
  <c r="BP74" i="29"/>
  <c r="BN74" i="29"/>
  <c r="BM74" i="29"/>
  <c r="BL74" i="29"/>
  <c r="BE74" i="29"/>
  <c r="BP73" i="29"/>
  <c r="BN73" i="29"/>
  <c r="BM73" i="29"/>
  <c r="BL73" i="29"/>
  <c r="BE73" i="29"/>
  <c r="W73" i="29"/>
  <c r="U73" i="29"/>
  <c r="BP72" i="29"/>
  <c r="BN72" i="29"/>
  <c r="BM72" i="29"/>
  <c r="BL72" i="29"/>
  <c r="BE72" i="29"/>
  <c r="W72" i="29"/>
  <c r="U72" i="29"/>
  <c r="BP71" i="29"/>
  <c r="BN71" i="29"/>
  <c r="BM71" i="29"/>
  <c r="BL71" i="29"/>
  <c r="BE71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E70" i="29"/>
  <c r="AC70" i="29"/>
  <c r="AA70" i="29"/>
  <c r="Y70" i="29"/>
  <c r="BP69" i="29"/>
  <c r="BN69" i="29"/>
  <c r="BM69" i="29"/>
  <c r="BL69" i="29"/>
  <c r="BE69" i="29"/>
  <c r="W69" i="29"/>
  <c r="U69" i="29"/>
  <c r="BP68" i="29"/>
  <c r="BN68" i="29"/>
  <c r="BM68" i="29"/>
  <c r="BL68" i="29"/>
  <c r="BE68" i="29"/>
  <c r="W68" i="29"/>
  <c r="U68" i="29"/>
  <c r="BP67" i="29"/>
  <c r="BN67" i="29"/>
  <c r="BM67" i="29"/>
  <c r="BL67" i="29"/>
  <c r="BE67" i="29"/>
  <c r="W67" i="29"/>
  <c r="U67" i="29"/>
  <c r="BE66" i="29"/>
  <c r="W66" i="29"/>
  <c r="U66" i="29"/>
  <c r="BP65" i="29"/>
  <c r="BN65" i="29"/>
  <c r="BM65" i="29"/>
  <c r="BL65" i="29"/>
  <c r="BP64" i="29"/>
  <c r="BN64" i="29"/>
  <c r="BM64" i="29"/>
  <c r="BL64" i="29"/>
  <c r="BE64" i="29"/>
  <c r="U64" i="29"/>
  <c r="BP63" i="29"/>
  <c r="BN63" i="29"/>
  <c r="BM63" i="29"/>
  <c r="BL63" i="29"/>
  <c r="BE63" i="29"/>
  <c r="W63" i="29"/>
  <c r="U63" i="29"/>
  <c r="BP62" i="29"/>
  <c r="BN62" i="29"/>
  <c r="BM62" i="29"/>
  <c r="BL62" i="29"/>
  <c r="BE62" i="29"/>
  <c r="BP61" i="29"/>
  <c r="BN61" i="29"/>
  <c r="BM61" i="29"/>
  <c r="BL61" i="29"/>
  <c r="BE61" i="29"/>
  <c r="U61" i="29"/>
  <c r="BP60" i="29"/>
  <c r="BN60" i="29"/>
  <c r="BM60" i="29"/>
  <c r="BL60" i="29"/>
  <c r="BE60" i="29"/>
  <c r="W60" i="29"/>
  <c r="U60" i="29"/>
  <c r="BP59" i="29"/>
  <c r="BN59" i="29"/>
  <c r="BM59" i="29"/>
  <c r="BL59" i="29"/>
  <c r="BE59" i="29"/>
  <c r="BP54" i="29"/>
  <c r="BN54" i="29"/>
  <c r="BM54" i="29"/>
  <c r="BL54" i="29"/>
  <c r="BE54" i="29"/>
  <c r="W54" i="29"/>
  <c r="U54" i="29"/>
  <c r="BP53" i="29"/>
  <c r="BN53" i="29"/>
  <c r="BM53" i="29"/>
  <c r="BL53" i="29"/>
  <c r="BE53" i="29"/>
  <c r="BP52" i="29"/>
  <c r="BN52" i="29"/>
  <c r="BM52" i="29"/>
  <c r="BL52" i="29"/>
  <c r="BE52" i="29"/>
  <c r="BP51" i="29"/>
  <c r="BN51" i="29"/>
  <c r="BM51" i="29"/>
  <c r="BL51" i="29"/>
  <c r="BE51" i="29"/>
  <c r="BP50" i="29"/>
  <c r="BN50" i="29"/>
  <c r="BM50" i="29"/>
  <c r="BL50" i="29"/>
  <c r="BE50" i="29"/>
  <c r="BP49" i="29"/>
  <c r="BN49" i="29"/>
  <c r="BM49" i="29"/>
  <c r="BL49" i="29"/>
  <c r="BE49" i="29"/>
  <c r="BP48" i="29"/>
  <c r="BN48" i="29"/>
  <c r="BM48" i="29"/>
  <c r="BL48" i="29"/>
  <c r="BE47" i="29"/>
  <c r="BP46" i="29"/>
  <c r="BN46" i="29"/>
  <c r="BM46" i="29"/>
  <c r="BL46" i="29"/>
  <c r="BE46" i="29"/>
  <c r="BE45" i="29"/>
  <c r="BE44" i="29"/>
  <c r="BP43" i="29"/>
  <c r="BN43" i="29"/>
  <c r="BM43" i="29"/>
  <c r="BL43" i="29"/>
  <c r="BE43" i="29"/>
  <c r="BP41" i="29"/>
  <c r="BN41" i="29"/>
  <c r="BM41" i="29"/>
  <c r="BL41" i="29"/>
  <c r="BE41" i="29"/>
  <c r="W41" i="29"/>
  <c r="U41" i="29"/>
  <c r="BP40" i="29"/>
  <c r="BN40" i="29"/>
  <c r="BM40" i="29"/>
  <c r="BL40" i="29"/>
  <c r="BE40" i="29"/>
  <c r="W40" i="29"/>
  <c r="U40" i="29"/>
  <c r="BP39" i="29"/>
  <c r="BN39" i="29"/>
  <c r="BM39" i="29"/>
  <c r="BL39" i="29"/>
  <c r="BE39" i="29"/>
  <c r="W39" i="29"/>
  <c r="U39" i="29"/>
  <c r="BP38" i="29"/>
  <c r="BN38" i="29"/>
  <c r="BM38" i="29"/>
  <c r="BL38" i="29"/>
  <c r="BE38" i="29"/>
  <c r="W38" i="29"/>
  <c r="U38" i="29"/>
  <c r="BP37" i="29"/>
  <c r="BN37" i="29"/>
  <c r="BM37" i="29"/>
  <c r="BL37" i="29"/>
  <c r="BE37" i="29"/>
  <c r="W37" i="29"/>
  <c r="U37" i="29"/>
  <c r="BP36" i="29"/>
  <c r="BN36" i="29"/>
  <c r="BM36" i="29"/>
  <c r="BL36" i="29"/>
  <c r="BE36" i="29"/>
  <c r="W36" i="29"/>
  <c r="U36" i="29"/>
  <c r="BP35" i="29"/>
  <c r="BN35" i="29"/>
  <c r="BM35" i="29"/>
  <c r="BL35" i="29"/>
  <c r="BE35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E34" i="29"/>
  <c r="AC34" i="29"/>
  <c r="AA34" i="29"/>
  <c r="Y34" i="29"/>
  <c r="BI22" i="29"/>
  <c r="BG22" i="29"/>
  <c r="BF22" i="29"/>
  <c r="BE22" i="29"/>
  <c r="BD22" i="29"/>
  <c r="BC22" i="29"/>
  <c r="BJ21" i="29"/>
  <c r="BJ20" i="29"/>
  <c r="BJ19" i="29"/>
  <c r="BJ18" i="29"/>
  <c r="BJ22" i="29" l="1"/>
  <c r="Y121" i="29"/>
  <c r="AG121" i="29"/>
  <c r="AK121" i="29"/>
  <c r="AJ122" i="29" s="1"/>
  <c r="AS121" i="29"/>
  <c r="AW121" i="29"/>
  <c r="AV122" i="29" s="1"/>
  <c r="BA121" i="29"/>
  <c r="BN70" i="29"/>
  <c r="AA121" i="29"/>
  <c r="AH121" i="29"/>
  <c r="AG122" i="29" s="1"/>
  <c r="AL121" i="29"/>
  <c r="AP121" i="29"/>
  <c r="AT121" i="29"/>
  <c r="AS122" i="29" s="1"/>
  <c r="AX121" i="29"/>
  <c r="BB121" i="29"/>
  <c r="AC121" i="29"/>
  <c r="AQ121" i="29"/>
  <c r="AP122" i="29" s="1"/>
  <c r="AU121" i="29"/>
  <c r="AY121" i="29"/>
  <c r="BE34" i="29"/>
  <c r="AM121" i="29"/>
  <c r="BC121" i="29"/>
  <c r="W70" i="29"/>
  <c r="U70" i="29"/>
  <c r="BN34" i="29"/>
  <c r="BP70" i="29"/>
  <c r="BL70" i="29"/>
  <c r="BM70" i="29"/>
  <c r="BE70" i="29"/>
  <c r="AE121" i="29"/>
  <c r="AJ121" i="29"/>
  <c r="AN121" i="29"/>
  <c r="AM122" i="29" s="1"/>
  <c r="AR121" i="29"/>
  <c r="AV121" i="29"/>
  <c r="AZ121" i="29"/>
  <c r="AY122" i="29" s="1"/>
  <c r="BD121" i="29"/>
  <c r="U34" i="29"/>
  <c r="W34" i="29"/>
  <c r="AI121" i="29"/>
  <c r="BP34" i="29"/>
  <c r="BL34" i="29"/>
  <c r="BM34" i="29"/>
  <c r="AO121" i="29"/>
  <c r="BL121" i="29" l="1"/>
  <c r="BL120" i="29"/>
  <c r="U121" i="29"/>
  <c r="BM120" i="29"/>
  <c r="BE121" i="29"/>
  <c r="W121" i="29"/>
  <c r="BP121" i="29"/>
  <c r="BN121" i="29"/>
  <c r="BM121" i="29"/>
</calcChain>
</file>

<file path=xl/sharedStrings.xml><?xml version="1.0" encoding="utf-8"?>
<sst xmlns="http://schemas.openxmlformats.org/spreadsheetml/2006/main" count="841" uniqueCount="467">
  <si>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</si>
  <si>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</si>
  <si>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</si>
  <si>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</si>
  <si>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</si>
  <si>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</si>
  <si>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</si>
  <si>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</si>
  <si>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</si>
  <si>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</si>
  <si>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</si>
  <si>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</si>
  <si>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</si>
  <si>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</si>
  <si>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</si>
  <si>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</si>
  <si>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</si>
  <si>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</si>
  <si>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</si>
  <si>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</si>
  <si>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</si>
  <si>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</si>
  <si>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</si>
  <si>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</si>
  <si>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</si>
  <si>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</si>
  <si>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</si>
  <si>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</si>
  <si>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</si>
  <si>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</si>
  <si>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</si>
  <si>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</si>
  <si>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</si>
  <si>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</si>
  <si>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</si>
  <si>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</si>
  <si>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</si>
  <si>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</si>
  <si>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</si>
  <si>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</si>
  <si>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</si>
  <si>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</si>
  <si>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</si>
  <si>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</si>
  <si>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</si>
  <si>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</si>
  <si>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</si>
  <si>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</si>
  <si>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</si>
  <si>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</si>
  <si>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</si>
  <si>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</si>
  <si>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</si>
  <si>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</si>
  <si>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</si>
  <si>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</si>
  <si>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</si>
  <si>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</si>
  <si>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</si>
  <si>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</si>
  <si>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</si>
  <si>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</si>
  <si>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</si>
  <si>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</si>
  <si>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</si>
  <si>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</si>
  <si>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</si>
  <si>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</si>
  <si>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</si>
  <si>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</si>
  <si>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</si>
  <si>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</si>
  <si>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</si>
  <si>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</si>
  <si>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</si>
  <si>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</si>
  <si>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</si>
  <si>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</si>
  <si>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</si>
  <si>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</si>
  <si>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</si>
  <si>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</si>
  <si>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</si>
  <si>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</si>
  <si>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</si>
  <si>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</si>
  <si>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</si>
  <si>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</si>
  <si>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</si>
  <si>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</si>
  <si>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</si>
  <si>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</si>
  <si>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</si>
  <si>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</si>
  <si>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</si>
  <si>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</si>
  <si>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</si>
  <si>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</si>
  <si>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</si>
  <si>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</si>
  <si>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</si>
  <si>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</si>
  <si>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</si>
  <si>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</si>
  <si>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</si>
  <si>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</si>
  <si>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</si>
  <si>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</si>
  <si>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</si>
  <si>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</si>
  <si>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</si>
  <si>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</si>
  <si>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</si>
  <si>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</si>
  <si>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</si>
  <si>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</si>
  <si>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</si>
  <si>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</si>
  <si>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</si>
  <si>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</si>
  <si>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</si>
  <si>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</si>
  <si>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</si>
  <si>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</si>
  <si>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</si>
  <si>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</si>
  <si>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</si>
  <si>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</si>
  <si>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</si>
  <si>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</si>
  <si>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</si>
  <si>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</si>
  <si>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</si>
  <si>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</si>
  <si>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</si>
  <si>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</si>
  <si>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</si>
  <si>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</si>
  <si>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</si>
  <si>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2.2.2</t>
  </si>
  <si>
    <t>УК-5</t>
  </si>
  <si>
    <t>УК-6</t>
  </si>
  <si>
    <t xml:space="preserve">                                              </t>
  </si>
  <si>
    <t>СК-1</t>
  </si>
  <si>
    <t>СК-2</t>
  </si>
  <si>
    <t>СК-3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</si>
  <si>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</si>
  <si>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</si>
  <si>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</si>
  <si>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</si>
  <si>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</si>
  <si>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2.3.2</t>
  </si>
  <si>
    <t>3.2</t>
  </si>
  <si>
    <t>Квалификация</t>
  </si>
  <si>
    <t>IV</t>
  </si>
  <si>
    <t>1.1.3</t>
  </si>
  <si>
    <t>1.1.4</t>
  </si>
  <si>
    <t>Председатель УМО по экономическому образованию</t>
  </si>
  <si>
    <t>ТИПОВОЙ УЧЕБНЫЙ  ПЛАН</t>
  </si>
  <si>
    <t>IV курс</t>
  </si>
  <si>
    <t>8 семестр,
__ недель</t>
  </si>
  <si>
    <t>Компонент учреждения высшего образования</t>
  </si>
  <si>
    <t>МИНИСТЕРСТВО ОБРАЗОВАНИЯ РЕСПУБЛИКИ БЕЛАРУСЬ</t>
  </si>
  <si>
    <t>Начальник Главного управления профессионального образования
Министерства образования Республики Беларусь</t>
  </si>
  <si>
    <t>Философия</t>
  </si>
  <si>
    <t>Социология</t>
  </si>
  <si>
    <t>Политология</t>
  </si>
  <si>
    <t>История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</si>
  <si>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</si>
  <si>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</si>
  <si>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</si>
  <si>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</si>
  <si>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</si>
  <si>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</si>
  <si>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</si>
  <si>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</si>
  <si>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Социально-гуманитарный модуль 1</t>
  </si>
  <si>
    <t>Социально-гуманитарный модуль 2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</si>
  <si>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</si>
  <si>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</si>
  <si>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</si>
  <si>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Организационно-экономическая</t>
  </si>
  <si>
    <t>Преддипломная</t>
  </si>
  <si>
    <t>Микроэкономика</t>
  </si>
  <si>
    <t>2.5</t>
  </si>
  <si>
    <t>2.6</t>
  </si>
  <si>
    <t>2.7</t>
  </si>
  <si>
    <t>1.6</t>
  </si>
  <si>
    <t>1.7</t>
  </si>
  <si>
    <t>1.8</t>
  </si>
  <si>
    <t>1.9</t>
  </si>
  <si>
    <t>1.10</t>
  </si>
  <si>
    <t>1.10.1</t>
  </si>
  <si>
    <t>УК-7</t>
  </si>
  <si>
    <t>УК-8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</si>
  <si>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</si>
  <si>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</si>
  <si>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</si>
  <si>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</si>
  <si>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</si>
  <si>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</si>
  <si>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Срок обучения 4 года</t>
  </si>
  <si>
    <t>экономист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</si>
  <si>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</si>
  <si>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</si>
  <si>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</si>
  <si>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</si>
  <si>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2.9.1</t>
  </si>
  <si>
    <t>2.9.2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</si>
  <si>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</si>
  <si>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</si>
  <si>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</si>
  <si>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</si>
  <si>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</si>
  <si>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</si>
  <si>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</si>
  <si>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</si>
  <si>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</si>
  <si>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</si>
  <si>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</si>
  <si>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</si>
  <si>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</si>
  <si>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</si>
  <si>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/136</t>
  </si>
  <si>
    <t>/102</t>
  </si>
  <si>
    <t>/1-6</t>
  </si>
  <si>
    <t>/350</t>
  </si>
  <si>
    <t>Противодействие коррупции</t>
  </si>
  <si>
    <t>/54</t>
  </si>
  <si>
    <t>/26</t>
  </si>
  <si>
    <t>2.8</t>
  </si>
  <si>
    <t>4.3</t>
  </si>
  <si>
    <t>4.4</t>
  </si>
  <si>
    <t>Высшая математика</t>
  </si>
  <si>
    <t>2.9.3</t>
  </si>
  <si>
    <t>/2</t>
  </si>
  <si>
    <t>/170</t>
  </si>
  <si>
    <t>/70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</si>
  <si>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</si>
  <si>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</si>
  <si>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/410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</si>
  <si>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</si>
  <si>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</si>
  <si>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</si>
  <si>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</si>
  <si>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</si>
  <si>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</si>
  <si>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</si>
  <si>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7 семестр,
16 недель</t>
  </si>
  <si>
    <t>В.Ю.Шутилин</t>
  </si>
  <si>
    <t>Рекомендован к утверждению Президиумом Совета УМО по экономическому образованию</t>
  </si>
  <si>
    <t>С.А.Касперович</t>
  </si>
  <si>
    <t>И.В.Титович</t>
  </si>
  <si>
    <t>Модуль "Экономика 1"</t>
  </si>
  <si>
    <t>Модуль "Мировая экономика"</t>
  </si>
  <si>
    <t>Мировая экономика</t>
  </si>
  <si>
    <t>Модуль "Международные экономические отношения"</t>
  </si>
  <si>
    <t>Международные экономические отношения</t>
  </si>
  <si>
    <t>Курсовая работа по учебной дисциплине "Международные экономические отношения"</t>
  </si>
  <si>
    <t>Экономика зарубежных стран</t>
  </si>
  <si>
    <t>Международная экономическая интеграция</t>
  </si>
  <si>
    <t>Модуль "Экономика и управление внешнеэкономической деятельностью"</t>
  </si>
  <si>
    <t>Экономика и управление внешнеэкономической деятельностью</t>
  </si>
  <si>
    <t>Курсовая работа по учебной дисциплине "Экономика и управление внешнеэкономической деятельностью"</t>
  </si>
  <si>
    <t>Деловые культуры в международном бизнесе</t>
  </si>
  <si>
    <t>Международная инвестиционная деятельность</t>
  </si>
  <si>
    <t>Экономика малого и среднего бизнеса</t>
  </si>
  <si>
    <t>Модуль "Иностранный язык первый"</t>
  </si>
  <si>
    <t>Кредитные и расчетные операции во внешнеэкономической деятельности</t>
  </si>
  <si>
    <t>БПК-8</t>
  </si>
  <si>
    <t>БПК-9</t>
  </si>
  <si>
    <t>БПК-10</t>
  </si>
  <si>
    <t>БПК-11</t>
  </si>
  <si>
    <t>БПК-12</t>
  </si>
  <si>
    <t>БПК-13</t>
  </si>
  <si>
    <t>СК-7</t>
  </si>
  <si>
    <t>СК-8</t>
  </si>
  <si>
    <t>СК-9</t>
  </si>
  <si>
    <t>СК-10</t>
  </si>
  <si>
    <t>СК-11</t>
  </si>
  <si>
    <t>СК-12</t>
  </si>
  <si>
    <t>Бизнес-коммуникация</t>
  </si>
  <si>
    <t>Маркетинг</t>
  </si>
  <si>
    <t>2.4</t>
  </si>
  <si>
    <t>СК-13</t>
  </si>
  <si>
    <t>СК-14</t>
  </si>
  <si>
    <t>СК-16</t>
  </si>
  <si>
    <t>СК-15</t>
  </si>
  <si>
    <t>СК-17</t>
  </si>
  <si>
    <t>Инвестиционный анализ</t>
  </si>
  <si>
    <t>Языковая</t>
  </si>
  <si>
    <t>Международный бизнес / Мировая экономика и международный бизнес</t>
  </si>
  <si>
    <t>СК-18</t>
  </si>
  <si>
    <t>СК-19</t>
  </si>
  <si>
    <t>СК-20</t>
  </si>
  <si>
    <t>Экономика Республики Беларусь в системе мирохозяйственных связей / Торгово-экономическое сотрудничество Республики Беларусь с зарубежными странами</t>
  </si>
  <si>
    <t>Обладать современной культурой мышления, уметь использовать основы философских знаний в профессиональной деятельности</t>
  </si>
  <si>
    <t>УК-9</t>
  </si>
  <si>
    <t>УК-10</t>
  </si>
  <si>
    <t>Председатель НМС по  мировой экономике</t>
  </si>
  <si>
    <t>Г.А.Шмарловская</t>
  </si>
  <si>
    <t xml:space="preserve">                       М.П.</t>
  </si>
  <si>
    <t>Специализация 1-25 01 03 01 Управление внешнеэкономической деятельностью</t>
  </si>
  <si>
    <t>Организация совместной предпринимательской деятельности</t>
  </si>
  <si>
    <t>БПК-14</t>
  </si>
  <si>
    <t xml:space="preserve">Управление эффективностью бизнеса </t>
  </si>
  <si>
    <t>Профессионально ориентированный иностранный язык</t>
  </si>
  <si>
    <t>2.4.1</t>
  </si>
  <si>
    <t>2.4.2</t>
  </si>
  <si>
    <t>2.4.3</t>
  </si>
  <si>
    <t>Модуль "Международные бизнес-коммуникации"</t>
  </si>
  <si>
    <t>2.4.2.</t>
  </si>
  <si>
    <t>2.5.1</t>
  </si>
  <si>
    <t>2.5.2</t>
  </si>
  <si>
    <t>Модуль "Дисциплины по выбору студентов"</t>
  </si>
  <si>
    <t>Модуль "Иностранный язык второй"</t>
  </si>
  <si>
    <t>2.6.1</t>
  </si>
  <si>
    <t>2.6.2</t>
  </si>
  <si>
    <t>2.6.3</t>
  </si>
  <si>
    <t>2.7.1</t>
  </si>
  <si>
    <t>2.7.2</t>
  </si>
  <si>
    <t>2.7.3</t>
  </si>
  <si>
    <t>2.8.1</t>
  </si>
  <si>
    <t>2.8.2</t>
  </si>
  <si>
    <t>2.6.3, 2.7.3</t>
  </si>
  <si>
    <t xml:space="preserve">                            М.П.</t>
  </si>
  <si>
    <t>Бухгалтерский учет и анализ финансовой отчетности/ Бухгалтерский учет и контроллинг</t>
  </si>
  <si>
    <t>Первый заместитель Министра иностранных дел Республики Беларусь</t>
  </si>
  <si>
    <t>А.Е.Гурьянов</t>
  </si>
  <si>
    <t>Международный менеджмент</t>
  </si>
  <si>
    <t>Конкурентные стратегии</t>
  </si>
  <si>
    <t>Модуль "Международные финансовые и банковские операции"</t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</si>
  <si>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</si>
  <si>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</si>
  <si>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</si>
  <si>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 xml:space="preserve">26 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</si>
  <si>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 xml:space="preserve">23 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</si>
  <si>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 xml:space="preserve">30 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</si>
  <si>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</si>
  <si>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</si>
  <si>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</si>
  <si>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Культурология/ Современная прикладная этика</t>
  </si>
  <si>
    <t>Геополитика и геоэкономика современного мира/ Основы дипломатической и консульской службы</t>
  </si>
  <si>
    <t>Иностранный язык (2-й)</t>
  </si>
  <si>
    <t>Деловой иностранный язык (2-й)</t>
  </si>
  <si>
    <t>Профессионально ориентированный иностранный язык (2-й)/ Бизнес-коммуникация (2-й)</t>
  </si>
  <si>
    <t>2.6.1, 2.7.2</t>
  </si>
  <si>
    <t>2.6.2, 2.7.3</t>
  </si>
  <si>
    <t>1.4.1</t>
  </si>
  <si>
    <t>1.4.2</t>
  </si>
  <si>
    <t>1.5</t>
  </si>
  <si>
    <t>1.9.1</t>
  </si>
  <si>
    <t>1.10.2</t>
  </si>
  <si>
    <t>2.10</t>
  </si>
  <si>
    <t>СК-21</t>
  </si>
  <si>
    <t>УК-1, БПК-9</t>
  </si>
  <si>
    <t>УК-1, БПК-8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</si>
  <si>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</si>
  <si>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</si>
  <si>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Критически оценивать внешнеторговые связи и определять перспективы направления участия национальной экономики на мировых рынках</t>
  </si>
  <si>
    <t>Применять полученные знания для установления договорных отношений с банками по операциям международных расчетов и кредитованию внешнеэкономической деятельности</t>
  </si>
  <si>
    <t>Использовать механизм функционирования международного рынка товаров, услуг, технологий, рынка капиталов, мирового валютного рынка и инструменты регулирования международных экономических отношений для оптимизации и эффективности управленческих решений</t>
  </si>
  <si>
    <t>Формировать и оценивать конкурентную стратегию и конкурентное преимущество организации и позиционировать компанию на рынке</t>
  </si>
  <si>
    <t xml:space="preserve">Определять преимущества и последствия международной экономической интеграции для осуществления эффективной внешнеэкономической деятельности 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</si>
  <si>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</si>
  <si>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Формулировать цели и задачи маркетинга в производственной, ценовой, дистрибутивной и коммуникационной областях, определять и планировать затраты и результаты маркетинговой деятельности</t>
  </si>
  <si>
    <t>Использовать методы сбора и анализа информации по вопросам международного сотрудничества, деятельности международных организаций, государственных органов и организаций в Республике Беларусь и иностранных государствах, моделировать и прогнозировать развитие международных отношений</t>
  </si>
  <si>
    <r>
      <t>Основы управления интеллектуальной собственностью</t>
    </r>
    <r>
      <rPr>
        <b/>
        <sz val="28"/>
        <rFont val="Calibri"/>
        <family val="2"/>
        <charset val="204"/>
      </rPr>
      <t>¹</t>
    </r>
  </si>
  <si>
    <t>/486</t>
  </si>
  <si>
    <t>/58</t>
  </si>
  <si>
    <t>/24</t>
  </si>
  <si>
    <t>Специальность  1-25 01 03 Мировая экономика</t>
  </si>
  <si>
    <t>1.6.1</t>
  </si>
  <si>
    <t>1.6.2</t>
  </si>
  <si>
    <t>СК-1/ СК-2</t>
  </si>
  <si>
    <t>СК-22</t>
  </si>
  <si>
    <t>СК-23</t>
  </si>
  <si>
    <t>СК-24</t>
  </si>
  <si>
    <t>СК-25</t>
  </si>
  <si>
    <t>УК-5, БПК-13</t>
  </si>
  <si>
    <t>Национальная экономика Беларуси</t>
  </si>
  <si>
    <t xml:space="preserve">Математический модуль </t>
  </si>
  <si>
    <t>1, 3</t>
  </si>
  <si>
    <t>Модуль "Статистика и эконометрика"</t>
  </si>
  <si>
    <t>1.7.1</t>
  </si>
  <si>
    <t>1.7.2</t>
  </si>
  <si>
    <t>УК-1, БПК-6</t>
  </si>
  <si>
    <t>1.9.2.</t>
  </si>
  <si>
    <t>1.11</t>
  </si>
  <si>
    <t>1.11.1</t>
  </si>
  <si>
    <t>1.11.2</t>
  </si>
  <si>
    <t>1.11.3</t>
  </si>
  <si>
    <t>1.11.4</t>
  </si>
  <si>
    <t>2.8.3</t>
  </si>
  <si>
    <t>Менеджмент</t>
  </si>
  <si>
    <t>Модуль "Бизнес-администрирование"</t>
  </si>
  <si>
    <t>1.11.1, 1.11.4, 2.4.1</t>
  </si>
  <si>
    <t xml:space="preserve"> I. График образовательного процесса</t>
  </si>
  <si>
    <t xml:space="preserve">Теория вероятностей </t>
  </si>
  <si>
    <t>Осуществлять ведение международного бизнеса с использованием современных технологий маркетинга, цифровой экономики, бренд-менеджмента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</si>
  <si>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</si>
  <si>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Осуществлять коммуникации на иностранном языке для решения задач межличностного и межкультурного взаимодействия</t>
  </si>
  <si>
    <t>УК-11</t>
  </si>
  <si>
    <t>Владеть навыками здоровьесбережения</t>
  </si>
  <si>
    <t xml:space="preserve"> УК-11/ УК-12</t>
  </si>
  <si>
    <t>УК-12</t>
  </si>
  <si>
    <t>Анализировать и принимать решения по социальным, этическим проблемам, возникающим в профессиональной деятельности</t>
  </si>
  <si>
    <t>Использовать языковой материал в профессиональной области на белорусском языке</t>
  </si>
  <si>
    <t>УК-13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</si>
  <si>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</si>
  <si>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Разработан в качестве примера реализации  образовательного стандарта по специальности 1-25 01 03 "Мировая экономика".</t>
  </si>
  <si>
    <t xml:space="preserve">Анализировать и прогнозировать процесс принятия государственных решений, выявлять актуальные тенденции экономического и политического развития Республики Беларусь, государств и регионов современного мира </t>
  </si>
  <si>
    <t>СК-6, УК-5</t>
  </si>
  <si>
    <t>СК-22/ СК-23</t>
  </si>
  <si>
    <t>СК-12/ СК-13</t>
  </si>
  <si>
    <t>СК-18/ СК-19</t>
  </si>
  <si>
    <t>СК-20/СК-21</t>
  </si>
  <si>
    <t>Формировать основные виды отчетности предприятия и анализировать системы показателей хозяйственной деятельности</t>
  </si>
  <si>
    <t>Принимать решения о выборе оптимальной  организационной структуры организации, использовать современные техники принятия управленческих решений для  эффективного управления организацией</t>
  </si>
  <si>
    <t>/80</t>
  </si>
  <si>
    <t>Курсовая работа по учебной  дисциплине "Мировая экономика"</t>
  </si>
  <si>
    <t>Применять эффективные коммуникативные стратегии для привлечения целевой аудитории в различных сферах бизнеса</t>
  </si>
  <si>
    <t xml:space="preserve">Осуществлять коммуникации на втором  иностранном языке для решения профессиональных задач </t>
  </si>
  <si>
    <t>/106</t>
  </si>
  <si>
    <t>/126</t>
  </si>
  <si>
    <t>/3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</si>
  <si>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расходов, оценивать финансовое состояние предприятия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</si>
  <si>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</si>
  <si>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/1</t>
  </si>
  <si>
    <t>Организовывать работу многонационального персонала, принимать управленческие решения в международных компаниях, определять стратегию развития организации на внешних рынках, использовать различные мотивационные механизмы, исходя из национальных особенностей коллектива</t>
  </si>
  <si>
    <t>Понимать механизм функционирования форм малого и среднего бизнеса, оценивать эффективность проектов работы на внешних рынках</t>
  </si>
  <si>
    <t>/132</t>
  </si>
  <si>
    <t>Понимать особенности национальных и корпоративных бизнес-культур иностранных партнеров, выявлять и учитывать межкультурные различия при ведении деловых переговоров и организации международного бизнеса</t>
  </si>
  <si>
    <t>УК-5,6,  БПК-10</t>
  </si>
  <si>
    <t>1.11.1, 2.3</t>
  </si>
  <si>
    <t>Т.А.Богомья</t>
  </si>
  <si>
    <t xml:space="preserve">Проректор по научно-методической работе                                                      
</t>
  </si>
  <si>
    <t>Продолжение типового учебного плана по специальности  1-25 01 03 "Мировая экономика", регистрационный № _______________.</t>
  </si>
  <si>
    <t>¹При составлении учебного плана учреждения высшего образования по специальности (специализации)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</si>
  <si>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 xml:space="preserve">Протокол № _______ от _________ 2021 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</si>
  <si>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</si>
  <si>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Применять коммуникативные стратегии для привлечения целевой аудитории в различных сферах бизнеса</t>
  </si>
  <si>
    <t>Осуществлять управление компанией на внутреннем и внешнем рынках с учетом стратегических целей компании, анализа показателей эффективности её деятельности и экономических процессов</t>
  </si>
  <si>
    <t xml:space="preserve">Деловой иностранный язык </t>
  </si>
  <si>
    <t xml:space="preserve">1. Государственный экзамен по специальности, специализации                                                          2. Защита  дипломной работы в ГЭК  </t>
  </si>
  <si>
    <t>Модуль "Международная конкуренция и менеджмент"</t>
  </si>
  <si>
    <t>Оценивать состояние и перспективы участия государства в международной инвестиционной деятельности для определения его конкурентной позиции</t>
  </si>
  <si>
    <t>Оценивать процессы, происходящие в мировой экономике и на мировых рынках, выявлять тенденции и определять перспективы развития стран, групп стран в мировой экономике</t>
  </si>
  <si>
    <t>Оценивать национальные модели экономик зарубежных стран, особенности развития и определять перспективные формы сотрудничества Республики Беларусь с отдельными странами и регионами</t>
  </si>
  <si>
    <t>Использовать механизм осуществления внешнеторговых операций, методы регулирования внешнеэкономической деятельности для освоения новых сегментов внешних рынков с учетом изменяющейся конъюнктуры</t>
  </si>
  <si>
    <t>Владеть методами анализа показателей инвестиционной деятельности, выявлять риски инвестиционной деятельности с учетом особенностей реализации международных инвестиционных проектов</t>
  </si>
  <si>
    <t>Использовать методы и приемы делового общения в интернациональной среде с учетом региональных особенностей  деловой культуры зарубежных стран</t>
  </si>
  <si>
    <t>Определять формы участия Республики Беларусь в международных экономических отношениях, оценивать экономический потенциал и место в международном разделении труда национальной экономики</t>
  </si>
  <si>
    <t>Выявлять тенденции и направления развития мировой экономики, анализировать условия функционирования международного бизнеса и определять роль Республики Беларусь в системе мирохозяйственных связей</t>
  </si>
  <si>
    <t>Анализировать историко-культурный процесс, понимать закономерности формирования культурно-творческих характеристик личности, образа мысли и деятельности человека в исторически конкретном обществе</t>
  </si>
  <si>
    <t>1.7, 1.9, 1.10, 2.3</t>
  </si>
  <si>
    <t>СК-5, УК-1,6</t>
  </si>
  <si>
    <t xml:space="preserve">СОГЛАСОВАНО  
Начальник Главного управления профессионального образования 
Министерства образования Республики Беларусь  
_______________С.А.Касперович  
_______________2021 </t>
  </si>
  <si>
    <t xml:space="preserve">СОГЛАСОВАНО 
Проректор по научно-методической работе  
Государственного учреждения образования "Республиканский институт высшей школы" 
_______________И.В.Титович
_______________2021 </t>
  </si>
  <si>
    <t xml:space="preserve">СОГЛАСОВАНО 
Проректор по научно-методической работе 
Государственного учреждения образования "Республиканский институт высшей школы" 
_______________И.В.Титович
_______________2021 </t>
  </si>
  <si>
    <t>Код модуля, учебной дисциплины</t>
  </si>
  <si>
    <t xml:space="preserve">                      М.П.</t>
  </si>
  <si>
    <t>Понимать значение совместного предпринимательства в мировой экономике, анализировать влияние мировых закономерностей, тенденций, перспектив на развитие совместного предпринимательства</t>
  </si>
  <si>
    <t>___________________И.А.Старовойтова</t>
  </si>
  <si>
    <t>__________________2021</t>
  </si>
  <si>
    <t>Государственного учреждения образования "Республиканский институт высшей школы"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</si>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</sst>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sz val="20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color theme="1"/>
      <name val="Arial Cyr"/>
      <charset val="204"/>
    </font>
    <font>
      <sz val="10"/>
      <color theme="1"/>
      <name val="Arial Cyr"/>
      <charset val="204"/>
    </font>
    <font>
      <sz val="22"/>
      <color indexed="8"/>
      <name val="Arial Cyr"/>
      <charset val="204"/>
    </font>
    <font>
      <sz val="22"/>
      <color theme="1"/>
      <name val="Arial Cyr"/>
      <charset val="204"/>
    </font>
    <font>
      <sz val="28"/>
      <color indexed="8"/>
      <name val="Arial Cyr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2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color rgb="FF0000FF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16"/>
      <color theme="9"/>
      <name val="Arial Cyr"/>
      <charset val="204"/>
    </font>
    <font>
      <sz val="10"/>
      <color theme="9"/>
      <name val="Arial Cyr"/>
      <charset val="204"/>
    </font>
    <font>
      <sz val="16"/>
      <color rgb="FF00B0F0"/>
      <name val="Arial Cyr"/>
      <charset val="204"/>
    </font>
    <font>
      <sz val="10"/>
      <color rgb="FF00B0F0"/>
      <name val="Arial Cyr"/>
      <charset val="204"/>
    </font>
    <font>
      <sz val="22"/>
      <color theme="9"/>
      <name val="Arial Cyr"/>
      <charset val="204"/>
    </font>
    <font>
      <sz val="22"/>
      <color rgb="FF00B0F0"/>
      <name val="Arial Cyr"/>
      <charset val="204"/>
    </font>
    <font>
      <sz val="16"/>
      <name val="Arial Cyr"/>
      <charset val="204"/>
    </font>
    <font>
      <b/>
      <sz val="28"/>
      <name val="Calibri"/>
      <family val="2"/>
      <charset val="204"/>
    </font>
    <font>
      <sz val="16"/>
      <color rgb="FFFF0000"/>
      <name val="Arial Cyr"/>
      <charset val="204"/>
    </font>
    <font>
      <sz val="22"/>
      <color rgb="FFFF0000"/>
      <name val="Arial Cyr"/>
      <charset val="204"/>
    </font>
    <font>
      <sz val="10"/>
      <color rgb="FFFF0000"/>
      <name val="Arial Cyr"/>
      <charset val="204"/>
    </font>
    <font>
      <b/>
      <sz val="18"/>
      <name val="Times New Roman"/>
      <family val="1"/>
      <charset val="204"/>
    </font>
    <font>
      <sz val="2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81">
    <xf numFmtId="0" fontId="0" fillId="0" borderId="0" xfId="0"/>
    <xf numFmtId="0" fontId="4" fillId="0" borderId="0" xfId="0" applyFont="1" applyFill="1"/>
    <xf numFmtId="0" fontId="6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6" fillId="0" borderId="0" xfId="0" applyFont="1" applyFill="1" applyAlignment="1">
      <alignment horizontal="center"/>
    </xf>
    <xf numFmtId="49" fontId="10" fillId="0" borderId="0" xfId="0" applyNumberFormat="1" applyFont="1" applyFill="1"/>
    <xf numFmtId="49" fontId="9" fillId="0" borderId="0" xfId="0" applyNumberFormat="1" applyFont="1" applyFill="1"/>
    <xf numFmtId="49" fontId="9" fillId="0" borderId="0" xfId="0" applyNumberFormat="1" applyFont="1" applyFill="1" applyAlignment="1">
      <alignment horizontal="center"/>
    </xf>
    <xf numFmtId="49" fontId="10" fillId="0" borderId="0" xfId="0" applyNumberFormat="1" applyFont="1" applyFill="1" applyAlignment="1">
      <alignment horizontal="center"/>
    </xf>
    <xf numFmtId="0" fontId="0" fillId="0" borderId="0" xfId="0" applyAlignment="1">
      <alignment vertical="top"/>
    </xf>
    <xf numFmtId="49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9" fontId="5" fillId="0" borderId="0" xfId="0" applyNumberFormat="1" applyFont="1" applyFill="1"/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0" fontId="15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25" fillId="0" borderId="0" xfId="0" applyFont="1" applyFill="1"/>
    <xf numFmtId="0" fontId="20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6" fillId="0" borderId="0" xfId="0" applyFont="1" applyFill="1"/>
    <xf numFmtId="0" fontId="16" fillId="0" borderId="0" xfId="0" applyFont="1" applyFill="1"/>
    <xf numFmtId="1" fontId="16" fillId="0" borderId="0" xfId="0" applyNumberFormat="1" applyFont="1" applyFill="1"/>
    <xf numFmtId="1" fontId="19" fillId="0" borderId="0" xfId="0" applyNumberFormat="1" applyFont="1" applyFill="1"/>
    <xf numFmtId="1" fontId="25" fillId="0" borderId="0" xfId="0" applyNumberFormat="1" applyFont="1" applyFill="1"/>
    <xf numFmtId="49" fontId="20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/>
    <xf numFmtId="0" fontId="2" fillId="0" borderId="0" xfId="0" applyFont="1"/>
    <xf numFmtId="0" fontId="22" fillId="3" borderId="0" xfId="0" applyFont="1" applyFill="1" applyAlignment="1">
      <alignment vertical="center"/>
    </xf>
    <xf numFmtId="0" fontId="26" fillId="3" borderId="0" xfId="0" applyFont="1" applyFill="1"/>
    <xf numFmtId="0" fontId="24" fillId="3" borderId="0" xfId="0" applyFont="1" applyFill="1"/>
    <xf numFmtId="0" fontId="16" fillId="3" borderId="0" xfId="0" applyFont="1" applyFill="1" applyAlignment="1">
      <alignment vertical="center"/>
    </xf>
    <xf numFmtId="0" fontId="27" fillId="0" borderId="0" xfId="0" applyFont="1" applyFill="1"/>
    <xf numFmtId="0" fontId="27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 textRotation="90"/>
    </xf>
    <xf numFmtId="0" fontId="13" fillId="0" borderId="4" xfId="0" applyFont="1" applyFill="1" applyBorder="1" applyAlignment="1">
      <alignment horizontal="center" vertical="center" textRotation="90"/>
    </xf>
    <xf numFmtId="0" fontId="13" fillId="0" borderId="5" xfId="0" applyFont="1" applyFill="1" applyBorder="1" applyAlignment="1">
      <alignment horizontal="center" vertical="center" textRotation="90"/>
    </xf>
    <xf numFmtId="0" fontId="13" fillId="0" borderId="6" xfId="0" applyFont="1" applyFill="1" applyBorder="1" applyAlignment="1">
      <alignment horizontal="center" vertical="center" textRotation="90"/>
    </xf>
    <xf numFmtId="0" fontId="13" fillId="0" borderId="7" xfId="0" applyFont="1" applyFill="1" applyBorder="1" applyAlignment="1">
      <alignment horizontal="center" vertical="center" textRotation="90"/>
    </xf>
    <xf numFmtId="0" fontId="13" fillId="0" borderId="8" xfId="0" applyFont="1" applyFill="1" applyBorder="1" applyAlignment="1">
      <alignment horizontal="center" vertical="center" textRotation="90"/>
    </xf>
    <xf numFmtId="0" fontId="28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49" fontId="35" fillId="0" borderId="9" xfId="0" applyNumberFormat="1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49" fontId="30" fillId="0" borderId="3" xfId="0" applyNumberFormat="1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164" fontId="28" fillId="0" borderId="5" xfId="0" applyNumberFormat="1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49" fontId="28" fillId="0" borderId="9" xfId="0" applyNumberFormat="1" applyFont="1" applyFill="1" applyBorder="1" applyAlignment="1">
      <alignment horizontal="center" vertical="center"/>
    </xf>
    <xf numFmtId="164" fontId="28" fillId="0" borderId="18" xfId="0" applyNumberFormat="1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/>
    </xf>
    <xf numFmtId="0" fontId="13" fillId="0" borderId="0" xfId="0" applyFont="1" applyFill="1" applyAlignment="1">
      <alignment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49" fontId="30" fillId="0" borderId="9" xfId="0" applyNumberFormat="1" applyFont="1" applyFill="1" applyBorder="1" applyAlignment="1">
      <alignment horizontal="center" vertical="center"/>
    </xf>
    <xf numFmtId="0" fontId="39" fillId="0" borderId="0" xfId="0" applyFont="1" applyFill="1"/>
    <xf numFmtId="0" fontId="40" fillId="0" borderId="0" xfId="0" applyFont="1" applyFill="1"/>
    <xf numFmtId="0" fontId="41" fillId="0" borderId="0" xfId="0" applyFont="1" applyFill="1"/>
    <xf numFmtId="0" fontId="42" fillId="0" borderId="0" xfId="0" applyFont="1" applyFill="1"/>
    <xf numFmtId="0" fontId="43" fillId="0" borderId="0" xfId="0" applyFont="1" applyFill="1"/>
    <xf numFmtId="0" fontId="44" fillId="0" borderId="0" xfId="0" applyFont="1" applyFill="1"/>
    <xf numFmtId="0" fontId="34" fillId="0" borderId="1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0" fontId="45" fillId="0" borderId="0" xfId="0" applyFont="1" applyFill="1"/>
    <xf numFmtId="0" fontId="0" fillId="0" borderId="0" xfId="0" applyFont="1" applyFill="1"/>
    <xf numFmtId="49" fontId="30" fillId="0" borderId="3" xfId="0" applyNumberFormat="1" applyFont="1" applyBorder="1" applyAlignment="1">
      <alignment horizontal="center" vertical="center"/>
    </xf>
    <xf numFmtId="49" fontId="28" fillId="0" borderId="9" xfId="0" applyNumberFormat="1" applyFont="1" applyBorder="1" applyAlignment="1">
      <alignment horizontal="center" vertical="center"/>
    </xf>
    <xf numFmtId="0" fontId="28" fillId="0" borderId="23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164" fontId="28" fillId="0" borderId="25" xfId="0" applyNumberFormat="1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0" fontId="47" fillId="0" borderId="0" xfId="0" applyFont="1" applyFill="1"/>
    <xf numFmtId="0" fontId="48" fillId="0" borderId="0" xfId="0" applyFont="1" applyFill="1"/>
    <xf numFmtId="0" fontId="49" fillId="0" borderId="0" xfId="0" applyFont="1" applyFill="1"/>
    <xf numFmtId="0" fontId="28" fillId="0" borderId="45" xfId="0" applyFont="1" applyFill="1" applyBorder="1" applyAlignment="1">
      <alignment horizontal="left" vertical="top"/>
    </xf>
    <xf numFmtId="0" fontId="28" fillId="0" borderId="15" xfId="0" applyFont="1" applyFill="1" applyBorder="1" applyAlignment="1">
      <alignment horizontal="left" vertical="center" wrapText="1"/>
    </xf>
    <xf numFmtId="0" fontId="28" fillId="0" borderId="41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center" vertical="center"/>
    </xf>
    <xf numFmtId="49" fontId="28" fillId="0" borderId="10" xfId="0" applyNumberFormat="1" applyFont="1" applyFill="1" applyBorder="1" applyAlignment="1">
      <alignment horizontal="center" vertical="center"/>
    </xf>
    <xf numFmtId="49" fontId="30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34" fillId="2" borderId="10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4" fillId="2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/>
    </xf>
    <xf numFmtId="0" fontId="50" fillId="0" borderId="0" xfId="0" applyFont="1" applyFill="1" applyAlignment="1">
      <alignment vertical="center"/>
    </xf>
    <xf numFmtId="49" fontId="14" fillId="0" borderId="0" xfId="0" applyNumberFormat="1" applyFont="1" applyFill="1" applyBorder="1" applyAlignment="1" applyProtection="1">
      <alignment horizontal="left" vertical="top" wrapText="1"/>
      <protection locked="0"/>
    </xf>
    <xf numFmtId="49" fontId="20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51" fillId="0" borderId="0" xfId="0" applyFont="1"/>
    <xf numFmtId="0" fontId="35" fillId="0" borderId="19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left"/>
    </xf>
    <xf numFmtId="0" fontId="13" fillId="0" borderId="0" xfId="0" applyFont="1" applyFill="1" applyAlignment="1"/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27" fillId="0" borderId="0" xfId="0" applyFont="1" applyFill="1" applyAlignment="1"/>
    <xf numFmtId="0" fontId="13" fillId="0" borderId="0" xfId="0" applyFont="1" applyFill="1" applyAlignment="1">
      <alignment vertical="center"/>
    </xf>
    <xf numFmtId="49" fontId="13" fillId="0" borderId="0" xfId="0" applyNumberFormat="1" applyFont="1" applyFill="1"/>
    <xf numFmtId="49" fontId="13" fillId="0" borderId="1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7" fillId="0" borderId="37" xfId="0" applyFont="1" applyFill="1" applyBorder="1" applyAlignment="1">
      <alignment horizontal="center" vertical="center"/>
    </xf>
    <xf numFmtId="0" fontId="37" fillId="0" borderId="31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37" fillId="0" borderId="36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8" fillId="0" borderId="19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 wrapText="1"/>
    </xf>
    <xf numFmtId="0" fontId="7" fillId="0" borderId="37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vertical="top"/>
    </xf>
    <xf numFmtId="49" fontId="28" fillId="0" borderId="15" xfId="0" applyNumberFormat="1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/>
    </xf>
    <xf numFmtId="0" fontId="30" fillId="0" borderId="36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 applyProtection="1">
      <alignment horizontal="left" vertical="top" wrapText="1"/>
      <protection locked="0"/>
    </xf>
    <xf numFmtId="0" fontId="35" fillId="0" borderId="2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top"/>
    </xf>
    <xf numFmtId="0" fontId="27" fillId="0" borderId="0" xfId="0" applyFont="1" applyFill="1" applyAlignment="1">
      <alignment vertical="top"/>
    </xf>
    <xf numFmtId="49" fontId="2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 textRotation="90"/>
    </xf>
    <xf numFmtId="0" fontId="13" fillId="0" borderId="48" xfId="0" applyFont="1" applyFill="1" applyBorder="1" applyAlignment="1">
      <alignment horizontal="center" vertical="center" textRotation="90"/>
    </xf>
    <xf numFmtId="0" fontId="13" fillId="0" borderId="43" xfId="0" applyFont="1" applyFill="1" applyBorder="1" applyAlignment="1">
      <alignment horizontal="center" vertical="center" textRotation="90"/>
    </xf>
    <xf numFmtId="0" fontId="13" fillId="0" borderId="50" xfId="0" applyFont="1" applyFill="1" applyBorder="1" applyAlignment="1">
      <alignment horizontal="center" vertical="center" textRotation="90"/>
    </xf>
    <xf numFmtId="0" fontId="7" fillId="0" borderId="2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textRotation="90"/>
    </xf>
    <xf numFmtId="0" fontId="13" fillId="0" borderId="61" xfId="0" applyFont="1" applyFill="1" applyBorder="1" applyAlignment="1">
      <alignment horizontal="center" vertical="center" textRotation="90"/>
    </xf>
    <xf numFmtId="0" fontId="13" fillId="0" borderId="52" xfId="0" applyFont="1" applyFill="1" applyBorder="1" applyAlignment="1">
      <alignment horizontal="center" vertical="center" textRotation="90"/>
    </xf>
    <xf numFmtId="0" fontId="13" fillId="0" borderId="53" xfId="0" applyFont="1" applyFill="1" applyBorder="1" applyAlignment="1">
      <alignment horizontal="center" vertical="center" textRotation="90"/>
    </xf>
    <xf numFmtId="0" fontId="13" fillId="0" borderId="57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center" vertical="center" textRotation="90"/>
    </xf>
    <xf numFmtId="0" fontId="28" fillId="0" borderId="28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/>
    </xf>
    <xf numFmtId="0" fontId="28" fillId="0" borderId="27" xfId="0" applyFont="1" applyFill="1" applyBorder="1" applyAlignment="1">
      <alignment horizontal="left" vertical="center"/>
    </xf>
    <xf numFmtId="0" fontId="28" fillId="0" borderId="19" xfId="0" applyFont="1" applyFill="1" applyBorder="1" applyAlignment="1">
      <alignment horizontal="left" vertical="center"/>
    </xf>
    <xf numFmtId="49" fontId="28" fillId="0" borderId="27" xfId="0" applyNumberFormat="1" applyFont="1" applyFill="1" applyBorder="1" applyAlignment="1">
      <alignment horizontal="center" vertical="center" wrapText="1"/>
    </xf>
    <xf numFmtId="49" fontId="28" fillId="0" borderId="30" xfId="0" applyNumberFormat="1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27" xfId="0" applyFont="1" applyFill="1" applyBorder="1" applyAlignment="1">
      <alignment horizontal="left" vertical="center" wrapText="1"/>
    </xf>
    <xf numFmtId="0" fontId="28" fillId="0" borderId="19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 applyProtection="1">
      <alignment horizontal="left" vertical="top" wrapText="1"/>
      <protection locked="0"/>
    </xf>
    <xf numFmtId="0" fontId="28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top"/>
    </xf>
    <xf numFmtId="0" fontId="13" fillId="0" borderId="15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/>
    </xf>
    <xf numFmtId="0" fontId="7" fillId="0" borderId="37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13" fillId="0" borderId="26" xfId="0" applyFont="1" applyFill="1" applyBorder="1" applyAlignment="1">
      <alignment horizontal="left" vertical="top" wrapText="1"/>
    </xf>
    <xf numFmtId="0" fontId="7" fillId="0" borderId="59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/>
    <xf numFmtId="0" fontId="13" fillId="0" borderId="0" xfId="0" applyFont="1" applyFill="1" applyBorder="1"/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Alignment="1">
      <alignment vertical="top"/>
    </xf>
    <xf numFmtId="0" fontId="28" fillId="0" borderId="0" xfId="0" applyFont="1" applyFill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 wrapText="1"/>
    </xf>
    <xf numFmtId="0" fontId="28" fillId="0" borderId="16" xfId="0" applyFon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left" vertical="center" wrapText="1"/>
    </xf>
    <xf numFmtId="0" fontId="28" fillId="0" borderId="26" xfId="0" applyFont="1" applyFill="1" applyBorder="1" applyAlignment="1">
      <alignment horizontal="left" vertical="center" wrapText="1"/>
    </xf>
    <xf numFmtId="0" fontId="28" fillId="0" borderId="29" xfId="0" applyFont="1" applyFill="1" applyBorder="1" applyAlignment="1">
      <alignment horizontal="left" vertical="center" wrapText="1"/>
    </xf>
    <xf numFmtId="49" fontId="28" fillId="0" borderId="16" xfId="0" applyNumberFormat="1" applyFont="1" applyFill="1" applyBorder="1" applyAlignment="1">
      <alignment horizontal="center" vertical="center" wrapText="1"/>
    </xf>
    <xf numFmtId="49" fontId="28" fillId="0" borderId="26" xfId="0" applyNumberFormat="1" applyFont="1" applyFill="1" applyBorder="1" applyAlignment="1">
      <alignment horizontal="center" vertical="center" wrapText="1"/>
    </xf>
    <xf numFmtId="49" fontId="28" fillId="0" borderId="29" xfId="0" applyNumberFormat="1" applyFont="1" applyFill="1" applyBorder="1" applyAlignment="1">
      <alignment horizontal="center" vertical="center" wrapText="1"/>
    </xf>
    <xf numFmtId="0" fontId="28" fillId="0" borderId="45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28" fillId="0" borderId="41" xfId="0" applyFont="1" applyFill="1" applyBorder="1" applyAlignment="1">
      <alignment horizontal="center" vertical="center"/>
    </xf>
    <xf numFmtId="49" fontId="28" fillId="0" borderId="45" xfId="0" applyNumberFormat="1" applyFont="1" applyFill="1" applyBorder="1" applyAlignment="1">
      <alignment horizontal="center" vertical="center" wrapText="1"/>
    </xf>
    <xf numFmtId="49" fontId="28" fillId="0" borderId="15" xfId="0" applyNumberFormat="1" applyFont="1" applyFill="1" applyBorder="1" applyAlignment="1">
      <alignment horizontal="center" vertical="center" wrapText="1"/>
    </xf>
    <xf numFmtId="49" fontId="28" fillId="0" borderId="41" xfId="0" applyNumberFormat="1" applyFont="1" applyFill="1" applyBorder="1" applyAlignment="1">
      <alignment horizontal="center" vertical="center" wrapText="1"/>
    </xf>
    <xf numFmtId="0" fontId="28" fillId="0" borderId="40" xfId="0" applyFont="1" applyFill="1" applyBorder="1" applyAlignment="1">
      <alignment horizontal="center" vertical="center"/>
    </xf>
    <xf numFmtId="0" fontId="28" fillId="0" borderId="38" xfId="0" applyFont="1" applyFill="1" applyBorder="1" applyAlignment="1">
      <alignment horizontal="center" vertical="center"/>
    </xf>
    <xf numFmtId="49" fontId="28" fillId="0" borderId="38" xfId="0" applyNumberFormat="1" applyFont="1" applyBorder="1" applyAlignment="1">
      <alignment horizontal="center" vertical="center" wrapText="1"/>
    </xf>
    <xf numFmtId="49" fontId="28" fillId="0" borderId="39" xfId="0" applyNumberFormat="1" applyFont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/>
    </xf>
    <xf numFmtId="0" fontId="28" fillId="0" borderId="56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left" vertical="center" wrapText="1"/>
    </xf>
    <xf numFmtId="0" fontId="28" fillId="0" borderId="55" xfId="0" applyFont="1" applyFill="1" applyBorder="1" applyAlignment="1">
      <alignment horizontal="center" vertical="center"/>
    </xf>
    <xf numFmtId="0" fontId="28" fillId="0" borderId="54" xfId="0" applyFont="1" applyFill="1" applyBorder="1" applyAlignment="1">
      <alignment horizontal="left" vertical="center" wrapText="1"/>
    </xf>
    <xf numFmtId="0" fontId="28" fillId="0" borderId="38" xfId="0" applyFont="1" applyFill="1" applyBorder="1" applyAlignment="1">
      <alignment horizontal="left" vertical="center" wrapText="1"/>
    </xf>
    <xf numFmtId="0" fontId="28" fillId="0" borderId="55" xfId="0" applyFont="1" applyFill="1" applyBorder="1" applyAlignment="1">
      <alignment horizontal="left" vertical="center" wrapText="1"/>
    </xf>
    <xf numFmtId="49" fontId="28" fillId="0" borderId="38" xfId="0" applyNumberFormat="1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left" vertical="center" wrapText="1"/>
    </xf>
    <xf numFmtId="0" fontId="13" fillId="0" borderId="48" xfId="0" applyFont="1" applyFill="1" applyBorder="1" applyAlignment="1">
      <alignment horizontal="left" vertical="center" wrapText="1"/>
    </xf>
    <xf numFmtId="0" fontId="28" fillId="0" borderId="4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0" fontId="28" fillId="0" borderId="27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 wrapText="1"/>
    </xf>
    <xf numFmtId="49" fontId="28" fillId="0" borderId="63" xfId="0" applyNumberFormat="1" applyFont="1" applyFill="1" applyBorder="1" applyAlignment="1">
      <alignment horizontal="center" vertical="center" wrapText="1"/>
    </xf>
    <xf numFmtId="49" fontId="28" fillId="0" borderId="33" xfId="0" applyNumberFormat="1" applyFont="1" applyFill="1" applyBorder="1" applyAlignment="1">
      <alignment horizontal="center" vertical="center" wrapText="1"/>
    </xf>
    <xf numFmtId="49" fontId="28" fillId="0" borderId="34" xfId="0" applyNumberFormat="1" applyFont="1" applyFill="1" applyBorder="1" applyAlignment="1">
      <alignment horizontal="center" vertical="center" wrapText="1"/>
    </xf>
    <xf numFmtId="0" fontId="28" fillId="2" borderId="40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55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left" vertical="center" wrapText="1"/>
    </xf>
    <xf numFmtId="0" fontId="28" fillId="0" borderId="38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28" fillId="2" borderId="28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8" fillId="0" borderId="17" xfId="0" applyFont="1" applyBorder="1" applyAlignment="1">
      <alignment horizontal="left" vertical="center" wrapText="1"/>
    </xf>
    <xf numFmtId="49" fontId="28" fillId="2" borderId="0" xfId="0" applyNumberFormat="1" applyFont="1" applyFill="1" applyBorder="1" applyAlignment="1">
      <alignment horizontal="center" vertical="center" wrapText="1"/>
    </xf>
    <xf numFmtId="49" fontId="28" fillId="2" borderId="42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49" fontId="28" fillId="2" borderId="27" xfId="0" applyNumberFormat="1" applyFont="1" applyFill="1" applyBorder="1" applyAlignment="1">
      <alignment horizontal="center" vertical="center" wrapText="1"/>
    </xf>
    <xf numFmtId="49" fontId="28" fillId="2" borderId="30" xfId="0" applyNumberFormat="1" applyFont="1" applyFill="1" applyBorder="1" applyAlignment="1">
      <alignment horizontal="center" vertical="center" wrapText="1"/>
    </xf>
    <xf numFmtId="0" fontId="28" fillId="0" borderId="64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28" fillId="0" borderId="63" xfId="0" applyFont="1" applyFill="1" applyBorder="1" applyAlignment="1">
      <alignment horizontal="left" vertical="center" wrapText="1"/>
    </xf>
    <xf numFmtId="0" fontId="28" fillId="0" borderId="33" xfId="0" applyFont="1" applyFill="1" applyBorder="1" applyAlignment="1">
      <alignment horizontal="left" vertical="center" wrapText="1"/>
    </xf>
    <xf numFmtId="0" fontId="28" fillId="0" borderId="56" xfId="0" applyFont="1" applyFill="1" applyBorder="1" applyAlignment="1">
      <alignment horizontal="left" vertical="center" wrapText="1"/>
    </xf>
    <xf numFmtId="0" fontId="28" fillId="0" borderId="39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65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/>
    </xf>
    <xf numFmtId="0" fontId="13" fillId="0" borderId="65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56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52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28" fillId="0" borderId="47" xfId="0" applyFont="1" applyFill="1" applyBorder="1" applyAlignment="1">
      <alignment vertical="top" wrapText="1"/>
    </xf>
    <xf numFmtId="0" fontId="28" fillId="0" borderId="0" xfId="0" applyFont="1" applyFill="1" applyBorder="1" applyAlignment="1">
      <alignment vertical="top" wrapText="1"/>
    </xf>
    <xf numFmtId="0" fontId="28" fillId="0" borderId="42" xfId="0" applyFont="1" applyFill="1" applyBorder="1" applyAlignment="1">
      <alignment vertical="top" wrapText="1"/>
    </xf>
    <xf numFmtId="0" fontId="28" fillId="0" borderId="49" xfId="0" applyFont="1" applyFill="1" applyBorder="1" applyAlignment="1">
      <alignment vertical="top" wrapText="1"/>
    </xf>
    <xf numFmtId="0" fontId="28" fillId="0" borderId="43" xfId="0" applyFont="1" applyFill="1" applyBorder="1" applyAlignment="1">
      <alignment vertical="top" wrapText="1"/>
    </xf>
    <xf numFmtId="0" fontId="28" fillId="0" borderId="44" xfId="0" applyFont="1" applyFill="1" applyBorder="1" applyAlignment="1">
      <alignment vertical="top" wrapText="1"/>
    </xf>
    <xf numFmtId="0" fontId="13" fillId="0" borderId="45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0" fontId="13" fillId="0" borderId="46" xfId="0" applyFont="1" applyFill="1" applyBorder="1" applyAlignment="1">
      <alignment horizontal="left" vertical="center"/>
    </xf>
    <xf numFmtId="0" fontId="13" fillId="0" borderId="47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48" xfId="0" applyFont="1" applyFill="1" applyBorder="1" applyAlignment="1">
      <alignment horizontal="left" vertical="center"/>
    </xf>
    <xf numFmtId="0" fontId="13" fillId="0" borderId="16" xfId="0" applyFont="1" applyFill="1" applyBorder="1" applyAlignment="1">
      <alignment horizontal="left" vertical="center"/>
    </xf>
    <xf numFmtId="0" fontId="13" fillId="0" borderId="26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28" fillId="0" borderId="30" xfId="0" applyFon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left" vertical="center"/>
    </xf>
    <xf numFmtId="0" fontId="13" fillId="0" borderId="28" xfId="0" applyFont="1" applyFill="1" applyBorder="1" applyAlignment="1">
      <alignment horizontal="left" vertical="center" wrapText="1"/>
    </xf>
    <xf numFmtId="0" fontId="13" fillId="0" borderId="59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/>
    </xf>
    <xf numFmtId="0" fontId="28" fillId="0" borderId="49" xfId="0" applyFont="1" applyFill="1" applyBorder="1" applyAlignment="1">
      <alignment horizontal="left" vertical="center" wrapText="1"/>
    </xf>
    <xf numFmtId="0" fontId="28" fillId="0" borderId="43" xfId="0" applyFont="1" applyFill="1" applyBorder="1" applyAlignment="1">
      <alignment horizontal="left" vertical="center"/>
    </xf>
    <xf numFmtId="0" fontId="30" fillId="0" borderId="37" xfId="0" applyFont="1" applyFill="1" applyBorder="1" applyAlignment="1">
      <alignment horizontal="center" vertical="center"/>
    </xf>
    <xf numFmtId="0" fontId="30" fillId="0" borderId="36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30" fillId="0" borderId="35" xfId="0" applyFont="1" applyFill="1" applyBorder="1" applyAlignment="1">
      <alignment horizontal="center" vertical="center"/>
    </xf>
    <xf numFmtId="1" fontId="28" fillId="0" borderId="16" xfId="0" applyNumberFormat="1" applyFont="1" applyFill="1" applyBorder="1" applyAlignment="1">
      <alignment horizontal="center" vertical="center"/>
    </xf>
    <xf numFmtId="1" fontId="28" fillId="0" borderId="26" xfId="0" applyNumberFormat="1" applyFont="1" applyFill="1" applyBorder="1" applyAlignment="1">
      <alignment horizontal="center" vertical="center"/>
    </xf>
    <xf numFmtId="1" fontId="28" fillId="0" borderId="29" xfId="0" applyNumberFormat="1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0" fontId="28" fillId="0" borderId="29" xfId="0" applyFont="1" applyFill="1" applyBorder="1" applyAlignment="1">
      <alignment horizontal="center" vertical="center"/>
    </xf>
    <xf numFmtId="0" fontId="28" fillId="0" borderId="28" xfId="0" applyFont="1" applyFill="1" applyBorder="1" applyAlignment="1">
      <alignment horizontal="center"/>
    </xf>
    <xf numFmtId="0" fontId="28" fillId="0" borderId="30" xfId="0" applyFont="1" applyFill="1" applyBorder="1" applyAlignment="1">
      <alignment horizontal="center"/>
    </xf>
    <xf numFmtId="0" fontId="28" fillId="0" borderId="19" xfId="0" applyFont="1" applyBorder="1" applyAlignment="1">
      <alignment horizontal="center" vertical="justify" wrapText="1"/>
    </xf>
    <xf numFmtId="0" fontId="28" fillId="0" borderId="1" xfId="0" applyFont="1" applyBorder="1" applyAlignment="1">
      <alignment horizontal="center" vertical="justify" wrapText="1"/>
    </xf>
    <xf numFmtId="0" fontId="28" fillId="0" borderId="11" xfId="0" applyFont="1" applyBorder="1" applyAlignment="1">
      <alignment horizontal="center" vertical="justify" wrapText="1"/>
    </xf>
    <xf numFmtId="0" fontId="30" fillId="0" borderId="32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/>
    </xf>
    <xf numFmtId="0" fontId="28" fillId="0" borderId="29" xfId="0" applyFont="1" applyFill="1" applyBorder="1" applyAlignment="1">
      <alignment horizont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40" xfId="0" applyFont="1" applyFill="1" applyBorder="1" applyAlignment="1">
      <alignment horizontal="center"/>
    </xf>
    <xf numFmtId="0" fontId="28" fillId="0" borderId="39" xfId="0" applyFont="1" applyFill="1" applyBorder="1" applyAlignment="1">
      <alignment horizontal="center"/>
    </xf>
    <xf numFmtId="0" fontId="28" fillId="2" borderId="19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left" vertical="center"/>
    </xf>
    <xf numFmtId="0" fontId="28" fillId="0" borderId="4" xfId="0" applyFont="1" applyFill="1" applyBorder="1" applyAlignment="1">
      <alignment horizontal="left" vertical="center"/>
    </xf>
    <xf numFmtId="0" fontId="28" fillId="0" borderId="35" xfId="0" applyFont="1" applyFill="1" applyBorder="1" applyAlignment="1">
      <alignment horizontal="left" vertical="center"/>
    </xf>
    <xf numFmtId="0" fontId="28" fillId="0" borderId="20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/>
    </xf>
    <xf numFmtId="0" fontId="28" fillId="0" borderId="36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/>
    </xf>
    <xf numFmtId="0" fontId="28" fillId="0" borderId="36" xfId="0" applyFont="1" applyBorder="1" applyAlignment="1">
      <alignment vertical="justify" wrapText="1"/>
    </xf>
    <xf numFmtId="0" fontId="28" fillId="0" borderId="4" xfId="0" applyFont="1" applyBorder="1" applyAlignment="1">
      <alignment vertical="justify" wrapText="1"/>
    </xf>
    <xf numFmtId="0" fontId="28" fillId="0" borderId="5" xfId="0" applyFont="1" applyBorder="1" applyAlignment="1">
      <alignment vertical="justify" wrapText="1"/>
    </xf>
    <xf numFmtId="0" fontId="28" fillId="0" borderId="63" xfId="0" applyFont="1" applyBorder="1" applyAlignment="1">
      <alignment horizontal="left" vertical="center" wrapText="1"/>
    </xf>
    <xf numFmtId="0" fontId="28" fillId="0" borderId="33" xfId="0" applyFont="1" applyBorder="1" applyAlignment="1">
      <alignment horizontal="left" vertical="center" wrapText="1"/>
    </xf>
    <xf numFmtId="0" fontId="28" fillId="0" borderId="56" xfId="0" applyFont="1" applyBorder="1" applyAlignment="1">
      <alignment horizontal="left" vertical="center" wrapText="1"/>
    </xf>
    <xf numFmtId="16" fontId="28" fillId="0" borderId="63" xfId="0" applyNumberFormat="1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/>
    </xf>
    <xf numFmtId="0" fontId="30" fillId="0" borderId="35" xfId="0" applyFont="1" applyBorder="1" applyAlignment="1">
      <alignment horizontal="left" vertical="center" wrapText="1"/>
    </xf>
    <xf numFmtId="0" fontId="30" fillId="0" borderId="31" xfId="0" applyFont="1" applyBorder="1" applyAlignment="1">
      <alignment horizontal="left" vertical="center" wrapText="1"/>
    </xf>
    <xf numFmtId="0" fontId="30" fillId="0" borderId="36" xfId="0" applyFont="1" applyBorder="1" applyAlignment="1">
      <alignment horizontal="left" vertical="center" wrapText="1"/>
    </xf>
    <xf numFmtId="0" fontId="28" fillId="0" borderId="35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36" fillId="0" borderId="16" xfId="0" applyFont="1" applyFill="1" applyBorder="1" applyAlignment="1">
      <alignment horizontal="center"/>
    </xf>
    <xf numFmtId="0" fontId="36" fillId="0" borderId="29" xfId="0" applyFont="1" applyFill="1" applyBorder="1" applyAlignment="1">
      <alignment horizontal="center"/>
    </xf>
    <xf numFmtId="0" fontId="36" fillId="2" borderId="27" xfId="0" applyFont="1" applyFill="1" applyBorder="1" applyAlignment="1">
      <alignment horizontal="center" vertical="center" wrapText="1"/>
    </xf>
    <xf numFmtId="0" fontId="36" fillId="2" borderId="30" xfId="0" applyFont="1" applyFill="1" applyBorder="1" applyAlignment="1">
      <alignment horizontal="center" vertical="center" wrapText="1"/>
    </xf>
    <xf numFmtId="0" fontId="28" fillId="2" borderId="27" xfId="0" applyFont="1" applyFill="1" applyBorder="1" applyAlignment="1">
      <alignment horizontal="center" vertical="center" wrapText="1"/>
    </xf>
    <xf numFmtId="0" fontId="28" fillId="2" borderId="30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/>
    </xf>
    <xf numFmtId="0" fontId="36" fillId="0" borderId="5" xfId="0" applyFont="1" applyFill="1" applyBorder="1" applyAlignment="1">
      <alignment horizontal="center"/>
    </xf>
    <xf numFmtId="0" fontId="13" fillId="0" borderId="31" xfId="0" applyFont="1" applyFill="1" applyBorder="1" applyAlignment="1">
      <alignment vertical="justify" wrapText="1"/>
    </xf>
    <xf numFmtId="0" fontId="13" fillId="0" borderId="32" xfId="0" applyFont="1" applyFill="1" applyBorder="1" applyAlignment="1">
      <alignment vertical="justify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left" vertical="center" wrapText="1"/>
    </xf>
    <xf numFmtId="0" fontId="30" fillId="0" borderId="31" xfId="0" applyFont="1" applyFill="1" applyBorder="1" applyAlignment="1">
      <alignment horizontal="left" vertical="center" wrapText="1"/>
    </xf>
    <xf numFmtId="0" fontId="30" fillId="0" borderId="36" xfId="0" applyFont="1" applyFill="1" applyBorder="1" applyAlignment="1">
      <alignment horizontal="left" vertical="center" wrapText="1"/>
    </xf>
    <xf numFmtId="0" fontId="28" fillId="0" borderId="37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left" vertical="center" wrapText="1"/>
    </xf>
    <xf numFmtId="0" fontId="30" fillId="0" borderId="27" xfId="0" applyFont="1" applyFill="1" applyBorder="1" applyAlignment="1">
      <alignment horizontal="left" vertical="center" wrapText="1"/>
    </xf>
    <xf numFmtId="0" fontId="30" fillId="0" borderId="19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23" xfId="0" applyFont="1" applyFill="1" applyBorder="1" applyAlignment="1">
      <alignment horizontal="center" vertical="center" textRotation="90"/>
    </xf>
    <xf numFmtId="0" fontId="7" fillId="0" borderId="25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7" fillId="0" borderId="11" xfId="0" applyFont="1" applyFill="1" applyBorder="1" applyAlignment="1">
      <alignment horizontal="center" vertical="center" textRotation="90"/>
    </xf>
    <xf numFmtId="0" fontId="7" fillId="0" borderId="12" xfId="0" applyFont="1" applyFill="1" applyBorder="1" applyAlignment="1">
      <alignment horizontal="center" vertical="center" textRotation="90"/>
    </xf>
    <xf numFmtId="0" fontId="7" fillId="0" borderId="13" xfId="0" applyFont="1" applyFill="1" applyBorder="1" applyAlignment="1">
      <alignment horizontal="center" vertical="center" textRotation="90"/>
    </xf>
    <xf numFmtId="0" fontId="7" fillId="0" borderId="57" xfId="0" applyFont="1" applyFill="1" applyBorder="1" applyAlignment="1">
      <alignment horizontal="center" vertical="center" textRotation="90"/>
    </xf>
    <xf numFmtId="0" fontId="7" fillId="0" borderId="58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42" xfId="0" applyFont="1" applyFill="1" applyBorder="1" applyAlignment="1">
      <alignment horizontal="center" vertical="center" textRotation="90"/>
    </xf>
    <xf numFmtId="0" fontId="7" fillId="0" borderId="43" xfId="0" applyFont="1" applyFill="1" applyBorder="1" applyAlignment="1">
      <alignment horizontal="center" vertical="center" textRotation="90"/>
    </xf>
    <xf numFmtId="0" fontId="7" fillId="0" borderId="44" xfId="0" applyFont="1" applyFill="1" applyBorder="1" applyAlignment="1">
      <alignment horizontal="center" vertical="center" textRotation="90"/>
    </xf>
    <xf numFmtId="0" fontId="13" fillId="0" borderId="47" xfId="0" applyFont="1" applyFill="1" applyBorder="1" applyAlignment="1">
      <alignment horizontal="center" vertical="center" textRotation="90"/>
    </xf>
    <xf numFmtId="0" fontId="13" fillId="0" borderId="49" xfId="0" applyFont="1" applyFill="1" applyBorder="1" applyAlignment="1">
      <alignment horizontal="center" vertical="center" textRotation="90"/>
    </xf>
    <xf numFmtId="0" fontId="13" fillId="0" borderId="42" xfId="0" applyFont="1" applyFill="1" applyBorder="1" applyAlignment="1">
      <alignment horizontal="center" vertical="center" textRotation="90"/>
    </xf>
    <xf numFmtId="0" fontId="13" fillId="0" borderId="44" xfId="0" applyFont="1" applyFill="1" applyBorder="1" applyAlignment="1">
      <alignment horizontal="center" vertical="center" textRotation="90"/>
    </xf>
    <xf numFmtId="0" fontId="13" fillId="0" borderId="37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left" vertical="center" wrapText="1"/>
    </xf>
    <xf numFmtId="0" fontId="29" fillId="0" borderId="19" xfId="0" applyFont="1" applyFill="1" applyBorder="1" applyAlignment="1">
      <alignment horizontal="left" vertical="center" wrapText="1"/>
    </xf>
    <xf numFmtId="0" fontId="29" fillId="0" borderId="19" xfId="0" applyFon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center" vertical="center"/>
    </xf>
    <xf numFmtId="0" fontId="35" fillId="0" borderId="29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27" fillId="0" borderId="27" xfId="0" applyFont="1" applyFill="1" applyBorder="1" applyAlignment="1">
      <alignment horizontal="left" vertical="center" wrapText="1"/>
    </xf>
    <xf numFmtId="0" fontId="27" fillId="0" borderId="19" xfId="0" applyFont="1" applyFill="1" applyBorder="1" applyAlignment="1">
      <alignment horizontal="left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30" fillId="0" borderId="28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27" xfId="0" applyFont="1" applyFill="1" applyBorder="1" applyAlignment="1">
      <alignment horizontal="center" vertical="center"/>
    </xf>
    <xf numFmtId="0" fontId="35" fillId="0" borderId="64" xfId="0" applyFont="1" applyFill="1" applyBorder="1" applyAlignment="1">
      <alignment horizontal="left" vertical="center" wrapText="1"/>
    </xf>
    <xf numFmtId="0" fontId="32" fillId="0" borderId="31" xfId="0" applyFont="1" applyFill="1" applyBorder="1" applyAlignment="1">
      <alignment horizontal="center" vertical="center"/>
    </xf>
    <xf numFmtId="0" fontId="32" fillId="0" borderId="32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0" fontId="34" fillId="0" borderId="28" xfId="0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horizontal="center" vertical="center"/>
    </xf>
    <xf numFmtId="0" fontId="34" fillId="0" borderId="63" xfId="0" applyFont="1" applyFill="1" applyBorder="1" applyAlignment="1">
      <alignment horizontal="center" vertical="center"/>
    </xf>
    <xf numFmtId="0" fontId="34" fillId="0" borderId="34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/>
    </xf>
    <xf numFmtId="0" fontId="7" fillId="0" borderId="36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/>
    </xf>
    <xf numFmtId="0" fontId="7" fillId="0" borderId="0" xfId="1" applyFont="1" applyFill="1" applyBorder="1"/>
    <xf numFmtId="0" fontId="7" fillId="0" borderId="0" xfId="0" applyFont="1" applyFill="1" applyAlignment="1">
      <alignment horizontal="right"/>
    </xf>
    <xf numFmtId="0" fontId="28" fillId="0" borderId="0" xfId="0" applyFont="1" applyAlignment="1">
      <alignment vertical="top"/>
    </xf>
    <xf numFmtId="0" fontId="5" fillId="0" borderId="0" xfId="0" applyFont="1" applyFill="1"/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226"/>
  <sheetViews>
    <sheetView tabSelected="1" view="pageBreakPreview" topLeftCell="A119" zoomScale="40" zoomScaleNormal="55" zoomScaleSheetLayoutView="40" workbookViewId="0">
      <selection activeCell="F163" sqref="F163:BF163"/>
    </sheetView>
  </sheetViews>
  <sheetFormatPr defaultColWidth="4.7109375" defaultRowHeight="20.25" x14ac:dyDescent="0.3"/>
  <cols>
    <col min="1" max="1" width="4.7109375" style="1"/>
    <col min="2" max="2" width="17.42578125" style="1" customWidth="1"/>
    <col min="3" max="4" width="7.5703125" style="1" customWidth="1"/>
    <col min="5" max="5" width="6.85546875" style="1" customWidth="1"/>
    <col min="6" max="6" width="8.85546875" style="1" customWidth="1"/>
    <col min="7" max="7" width="8.7109375" style="1" customWidth="1"/>
    <col min="8" max="8" width="7.5703125" style="1" customWidth="1"/>
    <col min="9" max="9" width="8.42578125" style="1" customWidth="1"/>
    <col min="10" max="10" width="8.140625" style="1" customWidth="1"/>
    <col min="11" max="11" width="8.42578125" style="1" customWidth="1"/>
    <col min="12" max="12" width="6.42578125" style="1" customWidth="1"/>
    <col min="13" max="13" width="8.7109375" style="1" customWidth="1"/>
    <col min="14" max="14" width="7.5703125" style="1" customWidth="1"/>
    <col min="15" max="15" width="7.85546875" style="1" customWidth="1"/>
    <col min="16" max="16" width="8.42578125" style="1" customWidth="1"/>
    <col min="17" max="17" width="9.140625" style="1" customWidth="1"/>
    <col min="18" max="18" width="9.5703125" style="1" customWidth="1"/>
    <col min="19" max="19" width="7" style="3" customWidth="1"/>
    <col min="20" max="20" width="9.7109375" style="3" customWidth="1"/>
    <col min="21" max="22" width="7.42578125" style="1" customWidth="1"/>
    <col min="23" max="23" width="9" style="1" customWidth="1"/>
    <col min="24" max="24" width="11.140625" style="1" customWidth="1"/>
    <col min="25" max="25" width="8.28515625" style="1" customWidth="1"/>
    <col min="26" max="26" width="9.5703125" style="1" customWidth="1"/>
    <col min="27" max="27" width="8.85546875" style="1" customWidth="1"/>
    <col min="28" max="28" width="10.140625" style="1" customWidth="1"/>
    <col min="29" max="29" width="9.28515625" style="1" customWidth="1"/>
    <col min="30" max="30" width="9.42578125" style="1" customWidth="1"/>
    <col min="31" max="31" width="8.140625" style="1" customWidth="1"/>
    <col min="32" max="32" width="9.28515625" style="1" customWidth="1"/>
    <col min="33" max="33" width="15.28515625" style="1" customWidth="1"/>
    <col min="34" max="34" width="10.85546875" style="1" customWidth="1"/>
    <col min="35" max="35" width="9.7109375" style="1" customWidth="1"/>
    <col min="36" max="36" width="14.42578125" style="1" customWidth="1"/>
    <col min="37" max="38" width="10.28515625" style="1" customWidth="1"/>
    <col min="39" max="39" width="13.28515625" style="1" customWidth="1"/>
    <col min="40" max="40" width="11.28515625" style="1" customWidth="1"/>
    <col min="41" max="41" width="10" style="1" customWidth="1"/>
    <col min="42" max="42" width="13.42578125" style="1" customWidth="1"/>
    <col min="43" max="43" width="11.7109375" style="1" customWidth="1"/>
    <col min="44" max="44" width="11.140625" style="1" customWidth="1"/>
    <col min="45" max="45" width="14.42578125" style="1" customWidth="1"/>
    <col min="46" max="46" width="12.42578125" style="1" customWidth="1"/>
    <col min="47" max="47" width="9.7109375" style="1" customWidth="1"/>
    <col min="48" max="48" width="11.5703125" style="1" customWidth="1"/>
    <col min="49" max="49" width="11.28515625" style="1" customWidth="1"/>
    <col min="50" max="50" width="10.28515625" style="1" customWidth="1"/>
    <col min="51" max="51" width="14.140625" style="1" customWidth="1"/>
    <col min="52" max="52" width="10.28515625" style="1" customWidth="1"/>
    <col min="53" max="53" width="11.5703125" style="1" customWidth="1"/>
    <col min="54" max="54" width="8.85546875" style="1" customWidth="1"/>
    <col min="55" max="56" width="9.85546875" style="1" customWidth="1"/>
    <col min="57" max="57" width="6.5703125" style="1" customWidth="1"/>
    <col min="58" max="58" width="10.140625" style="1" customWidth="1"/>
    <col min="59" max="60" width="9.42578125" style="4" customWidth="1"/>
    <col min="61" max="61" width="6.28515625" style="4" customWidth="1"/>
    <col min="62" max="62" width="14.140625" style="4" customWidth="1"/>
    <col min="63" max="63" width="5.28515625" style="5" bestFit="1" customWidth="1"/>
    <col min="64" max="64" width="11.5703125" style="1" customWidth="1"/>
    <col min="65" max="65" width="10.28515625" style="1" customWidth="1"/>
    <col min="66" max="66" width="11.5703125" style="1" customWidth="1"/>
    <col min="67" max="67" width="4.7109375" style="1"/>
    <col min="68" max="68" width="13" style="1" customWidth="1"/>
    <col min="69" max="16384" width="4.7109375" style="1"/>
  </cols>
  <sheetData>
    <row r="1" spans="2:65" ht="35.25" x14ac:dyDescent="0.5">
      <c r="B1" s="572" t="s">
        <v>162</v>
      </c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2"/>
      <c r="X1" s="572"/>
      <c r="Y1" s="572"/>
      <c r="Z1" s="572"/>
      <c r="AA1" s="572"/>
      <c r="AB1" s="572"/>
      <c r="AC1" s="572"/>
      <c r="AD1" s="572"/>
      <c r="AE1" s="572"/>
      <c r="AF1" s="572"/>
      <c r="AG1" s="572"/>
      <c r="AH1" s="572"/>
      <c r="AI1" s="572"/>
      <c r="AJ1" s="572"/>
      <c r="AK1" s="572"/>
      <c r="AL1" s="572"/>
      <c r="AM1" s="572"/>
      <c r="AN1" s="572"/>
      <c r="AO1" s="572"/>
      <c r="AP1" s="572"/>
      <c r="AQ1" s="572"/>
      <c r="AR1" s="572"/>
      <c r="AS1" s="572"/>
      <c r="AT1" s="572"/>
      <c r="AU1" s="572"/>
      <c r="AV1" s="572"/>
      <c r="AW1" s="572"/>
      <c r="AX1" s="572"/>
      <c r="AY1" s="572"/>
      <c r="AZ1" s="572"/>
      <c r="BA1" s="572"/>
      <c r="BB1" s="572"/>
      <c r="BC1" s="572"/>
      <c r="BD1" s="572"/>
      <c r="BE1" s="572"/>
      <c r="BF1" s="572"/>
      <c r="BG1" s="572"/>
      <c r="BH1" s="572"/>
      <c r="BI1" s="572"/>
      <c r="BJ1" s="572"/>
    </row>
    <row r="2" spans="2:65" ht="34.5" x14ac:dyDescent="0.4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73"/>
      <c r="T2" s="73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3"/>
      <c r="BH2" s="43"/>
      <c r="BI2" s="43"/>
      <c r="BJ2" s="43"/>
    </row>
    <row r="3" spans="2:65" ht="35.25" x14ac:dyDescent="0.5">
      <c r="B3" s="42"/>
      <c r="C3" s="276" t="s">
        <v>95</v>
      </c>
      <c r="D3" s="276"/>
      <c r="E3" s="276"/>
      <c r="F3" s="276"/>
      <c r="G3" s="276"/>
      <c r="H3" s="276"/>
      <c r="I3" s="147"/>
      <c r="J3" s="147"/>
      <c r="K3" s="147"/>
      <c r="L3" s="147"/>
      <c r="M3" s="147"/>
      <c r="N3" s="42"/>
      <c r="O3" s="42"/>
      <c r="P3" s="42"/>
      <c r="Q3" s="42"/>
      <c r="R3" s="42"/>
      <c r="S3" s="73"/>
      <c r="T3" s="73"/>
      <c r="U3" s="42"/>
      <c r="V3" s="42"/>
      <c r="W3" s="42"/>
      <c r="X3" s="42"/>
      <c r="Y3" s="42"/>
      <c r="Z3" s="42"/>
      <c r="AA3" s="573" t="s">
        <v>158</v>
      </c>
      <c r="AB3" s="573"/>
      <c r="AC3" s="573"/>
      <c r="AD3" s="573"/>
      <c r="AE3" s="573"/>
      <c r="AF3" s="573"/>
      <c r="AG3" s="573"/>
      <c r="AH3" s="573"/>
      <c r="AI3" s="573"/>
      <c r="AJ3" s="573"/>
      <c r="AK3" s="573"/>
      <c r="AL3" s="573"/>
      <c r="AM3" s="573"/>
      <c r="AN3" s="573"/>
      <c r="AO3" s="573"/>
      <c r="AP3" s="573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574"/>
      <c r="BE3" s="574"/>
      <c r="BF3" s="574"/>
      <c r="BG3" s="574"/>
      <c r="BH3" s="574"/>
      <c r="BI3" s="574"/>
      <c r="BJ3" s="574"/>
    </row>
    <row r="4" spans="2:65" ht="35.25" x14ac:dyDescent="0.5">
      <c r="B4" s="42"/>
      <c r="C4" s="147" t="s">
        <v>96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42"/>
      <c r="O4" s="42"/>
      <c r="P4" s="42"/>
      <c r="Q4" s="42"/>
      <c r="R4" s="42"/>
      <c r="S4" s="73"/>
      <c r="T4" s="73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3"/>
      <c r="BH4" s="43"/>
      <c r="BI4" s="43"/>
      <c r="BJ4" s="43"/>
    </row>
    <row r="5" spans="2:65" ht="35.25" x14ac:dyDescent="0.5">
      <c r="B5" s="42"/>
      <c r="C5" s="147" t="s">
        <v>97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42"/>
      <c r="O5" s="42"/>
      <c r="P5" s="42"/>
      <c r="Q5" s="42"/>
      <c r="R5" s="42"/>
      <c r="S5" s="73"/>
      <c r="T5" s="73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262" t="s">
        <v>153</v>
      </c>
      <c r="BC5" s="262"/>
      <c r="BD5" s="262"/>
      <c r="BE5" s="262"/>
      <c r="BF5" s="262"/>
      <c r="BG5" s="262"/>
      <c r="BH5" s="262"/>
      <c r="BI5" s="262"/>
      <c r="BJ5" s="43"/>
    </row>
    <row r="6" spans="2:65" ht="35.25" x14ac:dyDescent="0.5">
      <c r="B6" s="42"/>
      <c r="C6" s="147" t="s">
        <v>98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42"/>
      <c r="O6" s="42"/>
      <c r="P6" s="42"/>
      <c r="Q6" s="42"/>
      <c r="R6" s="42"/>
      <c r="S6" s="73"/>
      <c r="T6" s="73"/>
      <c r="U6" s="149"/>
      <c r="V6" s="149"/>
      <c r="W6" s="575" t="s">
        <v>371</v>
      </c>
      <c r="X6" s="575"/>
      <c r="Y6" s="575"/>
      <c r="Z6" s="575"/>
      <c r="AA6" s="575"/>
      <c r="AB6" s="575"/>
      <c r="AC6" s="575"/>
      <c r="AD6" s="575"/>
      <c r="AE6" s="575"/>
      <c r="AF6" s="575"/>
      <c r="AG6" s="575"/>
      <c r="AH6" s="575"/>
      <c r="AI6" s="575"/>
      <c r="AJ6" s="575"/>
      <c r="AK6" s="575"/>
      <c r="AL6" s="575"/>
      <c r="AM6" s="575"/>
      <c r="AN6" s="575"/>
      <c r="AO6" s="575"/>
      <c r="AP6" s="575"/>
      <c r="AQ6" s="575"/>
      <c r="AR6" s="575"/>
      <c r="AS6" s="575"/>
      <c r="AT6" s="575"/>
      <c r="AU6" s="575"/>
      <c r="AV6" s="150"/>
      <c r="AW6" s="150"/>
      <c r="AX6" s="148"/>
      <c r="AY6" s="148"/>
      <c r="AZ6" s="148"/>
      <c r="BA6" s="148"/>
      <c r="BB6" s="576" t="s">
        <v>202</v>
      </c>
      <c r="BC6" s="576"/>
      <c r="BD6" s="576"/>
      <c r="BE6" s="576"/>
      <c r="BF6" s="576"/>
      <c r="BG6" s="151"/>
      <c r="BH6" s="151"/>
      <c r="BI6" s="151"/>
      <c r="BJ6" s="151"/>
      <c r="BK6"/>
      <c r="BL6"/>
      <c r="BM6"/>
    </row>
    <row r="7" spans="2:65" ht="30.6" customHeight="1" x14ac:dyDescent="0.5">
      <c r="B7" s="42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91"/>
      <c r="S7" s="91"/>
      <c r="T7" s="91"/>
      <c r="U7" s="91"/>
      <c r="V7" s="91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3"/>
      <c r="AR7" s="153"/>
      <c r="AS7" s="153"/>
      <c r="AT7" s="153"/>
      <c r="AU7" s="152"/>
      <c r="AV7" s="153"/>
      <c r="AW7" s="153"/>
      <c r="AX7" s="154"/>
      <c r="AY7" s="154"/>
      <c r="AZ7" s="154"/>
      <c r="BA7" s="154"/>
      <c r="BB7" s="152"/>
      <c r="BC7" s="152"/>
      <c r="BD7" s="152"/>
      <c r="BE7" s="152"/>
      <c r="BF7" s="152"/>
      <c r="BG7" s="152"/>
      <c r="BH7" s="152"/>
      <c r="BI7" s="152"/>
      <c r="BJ7" s="151"/>
      <c r="BK7"/>
      <c r="BL7"/>
      <c r="BM7"/>
    </row>
    <row r="8" spans="2:65" ht="47.25" customHeight="1" x14ac:dyDescent="0.45">
      <c r="B8" s="42"/>
      <c r="C8" s="579" t="s">
        <v>463</v>
      </c>
      <c r="D8" s="579"/>
      <c r="E8" s="579"/>
      <c r="F8" s="579"/>
      <c r="G8" s="579"/>
      <c r="H8" s="579"/>
      <c r="I8" s="579"/>
      <c r="J8" s="579"/>
      <c r="K8" s="579"/>
      <c r="L8" s="579"/>
      <c r="M8" s="579"/>
      <c r="N8" s="579"/>
      <c r="O8" s="579"/>
      <c r="P8" s="579"/>
      <c r="Q8" s="150"/>
      <c r="R8" s="42"/>
      <c r="S8" s="155"/>
      <c r="T8" s="155"/>
      <c r="U8" s="155"/>
      <c r="V8" s="155"/>
      <c r="W8" s="575" t="s">
        <v>302</v>
      </c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  <c r="AO8" s="575"/>
      <c r="AP8" s="575"/>
      <c r="AQ8" s="575"/>
      <c r="AR8" s="575"/>
      <c r="AS8" s="575"/>
      <c r="AT8" s="575"/>
      <c r="AU8" s="575"/>
      <c r="AV8" s="150"/>
      <c r="AW8" s="150"/>
      <c r="AX8" s="42"/>
      <c r="AY8" s="42"/>
      <c r="AZ8" s="42"/>
      <c r="BA8" s="42"/>
      <c r="BB8" s="152"/>
      <c r="BC8" s="152"/>
      <c r="BD8" s="152"/>
      <c r="BE8" s="152"/>
      <c r="BF8" s="152"/>
      <c r="BG8" s="152"/>
      <c r="BH8" s="152"/>
      <c r="BI8" s="152"/>
      <c r="BJ8" s="152"/>
      <c r="BK8" s="13"/>
      <c r="BL8" s="13"/>
      <c r="BM8" s="13"/>
    </row>
    <row r="9" spans="2:65" ht="37.5" customHeight="1" x14ac:dyDescent="0.5">
      <c r="B9" s="42"/>
      <c r="C9" s="580" t="s">
        <v>301</v>
      </c>
      <c r="D9" s="580"/>
      <c r="E9" s="580"/>
      <c r="F9" s="580"/>
      <c r="G9" s="580"/>
      <c r="H9" s="580"/>
      <c r="I9" s="580"/>
      <c r="J9" s="580"/>
      <c r="K9" s="276"/>
      <c r="L9" s="276"/>
      <c r="M9" s="276"/>
      <c r="N9" s="276"/>
      <c r="O9" s="42"/>
      <c r="P9" s="42"/>
      <c r="Q9" s="42"/>
      <c r="R9" s="42"/>
      <c r="S9" s="73"/>
      <c r="T9" s="73"/>
      <c r="U9" s="147" t="s">
        <v>142</v>
      </c>
      <c r="V9" s="147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0"/>
      <c r="AR9" s="150"/>
      <c r="AS9" s="150"/>
      <c r="AT9" s="150"/>
      <c r="AU9" s="151"/>
      <c r="AV9" s="150"/>
      <c r="AW9" s="150"/>
      <c r="AX9" s="42"/>
      <c r="AY9" s="91"/>
      <c r="AZ9" s="91"/>
      <c r="BA9" s="91"/>
      <c r="BB9" s="42"/>
      <c r="BC9" s="42"/>
      <c r="BD9" s="42"/>
      <c r="BE9" s="42"/>
      <c r="BF9" s="42"/>
      <c r="BG9" s="43"/>
      <c r="BH9" s="43"/>
      <c r="BI9" s="43"/>
      <c r="BJ9" s="152"/>
      <c r="BK9" s="13"/>
      <c r="BL9" s="13"/>
      <c r="BM9" s="13"/>
    </row>
    <row r="10" spans="2:65" ht="34.5" customHeight="1" x14ac:dyDescent="0.5">
      <c r="B10" s="42"/>
      <c r="C10" s="262" t="s">
        <v>464</v>
      </c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42"/>
      <c r="Q10" s="42"/>
      <c r="R10" s="42"/>
      <c r="S10" s="73"/>
      <c r="T10" s="73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151"/>
      <c r="BB10" s="276" t="s">
        <v>201</v>
      </c>
      <c r="BC10" s="276"/>
      <c r="BD10" s="276"/>
      <c r="BE10" s="276"/>
      <c r="BF10" s="276"/>
      <c r="BG10" s="276"/>
      <c r="BH10" s="276"/>
      <c r="BI10" s="276"/>
      <c r="BJ10" s="151"/>
    </row>
    <row r="11" spans="2:65" ht="51.75" customHeight="1" x14ac:dyDescent="0.5">
      <c r="B11" s="42"/>
      <c r="C11" s="147" t="s">
        <v>105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42"/>
      <c r="O11" s="42"/>
      <c r="P11" s="42"/>
      <c r="Q11" s="42"/>
      <c r="R11" s="42"/>
      <c r="S11" s="73"/>
      <c r="T11" s="73"/>
      <c r="U11" s="147"/>
      <c r="V11" s="147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J11" s="43"/>
    </row>
    <row r="12" spans="2:65" ht="22.9" customHeight="1" x14ac:dyDescent="0.4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BB12" s="37"/>
    </row>
    <row r="13" spans="2:65" ht="22.9" customHeight="1" x14ac:dyDescent="0.3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2:65" ht="34.5" x14ac:dyDescent="0.45">
      <c r="C14" s="577" t="s">
        <v>397</v>
      </c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2"/>
      <c r="Q14" s="2"/>
      <c r="R14" s="2"/>
      <c r="S14" s="8"/>
      <c r="T14" s="8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36"/>
      <c r="AO14" s="6"/>
      <c r="AP14" s="578" t="s">
        <v>6</v>
      </c>
      <c r="AQ14" s="578"/>
      <c r="AR14" s="578"/>
      <c r="AS14" s="578"/>
      <c r="AT14" s="578"/>
      <c r="AU14" s="578"/>
      <c r="AV14" s="578"/>
      <c r="AW14" s="578"/>
      <c r="AX14" s="578"/>
      <c r="AY14" s="578"/>
      <c r="AZ14" s="578"/>
      <c r="BA14" s="578"/>
      <c r="BB14" s="578"/>
      <c r="BC14" s="578"/>
      <c r="BD14" s="578"/>
      <c r="BE14" s="578"/>
      <c r="BF14" s="578"/>
      <c r="BG14" s="578"/>
      <c r="BH14" s="578"/>
      <c r="BI14" s="578"/>
    </row>
    <row r="16" spans="2:65" ht="42" customHeight="1" x14ac:dyDescent="0.3">
      <c r="B16" s="570" t="s">
        <v>78</v>
      </c>
      <c r="C16" s="568" t="s">
        <v>90</v>
      </c>
      <c r="D16" s="568"/>
      <c r="E16" s="568"/>
      <c r="F16" s="568"/>
      <c r="G16" s="569" t="s">
        <v>332</v>
      </c>
      <c r="H16" s="568" t="s">
        <v>89</v>
      </c>
      <c r="I16" s="568"/>
      <c r="J16" s="568"/>
      <c r="K16" s="569" t="s">
        <v>333</v>
      </c>
      <c r="L16" s="568" t="s">
        <v>88</v>
      </c>
      <c r="M16" s="568"/>
      <c r="N16" s="568"/>
      <c r="O16" s="568"/>
      <c r="P16" s="568" t="s">
        <v>87</v>
      </c>
      <c r="Q16" s="568"/>
      <c r="R16" s="568"/>
      <c r="S16" s="568"/>
      <c r="T16" s="569" t="s">
        <v>334</v>
      </c>
      <c r="U16" s="568" t="s">
        <v>86</v>
      </c>
      <c r="V16" s="568"/>
      <c r="W16" s="568"/>
      <c r="X16" s="569" t="s">
        <v>335</v>
      </c>
      <c r="Y16" s="568" t="s">
        <v>85</v>
      </c>
      <c r="Z16" s="568"/>
      <c r="AA16" s="568"/>
      <c r="AB16" s="569" t="s">
        <v>336</v>
      </c>
      <c r="AC16" s="568" t="s">
        <v>84</v>
      </c>
      <c r="AD16" s="568"/>
      <c r="AE16" s="568"/>
      <c r="AF16" s="568"/>
      <c r="AG16" s="569" t="s">
        <v>337</v>
      </c>
      <c r="AH16" s="568" t="s">
        <v>83</v>
      </c>
      <c r="AI16" s="568"/>
      <c r="AJ16" s="568"/>
      <c r="AK16" s="569" t="s">
        <v>338</v>
      </c>
      <c r="AL16" s="568" t="s">
        <v>82</v>
      </c>
      <c r="AM16" s="568"/>
      <c r="AN16" s="568"/>
      <c r="AO16" s="568"/>
      <c r="AP16" s="568" t="s">
        <v>81</v>
      </c>
      <c r="AQ16" s="568"/>
      <c r="AR16" s="568"/>
      <c r="AS16" s="568"/>
      <c r="AT16" s="569" t="s">
        <v>339</v>
      </c>
      <c r="AU16" s="568" t="s">
        <v>80</v>
      </c>
      <c r="AV16" s="568"/>
      <c r="AW16" s="568"/>
      <c r="AX16" s="569" t="s">
        <v>340</v>
      </c>
      <c r="AY16" s="568" t="s">
        <v>79</v>
      </c>
      <c r="AZ16" s="568"/>
      <c r="BA16" s="568"/>
      <c r="BB16" s="571"/>
      <c r="BC16" s="570" t="s">
        <v>32</v>
      </c>
      <c r="BD16" s="570" t="s">
        <v>27</v>
      </c>
      <c r="BE16" s="570" t="s">
        <v>28</v>
      </c>
      <c r="BF16" s="570" t="s">
        <v>75</v>
      </c>
      <c r="BG16" s="570" t="s">
        <v>74</v>
      </c>
      <c r="BH16" s="570" t="s">
        <v>76</v>
      </c>
      <c r="BI16" s="570" t="s">
        <v>77</v>
      </c>
      <c r="BJ16" s="570" t="s">
        <v>5</v>
      </c>
    </row>
    <row r="17" spans="2:62" ht="297.75" customHeight="1" x14ac:dyDescent="0.3">
      <c r="B17" s="570"/>
      <c r="C17" s="133" t="s">
        <v>91</v>
      </c>
      <c r="D17" s="133" t="s">
        <v>38</v>
      </c>
      <c r="E17" s="133" t="s">
        <v>39</v>
      </c>
      <c r="F17" s="133" t="s">
        <v>40</v>
      </c>
      <c r="G17" s="568"/>
      <c r="H17" s="133" t="s">
        <v>41</v>
      </c>
      <c r="I17" s="133" t="s">
        <v>42</v>
      </c>
      <c r="J17" s="133" t="s">
        <v>43</v>
      </c>
      <c r="K17" s="568"/>
      <c r="L17" s="133" t="s">
        <v>44</v>
      </c>
      <c r="M17" s="133" t="s">
        <v>45</v>
      </c>
      <c r="N17" s="133" t="s">
        <v>46</v>
      </c>
      <c r="O17" s="133" t="s">
        <v>47</v>
      </c>
      <c r="P17" s="133" t="s">
        <v>37</v>
      </c>
      <c r="Q17" s="133" t="s">
        <v>38</v>
      </c>
      <c r="R17" s="133" t="s">
        <v>39</v>
      </c>
      <c r="S17" s="133" t="s">
        <v>40</v>
      </c>
      <c r="T17" s="568"/>
      <c r="U17" s="133" t="s">
        <v>48</v>
      </c>
      <c r="V17" s="133" t="s">
        <v>49</v>
      </c>
      <c r="W17" s="133" t="s">
        <v>50</v>
      </c>
      <c r="X17" s="568"/>
      <c r="Y17" s="133" t="s">
        <v>51</v>
      </c>
      <c r="Z17" s="133" t="s">
        <v>52</v>
      </c>
      <c r="AA17" s="133" t="s">
        <v>53</v>
      </c>
      <c r="AB17" s="568"/>
      <c r="AC17" s="133" t="s">
        <v>51</v>
      </c>
      <c r="AD17" s="133" t="s">
        <v>52</v>
      </c>
      <c r="AE17" s="133" t="s">
        <v>53</v>
      </c>
      <c r="AF17" s="133" t="s">
        <v>54</v>
      </c>
      <c r="AG17" s="568"/>
      <c r="AH17" s="133" t="s">
        <v>41</v>
      </c>
      <c r="AI17" s="133" t="s">
        <v>42</v>
      </c>
      <c r="AJ17" s="133" t="s">
        <v>43</v>
      </c>
      <c r="AK17" s="568"/>
      <c r="AL17" s="133" t="s">
        <v>55</v>
      </c>
      <c r="AM17" s="133" t="s">
        <v>56</v>
      </c>
      <c r="AN17" s="133" t="s">
        <v>57</v>
      </c>
      <c r="AO17" s="133" t="s">
        <v>58</v>
      </c>
      <c r="AP17" s="133" t="s">
        <v>37</v>
      </c>
      <c r="AQ17" s="133" t="s">
        <v>38</v>
      </c>
      <c r="AR17" s="133" t="s">
        <v>39</v>
      </c>
      <c r="AS17" s="133" t="s">
        <v>40</v>
      </c>
      <c r="AT17" s="568"/>
      <c r="AU17" s="133" t="s">
        <v>41</v>
      </c>
      <c r="AV17" s="133" t="s">
        <v>42</v>
      </c>
      <c r="AW17" s="133" t="s">
        <v>43</v>
      </c>
      <c r="AX17" s="568"/>
      <c r="AY17" s="133" t="s">
        <v>44</v>
      </c>
      <c r="AZ17" s="133" t="s">
        <v>45</v>
      </c>
      <c r="BA17" s="133" t="s">
        <v>46</v>
      </c>
      <c r="BB17" s="44" t="s">
        <v>59</v>
      </c>
      <c r="BC17" s="570"/>
      <c r="BD17" s="570"/>
      <c r="BE17" s="570"/>
      <c r="BF17" s="570"/>
      <c r="BG17" s="570"/>
      <c r="BH17" s="570"/>
      <c r="BI17" s="570"/>
      <c r="BJ17" s="570"/>
    </row>
    <row r="18" spans="2:62" ht="30" customHeight="1" x14ac:dyDescent="0.45">
      <c r="B18" s="45" t="s">
        <v>24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132"/>
      <c r="Q18" s="132"/>
      <c r="R18" s="132"/>
      <c r="S18" s="132"/>
      <c r="T18" s="47">
        <v>18</v>
      </c>
      <c r="U18" s="48" t="s">
        <v>0</v>
      </c>
      <c r="V18" s="48" t="s">
        <v>0</v>
      </c>
      <c r="W18" s="48" t="s">
        <v>0</v>
      </c>
      <c r="X18" s="49" t="s">
        <v>61</v>
      </c>
      <c r="Y18" s="49" t="s">
        <v>61</v>
      </c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47">
        <v>17</v>
      </c>
      <c r="AQ18" s="48" t="s">
        <v>0</v>
      </c>
      <c r="AR18" s="48" t="s">
        <v>0</v>
      </c>
      <c r="AS18" s="48" t="s">
        <v>0</v>
      </c>
      <c r="AT18" s="48" t="s">
        <v>0</v>
      </c>
      <c r="AU18" s="49" t="s">
        <v>1</v>
      </c>
      <c r="AV18" s="49" t="s">
        <v>1</v>
      </c>
      <c r="AW18" s="49" t="s">
        <v>61</v>
      </c>
      <c r="AX18" s="49" t="s">
        <v>61</v>
      </c>
      <c r="AY18" s="49" t="s">
        <v>61</v>
      </c>
      <c r="AZ18" s="49" t="s">
        <v>61</v>
      </c>
      <c r="BA18" s="49" t="s">
        <v>61</v>
      </c>
      <c r="BB18" s="49" t="s">
        <v>61</v>
      </c>
      <c r="BC18" s="132">
        <v>35</v>
      </c>
      <c r="BD18" s="132">
        <v>7</v>
      </c>
      <c r="BE18" s="132">
        <v>2</v>
      </c>
      <c r="BF18" s="132"/>
      <c r="BG18" s="132"/>
      <c r="BH18" s="132"/>
      <c r="BI18" s="132">
        <v>8</v>
      </c>
      <c r="BJ18" s="132">
        <f>SUM(BC18:BI18)</f>
        <v>52</v>
      </c>
    </row>
    <row r="19" spans="2:62" ht="30" customHeight="1" x14ac:dyDescent="0.45">
      <c r="B19" s="45" t="s">
        <v>25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132"/>
      <c r="Q19" s="132"/>
      <c r="R19" s="132"/>
      <c r="S19" s="132"/>
      <c r="T19" s="47">
        <v>18</v>
      </c>
      <c r="U19" s="48" t="s">
        <v>0</v>
      </c>
      <c r="V19" s="48" t="s">
        <v>0</v>
      </c>
      <c r="W19" s="48" t="s">
        <v>0</v>
      </c>
      <c r="X19" s="49" t="s">
        <v>61</v>
      </c>
      <c r="Y19" s="49" t="s">
        <v>61</v>
      </c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47">
        <v>17</v>
      </c>
      <c r="AQ19" s="48" t="s">
        <v>0</v>
      </c>
      <c r="AR19" s="48" t="s">
        <v>0</v>
      </c>
      <c r="AS19" s="48" t="s">
        <v>0</v>
      </c>
      <c r="AT19" s="48" t="s">
        <v>0</v>
      </c>
      <c r="AU19" s="49" t="s">
        <v>63</v>
      </c>
      <c r="AV19" s="49" t="s">
        <v>63</v>
      </c>
      <c r="AW19" s="49" t="s">
        <v>61</v>
      </c>
      <c r="AX19" s="49" t="s">
        <v>61</v>
      </c>
      <c r="AY19" s="49" t="s">
        <v>61</v>
      </c>
      <c r="AZ19" s="49" t="s">
        <v>61</v>
      </c>
      <c r="BA19" s="49" t="s">
        <v>61</v>
      </c>
      <c r="BB19" s="49" t="s">
        <v>61</v>
      </c>
      <c r="BC19" s="132">
        <v>35</v>
      </c>
      <c r="BD19" s="132">
        <v>7</v>
      </c>
      <c r="BE19" s="132"/>
      <c r="BF19" s="132">
        <v>2</v>
      </c>
      <c r="BG19" s="132"/>
      <c r="BH19" s="132"/>
      <c r="BI19" s="132">
        <v>8</v>
      </c>
      <c r="BJ19" s="132">
        <f t="shared" ref="BJ19:BJ21" si="0">SUM(BC19:BI19)</f>
        <v>52</v>
      </c>
    </row>
    <row r="20" spans="2:62" ht="30" customHeight="1" x14ac:dyDescent="0.45">
      <c r="B20" s="45" t="s">
        <v>26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132"/>
      <c r="Q20" s="132"/>
      <c r="R20" s="132"/>
      <c r="S20" s="132"/>
      <c r="T20" s="47">
        <v>18</v>
      </c>
      <c r="U20" s="48" t="s">
        <v>0</v>
      </c>
      <c r="V20" s="48" t="s">
        <v>0</v>
      </c>
      <c r="W20" s="48" t="s">
        <v>0</v>
      </c>
      <c r="X20" s="49" t="s">
        <v>61</v>
      </c>
      <c r="Y20" s="49" t="s">
        <v>61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47"/>
      <c r="AP20" s="47">
        <v>17</v>
      </c>
      <c r="AQ20" s="48" t="s">
        <v>0</v>
      </c>
      <c r="AR20" s="48" t="s">
        <v>0</v>
      </c>
      <c r="AS20" s="48" t="s">
        <v>0</v>
      </c>
      <c r="AT20" s="48" t="s">
        <v>0</v>
      </c>
      <c r="AU20" s="49" t="s">
        <v>63</v>
      </c>
      <c r="AV20" s="49" t="s">
        <v>63</v>
      </c>
      <c r="AW20" s="49" t="s">
        <v>63</v>
      </c>
      <c r="AX20" s="49" t="s">
        <v>63</v>
      </c>
      <c r="AY20" s="49" t="s">
        <v>61</v>
      </c>
      <c r="AZ20" s="49" t="s">
        <v>61</v>
      </c>
      <c r="BA20" s="49" t="s">
        <v>61</v>
      </c>
      <c r="BB20" s="49" t="s">
        <v>61</v>
      </c>
      <c r="BC20" s="132">
        <v>35</v>
      </c>
      <c r="BD20" s="132">
        <v>7</v>
      </c>
      <c r="BE20" s="132"/>
      <c r="BF20" s="132">
        <v>4</v>
      </c>
      <c r="BG20" s="132"/>
      <c r="BH20" s="132"/>
      <c r="BI20" s="132">
        <v>6</v>
      </c>
      <c r="BJ20" s="132">
        <f t="shared" si="0"/>
        <v>52</v>
      </c>
    </row>
    <row r="21" spans="2:62" ht="30" customHeight="1" x14ac:dyDescent="0.45">
      <c r="B21" s="45" t="s">
        <v>154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132"/>
      <c r="Q21" s="132"/>
      <c r="R21" s="47">
        <v>16</v>
      </c>
      <c r="S21" s="48" t="s">
        <v>0</v>
      </c>
      <c r="T21" s="48" t="s">
        <v>0</v>
      </c>
      <c r="U21" s="48" t="s">
        <v>0</v>
      </c>
      <c r="V21" s="49" t="s">
        <v>61</v>
      </c>
      <c r="W21" s="49" t="s">
        <v>61</v>
      </c>
      <c r="X21" s="49" t="s">
        <v>63</v>
      </c>
      <c r="Y21" s="49" t="s">
        <v>63</v>
      </c>
      <c r="Z21" s="49" t="s">
        <v>63</v>
      </c>
      <c r="AA21" s="49" t="s">
        <v>63</v>
      </c>
      <c r="AB21" s="49" t="s">
        <v>63</v>
      </c>
      <c r="AC21" s="49" t="s">
        <v>63</v>
      </c>
      <c r="AD21" s="49" t="s">
        <v>63</v>
      </c>
      <c r="AE21" s="49" t="s">
        <v>63</v>
      </c>
      <c r="AF21" s="49" t="s">
        <v>63</v>
      </c>
      <c r="AG21" s="49" t="s">
        <v>63</v>
      </c>
      <c r="AH21" s="21" t="s">
        <v>93</v>
      </c>
      <c r="AI21" s="21" t="s">
        <v>93</v>
      </c>
      <c r="AJ21" s="21" t="s">
        <v>93</v>
      </c>
      <c r="AK21" s="21" t="s">
        <v>93</v>
      </c>
      <c r="AL21" s="21" t="s">
        <v>93</v>
      </c>
      <c r="AM21" s="21" t="s">
        <v>93</v>
      </c>
      <c r="AN21" s="21" t="s">
        <v>93</v>
      </c>
      <c r="AO21" s="21" t="s">
        <v>93</v>
      </c>
      <c r="AP21" s="21" t="s">
        <v>93</v>
      </c>
      <c r="AQ21" s="21" t="s">
        <v>93</v>
      </c>
      <c r="AR21" s="21" t="s">
        <v>65</v>
      </c>
      <c r="AS21" s="21" t="s">
        <v>65</v>
      </c>
      <c r="AT21" s="21" t="s">
        <v>65</v>
      </c>
      <c r="AU21" s="132"/>
      <c r="AV21" s="132"/>
      <c r="AW21" s="132"/>
      <c r="AX21" s="132"/>
      <c r="AY21" s="132"/>
      <c r="AZ21" s="132"/>
      <c r="BA21" s="132"/>
      <c r="BB21" s="44"/>
      <c r="BC21" s="132">
        <v>16</v>
      </c>
      <c r="BD21" s="132">
        <v>3</v>
      </c>
      <c r="BE21" s="132"/>
      <c r="BF21" s="132">
        <v>10</v>
      </c>
      <c r="BG21" s="132">
        <v>10</v>
      </c>
      <c r="BH21" s="132">
        <v>3</v>
      </c>
      <c r="BI21" s="132">
        <v>2</v>
      </c>
      <c r="BJ21" s="132">
        <f t="shared" si="0"/>
        <v>44</v>
      </c>
    </row>
    <row r="22" spans="2:62" ht="30" customHeight="1" x14ac:dyDescent="0.4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32">
        <f>SUM(BC18:BC21)</f>
        <v>121</v>
      </c>
      <c r="BD22" s="132">
        <f t="shared" ref="BD22:BJ22" si="1">SUM(BD18:BD21)</f>
        <v>24</v>
      </c>
      <c r="BE22" s="132">
        <f t="shared" si="1"/>
        <v>2</v>
      </c>
      <c r="BF22" s="132">
        <f t="shared" si="1"/>
        <v>16</v>
      </c>
      <c r="BG22" s="132">
        <f t="shared" si="1"/>
        <v>10</v>
      </c>
      <c r="BH22" s="132">
        <v>3</v>
      </c>
      <c r="BI22" s="132">
        <f t="shared" si="1"/>
        <v>24</v>
      </c>
      <c r="BJ22" s="132">
        <f t="shared" si="1"/>
        <v>200</v>
      </c>
    </row>
    <row r="23" spans="2:62" ht="25.15" customHeight="1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1"/>
      <c r="T23" s="11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2:62" ht="35.25" x14ac:dyDescent="0.5">
      <c r="B24" s="10"/>
      <c r="C24" s="10"/>
      <c r="D24" s="156" t="s">
        <v>7</v>
      </c>
      <c r="E24" s="156"/>
      <c r="F24" s="156"/>
      <c r="G24" s="156"/>
      <c r="H24" s="42"/>
      <c r="I24" s="157"/>
      <c r="J24" s="158" t="s">
        <v>94</v>
      </c>
      <c r="K24" s="156" t="s">
        <v>4</v>
      </c>
      <c r="L24" s="42"/>
      <c r="M24" s="42"/>
      <c r="N24" s="42"/>
      <c r="O24" s="156"/>
      <c r="P24" s="156"/>
      <c r="Q24" s="156"/>
      <c r="R24" s="156"/>
      <c r="S24" s="159"/>
      <c r="T24" s="160" t="s">
        <v>1</v>
      </c>
      <c r="U24" s="158" t="s">
        <v>94</v>
      </c>
      <c r="V24" s="156" t="s">
        <v>60</v>
      </c>
      <c r="W24" s="42"/>
      <c r="X24" s="156"/>
      <c r="Y24" s="156"/>
      <c r="Z24" s="156"/>
      <c r="AA24" s="156"/>
      <c r="AB24" s="156"/>
      <c r="AC24" s="156"/>
      <c r="AD24" s="156"/>
      <c r="AE24" s="42"/>
      <c r="AF24" s="161" t="s">
        <v>93</v>
      </c>
      <c r="AG24" s="158" t="s">
        <v>94</v>
      </c>
      <c r="AH24" s="156" t="s">
        <v>92</v>
      </c>
      <c r="AI24" s="156"/>
      <c r="AJ24" s="156"/>
      <c r="AK24" s="147"/>
      <c r="AL24" s="147"/>
      <c r="AM24" s="147"/>
      <c r="AN24" s="147"/>
      <c r="AO24" s="42"/>
      <c r="AP24" s="42"/>
      <c r="AQ24" s="42"/>
      <c r="AR24" s="162" t="s">
        <v>61</v>
      </c>
      <c r="AS24" s="158" t="s">
        <v>94</v>
      </c>
      <c r="AT24" s="156" t="s">
        <v>62</v>
      </c>
      <c r="AU24" s="42"/>
      <c r="AV24" s="42"/>
      <c r="AW24" s="42"/>
    </row>
    <row r="25" spans="2:62" ht="35.25" x14ac:dyDescent="0.5">
      <c r="B25" s="10"/>
      <c r="C25" s="10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9"/>
      <c r="T25" s="159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42"/>
      <c r="AV25" s="42"/>
      <c r="AW25" s="42"/>
    </row>
    <row r="26" spans="2:62" ht="35.25" x14ac:dyDescent="0.5">
      <c r="B26" s="10"/>
      <c r="C26" s="10"/>
      <c r="D26" s="156"/>
      <c r="E26" s="156"/>
      <c r="F26" s="156"/>
      <c r="G26" s="156"/>
      <c r="H26" s="156"/>
      <c r="I26" s="163" t="s">
        <v>0</v>
      </c>
      <c r="J26" s="158" t="s">
        <v>94</v>
      </c>
      <c r="K26" s="156" t="s">
        <v>66</v>
      </c>
      <c r="L26" s="42"/>
      <c r="M26" s="42"/>
      <c r="N26" s="42"/>
      <c r="O26" s="156"/>
      <c r="P26" s="156"/>
      <c r="Q26" s="156"/>
      <c r="R26" s="156"/>
      <c r="S26" s="159"/>
      <c r="T26" s="162" t="s">
        <v>63</v>
      </c>
      <c r="U26" s="158" t="s">
        <v>94</v>
      </c>
      <c r="V26" s="156" t="s">
        <v>67</v>
      </c>
      <c r="W26" s="42"/>
      <c r="X26" s="156"/>
      <c r="Y26" s="156"/>
      <c r="Z26" s="156"/>
      <c r="AA26" s="156"/>
      <c r="AB26" s="156"/>
      <c r="AC26" s="156"/>
      <c r="AD26" s="156"/>
      <c r="AE26" s="42"/>
      <c r="AF26" s="161" t="s">
        <v>65</v>
      </c>
      <c r="AG26" s="158" t="s">
        <v>94</v>
      </c>
      <c r="AH26" s="156" t="s">
        <v>64</v>
      </c>
      <c r="AI26" s="156"/>
      <c r="AJ26" s="156"/>
      <c r="AK26" s="147"/>
      <c r="AL26" s="147"/>
      <c r="AM26" s="147"/>
      <c r="AN26" s="147"/>
      <c r="AO26" s="147"/>
      <c r="AP26" s="147"/>
      <c r="AQ26" s="42"/>
      <c r="AR26" s="42"/>
      <c r="AS26" s="42"/>
      <c r="AT26" s="42"/>
      <c r="AU26" s="42"/>
      <c r="AV26" s="42"/>
      <c r="AW26" s="42"/>
    </row>
    <row r="27" spans="2:62" ht="30.75" x14ac:dyDescent="0.45">
      <c r="B27" s="10"/>
      <c r="C27" s="10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0"/>
      <c r="T27" s="20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2"/>
      <c r="AV27" s="2"/>
    </row>
    <row r="28" spans="2:62" ht="46.5" customHeight="1" x14ac:dyDescent="0.35">
      <c r="B28" s="10"/>
      <c r="C28" s="10"/>
      <c r="D28" s="10"/>
      <c r="E28" s="10"/>
      <c r="F28" s="10"/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2"/>
      <c r="T28" s="12"/>
      <c r="U28" s="9"/>
      <c r="V28" s="9"/>
      <c r="W28" s="9"/>
      <c r="X28" s="9"/>
      <c r="Y28" s="9"/>
      <c r="Z28" s="9"/>
      <c r="AA28" s="9"/>
      <c r="AB28" s="51" t="s">
        <v>36</v>
      </c>
      <c r="AC28" s="14"/>
      <c r="AD28" s="14"/>
      <c r="AE28" s="14"/>
      <c r="AF28" s="14"/>
      <c r="AG28" s="14"/>
      <c r="AH28" s="14"/>
      <c r="AI28" s="14"/>
      <c r="AJ28" s="14"/>
      <c r="AK28" s="15"/>
      <c r="AL28" s="7"/>
      <c r="AM28" s="7"/>
      <c r="AN28" s="7"/>
      <c r="AO28" s="7"/>
      <c r="AP28" s="7"/>
      <c r="AQ28" s="7"/>
      <c r="AR28" s="7"/>
      <c r="AS28" s="7"/>
      <c r="AT28" s="7"/>
    </row>
    <row r="29" spans="2:62" ht="9" customHeight="1" thickBot="1" x14ac:dyDescent="0.3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1"/>
      <c r="T29" s="11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</row>
    <row r="30" spans="2:62" s="5" customFormat="1" ht="32.450000000000003" customHeight="1" thickBot="1" x14ac:dyDescent="0.35">
      <c r="B30" s="211" t="s">
        <v>99</v>
      </c>
      <c r="C30" s="214" t="s">
        <v>113</v>
      </c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6"/>
      <c r="Q30" s="223" t="s">
        <v>8</v>
      </c>
      <c r="R30" s="224"/>
      <c r="S30" s="223" t="s">
        <v>9</v>
      </c>
      <c r="T30" s="227"/>
      <c r="U30" s="263" t="s">
        <v>10</v>
      </c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5"/>
      <c r="AG30" s="271" t="s">
        <v>35</v>
      </c>
      <c r="AH30" s="272"/>
      <c r="AI30" s="272"/>
      <c r="AJ30" s="272"/>
      <c r="AK30" s="272"/>
      <c r="AL30" s="272"/>
      <c r="AM30" s="272"/>
      <c r="AN30" s="272"/>
      <c r="AO30" s="272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72"/>
      <c r="BC30" s="272"/>
      <c r="BD30" s="273"/>
      <c r="BE30" s="509" t="s">
        <v>23</v>
      </c>
      <c r="BF30" s="510"/>
      <c r="BG30" s="515" t="s">
        <v>100</v>
      </c>
      <c r="BH30" s="515"/>
      <c r="BI30" s="515"/>
      <c r="BJ30" s="516"/>
    </row>
    <row r="31" spans="2:62" s="5" customFormat="1" ht="32.450000000000003" customHeight="1" thickBot="1" x14ac:dyDescent="0.35">
      <c r="B31" s="212"/>
      <c r="C31" s="217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9"/>
      <c r="Q31" s="225"/>
      <c r="R31" s="208"/>
      <c r="S31" s="225"/>
      <c r="T31" s="228"/>
      <c r="U31" s="521" t="s">
        <v>5</v>
      </c>
      <c r="V31" s="208"/>
      <c r="W31" s="225" t="s">
        <v>11</v>
      </c>
      <c r="X31" s="523"/>
      <c r="Y31" s="525" t="s">
        <v>12</v>
      </c>
      <c r="Z31" s="526"/>
      <c r="AA31" s="526"/>
      <c r="AB31" s="526"/>
      <c r="AC31" s="526"/>
      <c r="AD31" s="526"/>
      <c r="AE31" s="526"/>
      <c r="AF31" s="527"/>
      <c r="AG31" s="204" t="s">
        <v>14</v>
      </c>
      <c r="AH31" s="205"/>
      <c r="AI31" s="205"/>
      <c r="AJ31" s="205"/>
      <c r="AK31" s="205"/>
      <c r="AL31" s="206"/>
      <c r="AM31" s="204" t="s">
        <v>15</v>
      </c>
      <c r="AN31" s="205"/>
      <c r="AO31" s="205"/>
      <c r="AP31" s="205"/>
      <c r="AQ31" s="205"/>
      <c r="AR31" s="206"/>
      <c r="AS31" s="204" t="s">
        <v>16</v>
      </c>
      <c r="AT31" s="205"/>
      <c r="AU31" s="205"/>
      <c r="AV31" s="205"/>
      <c r="AW31" s="205"/>
      <c r="AX31" s="206"/>
      <c r="AY31" s="204" t="s">
        <v>159</v>
      </c>
      <c r="AZ31" s="205"/>
      <c r="BA31" s="205"/>
      <c r="BB31" s="205"/>
      <c r="BC31" s="205"/>
      <c r="BD31" s="206"/>
      <c r="BE31" s="511"/>
      <c r="BF31" s="512"/>
      <c r="BG31" s="517"/>
      <c r="BH31" s="517"/>
      <c r="BI31" s="517"/>
      <c r="BJ31" s="518"/>
    </row>
    <row r="32" spans="2:62" ht="76.900000000000006" customHeight="1" thickBot="1" x14ac:dyDescent="0.35">
      <c r="B32" s="212"/>
      <c r="C32" s="217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9"/>
      <c r="Q32" s="225"/>
      <c r="R32" s="208"/>
      <c r="S32" s="225"/>
      <c r="T32" s="228"/>
      <c r="U32" s="521"/>
      <c r="V32" s="208"/>
      <c r="W32" s="225"/>
      <c r="X32" s="523"/>
      <c r="Y32" s="207" t="s">
        <v>13</v>
      </c>
      <c r="Z32" s="208"/>
      <c r="AA32" s="274" t="s">
        <v>101</v>
      </c>
      <c r="AB32" s="208"/>
      <c r="AC32" s="274" t="s">
        <v>102</v>
      </c>
      <c r="AD32" s="208"/>
      <c r="AE32" s="225" t="s">
        <v>73</v>
      </c>
      <c r="AF32" s="228"/>
      <c r="AG32" s="245" t="s">
        <v>195</v>
      </c>
      <c r="AH32" s="205"/>
      <c r="AI32" s="206"/>
      <c r="AJ32" s="245" t="s">
        <v>196</v>
      </c>
      <c r="AK32" s="205"/>
      <c r="AL32" s="206"/>
      <c r="AM32" s="245" t="s">
        <v>197</v>
      </c>
      <c r="AN32" s="205"/>
      <c r="AO32" s="206"/>
      <c r="AP32" s="245" t="s">
        <v>198</v>
      </c>
      <c r="AQ32" s="205"/>
      <c r="AR32" s="206"/>
      <c r="AS32" s="245" t="s">
        <v>199</v>
      </c>
      <c r="AT32" s="205"/>
      <c r="AU32" s="206"/>
      <c r="AV32" s="245" t="s">
        <v>200</v>
      </c>
      <c r="AW32" s="205"/>
      <c r="AX32" s="206"/>
      <c r="AY32" s="245" t="s">
        <v>248</v>
      </c>
      <c r="AZ32" s="205"/>
      <c r="BA32" s="206"/>
      <c r="BB32" s="505" t="s">
        <v>160</v>
      </c>
      <c r="BC32" s="506"/>
      <c r="BD32" s="507"/>
      <c r="BE32" s="511"/>
      <c r="BF32" s="512"/>
      <c r="BG32" s="517"/>
      <c r="BH32" s="517"/>
      <c r="BI32" s="517"/>
      <c r="BJ32" s="518"/>
    </row>
    <row r="33" spans="2:69" ht="191.25" customHeight="1" thickBot="1" x14ac:dyDescent="0.35">
      <c r="B33" s="213"/>
      <c r="C33" s="220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2"/>
      <c r="Q33" s="226"/>
      <c r="R33" s="210"/>
      <c r="S33" s="226"/>
      <c r="T33" s="209"/>
      <c r="U33" s="522"/>
      <c r="V33" s="210"/>
      <c r="W33" s="226"/>
      <c r="X33" s="524"/>
      <c r="Y33" s="209"/>
      <c r="Z33" s="210"/>
      <c r="AA33" s="226"/>
      <c r="AB33" s="210"/>
      <c r="AC33" s="226"/>
      <c r="AD33" s="210"/>
      <c r="AE33" s="226"/>
      <c r="AF33" s="209"/>
      <c r="AG33" s="52" t="s">
        <v>3</v>
      </c>
      <c r="AH33" s="53" t="s">
        <v>17</v>
      </c>
      <c r="AI33" s="54" t="s">
        <v>18</v>
      </c>
      <c r="AJ33" s="52" t="s">
        <v>3</v>
      </c>
      <c r="AK33" s="53" t="s">
        <v>17</v>
      </c>
      <c r="AL33" s="54" t="s">
        <v>18</v>
      </c>
      <c r="AM33" s="52" t="s">
        <v>3</v>
      </c>
      <c r="AN33" s="53" t="s">
        <v>17</v>
      </c>
      <c r="AO33" s="54" t="s">
        <v>18</v>
      </c>
      <c r="AP33" s="52" t="s">
        <v>3</v>
      </c>
      <c r="AQ33" s="53" t="s">
        <v>17</v>
      </c>
      <c r="AR33" s="54" t="s">
        <v>18</v>
      </c>
      <c r="AS33" s="52" t="s">
        <v>3</v>
      </c>
      <c r="AT33" s="53" t="s">
        <v>17</v>
      </c>
      <c r="AU33" s="54" t="s">
        <v>18</v>
      </c>
      <c r="AV33" s="55" t="s">
        <v>3</v>
      </c>
      <c r="AW33" s="56" t="s">
        <v>17</v>
      </c>
      <c r="AX33" s="57" t="s">
        <v>18</v>
      </c>
      <c r="AY33" s="52" t="s">
        <v>3</v>
      </c>
      <c r="AZ33" s="53" t="s">
        <v>17</v>
      </c>
      <c r="BA33" s="54" t="s">
        <v>18</v>
      </c>
      <c r="BB33" s="52" t="s">
        <v>3</v>
      </c>
      <c r="BC33" s="53" t="s">
        <v>17</v>
      </c>
      <c r="BD33" s="54" t="s">
        <v>18</v>
      </c>
      <c r="BE33" s="513"/>
      <c r="BF33" s="514"/>
      <c r="BG33" s="519"/>
      <c r="BH33" s="519"/>
      <c r="BI33" s="519"/>
      <c r="BJ33" s="520"/>
    </row>
    <row r="34" spans="2:69" ht="37.5" customHeight="1" thickBot="1" x14ac:dyDescent="0.4">
      <c r="B34" s="164" t="s">
        <v>19</v>
      </c>
      <c r="C34" s="565" t="s">
        <v>114</v>
      </c>
      <c r="D34" s="566"/>
      <c r="E34" s="566"/>
      <c r="F34" s="566"/>
      <c r="G34" s="566"/>
      <c r="H34" s="566"/>
      <c r="I34" s="566"/>
      <c r="J34" s="566"/>
      <c r="K34" s="566"/>
      <c r="L34" s="566"/>
      <c r="M34" s="566"/>
      <c r="N34" s="566"/>
      <c r="O34" s="566"/>
      <c r="P34" s="567"/>
      <c r="Q34" s="416">
        <v>16</v>
      </c>
      <c r="R34" s="414"/>
      <c r="S34" s="306">
        <v>10</v>
      </c>
      <c r="T34" s="307"/>
      <c r="U34" s="263">
        <f>SUM(U35:V69)</f>
        <v>3344</v>
      </c>
      <c r="V34" s="307"/>
      <c r="W34" s="264">
        <f>SUM(W35:X69)</f>
        <v>1608</v>
      </c>
      <c r="X34" s="307"/>
      <c r="Y34" s="263">
        <f>SUM(Y35:Z69)</f>
        <v>722</v>
      </c>
      <c r="Z34" s="307"/>
      <c r="AA34" s="306">
        <f>SUM(AA35:AB69)</f>
        <v>106</v>
      </c>
      <c r="AB34" s="307"/>
      <c r="AC34" s="306">
        <f>SUM(AC35:AD69)</f>
        <v>314</v>
      </c>
      <c r="AD34" s="307"/>
      <c r="AE34" s="264">
        <f>SUM(AE35:AF69)</f>
        <v>466</v>
      </c>
      <c r="AF34" s="264"/>
      <c r="AG34" s="164">
        <f t="shared" ref="AG34:BD34" si="2">SUM(AG35:AG69)</f>
        <v>596</v>
      </c>
      <c r="AH34" s="165">
        <f t="shared" si="2"/>
        <v>314</v>
      </c>
      <c r="AI34" s="180">
        <f t="shared" si="2"/>
        <v>16</v>
      </c>
      <c r="AJ34" s="179">
        <f t="shared" si="2"/>
        <v>840</v>
      </c>
      <c r="AK34" s="165">
        <f t="shared" si="2"/>
        <v>380</v>
      </c>
      <c r="AL34" s="180">
        <f t="shared" si="2"/>
        <v>23</v>
      </c>
      <c r="AM34" s="179">
        <f t="shared" si="2"/>
        <v>692</v>
      </c>
      <c r="AN34" s="165">
        <f t="shared" si="2"/>
        <v>298</v>
      </c>
      <c r="AO34" s="180">
        <f t="shared" si="2"/>
        <v>19</v>
      </c>
      <c r="AP34" s="179">
        <f t="shared" si="2"/>
        <v>600</v>
      </c>
      <c r="AQ34" s="165">
        <f t="shared" si="2"/>
        <v>286</v>
      </c>
      <c r="AR34" s="180">
        <f t="shared" si="2"/>
        <v>16</v>
      </c>
      <c r="AS34" s="179">
        <f t="shared" si="2"/>
        <v>400</v>
      </c>
      <c r="AT34" s="165">
        <f t="shared" si="2"/>
        <v>198</v>
      </c>
      <c r="AU34" s="180">
        <f t="shared" si="2"/>
        <v>10</v>
      </c>
      <c r="AV34" s="179">
        <f t="shared" si="2"/>
        <v>108</v>
      </c>
      <c r="AW34" s="165">
        <f t="shared" si="2"/>
        <v>64</v>
      </c>
      <c r="AX34" s="180">
        <f t="shared" si="2"/>
        <v>3</v>
      </c>
      <c r="AY34" s="179">
        <f t="shared" si="2"/>
        <v>108</v>
      </c>
      <c r="AZ34" s="165">
        <f t="shared" si="2"/>
        <v>68</v>
      </c>
      <c r="BA34" s="180">
        <f t="shared" si="2"/>
        <v>3</v>
      </c>
      <c r="BB34" s="166">
        <f t="shared" si="2"/>
        <v>0</v>
      </c>
      <c r="BC34" s="199">
        <f t="shared" si="2"/>
        <v>0</v>
      </c>
      <c r="BD34" s="167">
        <f t="shared" si="2"/>
        <v>0</v>
      </c>
      <c r="BE34" s="413">
        <f>AI34+AL34+AO34+AR34+AU34+AX34+BA34+BD34</f>
        <v>90</v>
      </c>
      <c r="BF34" s="428"/>
      <c r="BG34" s="556"/>
      <c r="BH34" s="556"/>
      <c r="BI34" s="556"/>
      <c r="BJ34" s="557"/>
      <c r="BL34" s="22">
        <f>AG34+AJ34+AM34+AP34+AS34+AV34+AY34</f>
        <v>3344</v>
      </c>
      <c r="BM34" s="23">
        <f>AH34+AK34+AN34+AQ34+AT34+AW34+AZ34+BC34</f>
        <v>1608</v>
      </c>
      <c r="BN34" s="24">
        <f>AI34+AL34+AO34+AR34+AU34+AX34+BA34</f>
        <v>90</v>
      </c>
      <c r="BO34" s="25"/>
      <c r="BP34" s="24">
        <f>Y34+AA34+AC34+AE34</f>
        <v>1608</v>
      </c>
      <c r="BQ34" s="25"/>
    </row>
    <row r="35" spans="2:69" ht="35.25" x14ac:dyDescent="0.35">
      <c r="B35" s="60" t="s">
        <v>103</v>
      </c>
      <c r="C35" s="558" t="s">
        <v>176</v>
      </c>
      <c r="D35" s="558"/>
      <c r="E35" s="558"/>
      <c r="F35" s="558"/>
      <c r="G35" s="558"/>
      <c r="H35" s="558"/>
      <c r="I35" s="558"/>
      <c r="J35" s="558"/>
      <c r="K35" s="558"/>
      <c r="L35" s="558"/>
      <c r="M35" s="558"/>
      <c r="N35" s="558"/>
      <c r="O35" s="558"/>
      <c r="P35" s="558"/>
      <c r="Q35" s="255"/>
      <c r="R35" s="254"/>
      <c r="S35" s="255"/>
      <c r="T35" s="354"/>
      <c r="U35" s="559"/>
      <c r="V35" s="560"/>
      <c r="W35" s="561"/>
      <c r="X35" s="562"/>
      <c r="Y35" s="563"/>
      <c r="Z35" s="564"/>
      <c r="AA35" s="255"/>
      <c r="AB35" s="254"/>
      <c r="AC35" s="255"/>
      <c r="AD35" s="254"/>
      <c r="AE35" s="255"/>
      <c r="AF35" s="354"/>
      <c r="AG35" s="65"/>
      <c r="AH35" s="145"/>
      <c r="AI35" s="146"/>
      <c r="AJ35" s="65"/>
      <c r="AK35" s="145"/>
      <c r="AL35" s="146"/>
      <c r="AM35" s="65"/>
      <c r="AN35" s="145"/>
      <c r="AO35" s="192"/>
      <c r="AP35" s="168"/>
      <c r="AQ35" s="189"/>
      <c r="AR35" s="190"/>
      <c r="AS35" s="191"/>
      <c r="AT35" s="145"/>
      <c r="AU35" s="146"/>
      <c r="AV35" s="65"/>
      <c r="AW35" s="145"/>
      <c r="AX35" s="146"/>
      <c r="AY35" s="65"/>
      <c r="AZ35" s="145"/>
      <c r="BA35" s="146"/>
      <c r="BB35" s="65"/>
      <c r="BC35" s="145"/>
      <c r="BD35" s="146"/>
      <c r="BE35" s="503">
        <f>AI35+AL35+AO35+AR35+AU35+AX35+BA35+BD35</f>
        <v>0</v>
      </c>
      <c r="BF35" s="504"/>
      <c r="BG35" s="433"/>
      <c r="BH35" s="433"/>
      <c r="BI35" s="433"/>
      <c r="BJ35" s="434"/>
      <c r="BL35" s="24">
        <f t="shared" ref="BL35:BL112" si="3">AG35+AJ35+AM35+AP35+AS35+AV35+AY35</f>
        <v>0</v>
      </c>
      <c r="BM35" s="26">
        <f t="shared" ref="BM35:BM112" si="4">AH35+AK35+AN35+AQ35+AT35+AW35+AZ35+BC35</f>
        <v>0</v>
      </c>
      <c r="BN35" s="24">
        <f t="shared" ref="BN35:BN112" si="5">AI35+AL35+AO35+AR35+AU35+AX35+BA35</f>
        <v>0</v>
      </c>
      <c r="BO35" s="25"/>
      <c r="BP35" s="24">
        <f t="shared" ref="BP35:BP112" si="6">Y35+AA35+AC35+AE35</f>
        <v>0</v>
      </c>
      <c r="BQ35" s="25"/>
    </row>
    <row r="36" spans="2:69" ht="35.25" x14ac:dyDescent="0.35">
      <c r="B36" s="125" t="s">
        <v>117</v>
      </c>
      <c r="C36" s="555" t="s">
        <v>167</v>
      </c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5"/>
      <c r="O36" s="555"/>
      <c r="P36" s="555"/>
      <c r="Q36" s="247"/>
      <c r="R36" s="236"/>
      <c r="S36" s="247">
        <v>1</v>
      </c>
      <c r="T36" s="230"/>
      <c r="U36" s="229">
        <f t="shared" ref="U36:U37" si="7">SUM(AG36,AJ36,AM36,AP36,AS36,AV36,AY36,BB36)</f>
        <v>72</v>
      </c>
      <c r="V36" s="236"/>
      <c r="W36" s="247">
        <f t="shared" ref="W36:W37" si="8">SUM(AH36,AK36,AN36,AQ36,AT36,AW36,AZ36,BC36)</f>
        <v>34</v>
      </c>
      <c r="X36" s="398"/>
      <c r="Y36" s="230">
        <v>18</v>
      </c>
      <c r="Z36" s="236"/>
      <c r="AA36" s="247"/>
      <c r="AB36" s="236"/>
      <c r="AC36" s="247"/>
      <c r="AD36" s="236"/>
      <c r="AE36" s="247">
        <v>16</v>
      </c>
      <c r="AF36" s="230"/>
      <c r="AG36" s="173">
        <v>72</v>
      </c>
      <c r="AH36" s="172">
        <v>34</v>
      </c>
      <c r="AI36" s="58">
        <v>2</v>
      </c>
      <c r="AJ36" s="173"/>
      <c r="AK36" s="172"/>
      <c r="AL36" s="58"/>
      <c r="AM36" s="173"/>
      <c r="AN36" s="172"/>
      <c r="AO36" s="176"/>
      <c r="AP36" s="173"/>
      <c r="AQ36" s="172"/>
      <c r="AR36" s="58"/>
      <c r="AS36" s="175"/>
      <c r="AT36" s="94"/>
      <c r="AU36" s="59"/>
      <c r="AV36" s="93"/>
      <c r="AW36" s="94"/>
      <c r="AX36" s="59"/>
      <c r="AY36" s="93"/>
      <c r="AZ36" s="94"/>
      <c r="BA36" s="59"/>
      <c r="BB36" s="93"/>
      <c r="BC36" s="94"/>
      <c r="BD36" s="59"/>
      <c r="BE36" s="285">
        <f t="shared" ref="BE36:BE37" si="9">AI36+AL36+AO36+AR36+AU36+AX36+BA36+BD36</f>
        <v>2</v>
      </c>
      <c r="BF36" s="422"/>
      <c r="BG36" s="433" t="s">
        <v>297</v>
      </c>
      <c r="BH36" s="433"/>
      <c r="BI36" s="433"/>
      <c r="BJ36" s="434"/>
      <c r="BL36" s="24">
        <f t="shared" si="3"/>
        <v>72</v>
      </c>
      <c r="BM36" s="26">
        <f t="shared" si="4"/>
        <v>34</v>
      </c>
      <c r="BN36" s="24">
        <f t="shared" si="5"/>
        <v>2</v>
      </c>
      <c r="BO36" s="25"/>
      <c r="BP36" s="24">
        <f t="shared" si="6"/>
        <v>34</v>
      </c>
      <c r="BQ36" s="25"/>
    </row>
    <row r="37" spans="2:69" ht="28.9" customHeight="1" x14ac:dyDescent="0.35">
      <c r="B37" s="125" t="s">
        <v>118</v>
      </c>
      <c r="C37" s="536" t="s">
        <v>166</v>
      </c>
      <c r="D37" s="536"/>
      <c r="E37" s="536"/>
      <c r="F37" s="536"/>
      <c r="G37" s="536"/>
      <c r="H37" s="536"/>
      <c r="I37" s="536"/>
      <c r="J37" s="536"/>
      <c r="K37" s="536"/>
      <c r="L37" s="536"/>
      <c r="M37" s="536"/>
      <c r="N37" s="536"/>
      <c r="O37" s="536"/>
      <c r="P37" s="536"/>
      <c r="Q37" s="247"/>
      <c r="R37" s="236"/>
      <c r="S37" s="247">
        <v>1</v>
      </c>
      <c r="T37" s="230"/>
      <c r="U37" s="229">
        <f t="shared" si="7"/>
        <v>72</v>
      </c>
      <c r="V37" s="236"/>
      <c r="W37" s="247">
        <f t="shared" si="8"/>
        <v>34</v>
      </c>
      <c r="X37" s="398"/>
      <c r="Y37" s="230">
        <v>16</v>
      </c>
      <c r="Z37" s="236"/>
      <c r="AA37" s="247"/>
      <c r="AB37" s="236"/>
      <c r="AC37" s="247"/>
      <c r="AD37" s="236"/>
      <c r="AE37" s="247">
        <v>18</v>
      </c>
      <c r="AF37" s="230"/>
      <c r="AG37" s="173">
        <v>72</v>
      </c>
      <c r="AH37" s="172">
        <v>34</v>
      </c>
      <c r="AI37" s="58">
        <v>2</v>
      </c>
      <c r="AJ37" s="173"/>
      <c r="AK37" s="172"/>
      <c r="AL37" s="58"/>
      <c r="AM37" s="173"/>
      <c r="AN37" s="172"/>
      <c r="AO37" s="176"/>
      <c r="AP37" s="173"/>
      <c r="AQ37" s="172"/>
      <c r="AR37" s="58"/>
      <c r="AS37" s="175"/>
      <c r="AT37" s="94"/>
      <c r="AU37" s="59"/>
      <c r="AV37" s="93"/>
      <c r="AW37" s="94"/>
      <c r="AX37" s="59"/>
      <c r="AY37" s="93"/>
      <c r="AZ37" s="94"/>
      <c r="BA37" s="59"/>
      <c r="BB37" s="93"/>
      <c r="BC37" s="94"/>
      <c r="BD37" s="59"/>
      <c r="BE37" s="285">
        <f t="shared" si="9"/>
        <v>2</v>
      </c>
      <c r="BF37" s="422"/>
      <c r="BG37" s="502" t="s">
        <v>193</v>
      </c>
      <c r="BH37" s="433"/>
      <c r="BI37" s="433"/>
      <c r="BJ37" s="434"/>
      <c r="BL37" s="24">
        <f t="shared" si="3"/>
        <v>72</v>
      </c>
      <c r="BM37" s="26">
        <f t="shared" si="4"/>
        <v>34</v>
      </c>
      <c r="BN37" s="24">
        <f t="shared" si="5"/>
        <v>2</v>
      </c>
      <c r="BO37" s="25"/>
      <c r="BP37" s="24">
        <f t="shared" si="6"/>
        <v>34</v>
      </c>
      <c r="BQ37" s="25"/>
    </row>
    <row r="38" spans="2:69" ht="35.25" x14ac:dyDescent="0.35">
      <c r="B38" s="125" t="s">
        <v>155</v>
      </c>
      <c r="C38" s="536" t="s">
        <v>164</v>
      </c>
      <c r="D38" s="536"/>
      <c r="E38" s="536"/>
      <c r="F38" s="536"/>
      <c r="G38" s="536"/>
      <c r="H38" s="536"/>
      <c r="I38" s="536"/>
      <c r="J38" s="536"/>
      <c r="K38" s="536"/>
      <c r="L38" s="536"/>
      <c r="M38" s="536"/>
      <c r="N38" s="536"/>
      <c r="O38" s="536"/>
      <c r="P38" s="536"/>
      <c r="Q38" s="247">
        <v>2</v>
      </c>
      <c r="R38" s="236"/>
      <c r="S38" s="247"/>
      <c r="T38" s="230"/>
      <c r="U38" s="229">
        <f>SUM(AG38,AJ38,AM38,AP38,AS38,AV38,AY38,BB38)</f>
        <v>144</v>
      </c>
      <c r="V38" s="236"/>
      <c r="W38" s="247">
        <f>SUM(AH38,AK38,AN38,AQ38,AT38,AW38,AZ38,BC38)</f>
        <v>76</v>
      </c>
      <c r="X38" s="398"/>
      <c r="Y38" s="230">
        <v>40</v>
      </c>
      <c r="Z38" s="236"/>
      <c r="AA38" s="247"/>
      <c r="AB38" s="236"/>
      <c r="AC38" s="247"/>
      <c r="AD38" s="236"/>
      <c r="AE38" s="247">
        <v>36</v>
      </c>
      <c r="AF38" s="230"/>
      <c r="AG38" s="173"/>
      <c r="AH38" s="172"/>
      <c r="AI38" s="58"/>
      <c r="AJ38" s="173">
        <v>144</v>
      </c>
      <c r="AK38" s="172">
        <v>76</v>
      </c>
      <c r="AL38" s="58">
        <v>4</v>
      </c>
      <c r="AM38" s="173"/>
      <c r="AN38" s="172"/>
      <c r="AO38" s="176"/>
      <c r="AP38" s="173"/>
      <c r="AQ38" s="172"/>
      <c r="AR38" s="58"/>
      <c r="AS38" s="175"/>
      <c r="AT38" s="94"/>
      <c r="AU38" s="59"/>
      <c r="AV38" s="93"/>
      <c r="AW38" s="94"/>
      <c r="AX38" s="59"/>
      <c r="AY38" s="93"/>
      <c r="AZ38" s="94"/>
      <c r="BA38" s="59"/>
      <c r="BB38" s="93"/>
      <c r="BC38" s="94"/>
      <c r="BD38" s="59"/>
      <c r="BE38" s="285">
        <f>AI38+AL38+AO38+AR38+AU38+AX38+BA38+BD38</f>
        <v>4</v>
      </c>
      <c r="BF38" s="422"/>
      <c r="BG38" s="502" t="s">
        <v>194</v>
      </c>
      <c r="BH38" s="433"/>
      <c r="BI38" s="433"/>
      <c r="BJ38" s="434"/>
      <c r="BL38" s="24">
        <f t="shared" si="3"/>
        <v>144</v>
      </c>
      <c r="BM38" s="26">
        <f t="shared" si="4"/>
        <v>76</v>
      </c>
      <c r="BN38" s="24">
        <f t="shared" si="5"/>
        <v>4</v>
      </c>
      <c r="BO38" s="25"/>
      <c r="BP38" s="24">
        <f t="shared" si="6"/>
        <v>76</v>
      </c>
      <c r="BQ38" s="25"/>
    </row>
    <row r="39" spans="2:69" ht="35.25" x14ac:dyDescent="0.35">
      <c r="B39" s="125" t="s">
        <v>156</v>
      </c>
      <c r="C39" s="536" t="s">
        <v>165</v>
      </c>
      <c r="D39" s="536"/>
      <c r="E39" s="536"/>
      <c r="F39" s="536"/>
      <c r="G39" s="536"/>
      <c r="H39" s="536"/>
      <c r="I39" s="536"/>
      <c r="J39" s="536"/>
      <c r="K39" s="536"/>
      <c r="L39" s="536"/>
      <c r="M39" s="536"/>
      <c r="N39" s="536"/>
      <c r="O39" s="536"/>
      <c r="P39" s="536"/>
      <c r="Q39" s="247"/>
      <c r="R39" s="236"/>
      <c r="S39" s="247">
        <v>2</v>
      </c>
      <c r="T39" s="230"/>
      <c r="U39" s="229">
        <f t="shared" ref="U39:U61" si="10">SUM(AG39,AJ39,AM39,AP39,AS39,AV39,AY39,BB39)</f>
        <v>36</v>
      </c>
      <c r="V39" s="236"/>
      <c r="W39" s="247">
        <f t="shared" ref="W39:W69" si="11">SUM(AH39,AK39,AN39,AQ39,AT39,AW39,AZ39,BC39)</f>
        <v>18</v>
      </c>
      <c r="X39" s="398"/>
      <c r="Y39" s="230">
        <v>12</v>
      </c>
      <c r="Z39" s="236"/>
      <c r="AA39" s="247"/>
      <c r="AB39" s="236"/>
      <c r="AC39" s="247"/>
      <c r="AD39" s="236"/>
      <c r="AE39" s="247">
        <v>6</v>
      </c>
      <c r="AF39" s="230"/>
      <c r="AG39" s="173"/>
      <c r="AH39" s="172"/>
      <c r="AI39" s="58"/>
      <c r="AJ39" s="173">
        <v>36</v>
      </c>
      <c r="AK39" s="172">
        <v>18</v>
      </c>
      <c r="AL39" s="58">
        <v>1</v>
      </c>
      <c r="AM39" s="173"/>
      <c r="AN39" s="172"/>
      <c r="AO39" s="176"/>
      <c r="AP39" s="173"/>
      <c r="AQ39" s="172"/>
      <c r="AR39" s="58"/>
      <c r="AS39" s="175"/>
      <c r="AT39" s="94"/>
      <c r="AU39" s="59"/>
      <c r="AV39" s="93"/>
      <c r="AW39" s="94"/>
      <c r="AX39" s="59"/>
      <c r="AY39" s="93"/>
      <c r="AZ39" s="94"/>
      <c r="BA39" s="59"/>
      <c r="BB39" s="93"/>
      <c r="BC39" s="94"/>
      <c r="BD39" s="59"/>
      <c r="BE39" s="285">
        <f t="shared" ref="BE39:BE71" si="12">AI39+AL39+AO39+AR39+AU39+AX39+BA39+BD39</f>
        <v>1</v>
      </c>
      <c r="BF39" s="422"/>
      <c r="BG39" s="433" t="s">
        <v>134</v>
      </c>
      <c r="BH39" s="433"/>
      <c r="BI39" s="433"/>
      <c r="BJ39" s="434"/>
      <c r="BL39" s="24">
        <f t="shared" si="3"/>
        <v>36</v>
      </c>
      <c r="BM39" s="26">
        <f t="shared" si="4"/>
        <v>18</v>
      </c>
      <c r="BN39" s="24">
        <f t="shared" si="5"/>
        <v>1</v>
      </c>
      <c r="BO39" s="25"/>
      <c r="BP39" s="24">
        <f t="shared" si="6"/>
        <v>18</v>
      </c>
      <c r="BQ39" s="25"/>
    </row>
    <row r="40" spans="2:69" ht="35.25" customHeight="1" x14ac:dyDescent="0.35">
      <c r="B40" s="126" t="s">
        <v>115</v>
      </c>
      <c r="C40" s="533" t="s">
        <v>173</v>
      </c>
      <c r="D40" s="533"/>
      <c r="E40" s="533"/>
      <c r="F40" s="533"/>
      <c r="G40" s="533"/>
      <c r="H40" s="533"/>
      <c r="I40" s="533"/>
      <c r="J40" s="533"/>
      <c r="K40" s="533"/>
      <c r="L40" s="533"/>
      <c r="M40" s="533"/>
      <c r="N40" s="533"/>
      <c r="O40" s="533"/>
      <c r="P40" s="533"/>
      <c r="Q40" s="247">
        <v>2</v>
      </c>
      <c r="R40" s="236"/>
      <c r="S40" s="247">
        <v>1</v>
      </c>
      <c r="T40" s="230"/>
      <c r="U40" s="229">
        <f t="shared" si="10"/>
        <v>324</v>
      </c>
      <c r="V40" s="236"/>
      <c r="W40" s="247">
        <f t="shared" si="11"/>
        <v>150</v>
      </c>
      <c r="X40" s="398"/>
      <c r="Y40" s="230"/>
      <c r="Z40" s="236"/>
      <c r="AA40" s="247"/>
      <c r="AB40" s="236"/>
      <c r="AC40" s="247">
        <v>150</v>
      </c>
      <c r="AD40" s="236"/>
      <c r="AE40" s="247"/>
      <c r="AF40" s="230"/>
      <c r="AG40" s="173">
        <v>108</v>
      </c>
      <c r="AH40" s="172">
        <v>68</v>
      </c>
      <c r="AI40" s="58">
        <v>3</v>
      </c>
      <c r="AJ40" s="173">
        <v>216</v>
      </c>
      <c r="AK40" s="172">
        <v>82</v>
      </c>
      <c r="AL40" s="58">
        <v>6</v>
      </c>
      <c r="AM40" s="173"/>
      <c r="AN40" s="172"/>
      <c r="AO40" s="176"/>
      <c r="AP40" s="173"/>
      <c r="AQ40" s="172"/>
      <c r="AR40" s="58"/>
      <c r="AS40" s="175"/>
      <c r="AT40" s="94"/>
      <c r="AU40" s="59"/>
      <c r="AV40" s="93"/>
      <c r="AW40" s="94"/>
      <c r="AX40" s="59"/>
      <c r="AY40" s="93"/>
      <c r="AZ40" s="94"/>
      <c r="BA40" s="59"/>
      <c r="BB40" s="93"/>
      <c r="BC40" s="94"/>
      <c r="BD40" s="59"/>
      <c r="BE40" s="248">
        <f t="shared" si="12"/>
        <v>9</v>
      </c>
      <c r="BF40" s="249"/>
      <c r="BG40" s="479" t="s">
        <v>133</v>
      </c>
      <c r="BH40" s="322"/>
      <c r="BI40" s="322"/>
      <c r="BJ40" s="480"/>
      <c r="BL40" s="24">
        <f t="shared" si="3"/>
        <v>324</v>
      </c>
      <c r="BM40" s="26">
        <f t="shared" si="4"/>
        <v>150</v>
      </c>
      <c r="BN40" s="24">
        <f t="shared" si="5"/>
        <v>9</v>
      </c>
      <c r="BO40" s="25"/>
      <c r="BP40" s="24">
        <f t="shared" si="6"/>
        <v>150</v>
      </c>
      <c r="BQ40" s="25"/>
    </row>
    <row r="41" spans="2:69" ht="35.25" customHeight="1" x14ac:dyDescent="0.35">
      <c r="B41" s="99" t="s">
        <v>116</v>
      </c>
      <c r="C41" s="496" t="s">
        <v>212</v>
      </c>
      <c r="D41" s="497"/>
      <c r="E41" s="497"/>
      <c r="F41" s="497"/>
      <c r="G41" s="497"/>
      <c r="H41" s="497"/>
      <c r="I41" s="497"/>
      <c r="J41" s="497"/>
      <c r="K41" s="497"/>
      <c r="L41" s="497"/>
      <c r="M41" s="497"/>
      <c r="N41" s="497"/>
      <c r="O41" s="497"/>
      <c r="P41" s="498"/>
      <c r="Q41" s="247">
        <v>2</v>
      </c>
      <c r="R41" s="236"/>
      <c r="S41" s="247">
        <v>1</v>
      </c>
      <c r="T41" s="230"/>
      <c r="U41" s="229">
        <f t="shared" si="10"/>
        <v>310</v>
      </c>
      <c r="V41" s="236"/>
      <c r="W41" s="247">
        <f t="shared" si="11"/>
        <v>132</v>
      </c>
      <c r="X41" s="398"/>
      <c r="Y41" s="230">
        <v>44</v>
      </c>
      <c r="Z41" s="236"/>
      <c r="AA41" s="247">
        <v>88</v>
      </c>
      <c r="AB41" s="236"/>
      <c r="AC41" s="247"/>
      <c r="AD41" s="236"/>
      <c r="AE41" s="247"/>
      <c r="AF41" s="230"/>
      <c r="AG41" s="173">
        <v>108</v>
      </c>
      <c r="AH41" s="172">
        <v>52</v>
      </c>
      <c r="AI41" s="58">
        <v>3</v>
      </c>
      <c r="AJ41" s="173">
        <v>202</v>
      </c>
      <c r="AK41" s="172">
        <v>80</v>
      </c>
      <c r="AL41" s="58">
        <v>6</v>
      </c>
      <c r="AM41" s="173"/>
      <c r="AN41" s="172"/>
      <c r="AO41" s="176"/>
      <c r="AP41" s="173"/>
      <c r="AQ41" s="172"/>
      <c r="AR41" s="58"/>
      <c r="AS41" s="175"/>
      <c r="AT41" s="94"/>
      <c r="AU41" s="59"/>
      <c r="AV41" s="93"/>
      <c r="AW41" s="94"/>
      <c r="AX41" s="59"/>
      <c r="AY41" s="93"/>
      <c r="AZ41" s="94"/>
      <c r="BA41" s="59"/>
      <c r="BB41" s="93"/>
      <c r="BC41" s="94"/>
      <c r="BD41" s="59"/>
      <c r="BE41" s="285">
        <f t="shared" si="12"/>
        <v>9</v>
      </c>
      <c r="BF41" s="422"/>
      <c r="BG41" s="479" t="s">
        <v>125</v>
      </c>
      <c r="BH41" s="322"/>
      <c r="BI41" s="322"/>
      <c r="BJ41" s="480"/>
      <c r="BL41" s="24">
        <f t="shared" si="3"/>
        <v>310</v>
      </c>
      <c r="BM41" s="26">
        <f t="shared" si="4"/>
        <v>132</v>
      </c>
      <c r="BN41" s="24">
        <f t="shared" si="5"/>
        <v>9</v>
      </c>
      <c r="BO41" s="25"/>
      <c r="BP41" s="24">
        <f t="shared" si="6"/>
        <v>132</v>
      </c>
      <c r="BQ41" s="25"/>
    </row>
    <row r="42" spans="2:69" ht="35.25" x14ac:dyDescent="0.35">
      <c r="B42" s="126" t="s">
        <v>130</v>
      </c>
      <c r="C42" s="539" t="s">
        <v>381</v>
      </c>
      <c r="D42" s="539"/>
      <c r="E42" s="539"/>
      <c r="F42" s="539"/>
      <c r="G42" s="539"/>
      <c r="H42" s="539"/>
      <c r="I42" s="539"/>
      <c r="J42" s="539"/>
      <c r="K42" s="539"/>
      <c r="L42" s="539"/>
      <c r="M42" s="539"/>
      <c r="N42" s="539"/>
      <c r="O42" s="539"/>
      <c r="P42" s="539"/>
      <c r="Q42" s="247"/>
      <c r="R42" s="236"/>
      <c r="S42" s="247"/>
      <c r="T42" s="230"/>
      <c r="U42" s="229"/>
      <c r="V42" s="236"/>
      <c r="W42" s="247"/>
      <c r="X42" s="398"/>
      <c r="Y42" s="230"/>
      <c r="Z42" s="236"/>
      <c r="AA42" s="247"/>
      <c r="AB42" s="236"/>
      <c r="AC42" s="247"/>
      <c r="AD42" s="236"/>
      <c r="AE42" s="247"/>
      <c r="AF42" s="230"/>
      <c r="AG42" s="173"/>
      <c r="AH42" s="172"/>
      <c r="AI42" s="58"/>
      <c r="AJ42" s="173"/>
      <c r="AK42" s="172"/>
      <c r="AL42" s="58"/>
      <c r="AM42" s="173"/>
      <c r="AN42" s="172"/>
      <c r="AO42" s="176"/>
      <c r="AP42" s="173"/>
      <c r="AQ42" s="172"/>
      <c r="AR42" s="58"/>
      <c r="AS42" s="175"/>
      <c r="AT42" s="172"/>
      <c r="AU42" s="58"/>
      <c r="AV42" s="173"/>
      <c r="AW42" s="172"/>
      <c r="AX42" s="58"/>
      <c r="AY42" s="173"/>
      <c r="AZ42" s="172"/>
      <c r="BA42" s="58"/>
      <c r="BB42" s="173"/>
      <c r="BC42" s="172"/>
      <c r="BD42" s="58"/>
      <c r="BE42" s="285"/>
      <c r="BF42" s="422"/>
      <c r="BG42" s="502" t="s">
        <v>126</v>
      </c>
      <c r="BH42" s="433"/>
      <c r="BI42" s="433"/>
      <c r="BJ42" s="434"/>
      <c r="BL42" s="24"/>
      <c r="BM42" s="26"/>
      <c r="BN42" s="24"/>
      <c r="BO42" s="25"/>
      <c r="BP42" s="24"/>
      <c r="BQ42" s="25"/>
    </row>
    <row r="43" spans="2:69" ht="37.5" customHeight="1" x14ac:dyDescent="0.3">
      <c r="B43" s="80" t="s">
        <v>348</v>
      </c>
      <c r="C43" s="244" t="s">
        <v>233</v>
      </c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7">
        <v>2</v>
      </c>
      <c r="R43" s="236"/>
      <c r="S43" s="247" t="s">
        <v>382</v>
      </c>
      <c r="T43" s="230"/>
      <c r="U43" s="229">
        <v>328</v>
      </c>
      <c r="V43" s="236"/>
      <c r="W43" s="247">
        <v>148</v>
      </c>
      <c r="X43" s="398"/>
      <c r="Y43" s="230">
        <v>74</v>
      </c>
      <c r="Z43" s="236"/>
      <c r="AA43" s="247"/>
      <c r="AB43" s="236"/>
      <c r="AC43" s="247">
        <v>74</v>
      </c>
      <c r="AD43" s="236"/>
      <c r="AE43" s="247"/>
      <c r="AF43" s="230"/>
      <c r="AG43" s="173">
        <v>114</v>
      </c>
      <c r="AH43" s="172">
        <v>58</v>
      </c>
      <c r="AI43" s="58">
        <v>3</v>
      </c>
      <c r="AJ43" s="173">
        <v>120</v>
      </c>
      <c r="AK43" s="172">
        <v>56</v>
      </c>
      <c r="AL43" s="58">
        <v>3</v>
      </c>
      <c r="AM43" s="173">
        <v>94</v>
      </c>
      <c r="AN43" s="172">
        <v>34</v>
      </c>
      <c r="AO43" s="176">
        <v>3</v>
      </c>
      <c r="AP43" s="173"/>
      <c r="AQ43" s="172"/>
      <c r="AR43" s="58"/>
      <c r="AS43" s="175"/>
      <c r="AT43" s="172"/>
      <c r="AU43" s="58"/>
      <c r="AV43" s="173"/>
      <c r="AW43" s="172"/>
      <c r="AX43" s="58"/>
      <c r="AY43" s="173"/>
      <c r="AZ43" s="172"/>
      <c r="BA43" s="58"/>
      <c r="BB43" s="173"/>
      <c r="BC43" s="172"/>
      <c r="BD43" s="58"/>
      <c r="BE43" s="285">
        <f t="shared" si="12"/>
        <v>9</v>
      </c>
      <c r="BF43" s="422"/>
      <c r="BG43" s="502"/>
      <c r="BH43" s="433"/>
      <c r="BI43" s="433"/>
      <c r="BJ43" s="434"/>
      <c r="BL43" s="15">
        <f t="shared" ref="BL43" si="13">AG43+AJ43+AM43+AP43+AS43+AV43+AY43</f>
        <v>328</v>
      </c>
      <c r="BM43" s="127">
        <f t="shared" ref="BM43" si="14">AH43+AK43+AN43+AQ43+AT43+AW43+AZ43+BC43</f>
        <v>148</v>
      </c>
      <c r="BN43" s="15">
        <f t="shared" ref="BN43" si="15">AI43+AL43+AO43+AR43+AU43+AX43+BA43</f>
        <v>9</v>
      </c>
      <c r="BP43" s="128">
        <f t="shared" ref="BP43" si="16">Y43+AA43+AC43+AE43</f>
        <v>148</v>
      </c>
    </row>
    <row r="44" spans="2:69" ht="43.5" customHeight="1" x14ac:dyDescent="0.3">
      <c r="B44" s="80" t="s">
        <v>349</v>
      </c>
      <c r="C44" s="244" t="s">
        <v>398</v>
      </c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7">
        <v>3</v>
      </c>
      <c r="R44" s="236"/>
      <c r="S44" s="247"/>
      <c r="T44" s="230"/>
      <c r="U44" s="229">
        <v>120</v>
      </c>
      <c r="V44" s="236"/>
      <c r="W44" s="247">
        <v>58</v>
      </c>
      <c r="X44" s="398"/>
      <c r="Y44" s="230">
        <v>28</v>
      </c>
      <c r="Z44" s="236"/>
      <c r="AA44" s="247"/>
      <c r="AB44" s="236"/>
      <c r="AC44" s="247">
        <v>30</v>
      </c>
      <c r="AD44" s="236"/>
      <c r="AE44" s="247"/>
      <c r="AF44" s="230"/>
      <c r="AG44" s="173"/>
      <c r="AH44" s="172"/>
      <c r="AI44" s="58"/>
      <c r="AJ44" s="173"/>
      <c r="AK44" s="172"/>
      <c r="AL44" s="58"/>
      <c r="AM44" s="173">
        <v>120</v>
      </c>
      <c r="AN44" s="172">
        <v>58</v>
      </c>
      <c r="AO44" s="176">
        <v>3</v>
      </c>
      <c r="AP44" s="173"/>
      <c r="AQ44" s="172"/>
      <c r="AR44" s="58"/>
      <c r="AS44" s="175"/>
      <c r="AT44" s="172"/>
      <c r="AU44" s="58"/>
      <c r="AV44" s="173"/>
      <c r="AW44" s="172"/>
      <c r="AX44" s="58"/>
      <c r="AY44" s="173"/>
      <c r="AZ44" s="172"/>
      <c r="BA44" s="58"/>
      <c r="BB44" s="173"/>
      <c r="BC44" s="172"/>
      <c r="BD44" s="58"/>
      <c r="BE44" s="285">
        <f t="shared" si="12"/>
        <v>3</v>
      </c>
      <c r="BF44" s="422"/>
      <c r="BG44" s="502"/>
      <c r="BH44" s="433"/>
      <c r="BI44" s="433"/>
      <c r="BJ44" s="434"/>
      <c r="BL44" s="15"/>
      <c r="BM44" s="127"/>
      <c r="BN44" s="15"/>
      <c r="BP44" s="128"/>
    </row>
    <row r="45" spans="2:69" ht="46.5" customHeight="1" x14ac:dyDescent="0.3">
      <c r="B45" s="99" t="s">
        <v>350</v>
      </c>
      <c r="C45" s="485" t="s">
        <v>383</v>
      </c>
      <c r="D45" s="486"/>
      <c r="E45" s="486"/>
      <c r="F45" s="486"/>
      <c r="G45" s="486"/>
      <c r="H45" s="486"/>
      <c r="I45" s="486"/>
      <c r="J45" s="486"/>
      <c r="K45" s="486"/>
      <c r="L45" s="486"/>
      <c r="M45" s="486"/>
      <c r="N45" s="486"/>
      <c r="O45" s="486"/>
      <c r="P45" s="487"/>
      <c r="Q45" s="247"/>
      <c r="R45" s="236"/>
      <c r="S45" s="247"/>
      <c r="T45" s="398"/>
      <c r="U45" s="229"/>
      <c r="V45" s="236"/>
      <c r="W45" s="247"/>
      <c r="X45" s="398"/>
      <c r="Y45" s="229"/>
      <c r="Z45" s="236"/>
      <c r="AA45" s="247"/>
      <c r="AB45" s="236"/>
      <c r="AC45" s="247"/>
      <c r="AD45" s="236"/>
      <c r="AE45" s="247"/>
      <c r="AF45" s="398"/>
      <c r="AG45" s="173"/>
      <c r="AH45" s="172"/>
      <c r="AI45" s="58"/>
      <c r="AJ45" s="173"/>
      <c r="AK45" s="172"/>
      <c r="AL45" s="58"/>
      <c r="AM45" s="173"/>
      <c r="AN45" s="172"/>
      <c r="AO45" s="176"/>
      <c r="AP45" s="173"/>
      <c r="AQ45" s="172"/>
      <c r="AR45" s="58"/>
      <c r="AS45" s="175"/>
      <c r="AT45" s="172"/>
      <c r="AU45" s="58"/>
      <c r="AV45" s="173"/>
      <c r="AW45" s="172"/>
      <c r="AX45" s="58"/>
      <c r="AY45" s="173"/>
      <c r="AZ45" s="172"/>
      <c r="BA45" s="58"/>
      <c r="BB45" s="173"/>
      <c r="BC45" s="172"/>
      <c r="BD45" s="58"/>
      <c r="BE45" s="503">
        <f t="shared" si="12"/>
        <v>0</v>
      </c>
      <c r="BF45" s="504"/>
      <c r="BG45" s="502"/>
      <c r="BH45" s="433"/>
      <c r="BI45" s="433"/>
      <c r="BJ45" s="434"/>
      <c r="BL45" s="15"/>
      <c r="BM45" s="127"/>
      <c r="BN45" s="15"/>
      <c r="BP45" s="128"/>
    </row>
    <row r="46" spans="2:69" ht="34.5" customHeight="1" x14ac:dyDescent="0.3">
      <c r="B46" s="125" t="s">
        <v>210</v>
      </c>
      <c r="C46" s="244" t="s">
        <v>172</v>
      </c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7">
        <v>4</v>
      </c>
      <c r="R46" s="236"/>
      <c r="S46" s="247"/>
      <c r="T46" s="230"/>
      <c r="U46" s="229">
        <v>216</v>
      </c>
      <c r="V46" s="236"/>
      <c r="W46" s="247">
        <v>86</v>
      </c>
      <c r="X46" s="398"/>
      <c r="Y46" s="230">
        <v>42</v>
      </c>
      <c r="Z46" s="236"/>
      <c r="AA46" s="247"/>
      <c r="AB46" s="236"/>
      <c r="AC46" s="247">
        <v>44</v>
      </c>
      <c r="AD46" s="236"/>
      <c r="AE46" s="247"/>
      <c r="AF46" s="230"/>
      <c r="AG46" s="173"/>
      <c r="AH46" s="172"/>
      <c r="AI46" s="58"/>
      <c r="AJ46" s="173"/>
      <c r="AK46" s="172"/>
      <c r="AL46" s="58"/>
      <c r="AM46" s="173"/>
      <c r="AN46" s="172"/>
      <c r="AO46" s="176"/>
      <c r="AP46" s="173">
        <v>216</v>
      </c>
      <c r="AQ46" s="172">
        <v>86</v>
      </c>
      <c r="AR46" s="58">
        <v>6</v>
      </c>
      <c r="AS46" s="175"/>
      <c r="AT46" s="172"/>
      <c r="AU46" s="58"/>
      <c r="AV46" s="173"/>
      <c r="AW46" s="172"/>
      <c r="AX46" s="58"/>
      <c r="AY46" s="173"/>
      <c r="AZ46" s="172"/>
      <c r="BA46" s="58"/>
      <c r="BB46" s="173"/>
      <c r="BC46" s="172"/>
      <c r="BD46" s="58"/>
      <c r="BE46" s="285">
        <f t="shared" si="12"/>
        <v>6</v>
      </c>
      <c r="BF46" s="422"/>
      <c r="BG46" s="479" t="s">
        <v>127</v>
      </c>
      <c r="BH46" s="322"/>
      <c r="BI46" s="322"/>
      <c r="BJ46" s="480"/>
      <c r="BL46" s="15">
        <f t="shared" ref="BL46:BL53" si="17">AG46+AJ46+AM46+AP46+AS46+AV46+AY46</f>
        <v>216</v>
      </c>
      <c r="BM46" s="127">
        <f t="shared" ref="BM46:BM53" si="18">AH46+AK46+AN46+AQ46+AT46+AW46+AZ46+BC46</f>
        <v>86</v>
      </c>
      <c r="BN46" s="15">
        <f t="shared" ref="BN46:BN53" si="19">AI46+AL46+AO46+AR46+AU46+AX46+BA46</f>
        <v>6</v>
      </c>
      <c r="BP46" s="128">
        <f t="shared" ref="BP46" si="20">Y46+AA46+AC46+AE46</f>
        <v>86</v>
      </c>
    </row>
    <row r="47" spans="2:69" ht="38.25" customHeight="1" x14ac:dyDescent="0.3">
      <c r="B47" s="125" t="s">
        <v>211</v>
      </c>
      <c r="C47" s="244" t="s">
        <v>168</v>
      </c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7">
        <v>5</v>
      </c>
      <c r="R47" s="236"/>
      <c r="S47" s="247"/>
      <c r="T47" s="230"/>
      <c r="U47" s="229">
        <v>120</v>
      </c>
      <c r="V47" s="236"/>
      <c r="W47" s="247">
        <v>68</v>
      </c>
      <c r="X47" s="398"/>
      <c r="Y47" s="230">
        <v>34</v>
      </c>
      <c r="Z47" s="236"/>
      <c r="AA47" s="247">
        <v>18</v>
      </c>
      <c r="AB47" s="236"/>
      <c r="AC47" s="247">
        <v>16</v>
      </c>
      <c r="AD47" s="236"/>
      <c r="AE47" s="247"/>
      <c r="AF47" s="230"/>
      <c r="AG47" s="173"/>
      <c r="AH47" s="172"/>
      <c r="AI47" s="58"/>
      <c r="AJ47" s="173"/>
      <c r="AK47" s="172"/>
      <c r="AL47" s="58"/>
      <c r="AM47" s="173"/>
      <c r="AN47" s="172"/>
      <c r="AO47" s="176"/>
      <c r="AP47" s="173"/>
      <c r="AQ47" s="172"/>
      <c r="AR47" s="58"/>
      <c r="AS47" s="175">
        <v>120</v>
      </c>
      <c r="AT47" s="172">
        <v>68</v>
      </c>
      <c r="AU47" s="58">
        <v>3</v>
      </c>
      <c r="AV47" s="173"/>
      <c r="AW47" s="172"/>
      <c r="AX47" s="58"/>
      <c r="AY47" s="173"/>
      <c r="AZ47" s="172"/>
      <c r="BA47" s="58"/>
      <c r="BB47" s="173"/>
      <c r="BC47" s="172"/>
      <c r="BD47" s="58"/>
      <c r="BE47" s="285">
        <f t="shared" si="12"/>
        <v>3</v>
      </c>
      <c r="BF47" s="422"/>
      <c r="BG47" s="502" t="s">
        <v>135</v>
      </c>
      <c r="BH47" s="433"/>
      <c r="BI47" s="433"/>
      <c r="BJ47" s="434"/>
      <c r="BL47" s="15"/>
      <c r="BM47" s="127"/>
      <c r="BN47" s="15"/>
      <c r="BP47" s="128"/>
    </row>
    <row r="48" spans="2:69" ht="36.75" customHeight="1" x14ac:dyDescent="0.3">
      <c r="B48" s="126" t="s">
        <v>187</v>
      </c>
      <c r="C48" s="539" t="s">
        <v>253</v>
      </c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39"/>
      <c r="O48" s="539"/>
      <c r="P48" s="539"/>
      <c r="Q48" s="247"/>
      <c r="R48" s="236"/>
      <c r="S48" s="247"/>
      <c r="T48" s="230"/>
      <c r="U48" s="229"/>
      <c r="V48" s="236"/>
      <c r="W48" s="247"/>
      <c r="X48" s="398"/>
      <c r="Y48" s="230"/>
      <c r="Z48" s="236"/>
      <c r="AA48" s="247"/>
      <c r="AB48" s="236"/>
      <c r="AC48" s="247"/>
      <c r="AD48" s="236"/>
      <c r="AE48" s="247"/>
      <c r="AF48" s="230"/>
      <c r="AG48" s="173"/>
      <c r="AH48" s="172"/>
      <c r="AI48" s="58"/>
      <c r="AJ48" s="173"/>
      <c r="AK48" s="172"/>
      <c r="AL48" s="58"/>
      <c r="AM48" s="173"/>
      <c r="AN48" s="172"/>
      <c r="AO48" s="176"/>
      <c r="AP48" s="173"/>
      <c r="AQ48" s="172"/>
      <c r="AR48" s="58"/>
      <c r="AS48" s="175"/>
      <c r="AT48" s="172"/>
      <c r="AU48" s="58"/>
      <c r="AV48" s="173"/>
      <c r="AW48" s="172"/>
      <c r="AX48" s="58"/>
      <c r="AY48" s="173"/>
      <c r="AZ48" s="172"/>
      <c r="BA48" s="58"/>
      <c r="BB48" s="173"/>
      <c r="BC48" s="172"/>
      <c r="BD48" s="58"/>
      <c r="BE48" s="285"/>
      <c r="BF48" s="422"/>
      <c r="BG48" s="479"/>
      <c r="BH48" s="322"/>
      <c r="BI48" s="322"/>
      <c r="BJ48" s="480"/>
      <c r="BL48" s="15">
        <f t="shared" si="17"/>
        <v>0</v>
      </c>
      <c r="BM48" s="127">
        <f t="shared" si="18"/>
        <v>0</v>
      </c>
      <c r="BN48" s="15">
        <f t="shared" si="19"/>
        <v>0</v>
      </c>
      <c r="BP48" s="128">
        <f>Y48+AA48+AC48+AE48</f>
        <v>0</v>
      </c>
    </row>
    <row r="49" spans="2:69" ht="30" customHeight="1" x14ac:dyDescent="0.3">
      <c r="B49" s="125" t="s">
        <v>372</v>
      </c>
      <c r="C49" s="244" t="s">
        <v>169</v>
      </c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  <c r="Q49" s="247">
        <v>1</v>
      </c>
      <c r="R49" s="236"/>
      <c r="S49" s="247"/>
      <c r="T49" s="230"/>
      <c r="U49" s="229">
        <v>122</v>
      </c>
      <c r="V49" s="236"/>
      <c r="W49" s="247">
        <v>68</v>
      </c>
      <c r="X49" s="398"/>
      <c r="Y49" s="230">
        <v>34</v>
      </c>
      <c r="Z49" s="236"/>
      <c r="AA49" s="247"/>
      <c r="AB49" s="236"/>
      <c r="AC49" s="247"/>
      <c r="AD49" s="236"/>
      <c r="AE49" s="247">
        <v>34</v>
      </c>
      <c r="AF49" s="230"/>
      <c r="AG49" s="173">
        <v>122</v>
      </c>
      <c r="AH49" s="172">
        <v>68</v>
      </c>
      <c r="AI49" s="58">
        <v>3</v>
      </c>
      <c r="AJ49" s="173"/>
      <c r="AK49" s="172"/>
      <c r="AL49" s="58"/>
      <c r="AM49" s="173"/>
      <c r="AN49" s="172"/>
      <c r="AO49" s="176"/>
      <c r="AP49" s="173"/>
      <c r="AQ49" s="172"/>
      <c r="AR49" s="58"/>
      <c r="AS49" s="175"/>
      <c r="AT49" s="172"/>
      <c r="AU49" s="58"/>
      <c r="AV49" s="173"/>
      <c r="AW49" s="172"/>
      <c r="AX49" s="58"/>
      <c r="AY49" s="173"/>
      <c r="AZ49" s="172"/>
      <c r="BA49" s="58"/>
      <c r="BB49" s="173"/>
      <c r="BC49" s="172"/>
      <c r="BD49" s="58"/>
      <c r="BE49" s="285">
        <f t="shared" si="12"/>
        <v>3</v>
      </c>
      <c r="BF49" s="422"/>
      <c r="BG49" s="479" t="s">
        <v>136</v>
      </c>
      <c r="BH49" s="322"/>
      <c r="BI49" s="322"/>
      <c r="BJ49" s="480"/>
      <c r="BL49" s="15">
        <f t="shared" si="17"/>
        <v>122</v>
      </c>
      <c r="BM49" s="127">
        <f t="shared" si="18"/>
        <v>68</v>
      </c>
      <c r="BN49" s="15">
        <f t="shared" si="19"/>
        <v>3</v>
      </c>
      <c r="BP49" s="128">
        <f t="shared" ref="BP49:BP53" si="21">Y49+AA49+AC49+AE49</f>
        <v>68</v>
      </c>
    </row>
    <row r="50" spans="2:69" ht="42" customHeight="1" x14ac:dyDescent="0.3">
      <c r="B50" s="125" t="s">
        <v>373</v>
      </c>
      <c r="C50" s="244" t="s">
        <v>183</v>
      </c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7">
        <v>2</v>
      </c>
      <c r="R50" s="236"/>
      <c r="S50" s="247"/>
      <c r="T50" s="230"/>
      <c r="U50" s="229">
        <v>122</v>
      </c>
      <c r="V50" s="236"/>
      <c r="W50" s="247">
        <v>68</v>
      </c>
      <c r="X50" s="398"/>
      <c r="Y50" s="230">
        <v>34</v>
      </c>
      <c r="Z50" s="236"/>
      <c r="AA50" s="247"/>
      <c r="AB50" s="236"/>
      <c r="AC50" s="247"/>
      <c r="AD50" s="236"/>
      <c r="AE50" s="247">
        <v>34</v>
      </c>
      <c r="AF50" s="230"/>
      <c r="AG50" s="173"/>
      <c r="AH50" s="172"/>
      <c r="AI50" s="58"/>
      <c r="AJ50" s="173">
        <v>122</v>
      </c>
      <c r="AK50" s="172">
        <v>68</v>
      </c>
      <c r="AL50" s="58">
        <v>3</v>
      </c>
      <c r="AM50" s="173"/>
      <c r="AN50" s="172"/>
      <c r="AO50" s="176"/>
      <c r="AP50" s="173"/>
      <c r="AQ50" s="172"/>
      <c r="AR50" s="58"/>
      <c r="AS50" s="175"/>
      <c r="AT50" s="172"/>
      <c r="AU50" s="58"/>
      <c r="AV50" s="173"/>
      <c r="AW50" s="172"/>
      <c r="AX50" s="58"/>
      <c r="AY50" s="173"/>
      <c r="AZ50" s="172"/>
      <c r="BA50" s="58"/>
      <c r="BB50" s="173"/>
      <c r="BC50" s="172"/>
      <c r="BD50" s="58"/>
      <c r="BE50" s="285">
        <f t="shared" si="12"/>
        <v>3</v>
      </c>
      <c r="BF50" s="422"/>
      <c r="BG50" s="479" t="s">
        <v>137</v>
      </c>
      <c r="BH50" s="322"/>
      <c r="BI50" s="322"/>
      <c r="BJ50" s="480"/>
      <c r="BL50" s="15">
        <f t="shared" si="17"/>
        <v>122</v>
      </c>
      <c r="BM50" s="127">
        <f t="shared" si="18"/>
        <v>68</v>
      </c>
      <c r="BN50" s="15">
        <f t="shared" si="19"/>
        <v>3</v>
      </c>
      <c r="BP50" s="128">
        <f t="shared" si="21"/>
        <v>68</v>
      </c>
    </row>
    <row r="51" spans="2:69" ht="32.25" customHeight="1" x14ac:dyDescent="0.3">
      <c r="B51" s="99" t="s">
        <v>188</v>
      </c>
      <c r="C51" s="485" t="s">
        <v>209</v>
      </c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486"/>
      <c r="P51" s="487"/>
      <c r="Q51" s="247"/>
      <c r="R51" s="236"/>
      <c r="S51" s="247"/>
      <c r="T51" s="230"/>
      <c r="U51" s="229"/>
      <c r="V51" s="236"/>
      <c r="W51" s="247"/>
      <c r="X51" s="398"/>
      <c r="Y51" s="230"/>
      <c r="Z51" s="236"/>
      <c r="AA51" s="247"/>
      <c r="AB51" s="236"/>
      <c r="AC51" s="247"/>
      <c r="AD51" s="236"/>
      <c r="AE51" s="247"/>
      <c r="AF51" s="230"/>
      <c r="AG51" s="173"/>
      <c r="AH51" s="172"/>
      <c r="AI51" s="58"/>
      <c r="AJ51" s="173"/>
      <c r="AK51" s="172"/>
      <c r="AL51" s="58"/>
      <c r="AM51" s="173"/>
      <c r="AN51" s="172"/>
      <c r="AO51" s="176"/>
      <c r="AP51" s="173"/>
      <c r="AQ51" s="172"/>
      <c r="AR51" s="58"/>
      <c r="AS51" s="175"/>
      <c r="AT51" s="172"/>
      <c r="AU51" s="58"/>
      <c r="AV51" s="173"/>
      <c r="AW51" s="172"/>
      <c r="AX51" s="58"/>
      <c r="AY51" s="173"/>
      <c r="AZ51" s="172"/>
      <c r="BA51" s="58"/>
      <c r="BB51" s="173"/>
      <c r="BC51" s="172"/>
      <c r="BD51" s="58"/>
      <c r="BE51" s="503">
        <f t="shared" si="12"/>
        <v>0</v>
      </c>
      <c r="BF51" s="504"/>
      <c r="BG51" s="479" t="s">
        <v>386</v>
      </c>
      <c r="BH51" s="322"/>
      <c r="BI51" s="322"/>
      <c r="BJ51" s="480"/>
      <c r="BL51" s="15">
        <f t="shared" si="17"/>
        <v>0</v>
      </c>
      <c r="BM51" s="127">
        <f t="shared" si="18"/>
        <v>0</v>
      </c>
      <c r="BN51" s="15">
        <f t="shared" si="19"/>
        <v>0</v>
      </c>
      <c r="BP51" s="128">
        <f t="shared" si="21"/>
        <v>0</v>
      </c>
    </row>
    <row r="52" spans="2:69" ht="42" customHeight="1" x14ac:dyDescent="0.3">
      <c r="B52" s="125" t="s">
        <v>384</v>
      </c>
      <c r="C52" s="244" t="s">
        <v>170</v>
      </c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7">
        <v>3</v>
      </c>
      <c r="R52" s="236"/>
      <c r="S52" s="247"/>
      <c r="T52" s="230"/>
      <c r="U52" s="229">
        <v>216</v>
      </c>
      <c r="V52" s="236"/>
      <c r="W52" s="247">
        <v>86</v>
      </c>
      <c r="X52" s="398"/>
      <c r="Y52" s="230">
        <v>44</v>
      </c>
      <c r="Z52" s="236"/>
      <c r="AA52" s="247"/>
      <c r="AB52" s="236"/>
      <c r="AC52" s="247"/>
      <c r="AD52" s="236"/>
      <c r="AE52" s="247">
        <v>42</v>
      </c>
      <c r="AF52" s="230"/>
      <c r="AG52" s="173"/>
      <c r="AH52" s="172"/>
      <c r="AI52" s="58"/>
      <c r="AJ52" s="173"/>
      <c r="AK52" s="172"/>
      <c r="AL52" s="58"/>
      <c r="AM52" s="173">
        <v>216</v>
      </c>
      <c r="AN52" s="172">
        <v>86</v>
      </c>
      <c r="AO52" s="176">
        <v>6</v>
      </c>
      <c r="AP52" s="61"/>
      <c r="AQ52" s="62"/>
      <c r="AR52" s="63"/>
      <c r="AS52" s="175"/>
      <c r="AT52" s="172"/>
      <c r="AU52" s="58"/>
      <c r="AV52" s="173"/>
      <c r="AW52" s="172"/>
      <c r="AX52" s="58"/>
      <c r="AY52" s="173"/>
      <c r="AZ52" s="172"/>
      <c r="BA52" s="58"/>
      <c r="BB52" s="173"/>
      <c r="BC52" s="172"/>
      <c r="BD52" s="58"/>
      <c r="BE52" s="285">
        <f t="shared" si="12"/>
        <v>6</v>
      </c>
      <c r="BF52" s="422"/>
      <c r="BG52" s="479"/>
      <c r="BH52" s="322"/>
      <c r="BI52" s="322"/>
      <c r="BJ52" s="480"/>
      <c r="BL52" s="15">
        <f t="shared" si="17"/>
        <v>216</v>
      </c>
      <c r="BM52" s="127">
        <f t="shared" si="18"/>
        <v>86</v>
      </c>
      <c r="BN52" s="15">
        <f t="shared" si="19"/>
        <v>6</v>
      </c>
      <c r="BP52" s="128">
        <f t="shared" si="21"/>
        <v>86</v>
      </c>
    </row>
    <row r="53" spans="2:69" ht="69" customHeight="1" x14ac:dyDescent="0.3">
      <c r="B53" s="125" t="s">
        <v>385</v>
      </c>
      <c r="C53" s="244" t="s">
        <v>171</v>
      </c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7"/>
      <c r="R53" s="236"/>
      <c r="S53" s="247"/>
      <c r="T53" s="230"/>
      <c r="U53" s="229">
        <v>40</v>
      </c>
      <c r="V53" s="236"/>
      <c r="W53" s="247"/>
      <c r="X53" s="398"/>
      <c r="Y53" s="230"/>
      <c r="Z53" s="236"/>
      <c r="AA53" s="247"/>
      <c r="AB53" s="236"/>
      <c r="AC53" s="247"/>
      <c r="AD53" s="236"/>
      <c r="AE53" s="247"/>
      <c r="AF53" s="230"/>
      <c r="AG53" s="173"/>
      <c r="AH53" s="172"/>
      <c r="AI53" s="58"/>
      <c r="AJ53" s="173"/>
      <c r="AK53" s="172"/>
      <c r="AL53" s="58"/>
      <c r="AM53" s="173">
        <v>40</v>
      </c>
      <c r="AN53" s="172"/>
      <c r="AO53" s="176">
        <v>1</v>
      </c>
      <c r="AP53" s="61"/>
      <c r="AQ53" s="62"/>
      <c r="AR53" s="63"/>
      <c r="AS53" s="175"/>
      <c r="AT53" s="172"/>
      <c r="AU53" s="58"/>
      <c r="AV53" s="173"/>
      <c r="AW53" s="172"/>
      <c r="AX53" s="58"/>
      <c r="AY53" s="173"/>
      <c r="AZ53" s="172"/>
      <c r="BA53" s="58"/>
      <c r="BB53" s="173"/>
      <c r="BC53" s="172"/>
      <c r="BD53" s="58"/>
      <c r="BE53" s="285">
        <f t="shared" si="12"/>
        <v>1</v>
      </c>
      <c r="BF53" s="422"/>
      <c r="BG53" s="479"/>
      <c r="BH53" s="322"/>
      <c r="BI53" s="322"/>
      <c r="BJ53" s="480"/>
      <c r="BL53" s="15">
        <f t="shared" si="17"/>
        <v>40</v>
      </c>
      <c r="BM53" s="127">
        <f t="shared" si="18"/>
        <v>0</v>
      </c>
      <c r="BN53" s="15">
        <f t="shared" si="19"/>
        <v>1</v>
      </c>
      <c r="BP53" s="128">
        <f t="shared" si="21"/>
        <v>0</v>
      </c>
    </row>
    <row r="54" spans="2:69" ht="35.25" customHeight="1" thickBot="1" x14ac:dyDescent="0.4">
      <c r="B54" s="126" t="s">
        <v>189</v>
      </c>
      <c r="C54" s="539" t="s">
        <v>380</v>
      </c>
      <c r="D54" s="539"/>
      <c r="E54" s="539"/>
      <c r="F54" s="539"/>
      <c r="G54" s="539"/>
      <c r="H54" s="539"/>
      <c r="I54" s="539"/>
      <c r="J54" s="539"/>
      <c r="K54" s="539"/>
      <c r="L54" s="539"/>
      <c r="M54" s="539"/>
      <c r="N54" s="539"/>
      <c r="O54" s="539"/>
      <c r="P54" s="539"/>
      <c r="Q54" s="247">
        <v>4</v>
      </c>
      <c r="R54" s="236"/>
      <c r="S54" s="247"/>
      <c r="T54" s="230"/>
      <c r="U54" s="229">
        <f t="shared" si="10"/>
        <v>122</v>
      </c>
      <c r="V54" s="236"/>
      <c r="W54" s="247">
        <f t="shared" si="11"/>
        <v>64</v>
      </c>
      <c r="X54" s="398"/>
      <c r="Y54" s="230">
        <v>32</v>
      </c>
      <c r="Z54" s="236"/>
      <c r="AA54" s="247"/>
      <c r="AB54" s="236"/>
      <c r="AC54" s="247"/>
      <c r="AD54" s="236"/>
      <c r="AE54" s="247">
        <v>32</v>
      </c>
      <c r="AF54" s="230"/>
      <c r="AG54" s="173"/>
      <c r="AH54" s="172"/>
      <c r="AI54" s="58"/>
      <c r="AJ54" s="173"/>
      <c r="AK54" s="172"/>
      <c r="AL54" s="58"/>
      <c r="AM54" s="173"/>
      <c r="AN54" s="172"/>
      <c r="AO54" s="176"/>
      <c r="AP54" s="173">
        <v>122</v>
      </c>
      <c r="AQ54" s="172">
        <v>64</v>
      </c>
      <c r="AR54" s="58">
        <v>3</v>
      </c>
      <c r="AS54" s="175"/>
      <c r="AT54" s="172"/>
      <c r="AU54" s="58"/>
      <c r="AV54" s="173"/>
      <c r="AW54" s="172"/>
      <c r="AX54" s="58"/>
      <c r="AY54" s="173"/>
      <c r="AZ54" s="172"/>
      <c r="BA54" s="58"/>
      <c r="BB54" s="173"/>
      <c r="BC54" s="172"/>
      <c r="BD54" s="58"/>
      <c r="BE54" s="285">
        <f t="shared" si="12"/>
        <v>3</v>
      </c>
      <c r="BF54" s="422"/>
      <c r="BG54" s="479" t="s">
        <v>205</v>
      </c>
      <c r="BH54" s="322"/>
      <c r="BI54" s="322"/>
      <c r="BJ54" s="480"/>
      <c r="BL54" s="24">
        <f t="shared" si="3"/>
        <v>122</v>
      </c>
      <c r="BM54" s="26">
        <f t="shared" si="4"/>
        <v>64</v>
      </c>
      <c r="BN54" s="24">
        <f t="shared" si="5"/>
        <v>3</v>
      </c>
      <c r="BO54" s="25"/>
      <c r="BP54" s="24">
        <f t="shared" si="6"/>
        <v>64</v>
      </c>
      <c r="BQ54" s="25"/>
    </row>
    <row r="55" spans="2:69" s="5" customFormat="1" ht="32.450000000000003" customHeight="1" thickBot="1" x14ac:dyDescent="0.35">
      <c r="B55" s="211" t="s">
        <v>99</v>
      </c>
      <c r="C55" s="214" t="s">
        <v>113</v>
      </c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6"/>
      <c r="Q55" s="223" t="s">
        <v>8</v>
      </c>
      <c r="R55" s="224"/>
      <c r="S55" s="223" t="s">
        <v>9</v>
      </c>
      <c r="T55" s="227"/>
      <c r="U55" s="263" t="s">
        <v>10</v>
      </c>
      <c r="V55" s="264"/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271" t="s">
        <v>35</v>
      </c>
      <c r="AH55" s="272"/>
      <c r="AI55" s="272"/>
      <c r="AJ55" s="272"/>
      <c r="AK55" s="272"/>
      <c r="AL55" s="272"/>
      <c r="AM55" s="272"/>
      <c r="AN55" s="272"/>
      <c r="AO55" s="272"/>
      <c r="AP55" s="272"/>
      <c r="AQ55" s="272"/>
      <c r="AR55" s="272"/>
      <c r="AS55" s="272"/>
      <c r="AT55" s="272"/>
      <c r="AU55" s="272"/>
      <c r="AV55" s="272"/>
      <c r="AW55" s="272"/>
      <c r="AX55" s="272"/>
      <c r="AY55" s="272"/>
      <c r="AZ55" s="272"/>
      <c r="BA55" s="272"/>
      <c r="BB55" s="272"/>
      <c r="BC55" s="272"/>
      <c r="BD55" s="273"/>
      <c r="BE55" s="509" t="s">
        <v>23</v>
      </c>
      <c r="BF55" s="510"/>
      <c r="BG55" s="515" t="s">
        <v>100</v>
      </c>
      <c r="BH55" s="515"/>
      <c r="BI55" s="515"/>
      <c r="BJ55" s="516"/>
    </row>
    <row r="56" spans="2:69" s="5" customFormat="1" ht="32.450000000000003" customHeight="1" thickBot="1" x14ac:dyDescent="0.35">
      <c r="B56" s="212"/>
      <c r="C56" s="217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9"/>
      <c r="Q56" s="225"/>
      <c r="R56" s="208"/>
      <c r="S56" s="225"/>
      <c r="T56" s="228"/>
      <c r="U56" s="521" t="s">
        <v>5</v>
      </c>
      <c r="V56" s="208"/>
      <c r="W56" s="225" t="s">
        <v>11</v>
      </c>
      <c r="X56" s="523"/>
      <c r="Y56" s="525" t="s">
        <v>12</v>
      </c>
      <c r="Z56" s="526"/>
      <c r="AA56" s="526"/>
      <c r="AB56" s="526"/>
      <c r="AC56" s="526"/>
      <c r="AD56" s="526"/>
      <c r="AE56" s="526"/>
      <c r="AF56" s="527"/>
      <c r="AG56" s="204" t="s">
        <v>14</v>
      </c>
      <c r="AH56" s="205"/>
      <c r="AI56" s="205"/>
      <c r="AJ56" s="205"/>
      <c r="AK56" s="205"/>
      <c r="AL56" s="206"/>
      <c r="AM56" s="204" t="s">
        <v>15</v>
      </c>
      <c r="AN56" s="205"/>
      <c r="AO56" s="205"/>
      <c r="AP56" s="205"/>
      <c r="AQ56" s="205"/>
      <c r="AR56" s="206"/>
      <c r="AS56" s="204" t="s">
        <v>16</v>
      </c>
      <c r="AT56" s="205"/>
      <c r="AU56" s="205"/>
      <c r="AV56" s="205"/>
      <c r="AW56" s="205"/>
      <c r="AX56" s="206"/>
      <c r="AY56" s="204" t="s">
        <v>159</v>
      </c>
      <c r="AZ56" s="205"/>
      <c r="BA56" s="205"/>
      <c r="BB56" s="205"/>
      <c r="BC56" s="205"/>
      <c r="BD56" s="206"/>
      <c r="BE56" s="511"/>
      <c r="BF56" s="512"/>
      <c r="BG56" s="517"/>
      <c r="BH56" s="517"/>
      <c r="BI56" s="517"/>
      <c r="BJ56" s="518"/>
    </row>
    <row r="57" spans="2:69" ht="76.900000000000006" customHeight="1" thickBot="1" x14ac:dyDescent="0.35">
      <c r="B57" s="212"/>
      <c r="C57" s="217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9"/>
      <c r="Q57" s="225"/>
      <c r="R57" s="208"/>
      <c r="S57" s="225"/>
      <c r="T57" s="228"/>
      <c r="U57" s="521"/>
      <c r="V57" s="208"/>
      <c r="W57" s="225"/>
      <c r="X57" s="523"/>
      <c r="Y57" s="207" t="s">
        <v>13</v>
      </c>
      <c r="Z57" s="208"/>
      <c r="AA57" s="274" t="s">
        <v>101</v>
      </c>
      <c r="AB57" s="208"/>
      <c r="AC57" s="274" t="s">
        <v>102</v>
      </c>
      <c r="AD57" s="208"/>
      <c r="AE57" s="225" t="s">
        <v>73</v>
      </c>
      <c r="AF57" s="228"/>
      <c r="AG57" s="245" t="s">
        <v>195</v>
      </c>
      <c r="AH57" s="205"/>
      <c r="AI57" s="206"/>
      <c r="AJ57" s="245" t="s">
        <v>196</v>
      </c>
      <c r="AK57" s="205"/>
      <c r="AL57" s="206"/>
      <c r="AM57" s="245" t="s">
        <v>197</v>
      </c>
      <c r="AN57" s="205"/>
      <c r="AO57" s="206"/>
      <c r="AP57" s="245" t="s">
        <v>198</v>
      </c>
      <c r="AQ57" s="205"/>
      <c r="AR57" s="206"/>
      <c r="AS57" s="245" t="s">
        <v>199</v>
      </c>
      <c r="AT57" s="205"/>
      <c r="AU57" s="206"/>
      <c r="AV57" s="245" t="s">
        <v>200</v>
      </c>
      <c r="AW57" s="205"/>
      <c r="AX57" s="206"/>
      <c r="AY57" s="245" t="s">
        <v>248</v>
      </c>
      <c r="AZ57" s="205"/>
      <c r="BA57" s="206"/>
      <c r="BB57" s="505" t="s">
        <v>160</v>
      </c>
      <c r="BC57" s="506"/>
      <c r="BD57" s="507"/>
      <c r="BE57" s="511"/>
      <c r="BF57" s="512"/>
      <c r="BG57" s="517"/>
      <c r="BH57" s="517"/>
      <c r="BI57" s="517"/>
      <c r="BJ57" s="518"/>
    </row>
    <row r="58" spans="2:69" ht="191.25" customHeight="1" thickBot="1" x14ac:dyDescent="0.35">
      <c r="B58" s="213"/>
      <c r="C58" s="220"/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2"/>
      <c r="Q58" s="226"/>
      <c r="R58" s="210"/>
      <c r="S58" s="226"/>
      <c r="T58" s="209"/>
      <c r="U58" s="522"/>
      <c r="V58" s="210"/>
      <c r="W58" s="226"/>
      <c r="X58" s="524"/>
      <c r="Y58" s="209"/>
      <c r="Z58" s="210"/>
      <c r="AA58" s="226"/>
      <c r="AB58" s="210"/>
      <c r="AC58" s="226"/>
      <c r="AD58" s="210"/>
      <c r="AE58" s="226"/>
      <c r="AF58" s="209"/>
      <c r="AG58" s="52" t="s">
        <v>3</v>
      </c>
      <c r="AH58" s="53" t="s">
        <v>17</v>
      </c>
      <c r="AI58" s="54" t="s">
        <v>18</v>
      </c>
      <c r="AJ58" s="52" t="s">
        <v>3</v>
      </c>
      <c r="AK58" s="53" t="s">
        <v>17</v>
      </c>
      <c r="AL58" s="54" t="s">
        <v>18</v>
      </c>
      <c r="AM58" s="52" t="s">
        <v>3</v>
      </c>
      <c r="AN58" s="53" t="s">
        <v>17</v>
      </c>
      <c r="AO58" s="54" t="s">
        <v>18</v>
      </c>
      <c r="AP58" s="52" t="s">
        <v>3</v>
      </c>
      <c r="AQ58" s="53" t="s">
        <v>17</v>
      </c>
      <c r="AR58" s="54" t="s">
        <v>18</v>
      </c>
      <c r="AS58" s="52" t="s">
        <v>3</v>
      </c>
      <c r="AT58" s="53" t="s">
        <v>17</v>
      </c>
      <c r="AU58" s="54" t="s">
        <v>18</v>
      </c>
      <c r="AV58" s="55" t="s">
        <v>3</v>
      </c>
      <c r="AW58" s="56" t="s">
        <v>17</v>
      </c>
      <c r="AX58" s="57" t="s">
        <v>18</v>
      </c>
      <c r="AY58" s="52" t="s">
        <v>3</v>
      </c>
      <c r="AZ58" s="53" t="s">
        <v>17</v>
      </c>
      <c r="BA58" s="54" t="s">
        <v>18</v>
      </c>
      <c r="BB58" s="52" t="s">
        <v>3</v>
      </c>
      <c r="BC58" s="53" t="s">
        <v>17</v>
      </c>
      <c r="BD58" s="54" t="s">
        <v>18</v>
      </c>
      <c r="BE58" s="513"/>
      <c r="BF58" s="514"/>
      <c r="BG58" s="519"/>
      <c r="BH58" s="519"/>
      <c r="BI58" s="519"/>
      <c r="BJ58" s="520"/>
    </row>
    <row r="59" spans="2:69" ht="57.75" customHeight="1" x14ac:dyDescent="0.35">
      <c r="B59" s="99" t="s">
        <v>190</v>
      </c>
      <c r="C59" s="485" t="s">
        <v>254</v>
      </c>
      <c r="D59" s="486"/>
      <c r="E59" s="486"/>
      <c r="F59" s="486"/>
      <c r="G59" s="486"/>
      <c r="H59" s="486"/>
      <c r="I59" s="486"/>
      <c r="J59" s="486"/>
      <c r="K59" s="486"/>
      <c r="L59" s="486"/>
      <c r="M59" s="486"/>
      <c r="N59" s="486"/>
      <c r="O59" s="486"/>
      <c r="P59" s="487"/>
      <c r="Q59" s="247"/>
      <c r="R59" s="236"/>
      <c r="S59" s="247"/>
      <c r="T59" s="230"/>
      <c r="U59" s="229"/>
      <c r="V59" s="236"/>
      <c r="W59" s="247"/>
      <c r="X59" s="398"/>
      <c r="Y59" s="554"/>
      <c r="Z59" s="553"/>
      <c r="AA59" s="247"/>
      <c r="AB59" s="236"/>
      <c r="AC59" s="247"/>
      <c r="AD59" s="236"/>
      <c r="AE59" s="247"/>
      <c r="AF59" s="230"/>
      <c r="AG59" s="173"/>
      <c r="AH59" s="172"/>
      <c r="AI59" s="58"/>
      <c r="AJ59" s="173"/>
      <c r="AK59" s="172"/>
      <c r="AL59" s="58"/>
      <c r="AM59" s="173"/>
      <c r="AN59" s="172"/>
      <c r="AO59" s="176"/>
      <c r="AP59" s="173"/>
      <c r="AQ59" s="172"/>
      <c r="AR59" s="58"/>
      <c r="AS59" s="175"/>
      <c r="AT59" s="172"/>
      <c r="AU59" s="58"/>
      <c r="AV59" s="173"/>
      <c r="AW59" s="172"/>
      <c r="AX59" s="58"/>
      <c r="AY59" s="173"/>
      <c r="AZ59" s="172"/>
      <c r="BA59" s="58"/>
      <c r="BB59" s="173"/>
      <c r="BC59" s="172"/>
      <c r="BD59" s="58"/>
      <c r="BE59" s="503">
        <f t="shared" si="12"/>
        <v>0</v>
      </c>
      <c r="BF59" s="504"/>
      <c r="BG59" s="433" t="s">
        <v>356</v>
      </c>
      <c r="BH59" s="433"/>
      <c r="BI59" s="433"/>
      <c r="BJ59" s="434"/>
      <c r="BL59" s="24">
        <f t="shared" si="3"/>
        <v>0</v>
      </c>
      <c r="BM59" s="26">
        <f t="shared" si="4"/>
        <v>0</v>
      </c>
      <c r="BN59" s="24">
        <f t="shared" si="5"/>
        <v>0</v>
      </c>
      <c r="BO59" s="25"/>
      <c r="BP59" s="24">
        <f t="shared" si="6"/>
        <v>0</v>
      </c>
      <c r="BQ59" s="25"/>
    </row>
    <row r="60" spans="2:69" ht="45" customHeight="1" x14ac:dyDescent="0.35">
      <c r="B60" s="80" t="s">
        <v>351</v>
      </c>
      <c r="C60" s="340" t="s">
        <v>255</v>
      </c>
      <c r="D60" s="341"/>
      <c r="E60" s="341"/>
      <c r="F60" s="341"/>
      <c r="G60" s="341"/>
      <c r="H60" s="341"/>
      <c r="I60" s="341"/>
      <c r="J60" s="341"/>
      <c r="K60" s="341"/>
      <c r="L60" s="341"/>
      <c r="M60" s="341"/>
      <c r="N60" s="341"/>
      <c r="O60" s="341"/>
      <c r="P60" s="342"/>
      <c r="Q60" s="255">
        <v>4</v>
      </c>
      <c r="R60" s="254"/>
      <c r="S60" s="255">
        <v>3</v>
      </c>
      <c r="T60" s="354"/>
      <c r="U60" s="229">
        <f t="shared" si="10"/>
        <v>216</v>
      </c>
      <c r="V60" s="236"/>
      <c r="W60" s="247">
        <f t="shared" si="11"/>
        <v>120</v>
      </c>
      <c r="X60" s="398"/>
      <c r="Y60" s="554">
        <v>62</v>
      </c>
      <c r="Z60" s="553"/>
      <c r="AA60" s="247"/>
      <c r="AB60" s="236"/>
      <c r="AC60" s="247"/>
      <c r="AD60" s="236"/>
      <c r="AE60" s="247">
        <v>58</v>
      </c>
      <c r="AF60" s="230"/>
      <c r="AG60" s="173"/>
      <c r="AH60" s="172"/>
      <c r="AI60" s="58"/>
      <c r="AJ60" s="173"/>
      <c r="AK60" s="172"/>
      <c r="AL60" s="58"/>
      <c r="AM60" s="173">
        <v>108</v>
      </c>
      <c r="AN60" s="172">
        <v>52</v>
      </c>
      <c r="AO60" s="176">
        <v>3</v>
      </c>
      <c r="AP60" s="173">
        <v>108</v>
      </c>
      <c r="AQ60" s="172">
        <v>68</v>
      </c>
      <c r="AR60" s="58">
        <v>3</v>
      </c>
      <c r="AS60" s="175"/>
      <c r="AT60" s="172"/>
      <c r="AU60" s="58"/>
      <c r="AV60" s="93"/>
      <c r="AW60" s="94"/>
      <c r="AX60" s="59"/>
      <c r="AY60" s="93"/>
      <c r="AZ60" s="94"/>
      <c r="BA60" s="59"/>
      <c r="BB60" s="93"/>
      <c r="BC60" s="94"/>
      <c r="BD60" s="59"/>
      <c r="BE60" s="248">
        <f t="shared" si="12"/>
        <v>6</v>
      </c>
      <c r="BF60" s="249"/>
      <c r="BG60" s="433"/>
      <c r="BH60" s="433"/>
      <c r="BI60" s="433"/>
      <c r="BJ60" s="434"/>
      <c r="BL60" s="24">
        <f t="shared" si="3"/>
        <v>216</v>
      </c>
      <c r="BM60" s="26">
        <f t="shared" si="4"/>
        <v>120</v>
      </c>
      <c r="BN60" s="24">
        <f t="shared" si="5"/>
        <v>6</v>
      </c>
      <c r="BO60" s="25"/>
      <c r="BP60" s="24">
        <f t="shared" si="6"/>
        <v>120</v>
      </c>
      <c r="BQ60" s="25"/>
    </row>
    <row r="61" spans="2:69" ht="81" customHeight="1" x14ac:dyDescent="0.35">
      <c r="B61" s="80" t="s">
        <v>387</v>
      </c>
      <c r="C61" s="340" t="s">
        <v>420</v>
      </c>
      <c r="D61" s="341"/>
      <c r="E61" s="341"/>
      <c r="F61" s="341"/>
      <c r="G61" s="341"/>
      <c r="H61" s="341"/>
      <c r="I61" s="341"/>
      <c r="J61" s="341"/>
      <c r="K61" s="341"/>
      <c r="L61" s="341"/>
      <c r="M61" s="341"/>
      <c r="N61" s="341"/>
      <c r="O61" s="341"/>
      <c r="P61" s="342"/>
      <c r="Q61" s="255"/>
      <c r="R61" s="254"/>
      <c r="S61" s="255"/>
      <c r="T61" s="354"/>
      <c r="U61" s="229">
        <f t="shared" si="10"/>
        <v>40</v>
      </c>
      <c r="V61" s="236"/>
      <c r="W61" s="247"/>
      <c r="X61" s="398"/>
      <c r="Y61" s="554"/>
      <c r="Z61" s="553"/>
      <c r="AA61" s="247"/>
      <c r="AB61" s="236"/>
      <c r="AC61" s="247"/>
      <c r="AD61" s="236"/>
      <c r="AE61" s="247"/>
      <c r="AF61" s="230"/>
      <c r="AG61" s="173"/>
      <c r="AH61" s="172"/>
      <c r="AI61" s="58"/>
      <c r="AJ61" s="173"/>
      <c r="AK61" s="172"/>
      <c r="AL61" s="58"/>
      <c r="AM61" s="173"/>
      <c r="AN61" s="172"/>
      <c r="AO61" s="58"/>
      <c r="AP61" s="173">
        <v>40</v>
      </c>
      <c r="AQ61" s="172"/>
      <c r="AR61" s="58">
        <v>1</v>
      </c>
      <c r="AS61" s="175"/>
      <c r="AT61" s="172"/>
      <c r="AU61" s="58"/>
      <c r="AV61" s="93"/>
      <c r="AW61" s="94"/>
      <c r="AX61" s="59"/>
      <c r="AY61" s="93"/>
      <c r="AZ61" s="94"/>
      <c r="BA61" s="59"/>
      <c r="BB61" s="93"/>
      <c r="BC61" s="94"/>
      <c r="BD61" s="59"/>
      <c r="BE61" s="248">
        <f t="shared" si="12"/>
        <v>1</v>
      </c>
      <c r="BF61" s="249"/>
      <c r="BG61" s="433"/>
      <c r="BH61" s="433"/>
      <c r="BI61" s="433"/>
      <c r="BJ61" s="434"/>
      <c r="BL61" s="24">
        <f t="shared" si="3"/>
        <v>40</v>
      </c>
      <c r="BM61" s="26">
        <f t="shared" si="4"/>
        <v>0</v>
      </c>
      <c r="BN61" s="24">
        <f t="shared" si="5"/>
        <v>1</v>
      </c>
      <c r="BO61" s="25"/>
      <c r="BP61" s="24">
        <f t="shared" si="6"/>
        <v>0</v>
      </c>
      <c r="BQ61" s="25"/>
    </row>
    <row r="62" spans="2:69" ht="75.75" customHeight="1" x14ac:dyDescent="0.35">
      <c r="B62" s="99" t="s">
        <v>191</v>
      </c>
      <c r="C62" s="533" t="s">
        <v>256</v>
      </c>
      <c r="D62" s="533"/>
      <c r="E62" s="533"/>
      <c r="F62" s="533"/>
      <c r="G62" s="533"/>
      <c r="H62" s="533"/>
      <c r="I62" s="533"/>
      <c r="J62" s="533"/>
      <c r="K62" s="533"/>
      <c r="L62" s="533"/>
      <c r="M62" s="533"/>
      <c r="N62" s="533"/>
      <c r="O62" s="533"/>
      <c r="P62" s="533"/>
      <c r="Q62" s="247"/>
      <c r="R62" s="236"/>
      <c r="S62" s="247"/>
      <c r="T62" s="230"/>
      <c r="U62" s="229"/>
      <c r="V62" s="236"/>
      <c r="W62" s="247"/>
      <c r="X62" s="398"/>
      <c r="Y62" s="230"/>
      <c r="Z62" s="236"/>
      <c r="AA62" s="247"/>
      <c r="AB62" s="236"/>
      <c r="AC62" s="247"/>
      <c r="AD62" s="236"/>
      <c r="AE62" s="247"/>
      <c r="AF62" s="230"/>
      <c r="AG62" s="173"/>
      <c r="AH62" s="172"/>
      <c r="AI62" s="58"/>
      <c r="AJ62" s="173"/>
      <c r="AK62" s="172"/>
      <c r="AL62" s="58"/>
      <c r="AM62" s="173"/>
      <c r="AN62" s="172"/>
      <c r="AO62" s="176"/>
      <c r="AP62" s="173"/>
      <c r="AQ62" s="172"/>
      <c r="AR62" s="58"/>
      <c r="AS62" s="175"/>
      <c r="AT62" s="172"/>
      <c r="AU62" s="58"/>
      <c r="AV62" s="173"/>
      <c r="AW62" s="172"/>
      <c r="AX62" s="58"/>
      <c r="AY62" s="173"/>
      <c r="AZ62" s="172"/>
      <c r="BA62" s="58"/>
      <c r="BB62" s="173"/>
      <c r="BC62" s="172"/>
      <c r="BD62" s="58"/>
      <c r="BE62" s="503">
        <f t="shared" si="12"/>
        <v>0</v>
      </c>
      <c r="BF62" s="504"/>
      <c r="BG62" s="433" t="s">
        <v>355</v>
      </c>
      <c r="BH62" s="433"/>
      <c r="BI62" s="433"/>
      <c r="BJ62" s="434"/>
      <c r="BL62" s="24">
        <f t="shared" si="3"/>
        <v>0</v>
      </c>
      <c r="BM62" s="26">
        <f t="shared" si="4"/>
        <v>0</v>
      </c>
      <c r="BN62" s="24">
        <f t="shared" si="5"/>
        <v>0</v>
      </c>
      <c r="BO62" s="25"/>
      <c r="BP62" s="24">
        <f t="shared" si="6"/>
        <v>0</v>
      </c>
      <c r="BQ62" s="25"/>
    </row>
    <row r="63" spans="2:69" ht="57" customHeight="1" x14ac:dyDescent="0.35">
      <c r="B63" s="80" t="s">
        <v>192</v>
      </c>
      <c r="C63" s="340" t="s">
        <v>257</v>
      </c>
      <c r="D63" s="341"/>
      <c r="E63" s="341"/>
      <c r="F63" s="341"/>
      <c r="G63" s="341"/>
      <c r="H63" s="341"/>
      <c r="I63" s="341"/>
      <c r="J63" s="341"/>
      <c r="K63" s="341"/>
      <c r="L63" s="341"/>
      <c r="M63" s="341"/>
      <c r="N63" s="341"/>
      <c r="O63" s="341"/>
      <c r="P63" s="342"/>
      <c r="Q63" s="255">
        <v>5</v>
      </c>
      <c r="R63" s="254"/>
      <c r="S63" s="255">
        <v>4</v>
      </c>
      <c r="T63" s="354"/>
      <c r="U63" s="229">
        <f t="shared" ref="U63:U69" si="22">SUM(AG63,AJ63,AM63,AP63,AS63,AV63,AY63,BB63)</f>
        <v>234</v>
      </c>
      <c r="V63" s="236"/>
      <c r="W63" s="247">
        <f t="shared" si="11"/>
        <v>130</v>
      </c>
      <c r="X63" s="398"/>
      <c r="Y63" s="554">
        <v>72</v>
      </c>
      <c r="Z63" s="553"/>
      <c r="AA63" s="247"/>
      <c r="AB63" s="236"/>
      <c r="AC63" s="247"/>
      <c r="AD63" s="236"/>
      <c r="AE63" s="247">
        <v>58</v>
      </c>
      <c r="AF63" s="230"/>
      <c r="AG63" s="173"/>
      <c r="AH63" s="172"/>
      <c r="AI63" s="58"/>
      <c r="AJ63" s="173"/>
      <c r="AK63" s="172"/>
      <c r="AL63" s="58"/>
      <c r="AM63" s="173"/>
      <c r="AN63" s="172"/>
      <c r="AO63" s="176"/>
      <c r="AP63" s="173">
        <v>114</v>
      </c>
      <c r="AQ63" s="172">
        <v>68</v>
      </c>
      <c r="AR63" s="58">
        <v>3</v>
      </c>
      <c r="AS63" s="175">
        <v>120</v>
      </c>
      <c r="AT63" s="172">
        <v>62</v>
      </c>
      <c r="AU63" s="58">
        <v>3</v>
      </c>
      <c r="AV63" s="93"/>
      <c r="AW63" s="94"/>
      <c r="AX63" s="59"/>
      <c r="AY63" s="93"/>
      <c r="AZ63" s="94"/>
      <c r="BA63" s="59"/>
      <c r="BB63" s="93"/>
      <c r="BC63" s="94"/>
      <c r="BD63" s="59"/>
      <c r="BE63" s="248">
        <f t="shared" si="12"/>
        <v>6</v>
      </c>
      <c r="BF63" s="249"/>
      <c r="BG63" s="433"/>
      <c r="BH63" s="433"/>
      <c r="BI63" s="433"/>
      <c r="BJ63" s="434"/>
      <c r="BL63" s="24">
        <f t="shared" si="3"/>
        <v>234</v>
      </c>
      <c r="BM63" s="26">
        <f t="shared" si="4"/>
        <v>130</v>
      </c>
      <c r="BN63" s="24">
        <f t="shared" si="5"/>
        <v>6</v>
      </c>
      <c r="BO63" s="25"/>
      <c r="BP63" s="24">
        <f t="shared" si="6"/>
        <v>130</v>
      </c>
      <c r="BQ63" s="25"/>
    </row>
    <row r="64" spans="2:69" ht="83.25" customHeight="1" x14ac:dyDescent="0.35">
      <c r="B64" s="80" t="s">
        <v>352</v>
      </c>
      <c r="C64" s="340" t="s">
        <v>258</v>
      </c>
      <c r="D64" s="341"/>
      <c r="E64" s="341"/>
      <c r="F64" s="341"/>
      <c r="G64" s="341"/>
      <c r="H64" s="341"/>
      <c r="I64" s="341"/>
      <c r="J64" s="341"/>
      <c r="K64" s="341"/>
      <c r="L64" s="341"/>
      <c r="M64" s="341"/>
      <c r="N64" s="341"/>
      <c r="O64" s="341"/>
      <c r="P64" s="342"/>
      <c r="Q64" s="255"/>
      <c r="R64" s="254"/>
      <c r="S64" s="255"/>
      <c r="T64" s="256"/>
      <c r="U64" s="229">
        <f t="shared" si="22"/>
        <v>40</v>
      </c>
      <c r="V64" s="236"/>
      <c r="W64" s="247"/>
      <c r="X64" s="398"/>
      <c r="Y64" s="552"/>
      <c r="Z64" s="553"/>
      <c r="AA64" s="247"/>
      <c r="AB64" s="236"/>
      <c r="AC64" s="247"/>
      <c r="AD64" s="236"/>
      <c r="AE64" s="247"/>
      <c r="AF64" s="398"/>
      <c r="AG64" s="173"/>
      <c r="AH64" s="172"/>
      <c r="AI64" s="58"/>
      <c r="AJ64" s="173"/>
      <c r="AK64" s="172"/>
      <c r="AL64" s="58"/>
      <c r="AM64" s="173"/>
      <c r="AN64" s="172"/>
      <c r="AO64" s="176"/>
      <c r="AP64" s="173"/>
      <c r="AQ64" s="172"/>
      <c r="AR64" s="58"/>
      <c r="AS64" s="175">
        <v>40</v>
      </c>
      <c r="AT64" s="172"/>
      <c r="AU64" s="58">
        <v>1</v>
      </c>
      <c r="AV64" s="93"/>
      <c r="AW64" s="94"/>
      <c r="AX64" s="59"/>
      <c r="AY64" s="93"/>
      <c r="AZ64" s="94"/>
      <c r="BA64" s="59"/>
      <c r="BB64" s="93"/>
      <c r="BC64" s="94"/>
      <c r="BD64" s="59"/>
      <c r="BE64" s="253">
        <f t="shared" si="12"/>
        <v>1</v>
      </c>
      <c r="BF64" s="256"/>
      <c r="BG64" s="433"/>
      <c r="BH64" s="433"/>
      <c r="BI64" s="433"/>
      <c r="BJ64" s="434"/>
      <c r="BL64" s="24">
        <f t="shared" si="3"/>
        <v>40</v>
      </c>
      <c r="BM64" s="26">
        <f t="shared" si="4"/>
        <v>0</v>
      </c>
      <c r="BN64" s="24">
        <f t="shared" si="5"/>
        <v>1</v>
      </c>
      <c r="BO64" s="25"/>
      <c r="BP64" s="24">
        <f t="shared" si="6"/>
        <v>0</v>
      </c>
      <c r="BQ64" s="25"/>
    </row>
    <row r="65" spans="2:69" ht="75" customHeight="1" x14ac:dyDescent="0.35">
      <c r="B65" s="99" t="s">
        <v>388</v>
      </c>
      <c r="C65" s="539" t="s">
        <v>445</v>
      </c>
      <c r="D65" s="539"/>
      <c r="E65" s="539"/>
      <c r="F65" s="539"/>
      <c r="G65" s="539"/>
      <c r="H65" s="539"/>
      <c r="I65" s="539"/>
      <c r="J65" s="539"/>
      <c r="K65" s="539"/>
      <c r="L65" s="539"/>
      <c r="M65" s="539"/>
      <c r="N65" s="539"/>
      <c r="O65" s="539"/>
      <c r="P65" s="539"/>
      <c r="Q65" s="247"/>
      <c r="R65" s="236"/>
      <c r="S65" s="247"/>
      <c r="T65" s="398"/>
      <c r="U65" s="229"/>
      <c r="V65" s="236"/>
      <c r="W65" s="247"/>
      <c r="X65" s="398"/>
      <c r="Y65" s="552"/>
      <c r="Z65" s="553"/>
      <c r="AA65" s="247"/>
      <c r="AB65" s="236"/>
      <c r="AC65" s="247"/>
      <c r="AD65" s="236"/>
      <c r="AE65" s="247"/>
      <c r="AF65" s="398"/>
      <c r="AG65" s="173"/>
      <c r="AH65" s="172"/>
      <c r="AI65" s="58"/>
      <c r="AJ65" s="173"/>
      <c r="AK65" s="172"/>
      <c r="AL65" s="58"/>
      <c r="AM65" s="173"/>
      <c r="AN65" s="172"/>
      <c r="AO65" s="176"/>
      <c r="AP65" s="173"/>
      <c r="AQ65" s="172"/>
      <c r="AR65" s="58"/>
      <c r="AS65" s="175"/>
      <c r="AT65" s="172"/>
      <c r="AU65" s="58"/>
      <c r="AV65" s="173"/>
      <c r="AW65" s="172"/>
      <c r="AX65" s="58"/>
      <c r="AY65" s="173"/>
      <c r="AZ65" s="172"/>
      <c r="BA65" s="58"/>
      <c r="BB65" s="173"/>
      <c r="BC65" s="172"/>
      <c r="BD65" s="58"/>
      <c r="BE65" s="229"/>
      <c r="BF65" s="398"/>
      <c r="BG65" s="502"/>
      <c r="BH65" s="433"/>
      <c r="BI65" s="433"/>
      <c r="BJ65" s="434"/>
      <c r="BL65" s="24">
        <f>AG65+AJ65+AM65+AP65+AS65+AV65+AY65</f>
        <v>0</v>
      </c>
      <c r="BM65" s="26">
        <f>AH65+AK65+AN65+AQ65+AT65+AW65+AZ65+BC65</f>
        <v>0</v>
      </c>
      <c r="BN65" s="24">
        <f>AI65+AL65+AO65+AR65+AU65+AX65+BA65</f>
        <v>0</v>
      </c>
      <c r="BO65" s="25"/>
      <c r="BP65" s="24">
        <f t="shared" si="6"/>
        <v>0</v>
      </c>
      <c r="BQ65" s="25"/>
    </row>
    <row r="66" spans="2:69" ht="54" customHeight="1" x14ac:dyDescent="0.35">
      <c r="B66" s="80" t="s">
        <v>389</v>
      </c>
      <c r="C66" s="353" t="s">
        <v>329</v>
      </c>
      <c r="D66" s="353"/>
      <c r="E66" s="353"/>
      <c r="F66" s="353"/>
      <c r="G66" s="353"/>
      <c r="H66" s="353"/>
      <c r="I66" s="353"/>
      <c r="J66" s="353"/>
      <c r="K66" s="353"/>
      <c r="L66" s="353"/>
      <c r="M66" s="353"/>
      <c r="N66" s="353"/>
      <c r="O66" s="353"/>
      <c r="P66" s="353"/>
      <c r="Q66" s="255">
        <v>3</v>
      </c>
      <c r="R66" s="254"/>
      <c r="S66" s="255"/>
      <c r="T66" s="256"/>
      <c r="U66" s="229">
        <f t="shared" si="22"/>
        <v>114</v>
      </c>
      <c r="V66" s="236"/>
      <c r="W66" s="247">
        <f t="shared" si="11"/>
        <v>68</v>
      </c>
      <c r="X66" s="398"/>
      <c r="Y66" s="229">
        <v>34</v>
      </c>
      <c r="Z66" s="236"/>
      <c r="AA66" s="247"/>
      <c r="AB66" s="236"/>
      <c r="AC66" s="247"/>
      <c r="AD66" s="236"/>
      <c r="AE66" s="247">
        <v>34</v>
      </c>
      <c r="AF66" s="398"/>
      <c r="AG66" s="173"/>
      <c r="AH66" s="172"/>
      <c r="AI66" s="58"/>
      <c r="AJ66" s="173"/>
      <c r="AK66" s="172"/>
      <c r="AL66" s="58"/>
      <c r="AM66" s="173">
        <v>114</v>
      </c>
      <c r="AN66" s="172">
        <v>68</v>
      </c>
      <c r="AO66" s="176">
        <v>3</v>
      </c>
      <c r="AP66" s="173"/>
      <c r="AQ66" s="172"/>
      <c r="AR66" s="58"/>
      <c r="AS66" s="175"/>
      <c r="AT66" s="172"/>
      <c r="AU66" s="58"/>
      <c r="AV66" s="93"/>
      <c r="AW66" s="94"/>
      <c r="AX66" s="59"/>
      <c r="AY66" s="93"/>
      <c r="AZ66" s="94"/>
      <c r="BA66" s="59"/>
      <c r="BB66" s="93"/>
      <c r="BC66" s="94"/>
      <c r="BD66" s="59"/>
      <c r="BE66" s="229">
        <f t="shared" si="12"/>
        <v>3</v>
      </c>
      <c r="BF66" s="398"/>
      <c r="BG66" s="433" t="s">
        <v>433</v>
      </c>
      <c r="BH66" s="433"/>
      <c r="BI66" s="433"/>
      <c r="BJ66" s="434"/>
      <c r="BL66" s="24"/>
      <c r="BM66" s="26"/>
      <c r="BN66" s="24"/>
      <c r="BO66" s="25"/>
      <c r="BP66" s="24"/>
      <c r="BQ66" s="25"/>
    </row>
    <row r="67" spans="2:69" ht="47.25" customHeight="1" x14ac:dyDescent="0.35">
      <c r="B67" s="80" t="s">
        <v>390</v>
      </c>
      <c r="C67" s="340" t="s">
        <v>260</v>
      </c>
      <c r="D67" s="341"/>
      <c r="E67" s="341"/>
      <c r="F67" s="341"/>
      <c r="G67" s="341"/>
      <c r="H67" s="341"/>
      <c r="I67" s="341"/>
      <c r="J67" s="341"/>
      <c r="K67" s="341"/>
      <c r="L67" s="341"/>
      <c r="M67" s="341"/>
      <c r="N67" s="341"/>
      <c r="O67" s="341"/>
      <c r="P67" s="342"/>
      <c r="Q67" s="255">
        <v>5</v>
      </c>
      <c r="R67" s="254"/>
      <c r="S67" s="255"/>
      <c r="T67" s="256"/>
      <c r="U67" s="229">
        <f t="shared" si="22"/>
        <v>120</v>
      </c>
      <c r="V67" s="236"/>
      <c r="W67" s="247">
        <f t="shared" si="11"/>
        <v>68</v>
      </c>
      <c r="X67" s="398"/>
      <c r="Y67" s="229">
        <v>34</v>
      </c>
      <c r="Z67" s="236"/>
      <c r="AA67" s="247"/>
      <c r="AB67" s="236"/>
      <c r="AC67" s="247"/>
      <c r="AD67" s="236"/>
      <c r="AE67" s="247">
        <v>34</v>
      </c>
      <c r="AF67" s="398"/>
      <c r="AG67" s="173"/>
      <c r="AH67" s="172"/>
      <c r="AI67" s="58"/>
      <c r="AJ67" s="173"/>
      <c r="AK67" s="172"/>
      <c r="AL67" s="58"/>
      <c r="AM67" s="173"/>
      <c r="AN67" s="172"/>
      <c r="AO67" s="176"/>
      <c r="AP67" s="173"/>
      <c r="AQ67" s="62"/>
      <c r="AR67" s="58"/>
      <c r="AS67" s="175">
        <v>120</v>
      </c>
      <c r="AT67" s="172">
        <v>68</v>
      </c>
      <c r="AU67" s="58">
        <v>3</v>
      </c>
      <c r="AV67" s="93"/>
      <c r="AW67" s="94"/>
      <c r="AX67" s="59"/>
      <c r="AY67" s="93"/>
      <c r="AZ67" s="94"/>
      <c r="BA67" s="59"/>
      <c r="BB67" s="93"/>
      <c r="BC67" s="94"/>
      <c r="BD67" s="59"/>
      <c r="BE67" s="229">
        <f t="shared" si="12"/>
        <v>3</v>
      </c>
      <c r="BF67" s="398"/>
      <c r="BG67" s="502" t="s">
        <v>272</v>
      </c>
      <c r="BH67" s="433"/>
      <c r="BI67" s="433"/>
      <c r="BJ67" s="434"/>
      <c r="BL67" s="24">
        <f>AG67+AJ67+AM67+AP67+AS67+AV67+AY67</f>
        <v>120</v>
      </c>
      <c r="BM67" s="26">
        <f>AH67+AK67+AN67+AQ67+AT67+AW67+AZ67+BC67</f>
        <v>68</v>
      </c>
      <c r="BN67" s="24">
        <f>AI67+AL67+AO67+AR67+AU67+AX67+BA67</f>
        <v>3</v>
      </c>
      <c r="BO67" s="25"/>
      <c r="BP67" s="24">
        <f t="shared" ref="BP67:BP69" si="23">Y67+AA67+AC67+AE67</f>
        <v>68</v>
      </c>
      <c r="BQ67" s="25"/>
    </row>
    <row r="68" spans="2:69" ht="48" customHeight="1" x14ac:dyDescent="0.35">
      <c r="B68" s="80" t="s">
        <v>391</v>
      </c>
      <c r="C68" s="549" t="s">
        <v>259</v>
      </c>
      <c r="D68" s="550"/>
      <c r="E68" s="550"/>
      <c r="F68" s="550"/>
      <c r="G68" s="550"/>
      <c r="H68" s="550"/>
      <c r="I68" s="550"/>
      <c r="J68" s="550"/>
      <c r="K68" s="550"/>
      <c r="L68" s="550"/>
      <c r="M68" s="550"/>
      <c r="N68" s="550"/>
      <c r="O68" s="550"/>
      <c r="P68" s="551"/>
      <c r="Q68" s="380"/>
      <c r="R68" s="377"/>
      <c r="S68" s="380">
        <v>6</v>
      </c>
      <c r="T68" s="249"/>
      <c r="U68" s="285">
        <f t="shared" si="22"/>
        <v>108</v>
      </c>
      <c r="V68" s="420"/>
      <c r="W68" s="421">
        <f t="shared" si="11"/>
        <v>64</v>
      </c>
      <c r="X68" s="422"/>
      <c r="Y68" s="285">
        <v>34</v>
      </c>
      <c r="Z68" s="420"/>
      <c r="AA68" s="421"/>
      <c r="AB68" s="420"/>
      <c r="AC68" s="421"/>
      <c r="AD68" s="420"/>
      <c r="AE68" s="421">
        <v>30</v>
      </c>
      <c r="AF68" s="422"/>
      <c r="AG68" s="70"/>
      <c r="AH68" s="71"/>
      <c r="AI68" s="72"/>
      <c r="AJ68" s="70"/>
      <c r="AK68" s="71"/>
      <c r="AL68" s="72"/>
      <c r="AM68" s="70"/>
      <c r="AN68" s="71"/>
      <c r="AO68" s="196"/>
      <c r="AP68" s="70"/>
      <c r="AQ68" s="124"/>
      <c r="AR68" s="72"/>
      <c r="AS68" s="195"/>
      <c r="AT68" s="71"/>
      <c r="AU68" s="72"/>
      <c r="AV68" s="65">
        <v>108</v>
      </c>
      <c r="AW68" s="145">
        <v>64</v>
      </c>
      <c r="AX68" s="146">
        <v>3</v>
      </c>
      <c r="AY68" s="65"/>
      <c r="AZ68" s="145"/>
      <c r="BA68" s="146"/>
      <c r="BB68" s="65"/>
      <c r="BC68" s="145"/>
      <c r="BD68" s="146"/>
      <c r="BE68" s="285">
        <f t="shared" si="12"/>
        <v>3</v>
      </c>
      <c r="BF68" s="422"/>
      <c r="BG68" s="548" t="s">
        <v>273</v>
      </c>
      <c r="BH68" s="531"/>
      <c r="BI68" s="531"/>
      <c r="BJ68" s="532"/>
      <c r="BL68" s="24">
        <f>AG68+AJ68+AM68+AP68+AS68+AV68+AY68</f>
        <v>108</v>
      </c>
      <c r="BM68" s="26">
        <f>AH68+AK68+AN68+AQ68+AT68+AW68+AZ68+BC68</f>
        <v>64</v>
      </c>
      <c r="BN68" s="24">
        <f>AI68+AL68+AO68+AR68+AU68+AX68+BA68</f>
        <v>3</v>
      </c>
      <c r="BO68" s="25"/>
      <c r="BP68" s="24">
        <f t="shared" si="23"/>
        <v>64</v>
      </c>
      <c r="BQ68" s="25"/>
    </row>
    <row r="69" spans="2:69" ht="51.75" customHeight="1" thickBot="1" x14ac:dyDescent="0.4">
      <c r="B69" s="80" t="s">
        <v>392</v>
      </c>
      <c r="C69" s="353" t="s">
        <v>330</v>
      </c>
      <c r="D69" s="353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353"/>
      <c r="Q69" s="255">
        <v>7</v>
      </c>
      <c r="R69" s="254"/>
      <c r="S69" s="255"/>
      <c r="T69" s="256"/>
      <c r="U69" s="229">
        <f t="shared" si="22"/>
        <v>108</v>
      </c>
      <c r="V69" s="236"/>
      <c r="W69" s="247">
        <f t="shared" si="11"/>
        <v>68</v>
      </c>
      <c r="X69" s="398"/>
      <c r="Y69" s="229">
        <v>34</v>
      </c>
      <c r="Z69" s="236"/>
      <c r="AA69" s="247"/>
      <c r="AB69" s="236"/>
      <c r="AC69" s="247"/>
      <c r="AD69" s="236"/>
      <c r="AE69" s="247">
        <v>34</v>
      </c>
      <c r="AF69" s="398"/>
      <c r="AG69" s="173"/>
      <c r="AH69" s="172"/>
      <c r="AI69" s="58"/>
      <c r="AJ69" s="173"/>
      <c r="AK69" s="172"/>
      <c r="AL69" s="58"/>
      <c r="AM69" s="173"/>
      <c r="AN69" s="172"/>
      <c r="AO69" s="176"/>
      <c r="AP69" s="173"/>
      <c r="AQ69" s="172"/>
      <c r="AR69" s="58"/>
      <c r="AS69" s="175"/>
      <c r="AT69" s="172"/>
      <c r="AU69" s="58"/>
      <c r="AV69" s="93"/>
      <c r="AW69" s="94"/>
      <c r="AX69" s="59"/>
      <c r="AY69" s="173">
        <v>108</v>
      </c>
      <c r="AZ69" s="94">
        <v>68</v>
      </c>
      <c r="BA69" s="58">
        <v>3</v>
      </c>
      <c r="BB69" s="93"/>
      <c r="BC69" s="94"/>
      <c r="BD69" s="59"/>
      <c r="BE69" s="229">
        <f t="shared" si="12"/>
        <v>3</v>
      </c>
      <c r="BF69" s="398"/>
      <c r="BG69" s="433" t="s">
        <v>379</v>
      </c>
      <c r="BH69" s="433"/>
      <c r="BI69" s="433"/>
      <c r="BJ69" s="434"/>
      <c r="BL69" s="24">
        <f>AG69+AJ69+AM69+AP69+AS69+AV69+AY69</f>
        <v>108</v>
      </c>
      <c r="BM69" s="26">
        <f>AH69+AK69+AN69+AQ69+AT69+AW69+AZ69+BC69</f>
        <v>68</v>
      </c>
      <c r="BN69" s="24">
        <f>AI69+AL69+AO69+AR69+AU69+AX69+BA69</f>
        <v>3</v>
      </c>
      <c r="BO69" s="25"/>
      <c r="BP69" s="24">
        <f t="shared" si="23"/>
        <v>68</v>
      </c>
      <c r="BQ69" s="25"/>
    </row>
    <row r="70" spans="2:69" ht="66.75" customHeight="1" thickBot="1" x14ac:dyDescent="0.4">
      <c r="B70" s="169" t="s">
        <v>33</v>
      </c>
      <c r="C70" s="481" t="s">
        <v>161</v>
      </c>
      <c r="D70" s="482"/>
      <c r="E70" s="482"/>
      <c r="F70" s="482"/>
      <c r="G70" s="482"/>
      <c r="H70" s="482"/>
      <c r="I70" s="482"/>
      <c r="J70" s="482"/>
      <c r="K70" s="482"/>
      <c r="L70" s="482"/>
      <c r="M70" s="482"/>
      <c r="N70" s="482"/>
      <c r="O70" s="482"/>
      <c r="P70" s="483"/>
      <c r="Q70" s="416">
        <v>12</v>
      </c>
      <c r="R70" s="414"/>
      <c r="S70" s="416">
        <v>16</v>
      </c>
      <c r="T70" s="414"/>
      <c r="U70" s="413">
        <f>SUM(U71:V112)</f>
        <v>3898</v>
      </c>
      <c r="V70" s="414"/>
      <c r="W70" s="415">
        <f>SUM(W71:X112)</f>
        <v>1728</v>
      </c>
      <c r="X70" s="414"/>
      <c r="Y70" s="413">
        <f>SUM(Y71:Z112)</f>
        <v>494</v>
      </c>
      <c r="Z70" s="415"/>
      <c r="AA70" s="544">
        <f>SUM(AA71:AB112)</f>
        <v>0</v>
      </c>
      <c r="AB70" s="544"/>
      <c r="AC70" s="545">
        <f>SUM(AC71:AD112)</f>
        <v>742</v>
      </c>
      <c r="AD70" s="545"/>
      <c r="AE70" s="415">
        <f>SUM(AE71:AF112)</f>
        <v>492</v>
      </c>
      <c r="AF70" s="414"/>
      <c r="AG70" s="193">
        <f t="shared" ref="AG70:BD70" si="24">SUM(AG71:AG112)</f>
        <v>432</v>
      </c>
      <c r="AH70" s="200">
        <f t="shared" si="24"/>
        <v>208</v>
      </c>
      <c r="AI70" s="194">
        <f t="shared" si="24"/>
        <v>12</v>
      </c>
      <c r="AJ70" s="193">
        <f t="shared" si="24"/>
        <v>202</v>
      </c>
      <c r="AK70" s="200">
        <f t="shared" si="24"/>
        <v>86</v>
      </c>
      <c r="AL70" s="194">
        <f t="shared" si="24"/>
        <v>6</v>
      </c>
      <c r="AM70" s="193">
        <f t="shared" si="24"/>
        <v>408</v>
      </c>
      <c r="AN70" s="200">
        <f t="shared" si="24"/>
        <v>182</v>
      </c>
      <c r="AO70" s="194">
        <f t="shared" si="24"/>
        <v>11</v>
      </c>
      <c r="AP70" s="193">
        <f t="shared" si="24"/>
        <v>396</v>
      </c>
      <c r="AQ70" s="200">
        <f t="shared" si="24"/>
        <v>182</v>
      </c>
      <c r="AR70" s="194">
        <f t="shared" si="24"/>
        <v>11</v>
      </c>
      <c r="AS70" s="193">
        <f t="shared" si="24"/>
        <v>672</v>
      </c>
      <c r="AT70" s="200">
        <f t="shared" si="24"/>
        <v>314</v>
      </c>
      <c r="AU70" s="194">
        <f t="shared" si="24"/>
        <v>18</v>
      </c>
      <c r="AV70" s="193">
        <f t="shared" si="24"/>
        <v>872</v>
      </c>
      <c r="AW70" s="200">
        <f t="shared" si="24"/>
        <v>394</v>
      </c>
      <c r="AX70" s="194">
        <f t="shared" si="24"/>
        <v>23</v>
      </c>
      <c r="AY70" s="193">
        <f t="shared" si="24"/>
        <v>916</v>
      </c>
      <c r="AZ70" s="200">
        <f t="shared" si="24"/>
        <v>362</v>
      </c>
      <c r="BA70" s="194">
        <f t="shared" si="24"/>
        <v>27</v>
      </c>
      <c r="BB70" s="166">
        <f t="shared" si="24"/>
        <v>0</v>
      </c>
      <c r="BC70" s="199">
        <f t="shared" si="24"/>
        <v>0</v>
      </c>
      <c r="BD70" s="170">
        <f t="shared" si="24"/>
        <v>0</v>
      </c>
      <c r="BE70" s="413">
        <f t="shared" si="12"/>
        <v>108</v>
      </c>
      <c r="BF70" s="428"/>
      <c r="BG70" s="546"/>
      <c r="BH70" s="546"/>
      <c r="BI70" s="546"/>
      <c r="BJ70" s="547"/>
      <c r="BL70" s="22">
        <f>AG70+AJ70+AM70+AP70+AS70+AV70+AY70</f>
        <v>3898</v>
      </c>
      <c r="BM70" s="23">
        <f t="shared" si="4"/>
        <v>1728</v>
      </c>
      <c r="BN70" s="27">
        <f t="shared" si="5"/>
        <v>108</v>
      </c>
      <c r="BO70" s="25"/>
      <c r="BP70" s="24">
        <f t="shared" si="6"/>
        <v>1728</v>
      </c>
      <c r="BQ70" s="25"/>
    </row>
    <row r="71" spans="2:69" ht="41.25" customHeight="1" x14ac:dyDescent="0.35">
      <c r="B71" s="60" t="s">
        <v>104</v>
      </c>
      <c r="C71" s="533" t="s">
        <v>177</v>
      </c>
      <c r="D71" s="533"/>
      <c r="E71" s="533"/>
      <c r="F71" s="533"/>
      <c r="G71" s="533"/>
      <c r="H71" s="533"/>
      <c r="I71" s="533"/>
      <c r="J71" s="533"/>
      <c r="K71" s="533"/>
      <c r="L71" s="533"/>
      <c r="M71" s="533"/>
      <c r="N71" s="533"/>
      <c r="O71" s="533"/>
      <c r="P71" s="533"/>
      <c r="Q71" s="255"/>
      <c r="R71" s="254"/>
      <c r="S71" s="255"/>
      <c r="T71" s="354"/>
      <c r="U71" s="253"/>
      <c r="V71" s="254"/>
      <c r="W71" s="255"/>
      <c r="X71" s="256"/>
      <c r="Y71" s="354"/>
      <c r="Z71" s="254"/>
      <c r="AA71" s="380"/>
      <c r="AB71" s="377"/>
      <c r="AC71" s="380"/>
      <c r="AD71" s="377"/>
      <c r="AE71" s="255"/>
      <c r="AF71" s="354"/>
      <c r="AG71" s="65"/>
      <c r="AH71" s="145"/>
      <c r="AI71" s="146"/>
      <c r="AJ71" s="65"/>
      <c r="AK71" s="145"/>
      <c r="AL71" s="146"/>
      <c r="AM71" s="65"/>
      <c r="AN71" s="145"/>
      <c r="AO71" s="146"/>
      <c r="AP71" s="65"/>
      <c r="AQ71" s="145"/>
      <c r="AR71" s="146"/>
      <c r="AS71" s="65"/>
      <c r="AT71" s="145"/>
      <c r="AU71" s="146"/>
      <c r="AV71" s="65"/>
      <c r="AW71" s="145"/>
      <c r="AX71" s="146"/>
      <c r="AY71" s="65"/>
      <c r="AZ71" s="145"/>
      <c r="BA71" s="146"/>
      <c r="BB71" s="65"/>
      <c r="BC71" s="145"/>
      <c r="BD71" s="146"/>
      <c r="BE71" s="503">
        <f t="shared" si="12"/>
        <v>0</v>
      </c>
      <c r="BF71" s="504"/>
      <c r="BG71" s="542"/>
      <c r="BH71" s="542"/>
      <c r="BI71" s="542"/>
      <c r="BJ71" s="543"/>
      <c r="BL71" s="24">
        <f t="shared" si="3"/>
        <v>0</v>
      </c>
      <c r="BM71" s="26">
        <f t="shared" si="4"/>
        <v>0</v>
      </c>
      <c r="BN71" s="24">
        <f t="shared" si="5"/>
        <v>0</v>
      </c>
      <c r="BO71" s="25"/>
      <c r="BP71" s="24">
        <f t="shared" si="6"/>
        <v>0</v>
      </c>
      <c r="BQ71" s="25"/>
    </row>
    <row r="72" spans="2:69" ht="69.75" customHeight="1" x14ac:dyDescent="0.35">
      <c r="B72" s="64" t="s">
        <v>119</v>
      </c>
      <c r="C72" s="340" t="s">
        <v>341</v>
      </c>
      <c r="D72" s="341"/>
      <c r="E72" s="341"/>
      <c r="F72" s="341"/>
      <c r="G72" s="341"/>
      <c r="H72" s="341"/>
      <c r="I72" s="341"/>
      <c r="J72" s="341"/>
      <c r="K72" s="341"/>
      <c r="L72" s="341"/>
      <c r="M72" s="341"/>
      <c r="N72" s="341"/>
      <c r="O72" s="341"/>
      <c r="P72" s="342"/>
      <c r="Q72" s="255"/>
      <c r="R72" s="254"/>
      <c r="S72" s="255">
        <v>3</v>
      </c>
      <c r="T72" s="354"/>
      <c r="U72" s="253">
        <f>SUM(AG72,AJ72,AM72,AP72,AS72,AV72,AY72,BB72)</f>
        <v>72</v>
      </c>
      <c r="V72" s="254"/>
      <c r="W72" s="255">
        <f t="shared" ref="W72:W73" si="25">SUM(AH72,AK72,AN72,AQ72,AT72,AW72,AZ72,BC72)</f>
        <v>34</v>
      </c>
      <c r="X72" s="256"/>
      <c r="Y72" s="354">
        <v>16</v>
      </c>
      <c r="Z72" s="254"/>
      <c r="AA72" s="255"/>
      <c r="AB72" s="254"/>
      <c r="AC72" s="255"/>
      <c r="AD72" s="254"/>
      <c r="AE72" s="255">
        <v>18</v>
      </c>
      <c r="AF72" s="354"/>
      <c r="AG72" s="93"/>
      <c r="AH72" s="94"/>
      <c r="AI72" s="59"/>
      <c r="AJ72" s="93"/>
      <c r="AK72" s="94"/>
      <c r="AL72" s="59"/>
      <c r="AM72" s="93">
        <v>72</v>
      </c>
      <c r="AN72" s="94">
        <v>34</v>
      </c>
      <c r="AO72" s="59">
        <v>2</v>
      </c>
      <c r="AP72" s="93"/>
      <c r="AQ72" s="94"/>
      <c r="AR72" s="59"/>
      <c r="AS72" s="93"/>
      <c r="AT72" s="94"/>
      <c r="AU72" s="59"/>
      <c r="AV72" s="93"/>
      <c r="AW72" s="94"/>
      <c r="AX72" s="59"/>
      <c r="AY72" s="93"/>
      <c r="AZ72" s="94"/>
      <c r="BA72" s="59"/>
      <c r="BB72" s="93"/>
      <c r="BC72" s="94"/>
      <c r="BD72" s="59"/>
      <c r="BE72" s="285">
        <f>AI72+AL72+AO72+AR72+AU72+AX72+BA72+BD72</f>
        <v>2</v>
      </c>
      <c r="BF72" s="422"/>
      <c r="BG72" s="502" t="s">
        <v>404</v>
      </c>
      <c r="BH72" s="433"/>
      <c r="BI72" s="433"/>
      <c r="BJ72" s="434"/>
      <c r="BL72" s="24">
        <f t="shared" si="3"/>
        <v>72</v>
      </c>
      <c r="BM72" s="26">
        <f t="shared" si="4"/>
        <v>34</v>
      </c>
      <c r="BN72" s="24">
        <f t="shared" si="5"/>
        <v>2</v>
      </c>
      <c r="BO72" s="25"/>
      <c r="BP72" s="24">
        <f t="shared" si="6"/>
        <v>34</v>
      </c>
      <c r="BQ72" s="25"/>
    </row>
    <row r="73" spans="2:69" ht="111.75" customHeight="1" x14ac:dyDescent="0.35">
      <c r="B73" s="64" t="s">
        <v>150</v>
      </c>
      <c r="C73" s="340" t="s">
        <v>342</v>
      </c>
      <c r="D73" s="540"/>
      <c r="E73" s="540"/>
      <c r="F73" s="540"/>
      <c r="G73" s="540"/>
      <c r="H73" s="540"/>
      <c r="I73" s="540"/>
      <c r="J73" s="540"/>
      <c r="K73" s="540"/>
      <c r="L73" s="540"/>
      <c r="M73" s="540"/>
      <c r="N73" s="540"/>
      <c r="O73" s="540"/>
      <c r="P73" s="541"/>
      <c r="Q73" s="255"/>
      <c r="R73" s="254"/>
      <c r="S73" s="255">
        <v>4</v>
      </c>
      <c r="T73" s="354"/>
      <c r="U73" s="253">
        <f t="shared" ref="U73:U86" si="26">SUM(AG73,AJ73,AM73,AP73,AS73,AV73,AY73,BB73)</f>
        <v>72</v>
      </c>
      <c r="V73" s="254"/>
      <c r="W73" s="255">
        <f t="shared" si="25"/>
        <v>34</v>
      </c>
      <c r="X73" s="256"/>
      <c r="Y73" s="354">
        <v>16</v>
      </c>
      <c r="Z73" s="254"/>
      <c r="AA73" s="255"/>
      <c r="AB73" s="254"/>
      <c r="AC73" s="255"/>
      <c r="AD73" s="254"/>
      <c r="AE73" s="255">
        <v>18</v>
      </c>
      <c r="AF73" s="354"/>
      <c r="AG73" s="93"/>
      <c r="AH73" s="94"/>
      <c r="AI73" s="59"/>
      <c r="AJ73" s="93"/>
      <c r="AK73" s="94"/>
      <c r="AL73" s="59"/>
      <c r="AM73" s="93"/>
      <c r="AN73" s="94"/>
      <c r="AO73" s="59"/>
      <c r="AP73" s="93">
        <v>72</v>
      </c>
      <c r="AQ73" s="94">
        <v>34</v>
      </c>
      <c r="AR73" s="59">
        <v>2</v>
      </c>
      <c r="AS73" s="93"/>
      <c r="AT73" s="94"/>
      <c r="AU73" s="59"/>
      <c r="AV73" s="93"/>
      <c r="AW73" s="94"/>
      <c r="AX73" s="59"/>
      <c r="AY73" s="93"/>
      <c r="AZ73" s="94"/>
      <c r="BA73" s="59"/>
      <c r="BB73" s="93"/>
      <c r="BC73" s="94"/>
      <c r="BD73" s="59"/>
      <c r="BE73" s="285">
        <f t="shared" ref="BE73:BE112" si="27">AI73+AL73+AO73+AR73+AU73+AX73+BA73+BD73</f>
        <v>2</v>
      </c>
      <c r="BF73" s="422"/>
      <c r="BG73" s="479" t="s">
        <v>374</v>
      </c>
      <c r="BH73" s="322"/>
      <c r="BI73" s="322"/>
      <c r="BJ73" s="480"/>
      <c r="BL73" s="24">
        <f t="shared" si="3"/>
        <v>72</v>
      </c>
      <c r="BM73" s="26">
        <f t="shared" si="4"/>
        <v>34</v>
      </c>
      <c r="BN73" s="24">
        <f t="shared" si="5"/>
        <v>2</v>
      </c>
      <c r="BO73" s="25"/>
      <c r="BP73" s="24">
        <f t="shared" si="6"/>
        <v>34</v>
      </c>
      <c r="BQ73" s="25"/>
    </row>
    <row r="74" spans="2:69" ht="66.75" customHeight="1" x14ac:dyDescent="0.35">
      <c r="B74" s="60" t="s">
        <v>120</v>
      </c>
      <c r="C74" s="539" t="s">
        <v>174</v>
      </c>
      <c r="D74" s="539"/>
      <c r="E74" s="539"/>
      <c r="F74" s="539"/>
      <c r="G74" s="539"/>
      <c r="H74" s="539"/>
      <c r="I74" s="539"/>
      <c r="J74" s="539"/>
      <c r="K74" s="539"/>
      <c r="L74" s="539"/>
      <c r="M74" s="539"/>
      <c r="N74" s="539"/>
      <c r="O74" s="539"/>
      <c r="P74" s="539"/>
      <c r="Q74" s="247"/>
      <c r="R74" s="236"/>
      <c r="S74" s="247"/>
      <c r="T74" s="230"/>
      <c r="U74" s="253"/>
      <c r="V74" s="254"/>
      <c r="W74" s="255"/>
      <c r="X74" s="256"/>
      <c r="Y74" s="230"/>
      <c r="Z74" s="236"/>
      <c r="AA74" s="247"/>
      <c r="AB74" s="236"/>
      <c r="AC74" s="247"/>
      <c r="AD74" s="236"/>
      <c r="AE74" s="247"/>
      <c r="AF74" s="230"/>
      <c r="AG74" s="173"/>
      <c r="AH74" s="172"/>
      <c r="AI74" s="58"/>
      <c r="AJ74" s="173"/>
      <c r="AK74" s="172"/>
      <c r="AL74" s="58"/>
      <c r="AM74" s="173"/>
      <c r="AN74" s="172"/>
      <c r="AO74" s="176"/>
      <c r="AP74" s="173"/>
      <c r="AQ74" s="172"/>
      <c r="AR74" s="58"/>
      <c r="AS74" s="175"/>
      <c r="AT74" s="172"/>
      <c r="AU74" s="58"/>
      <c r="AV74" s="173"/>
      <c r="AW74" s="172"/>
      <c r="AX74" s="58"/>
      <c r="AY74" s="173"/>
      <c r="AZ74" s="172"/>
      <c r="BA74" s="58"/>
      <c r="BB74" s="173"/>
      <c r="BC74" s="172"/>
      <c r="BD74" s="58"/>
      <c r="BE74" s="503">
        <f t="shared" si="27"/>
        <v>0</v>
      </c>
      <c r="BF74" s="504"/>
      <c r="BG74" s="479"/>
      <c r="BH74" s="322"/>
      <c r="BI74" s="322"/>
      <c r="BJ74" s="480"/>
      <c r="BL74" s="24">
        <f t="shared" si="3"/>
        <v>0</v>
      </c>
      <c r="BM74" s="26">
        <f t="shared" si="4"/>
        <v>0</v>
      </c>
      <c r="BN74" s="24">
        <f t="shared" si="5"/>
        <v>0</v>
      </c>
      <c r="BO74" s="25"/>
      <c r="BP74" s="24">
        <f t="shared" si="6"/>
        <v>0</v>
      </c>
      <c r="BQ74" s="25"/>
    </row>
    <row r="75" spans="2:69" ht="47.25" customHeight="1" x14ac:dyDescent="0.35">
      <c r="B75" s="64" t="s">
        <v>121</v>
      </c>
      <c r="C75" s="244" t="s">
        <v>175</v>
      </c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7">
        <v>1</v>
      </c>
      <c r="R75" s="236"/>
      <c r="S75" s="247"/>
      <c r="T75" s="230"/>
      <c r="U75" s="253">
        <f t="shared" si="26"/>
        <v>108</v>
      </c>
      <c r="V75" s="254"/>
      <c r="W75" s="247">
        <v>52</v>
      </c>
      <c r="X75" s="398"/>
      <c r="Y75" s="230">
        <v>26</v>
      </c>
      <c r="Z75" s="236"/>
      <c r="AA75" s="247"/>
      <c r="AB75" s="236"/>
      <c r="AC75" s="247"/>
      <c r="AD75" s="236"/>
      <c r="AE75" s="247">
        <v>26</v>
      </c>
      <c r="AF75" s="230"/>
      <c r="AG75" s="173">
        <v>108</v>
      </c>
      <c r="AH75" s="172">
        <v>52</v>
      </c>
      <c r="AI75" s="58">
        <v>3</v>
      </c>
      <c r="AJ75" s="173"/>
      <c r="AK75" s="172"/>
      <c r="AL75" s="58"/>
      <c r="AM75" s="173"/>
      <c r="AN75" s="172"/>
      <c r="AO75" s="176"/>
      <c r="AP75" s="173"/>
      <c r="AQ75" s="172"/>
      <c r="AR75" s="58"/>
      <c r="AS75" s="175"/>
      <c r="AT75" s="172"/>
      <c r="AU75" s="58"/>
      <c r="AV75" s="173"/>
      <c r="AW75" s="172"/>
      <c r="AX75" s="58"/>
      <c r="AY75" s="173"/>
      <c r="AZ75" s="172"/>
      <c r="BA75" s="58"/>
      <c r="BB75" s="173"/>
      <c r="BC75" s="172"/>
      <c r="BD75" s="58"/>
      <c r="BE75" s="285">
        <f t="shared" si="27"/>
        <v>3</v>
      </c>
      <c r="BF75" s="422"/>
      <c r="BG75" s="479" t="s">
        <v>145</v>
      </c>
      <c r="BH75" s="322"/>
      <c r="BI75" s="322"/>
      <c r="BJ75" s="480"/>
      <c r="BL75" s="24">
        <f t="shared" si="3"/>
        <v>108</v>
      </c>
      <c r="BM75" s="26">
        <f t="shared" si="4"/>
        <v>52</v>
      </c>
      <c r="BN75" s="24">
        <f t="shared" si="5"/>
        <v>3</v>
      </c>
      <c r="BO75" s="25"/>
      <c r="BP75" s="24">
        <f t="shared" si="6"/>
        <v>52</v>
      </c>
      <c r="BQ75" s="25"/>
    </row>
    <row r="76" spans="2:69" s="17" customFormat="1" ht="78" customHeight="1" x14ac:dyDescent="0.35">
      <c r="B76" s="66" t="s">
        <v>139</v>
      </c>
      <c r="C76" s="536" t="s">
        <v>303</v>
      </c>
      <c r="D76" s="536"/>
      <c r="E76" s="536"/>
      <c r="F76" s="536"/>
      <c r="G76" s="536"/>
      <c r="H76" s="536"/>
      <c r="I76" s="536"/>
      <c r="J76" s="536"/>
      <c r="K76" s="536"/>
      <c r="L76" s="536"/>
      <c r="M76" s="536"/>
      <c r="N76" s="536"/>
      <c r="O76" s="536"/>
      <c r="P76" s="536"/>
      <c r="Q76" s="247">
        <v>1</v>
      </c>
      <c r="R76" s="236"/>
      <c r="S76" s="537"/>
      <c r="T76" s="538"/>
      <c r="U76" s="253">
        <f t="shared" si="26"/>
        <v>108</v>
      </c>
      <c r="V76" s="254"/>
      <c r="W76" s="247">
        <v>52</v>
      </c>
      <c r="X76" s="398"/>
      <c r="Y76" s="230">
        <v>26</v>
      </c>
      <c r="Z76" s="236"/>
      <c r="AA76" s="247"/>
      <c r="AB76" s="236"/>
      <c r="AC76" s="247"/>
      <c r="AD76" s="236"/>
      <c r="AE76" s="247">
        <v>26</v>
      </c>
      <c r="AF76" s="230"/>
      <c r="AG76" s="173">
        <v>108</v>
      </c>
      <c r="AH76" s="172">
        <v>52</v>
      </c>
      <c r="AI76" s="69">
        <v>3</v>
      </c>
      <c r="AJ76" s="67"/>
      <c r="AK76" s="68"/>
      <c r="AL76" s="69"/>
      <c r="AM76" s="67"/>
      <c r="AN76" s="68"/>
      <c r="AO76" s="198"/>
      <c r="AP76" s="67"/>
      <c r="AQ76" s="68"/>
      <c r="AR76" s="69"/>
      <c r="AS76" s="144"/>
      <c r="AT76" s="68"/>
      <c r="AU76" s="69"/>
      <c r="AV76" s="67"/>
      <c r="AW76" s="68"/>
      <c r="AX76" s="69"/>
      <c r="AY76" s="67"/>
      <c r="AZ76" s="68"/>
      <c r="BA76" s="69"/>
      <c r="BB76" s="67"/>
      <c r="BC76" s="68"/>
      <c r="BD76" s="69"/>
      <c r="BE76" s="534">
        <f t="shared" si="27"/>
        <v>3</v>
      </c>
      <c r="BF76" s="535"/>
      <c r="BG76" s="499" t="s">
        <v>146</v>
      </c>
      <c r="BH76" s="500"/>
      <c r="BI76" s="500"/>
      <c r="BJ76" s="501"/>
      <c r="BK76" s="16"/>
      <c r="BL76" s="28">
        <f t="shared" si="3"/>
        <v>108</v>
      </c>
      <c r="BM76" s="28">
        <f t="shared" si="4"/>
        <v>52</v>
      </c>
      <c r="BN76" s="28">
        <f t="shared" si="5"/>
        <v>3</v>
      </c>
      <c r="BO76" s="29"/>
      <c r="BP76" s="24">
        <f t="shared" si="6"/>
        <v>52</v>
      </c>
      <c r="BQ76" s="29"/>
    </row>
    <row r="77" spans="2:69" ht="73.5" customHeight="1" x14ac:dyDescent="0.35">
      <c r="B77" s="60" t="s">
        <v>131</v>
      </c>
      <c r="C77" s="533" t="s">
        <v>261</v>
      </c>
      <c r="D77" s="533"/>
      <c r="E77" s="533"/>
      <c r="F77" s="533"/>
      <c r="G77" s="533"/>
      <c r="H77" s="533"/>
      <c r="I77" s="533"/>
      <c r="J77" s="533"/>
      <c r="K77" s="533"/>
      <c r="L77" s="533"/>
      <c r="M77" s="533"/>
      <c r="N77" s="533"/>
      <c r="O77" s="533"/>
      <c r="P77" s="533"/>
      <c r="Q77" s="255"/>
      <c r="R77" s="254"/>
      <c r="S77" s="255"/>
      <c r="T77" s="354"/>
      <c r="U77" s="253"/>
      <c r="V77" s="254"/>
      <c r="W77" s="255"/>
      <c r="X77" s="256"/>
      <c r="Y77" s="354"/>
      <c r="Z77" s="254"/>
      <c r="AA77" s="255"/>
      <c r="AB77" s="254"/>
      <c r="AC77" s="255"/>
      <c r="AD77" s="254"/>
      <c r="AE77" s="255"/>
      <c r="AF77" s="354"/>
      <c r="AG77" s="65"/>
      <c r="AH77" s="145"/>
      <c r="AI77" s="146"/>
      <c r="AJ77" s="65"/>
      <c r="AK77" s="145"/>
      <c r="AL77" s="146"/>
      <c r="AM77" s="65"/>
      <c r="AN77" s="145"/>
      <c r="AO77" s="146"/>
      <c r="AP77" s="65"/>
      <c r="AQ77" s="145"/>
      <c r="AR77" s="146"/>
      <c r="AS77" s="65"/>
      <c r="AT77" s="145"/>
      <c r="AU77" s="146"/>
      <c r="AV77" s="70"/>
      <c r="AW77" s="71"/>
      <c r="AX77" s="72"/>
      <c r="AY77" s="70"/>
      <c r="AZ77" s="71"/>
      <c r="BA77" s="72"/>
      <c r="BB77" s="70"/>
      <c r="BC77" s="71"/>
      <c r="BD77" s="72"/>
      <c r="BE77" s="503">
        <f t="shared" si="27"/>
        <v>0</v>
      </c>
      <c r="BF77" s="504"/>
      <c r="BG77" s="531" t="s">
        <v>456</v>
      </c>
      <c r="BH77" s="531"/>
      <c r="BI77" s="531"/>
      <c r="BJ77" s="532"/>
      <c r="BL77" s="24">
        <f t="shared" si="3"/>
        <v>0</v>
      </c>
      <c r="BM77" s="26">
        <f t="shared" si="4"/>
        <v>0</v>
      </c>
      <c r="BN77" s="24">
        <f t="shared" si="5"/>
        <v>0</v>
      </c>
      <c r="BO77" s="25"/>
      <c r="BP77" s="24">
        <f t="shared" si="6"/>
        <v>0</v>
      </c>
      <c r="BQ77" s="25"/>
    </row>
    <row r="78" spans="2:69" ht="78" customHeight="1" x14ac:dyDescent="0.35">
      <c r="B78" s="64" t="s">
        <v>132</v>
      </c>
      <c r="C78" s="240" t="s">
        <v>262</v>
      </c>
      <c r="D78" s="528"/>
      <c r="E78" s="528"/>
      <c r="F78" s="528"/>
      <c r="G78" s="528"/>
      <c r="H78" s="528"/>
      <c r="I78" s="528"/>
      <c r="J78" s="528"/>
      <c r="K78" s="528"/>
      <c r="L78" s="528"/>
      <c r="M78" s="528"/>
      <c r="N78" s="528"/>
      <c r="O78" s="528"/>
      <c r="P78" s="529"/>
      <c r="Q78" s="247">
        <v>6</v>
      </c>
      <c r="R78" s="530"/>
      <c r="S78" s="247">
        <v>5</v>
      </c>
      <c r="T78" s="230"/>
      <c r="U78" s="253">
        <f t="shared" si="26"/>
        <v>228</v>
      </c>
      <c r="V78" s="254"/>
      <c r="W78" s="255">
        <f t="shared" ref="W78:W86" si="28">SUM(AH78,AK78,AN78,AQ78,AT78,AW78,AZ78,BC78)</f>
        <v>122</v>
      </c>
      <c r="X78" s="256"/>
      <c r="Y78" s="230">
        <v>54</v>
      </c>
      <c r="Z78" s="236"/>
      <c r="AA78" s="230"/>
      <c r="AB78" s="236"/>
      <c r="AC78" s="230"/>
      <c r="AD78" s="236"/>
      <c r="AE78" s="230">
        <v>68</v>
      </c>
      <c r="AF78" s="236"/>
      <c r="AG78" s="70"/>
      <c r="AH78" s="71"/>
      <c r="AI78" s="72"/>
      <c r="AJ78" s="70"/>
      <c r="AK78" s="71"/>
      <c r="AL78" s="72"/>
      <c r="AM78" s="70"/>
      <c r="AN78" s="71"/>
      <c r="AO78" s="72"/>
      <c r="AP78" s="173"/>
      <c r="AQ78" s="172"/>
      <c r="AR78" s="58"/>
      <c r="AS78" s="173">
        <v>108</v>
      </c>
      <c r="AT78" s="172">
        <v>58</v>
      </c>
      <c r="AU78" s="58">
        <v>3</v>
      </c>
      <c r="AV78" s="173">
        <v>120</v>
      </c>
      <c r="AW78" s="172">
        <v>64</v>
      </c>
      <c r="AX78" s="58">
        <v>3</v>
      </c>
      <c r="AY78" s="173"/>
      <c r="AZ78" s="172"/>
      <c r="BA78" s="58"/>
      <c r="BB78" s="70"/>
      <c r="BC78" s="71"/>
      <c r="BD78" s="72"/>
      <c r="BE78" s="285">
        <f t="shared" si="27"/>
        <v>6</v>
      </c>
      <c r="BF78" s="422"/>
      <c r="BG78" s="502"/>
      <c r="BH78" s="433"/>
      <c r="BI78" s="433"/>
      <c r="BJ78" s="434"/>
      <c r="BL78" s="24">
        <f t="shared" si="3"/>
        <v>228</v>
      </c>
      <c r="BM78" s="26">
        <f t="shared" si="4"/>
        <v>122</v>
      </c>
      <c r="BN78" s="24">
        <f t="shared" si="5"/>
        <v>6</v>
      </c>
      <c r="BO78" s="25"/>
      <c r="BP78" s="24">
        <f t="shared" si="6"/>
        <v>122</v>
      </c>
      <c r="BQ78" s="25"/>
    </row>
    <row r="79" spans="2:69" ht="126" customHeight="1" x14ac:dyDescent="0.35">
      <c r="B79" s="64" t="s">
        <v>151</v>
      </c>
      <c r="C79" s="244" t="s">
        <v>263</v>
      </c>
      <c r="D79" s="244"/>
      <c r="E79" s="244"/>
      <c r="F79" s="244"/>
      <c r="G79" s="244"/>
      <c r="H79" s="244"/>
      <c r="I79" s="244"/>
      <c r="J79" s="244"/>
      <c r="K79" s="244"/>
      <c r="L79" s="244"/>
      <c r="M79" s="244"/>
      <c r="N79" s="244"/>
      <c r="O79" s="244"/>
      <c r="P79" s="244"/>
      <c r="Q79" s="247"/>
      <c r="R79" s="236"/>
      <c r="S79" s="247"/>
      <c r="T79" s="230"/>
      <c r="U79" s="253">
        <f t="shared" si="26"/>
        <v>40</v>
      </c>
      <c r="V79" s="254"/>
      <c r="W79" s="255"/>
      <c r="X79" s="256"/>
      <c r="Y79" s="230"/>
      <c r="Z79" s="236"/>
      <c r="AA79" s="247"/>
      <c r="AB79" s="236"/>
      <c r="AC79" s="247"/>
      <c r="AD79" s="236"/>
      <c r="AE79" s="247"/>
      <c r="AF79" s="230"/>
      <c r="AG79" s="173"/>
      <c r="AH79" s="172"/>
      <c r="AI79" s="58"/>
      <c r="AJ79" s="173"/>
      <c r="AK79" s="172"/>
      <c r="AL79" s="58"/>
      <c r="AM79" s="173"/>
      <c r="AN79" s="172"/>
      <c r="AO79" s="58"/>
      <c r="AP79" s="173"/>
      <c r="AQ79" s="172"/>
      <c r="AR79" s="58"/>
      <c r="AS79" s="173"/>
      <c r="AT79" s="172"/>
      <c r="AU79" s="58"/>
      <c r="AV79" s="173">
        <v>40</v>
      </c>
      <c r="AW79" s="172"/>
      <c r="AX79" s="58">
        <v>1</v>
      </c>
      <c r="AY79" s="173"/>
      <c r="AZ79" s="172"/>
      <c r="BA79" s="58"/>
      <c r="BB79" s="173"/>
      <c r="BC79" s="94"/>
      <c r="BD79" s="59"/>
      <c r="BE79" s="248">
        <f t="shared" si="27"/>
        <v>1</v>
      </c>
      <c r="BF79" s="249"/>
      <c r="BG79" s="479"/>
      <c r="BH79" s="322"/>
      <c r="BI79" s="322"/>
      <c r="BJ79" s="480"/>
      <c r="BL79" s="24">
        <f t="shared" si="3"/>
        <v>40</v>
      </c>
      <c r="BM79" s="26">
        <f t="shared" si="4"/>
        <v>0</v>
      </c>
      <c r="BN79" s="24">
        <f t="shared" si="5"/>
        <v>1</v>
      </c>
      <c r="BO79" s="25"/>
      <c r="BP79" s="24">
        <f t="shared" si="6"/>
        <v>0</v>
      </c>
      <c r="BQ79" s="25"/>
    </row>
    <row r="80" spans="2:69" ht="75" customHeight="1" x14ac:dyDescent="0.35">
      <c r="B80" s="60" t="s">
        <v>283</v>
      </c>
      <c r="C80" s="485" t="s">
        <v>331</v>
      </c>
      <c r="D80" s="486"/>
      <c r="E80" s="486"/>
      <c r="F80" s="486"/>
      <c r="G80" s="486"/>
      <c r="H80" s="486"/>
      <c r="I80" s="486"/>
      <c r="J80" s="486"/>
      <c r="K80" s="486"/>
      <c r="L80" s="486"/>
      <c r="M80" s="486"/>
      <c r="N80" s="486"/>
      <c r="O80" s="486"/>
      <c r="P80" s="487"/>
      <c r="Q80" s="247"/>
      <c r="R80" s="236"/>
      <c r="S80" s="247"/>
      <c r="T80" s="230"/>
      <c r="U80" s="253"/>
      <c r="V80" s="254"/>
      <c r="W80" s="255"/>
      <c r="X80" s="256"/>
      <c r="Y80" s="230"/>
      <c r="Z80" s="236"/>
      <c r="AA80" s="247"/>
      <c r="AB80" s="236"/>
      <c r="AC80" s="247"/>
      <c r="AD80" s="236"/>
      <c r="AE80" s="247"/>
      <c r="AF80" s="230"/>
      <c r="AG80" s="173"/>
      <c r="AH80" s="172"/>
      <c r="AI80" s="58"/>
      <c r="AJ80" s="173"/>
      <c r="AK80" s="172"/>
      <c r="AL80" s="58"/>
      <c r="AM80" s="173"/>
      <c r="AN80" s="172"/>
      <c r="AO80" s="58"/>
      <c r="AP80" s="173"/>
      <c r="AQ80" s="172"/>
      <c r="AR80" s="58"/>
      <c r="AS80" s="173"/>
      <c r="AT80" s="172"/>
      <c r="AU80" s="58"/>
      <c r="AV80" s="173"/>
      <c r="AW80" s="172"/>
      <c r="AX80" s="58"/>
      <c r="AY80" s="173"/>
      <c r="AZ80" s="172"/>
      <c r="BA80" s="58"/>
      <c r="BB80" s="173"/>
      <c r="BC80" s="94"/>
      <c r="BD80" s="59"/>
      <c r="BE80" s="253"/>
      <c r="BF80" s="256"/>
      <c r="BG80" s="479"/>
      <c r="BH80" s="322"/>
      <c r="BI80" s="322"/>
      <c r="BJ80" s="480"/>
      <c r="BL80" s="24"/>
      <c r="BM80" s="26"/>
      <c r="BN80" s="24"/>
      <c r="BO80" s="25"/>
      <c r="BP80" s="24"/>
      <c r="BQ80" s="25"/>
    </row>
    <row r="81" spans="2:128" ht="76.900000000000006" customHeight="1" x14ac:dyDescent="0.35">
      <c r="B81" s="64" t="s">
        <v>307</v>
      </c>
      <c r="C81" s="244" t="s">
        <v>268</v>
      </c>
      <c r="D81" s="244"/>
      <c r="E81" s="244"/>
      <c r="F81" s="244"/>
      <c r="G81" s="244"/>
      <c r="H81" s="244"/>
      <c r="I81" s="244"/>
      <c r="J81" s="244"/>
      <c r="K81" s="244"/>
      <c r="L81" s="244"/>
      <c r="M81" s="244"/>
      <c r="N81" s="244"/>
      <c r="O81" s="244"/>
      <c r="P81" s="244"/>
      <c r="Q81" s="247">
        <v>7</v>
      </c>
      <c r="R81" s="236"/>
      <c r="S81" s="247"/>
      <c r="T81" s="230"/>
      <c r="U81" s="253">
        <f t="shared" si="26"/>
        <v>202</v>
      </c>
      <c r="V81" s="254"/>
      <c r="W81" s="255">
        <f t="shared" si="28"/>
        <v>72</v>
      </c>
      <c r="X81" s="256"/>
      <c r="Y81" s="230">
        <v>36</v>
      </c>
      <c r="Z81" s="236"/>
      <c r="AA81" s="247"/>
      <c r="AB81" s="236"/>
      <c r="AC81" s="247"/>
      <c r="AD81" s="236"/>
      <c r="AE81" s="247">
        <v>36</v>
      </c>
      <c r="AF81" s="230"/>
      <c r="AG81" s="173"/>
      <c r="AH81" s="172"/>
      <c r="AI81" s="58"/>
      <c r="AJ81" s="173"/>
      <c r="AK81" s="172"/>
      <c r="AL81" s="58"/>
      <c r="AM81" s="173"/>
      <c r="AN81" s="172"/>
      <c r="AO81" s="58"/>
      <c r="AP81" s="173"/>
      <c r="AQ81" s="172"/>
      <c r="AR81" s="58"/>
      <c r="AS81" s="173"/>
      <c r="AT81" s="172"/>
      <c r="AU81" s="58"/>
      <c r="AV81" s="173"/>
      <c r="AW81" s="172"/>
      <c r="AX81" s="58"/>
      <c r="AY81" s="173">
        <v>202</v>
      </c>
      <c r="AZ81" s="172">
        <v>72</v>
      </c>
      <c r="BA81" s="58">
        <v>6</v>
      </c>
      <c r="BB81" s="173"/>
      <c r="BC81" s="94"/>
      <c r="BD81" s="59"/>
      <c r="BE81" s="248">
        <f t="shared" ref="BE81" si="29">AI81+AL81+AO81+AR81+AU81+AX81+BA81+BD81</f>
        <v>6</v>
      </c>
      <c r="BF81" s="249"/>
      <c r="BG81" s="479" t="s">
        <v>412</v>
      </c>
      <c r="BH81" s="322"/>
      <c r="BI81" s="322"/>
      <c r="BJ81" s="480"/>
      <c r="BL81" s="24">
        <f t="shared" ref="BL81" si="30">AG81+AJ81+AM81+AP81+AS81+AV81+AY81</f>
        <v>202</v>
      </c>
      <c r="BM81" s="26">
        <f t="shared" ref="BM81" si="31">AH81+AK81+AN81+AQ81+AT81+AW81+AZ81+BC81</f>
        <v>72</v>
      </c>
      <c r="BN81" s="24">
        <f t="shared" ref="BN81" si="32">AI81+AL81+AO81+AR81+AU81+AX81+BA81</f>
        <v>6</v>
      </c>
      <c r="BO81" s="25"/>
      <c r="BP81" s="24">
        <f t="shared" ref="BP81" si="33">Y81+AA81+AC81+AE81</f>
        <v>72</v>
      </c>
      <c r="BQ81" s="25"/>
    </row>
    <row r="82" spans="2:128" ht="69" customHeight="1" x14ac:dyDescent="0.35">
      <c r="B82" s="64" t="s">
        <v>308</v>
      </c>
      <c r="C82" s="244" t="s">
        <v>265</v>
      </c>
      <c r="D82" s="244"/>
      <c r="E82" s="244"/>
      <c r="F82" s="244"/>
      <c r="G82" s="244"/>
      <c r="H82" s="244"/>
      <c r="I82" s="244"/>
      <c r="J82" s="244"/>
      <c r="K82" s="244"/>
      <c r="L82" s="244"/>
      <c r="M82" s="244"/>
      <c r="N82" s="244"/>
      <c r="O82" s="244"/>
      <c r="P82" s="244"/>
      <c r="Q82" s="247">
        <v>7</v>
      </c>
      <c r="R82" s="236"/>
      <c r="S82" s="247"/>
      <c r="T82" s="230"/>
      <c r="U82" s="253">
        <f t="shared" si="26"/>
        <v>202</v>
      </c>
      <c r="V82" s="254"/>
      <c r="W82" s="255">
        <f t="shared" si="28"/>
        <v>72</v>
      </c>
      <c r="X82" s="256"/>
      <c r="Y82" s="230">
        <v>36</v>
      </c>
      <c r="Z82" s="236"/>
      <c r="AA82" s="247"/>
      <c r="AB82" s="236"/>
      <c r="AC82" s="247"/>
      <c r="AD82" s="236"/>
      <c r="AE82" s="247">
        <v>36</v>
      </c>
      <c r="AF82" s="230"/>
      <c r="AG82" s="173"/>
      <c r="AH82" s="172"/>
      <c r="AI82" s="58"/>
      <c r="AJ82" s="173"/>
      <c r="AK82" s="172"/>
      <c r="AL82" s="58"/>
      <c r="AM82" s="173"/>
      <c r="AN82" s="172"/>
      <c r="AO82" s="58"/>
      <c r="AP82" s="173"/>
      <c r="AQ82" s="172"/>
      <c r="AR82" s="58"/>
      <c r="AS82" s="173"/>
      <c r="AT82" s="172"/>
      <c r="AU82" s="58"/>
      <c r="AV82" s="173"/>
      <c r="AW82" s="172"/>
      <c r="AX82" s="58"/>
      <c r="AY82" s="173">
        <v>202</v>
      </c>
      <c r="AZ82" s="172">
        <v>72</v>
      </c>
      <c r="BA82" s="58">
        <v>6</v>
      </c>
      <c r="BB82" s="173"/>
      <c r="BC82" s="94"/>
      <c r="BD82" s="59"/>
      <c r="BE82" s="248">
        <f>AI82+AL82+AO82+AR82+AU82+AX82+BA82+BD82</f>
        <v>6</v>
      </c>
      <c r="BF82" s="249"/>
      <c r="BG82" s="479" t="s">
        <v>275</v>
      </c>
      <c r="BH82" s="322"/>
      <c r="BI82" s="322"/>
      <c r="BJ82" s="480"/>
      <c r="BL82" s="24">
        <f>AG82+AJ82+AM82+AP82+AS82+AV82+AY82</f>
        <v>202</v>
      </c>
      <c r="BM82" s="26">
        <f>AH82+AK82+AN82+AQ82+AT82+AW82+AZ82+BC82</f>
        <v>72</v>
      </c>
      <c r="BN82" s="24">
        <f>AI82+AL82+AO82+AR82+AU82+AX82+BA82</f>
        <v>6</v>
      </c>
      <c r="BO82" s="25"/>
      <c r="BP82" s="24">
        <f>Y82+AA82+AC82+AE82</f>
        <v>72</v>
      </c>
      <c r="BQ82" s="25"/>
    </row>
    <row r="83" spans="2:128" ht="57" customHeight="1" x14ac:dyDescent="0.35">
      <c r="B83" s="64" t="s">
        <v>309</v>
      </c>
      <c r="C83" s="244" t="s">
        <v>289</v>
      </c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7"/>
      <c r="R83" s="236"/>
      <c r="S83" s="247">
        <v>6</v>
      </c>
      <c r="T83" s="230"/>
      <c r="U83" s="253">
        <f t="shared" si="26"/>
        <v>108</v>
      </c>
      <c r="V83" s="254"/>
      <c r="W83" s="255">
        <f t="shared" si="28"/>
        <v>52</v>
      </c>
      <c r="X83" s="256"/>
      <c r="Y83" s="230">
        <v>26</v>
      </c>
      <c r="Z83" s="236"/>
      <c r="AA83" s="247"/>
      <c r="AB83" s="236"/>
      <c r="AC83" s="247"/>
      <c r="AD83" s="236"/>
      <c r="AE83" s="247">
        <v>26</v>
      </c>
      <c r="AF83" s="230"/>
      <c r="AG83" s="173"/>
      <c r="AH83" s="172"/>
      <c r="AI83" s="58"/>
      <c r="AJ83" s="173"/>
      <c r="AK83" s="172"/>
      <c r="AL83" s="58"/>
      <c r="AM83" s="173"/>
      <c r="AN83" s="172"/>
      <c r="AO83" s="58"/>
      <c r="AP83" s="173"/>
      <c r="AQ83" s="172"/>
      <c r="AR83" s="58"/>
      <c r="AS83" s="173"/>
      <c r="AT83" s="172"/>
      <c r="AU83" s="58"/>
      <c r="AV83" s="173">
        <v>108</v>
      </c>
      <c r="AW83" s="172">
        <v>52</v>
      </c>
      <c r="AX83" s="58">
        <v>3</v>
      </c>
      <c r="AY83" s="173"/>
      <c r="AZ83" s="172"/>
      <c r="BA83" s="58"/>
      <c r="BB83" s="173"/>
      <c r="BC83" s="94"/>
      <c r="BD83" s="59"/>
      <c r="BE83" s="248">
        <f t="shared" si="27"/>
        <v>3</v>
      </c>
      <c r="BF83" s="249"/>
      <c r="BG83" s="250" t="s">
        <v>276</v>
      </c>
      <c r="BH83" s="251"/>
      <c r="BI83" s="251"/>
      <c r="BJ83" s="252"/>
      <c r="BL83" s="24">
        <f t="shared" si="3"/>
        <v>108</v>
      </c>
      <c r="BM83" s="26">
        <f t="shared" si="4"/>
        <v>52</v>
      </c>
      <c r="BN83" s="24">
        <f t="shared" si="5"/>
        <v>3</v>
      </c>
      <c r="BO83" s="25"/>
      <c r="BP83" s="24">
        <f t="shared" si="6"/>
        <v>52</v>
      </c>
      <c r="BQ83" s="25"/>
    </row>
    <row r="84" spans="2:128" ht="68.45" customHeight="1" x14ac:dyDescent="0.35">
      <c r="B84" s="60" t="s">
        <v>184</v>
      </c>
      <c r="C84" s="485" t="s">
        <v>310</v>
      </c>
      <c r="D84" s="486"/>
      <c r="E84" s="486"/>
      <c r="F84" s="486"/>
      <c r="G84" s="486"/>
      <c r="H84" s="486"/>
      <c r="I84" s="486"/>
      <c r="J84" s="486"/>
      <c r="K84" s="486"/>
      <c r="L84" s="486"/>
      <c r="M84" s="486"/>
      <c r="N84" s="486"/>
      <c r="O84" s="486"/>
      <c r="P84" s="487"/>
      <c r="Q84" s="247"/>
      <c r="R84" s="236"/>
      <c r="S84" s="247"/>
      <c r="T84" s="230"/>
      <c r="U84" s="253"/>
      <c r="V84" s="254"/>
      <c r="W84" s="255"/>
      <c r="X84" s="256"/>
      <c r="Y84" s="230"/>
      <c r="Z84" s="236"/>
      <c r="AA84" s="247"/>
      <c r="AB84" s="236"/>
      <c r="AC84" s="247"/>
      <c r="AD84" s="236"/>
      <c r="AE84" s="247"/>
      <c r="AF84" s="230"/>
      <c r="AG84" s="173"/>
      <c r="AH84" s="172"/>
      <c r="AI84" s="58"/>
      <c r="AJ84" s="173"/>
      <c r="AK84" s="172"/>
      <c r="AL84" s="58"/>
      <c r="AM84" s="173"/>
      <c r="AN84" s="172"/>
      <c r="AO84" s="58"/>
      <c r="AP84" s="173"/>
      <c r="AQ84" s="172"/>
      <c r="AR84" s="58"/>
      <c r="AS84" s="173"/>
      <c r="AT84" s="172"/>
      <c r="AU84" s="58"/>
      <c r="AV84" s="173"/>
      <c r="AW84" s="94"/>
      <c r="AX84" s="59"/>
      <c r="AY84" s="173"/>
      <c r="AZ84" s="172"/>
      <c r="BA84" s="58"/>
      <c r="BB84" s="173"/>
      <c r="BC84" s="94"/>
      <c r="BD84" s="59"/>
      <c r="BE84" s="253"/>
      <c r="BF84" s="256"/>
      <c r="BG84" s="250"/>
      <c r="BH84" s="251"/>
      <c r="BI84" s="251"/>
      <c r="BJ84" s="252"/>
      <c r="BL84" s="24"/>
      <c r="BM84" s="26"/>
      <c r="BN84" s="24"/>
      <c r="BO84" s="25"/>
      <c r="BP84" s="24"/>
      <c r="BQ84" s="25"/>
    </row>
    <row r="85" spans="2:128" ht="52.15" customHeight="1" x14ac:dyDescent="0.35">
      <c r="B85" s="64" t="s">
        <v>312</v>
      </c>
      <c r="C85" s="244" t="s">
        <v>264</v>
      </c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7"/>
      <c r="R85" s="236"/>
      <c r="S85" s="247">
        <v>5</v>
      </c>
      <c r="T85" s="230"/>
      <c r="U85" s="253">
        <f t="shared" si="26"/>
        <v>108</v>
      </c>
      <c r="V85" s="254"/>
      <c r="W85" s="255">
        <f t="shared" si="28"/>
        <v>52</v>
      </c>
      <c r="X85" s="256"/>
      <c r="Y85" s="230">
        <v>26</v>
      </c>
      <c r="Z85" s="236"/>
      <c r="AA85" s="247"/>
      <c r="AB85" s="236"/>
      <c r="AC85" s="247"/>
      <c r="AD85" s="236"/>
      <c r="AE85" s="247">
        <v>26</v>
      </c>
      <c r="AF85" s="230"/>
      <c r="AG85" s="173"/>
      <c r="AH85" s="172"/>
      <c r="AI85" s="58"/>
      <c r="AJ85" s="173"/>
      <c r="AK85" s="172"/>
      <c r="AL85" s="58"/>
      <c r="AM85" s="173"/>
      <c r="AN85" s="172"/>
      <c r="AO85" s="58"/>
      <c r="AP85" s="173"/>
      <c r="AQ85" s="172"/>
      <c r="AR85" s="58"/>
      <c r="AS85" s="173">
        <v>108</v>
      </c>
      <c r="AT85" s="172">
        <v>52</v>
      </c>
      <c r="AU85" s="58">
        <v>3</v>
      </c>
      <c r="AV85" s="173"/>
      <c r="AW85" s="172"/>
      <c r="AX85" s="58"/>
      <c r="AY85" s="173"/>
      <c r="AZ85" s="172"/>
      <c r="BA85" s="58"/>
      <c r="BB85" s="173"/>
      <c r="BC85" s="94"/>
      <c r="BD85" s="59"/>
      <c r="BE85" s="248">
        <f>AI85+AL85+AO85+AR85+AU85+AX85+BA85+BD85</f>
        <v>3</v>
      </c>
      <c r="BF85" s="249"/>
      <c r="BG85" s="250" t="s">
        <v>277</v>
      </c>
      <c r="BH85" s="251"/>
      <c r="BI85" s="251"/>
      <c r="BJ85" s="252"/>
      <c r="BL85" s="24">
        <f>AG85+AJ85+AM85+AP85+AS85+AV85+AY85</f>
        <v>108</v>
      </c>
      <c r="BM85" s="26">
        <f>AH85+AK85+AN85+AQ85+AT85+AW85+AZ85+BC85</f>
        <v>52</v>
      </c>
      <c r="BN85" s="24">
        <f>AI85+AL85+AO85+AR85+AU85+AX85+BA85</f>
        <v>3</v>
      </c>
      <c r="BO85" s="25"/>
      <c r="BP85" s="24">
        <f>Y85+AA85+AC85+AE85</f>
        <v>52</v>
      </c>
      <c r="BQ85" s="25"/>
    </row>
    <row r="86" spans="2:128" ht="53.25" customHeight="1" x14ac:dyDescent="0.35">
      <c r="B86" s="64" t="s">
        <v>313</v>
      </c>
      <c r="C86" s="244" t="s">
        <v>266</v>
      </c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7">
        <v>6</v>
      </c>
      <c r="R86" s="236"/>
      <c r="S86" s="247"/>
      <c r="T86" s="230"/>
      <c r="U86" s="253">
        <f t="shared" si="26"/>
        <v>144</v>
      </c>
      <c r="V86" s="254"/>
      <c r="W86" s="255">
        <f t="shared" si="28"/>
        <v>70</v>
      </c>
      <c r="X86" s="256"/>
      <c r="Y86" s="230">
        <v>36</v>
      </c>
      <c r="Z86" s="236"/>
      <c r="AA86" s="247"/>
      <c r="AB86" s="236"/>
      <c r="AC86" s="247"/>
      <c r="AD86" s="236"/>
      <c r="AE86" s="247">
        <v>34</v>
      </c>
      <c r="AF86" s="230"/>
      <c r="AG86" s="173"/>
      <c r="AH86" s="172"/>
      <c r="AI86" s="58"/>
      <c r="AJ86" s="173"/>
      <c r="AK86" s="172"/>
      <c r="AL86" s="58"/>
      <c r="AM86" s="173"/>
      <c r="AN86" s="172"/>
      <c r="AO86" s="58"/>
      <c r="AP86" s="173"/>
      <c r="AQ86" s="172"/>
      <c r="AR86" s="58"/>
      <c r="AS86" s="173"/>
      <c r="AT86" s="172"/>
      <c r="AU86" s="58"/>
      <c r="AV86" s="173">
        <v>144</v>
      </c>
      <c r="AW86" s="172">
        <v>70</v>
      </c>
      <c r="AX86" s="58">
        <v>4</v>
      </c>
      <c r="AY86" s="173"/>
      <c r="AZ86" s="172"/>
      <c r="BA86" s="58"/>
      <c r="BB86" s="173"/>
      <c r="BC86" s="94"/>
      <c r="BD86" s="59"/>
      <c r="BE86" s="248">
        <f t="shared" si="27"/>
        <v>4</v>
      </c>
      <c r="BF86" s="249"/>
      <c r="BG86" s="250" t="s">
        <v>278</v>
      </c>
      <c r="BH86" s="251"/>
      <c r="BI86" s="251"/>
      <c r="BJ86" s="252"/>
      <c r="BL86" s="24">
        <f t="shared" si="3"/>
        <v>144</v>
      </c>
      <c r="BM86" s="26">
        <f t="shared" si="4"/>
        <v>70</v>
      </c>
      <c r="BN86" s="24">
        <f t="shared" si="5"/>
        <v>4</v>
      </c>
      <c r="BO86" s="25"/>
      <c r="BP86" s="24">
        <f t="shared" si="6"/>
        <v>70</v>
      </c>
      <c r="BQ86" s="25"/>
    </row>
    <row r="87" spans="2:128" ht="28.5" customHeight="1" x14ac:dyDescent="0.35"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  <c r="AM87" s="246"/>
      <c r="AN87" s="246"/>
      <c r="AO87" s="246"/>
      <c r="AP87" s="246"/>
      <c r="AQ87" s="246"/>
      <c r="AR87" s="246"/>
      <c r="AS87" s="246"/>
      <c r="AT87" s="246"/>
      <c r="AU87" s="246"/>
      <c r="AV87" s="246"/>
      <c r="AW87" s="246"/>
      <c r="AX87" s="246"/>
      <c r="AY87" s="246"/>
      <c r="AZ87" s="246"/>
      <c r="BA87" s="246"/>
      <c r="BB87" s="246"/>
      <c r="BC87" s="246"/>
      <c r="BD87" s="246"/>
      <c r="BE87" s="246"/>
      <c r="BF87" s="246"/>
      <c r="BG87" s="246"/>
      <c r="BH87" s="246"/>
      <c r="BI87" s="246"/>
      <c r="BJ87" s="246"/>
      <c r="BL87" s="24"/>
      <c r="BM87" s="26"/>
      <c r="BN87" s="24"/>
      <c r="BO87" s="25"/>
      <c r="BP87" s="24"/>
      <c r="BQ87" s="25"/>
    </row>
    <row r="88" spans="2:128" ht="36" customHeight="1" x14ac:dyDescent="0.4">
      <c r="B88" s="243" t="s">
        <v>457</v>
      </c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243" t="s">
        <v>458</v>
      </c>
      <c r="AO88" s="243"/>
      <c r="AP88" s="243"/>
      <c r="AQ88" s="243"/>
      <c r="AR88" s="243"/>
      <c r="AS88" s="243"/>
      <c r="AT88" s="243"/>
      <c r="AU88" s="243"/>
      <c r="AV88" s="243"/>
      <c r="AW88" s="243"/>
      <c r="AX88" s="243"/>
      <c r="AY88" s="243"/>
      <c r="AZ88" s="243"/>
      <c r="BA88" s="243"/>
      <c r="BB88" s="243"/>
      <c r="BC88" s="243"/>
      <c r="BD88" s="243"/>
      <c r="BE88" s="243"/>
      <c r="BF88" s="243"/>
      <c r="BG88" s="243"/>
      <c r="BH88" s="136"/>
      <c r="BI88" s="136"/>
      <c r="BJ88" s="136"/>
      <c r="BL88" s="15"/>
      <c r="BM88" s="137"/>
      <c r="BN88" s="15"/>
      <c r="BP88" s="30"/>
    </row>
    <row r="89" spans="2:128" ht="36" customHeight="1" x14ac:dyDescent="0.4">
      <c r="B89" s="243"/>
      <c r="C89" s="243"/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243"/>
      <c r="AO89" s="243"/>
      <c r="AP89" s="243"/>
      <c r="AQ89" s="243"/>
      <c r="AR89" s="243"/>
      <c r="AS89" s="243"/>
      <c r="AT89" s="243"/>
      <c r="AU89" s="243"/>
      <c r="AV89" s="243"/>
      <c r="AW89" s="243"/>
      <c r="AX89" s="243"/>
      <c r="AY89" s="243"/>
      <c r="AZ89" s="243"/>
      <c r="BA89" s="243"/>
      <c r="BB89" s="243"/>
      <c r="BC89" s="243"/>
      <c r="BD89" s="243"/>
      <c r="BE89" s="243"/>
      <c r="BF89" s="243"/>
      <c r="BG89" s="243"/>
      <c r="BH89" s="136"/>
      <c r="BI89" s="136"/>
      <c r="BJ89" s="136"/>
      <c r="BL89" s="15"/>
      <c r="BM89" s="137"/>
      <c r="BN89" s="15"/>
      <c r="BP89" s="30"/>
    </row>
    <row r="90" spans="2:128" ht="116.25" customHeight="1" x14ac:dyDescent="0.4">
      <c r="B90" s="243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243"/>
      <c r="AO90" s="243"/>
      <c r="AP90" s="243"/>
      <c r="AQ90" s="243"/>
      <c r="AR90" s="243"/>
      <c r="AS90" s="243"/>
      <c r="AT90" s="243"/>
      <c r="AU90" s="243"/>
      <c r="AV90" s="243"/>
      <c r="AW90" s="243"/>
      <c r="AX90" s="243"/>
      <c r="AY90" s="243"/>
      <c r="AZ90" s="243"/>
      <c r="BA90" s="243"/>
      <c r="BB90" s="243"/>
      <c r="BC90" s="243"/>
      <c r="BD90" s="243"/>
      <c r="BE90" s="243"/>
      <c r="BF90" s="243"/>
      <c r="BG90" s="243"/>
      <c r="BH90" s="136"/>
      <c r="BI90" s="136"/>
      <c r="BJ90" s="136"/>
      <c r="BL90" s="15"/>
      <c r="BM90" s="137"/>
      <c r="BN90" s="15"/>
      <c r="BP90" s="30"/>
    </row>
    <row r="91" spans="2:128" s="140" customFormat="1" ht="57" customHeight="1" thickBot="1" x14ac:dyDescent="0.25">
      <c r="B91" s="508" t="s">
        <v>437</v>
      </c>
      <c r="C91" s="508"/>
      <c r="D91" s="508"/>
      <c r="E91" s="508"/>
      <c r="F91" s="508"/>
      <c r="G91" s="508"/>
      <c r="H91" s="508"/>
      <c r="I91" s="508"/>
      <c r="J91" s="508"/>
      <c r="K91" s="508"/>
      <c r="L91" s="508"/>
      <c r="M91" s="508"/>
      <c r="N91" s="508"/>
      <c r="O91" s="508"/>
      <c r="P91" s="508"/>
      <c r="Q91" s="508"/>
      <c r="R91" s="508"/>
      <c r="S91" s="508"/>
      <c r="T91" s="508"/>
      <c r="U91" s="508"/>
      <c r="V91" s="508"/>
      <c r="W91" s="508"/>
      <c r="X91" s="508"/>
      <c r="Y91" s="508"/>
      <c r="Z91" s="508"/>
      <c r="AA91" s="508"/>
      <c r="AB91" s="508"/>
      <c r="AC91" s="508"/>
      <c r="AD91" s="508"/>
      <c r="AE91" s="508"/>
      <c r="AF91" s="508"/>
      <c r="AG91" s="508"/>
      <c r="AH91" s="508"/>
      <c r="AI91" s="508"/>
      <c r="AJ91" s="508"/>
      <c r="AK91" s="508"/>
      <c r="AL91" s="508"/>
      <c r="AM91" s="508"/>
      <c r="AN91" s="508"/>
      <c r="AO91" s="508"/>
      <c r="AP91" s="508"/>
      <c r="AQ91" s="508"/>
      <c r="AR91" s="508"/>
      <c r="AS91" s="508"/>
      <c r="AT91" s="508"/>
      <c r="AU91" s="508"/>
      <c r="AV91" s="508"/>
      <c r="AW91" s="508"/>
      <c r="AX91" s="508"/>
      <c r="AY91" s="508"/>
      <c r="AZ91" s="508"/>
      <c r="BA91" s="508"/>
      <c r="BB91" s="508"/>
      <c r="BC91" s="508"/>
      <c r="BD91" s="508"/>
      <c r="BE91" s="508"/>
      <c r="BF91" s="508"/>
      <c r="BG91" s="508"/>
      <c r="BH91" s="508"/>
      <c r="BI91" s="197"/>
      <c r="BJ91" s="197"/>
      <c r="BK91" s="138"/>
      <c r="BL91" s="139"/>
      <c r="BM91" s="139"/>
      <c r="BN91" s="139"/>
      <c r="BO91" s="139"/>
      <c r="BP91" s="139"/>
      <c r="BQ91" s="139"/>
      <c r="BR91" s="138"/>
      <c r="BS91" s="138"/>
      <c r="BT91" s="138"/>
      <c r="BU91" s="138"/>
      <c r="BV91" s="138"/>
      <c r="BW91" s="138"/>
      <c r="BX91" s="138"/>
      <c r="BY91" s="138"/>
      <c r="BZ91" s="138"/>
      <c r="CA91" s="138"/>
      <c r="CB91" s="138"/>
      <c r="CC91" s="138"/>
      <c r="CD91" s="138"/>
      <c r="CE91" s="138"/>
      <c r="CF91" s="138"/>
      <c r="CG91" s="138"/>
      <c r="CH91" s="138"/>
      <c r="CI91" s="138"/>
      <c r="CJ91" s="138"/>
      <c r="CK91" s="138"/>
      <c r="CL91" s="138"/>
      <c r="CM91" s="138"/>
      <c r="CN91" s="138"/>
      <c r="CO91" s="138"/>
      <c r="CP91" s="138"/>
      <c r="CQ91" s="138"/>
      <c r="CR91" s="138"/>
      <c r="CS91" s="138"/>
      <c r="CT91" s="138"/>
      <c r="CU91" s="138"/>
      <c r="CV91" s="138"/>
      <c r="CW91" s="138"/>
      <c r="CX91" s="138"/>
      <c r="CY91" s="138"/>
      <c r="CZ91" s="138"/>
      <c r="DA91" s="138"/>
      <c r="DB91" s="138"/>
      <c r="DC91" s="138"/>
      <c r="DD91" s="138"/>
      <c r="DE91" s="138"/>
      <c r="DF91" s="138"/>
      <c r="DG91" s="138"/>
      <c r="DH91" s="138"/>
      <c r="DI91" s="138"/>
      <c r="DJ91" s="138"/>
      <c r="DK91" s="138"/>
      <c r="DL91" s="138"/>
      <c r="DM91" s="138"/>
      <c r="DN91" s="138"/>
      <c r="DO91" s="138"/>
      <c r="DP91" s="138"/>
      <c r="DQ91" s="138"/>
      <c r="DR91" s="138"/>
      <c r="DS91" s="138"/>
      <c r="DT91" s="138"/>
      <c r="DU91" s="138"/>
      <c r="DV91" s="138"/>
      <c r="DW91" s="138"/>
      <c r="DX91" s="138"/>
    </row>
    <row r="92" spans="2:128" s="5" customFormat="1" ht="32.450000000000003" customHeight="1" thickBot="1" x14ac:dyDescent="0.35">
      <c r="B92" s="211" t="s">
        <v>99</v>
      </c>
      <c r="C92" s="214" t="s">
        <v>113</v>
      </c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6"/>
      <c r="Q92" s="223" t="s">
        <v>8</v>
      </c>
      <c r="R92" s="224"/>
      <c r="S92" s="223" t="s">
        <v>9</v>
      </c>
      <c r="T92" s="227"/>
      <c r="U92" s="263" t="s">
        <v>10</v>
      </c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5"/>
      <c r="AG92" s="271" t="s">
        <v>35</v>
      </c>
      <c r="AH92" s="272"/>
      <c r="AI92" s="272"/>
      <c r="AJ92" s="272"/>
      <c r="AK92" s="272"/>
      <c r="AL92" s="272"/>
      <c r="AM92" s="272"/>
      <c r="AN92" s="272"/>
      <c r="AO92" s="272"/>
      <c r="AP92" s="272"/>
      <c r="AQ92" s="272"/>
      <c r="AR92" s="272"/>
      <c r="AS92" s="272"/>
      <c r="AT92" s="272"/>
      <c r="AU92" s="272"/>
      <c r="AV92" s="272"/>
      <c r="AW92" s="272"/>
      <c r="AX92" s="272"/>
      <c r="AY92" s="272"/>
      <c r="AZ92" s="272"/>
      <c r="BA92" s="272"/>
      <c r="BB92" s="272"/>
      <c r="BC92" s="272"/>
      <c r="BD92" s="273"/>
      <c r="BE92" s="509" t="s">
        <v>23</v>
      </c>
      <c r="BF92" s="510"/>
      <c r="BG92" s="515" t="s">
        <v>100</v>
      </c>
      <c r="BH92" s="515"/>
      <c r="BI92" s="515"/>
      <c r="BJ92" s="516"/>
    </row>
    <row r="93" spans="2:128" s="5" customFormat="1" ht="32.450000000000003" customHeight="1" thickBot="1" x14ac:dyDescent="0.35">
      <c r="B93" s="212"/>
      <c r="C93" s="217"/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9"/>
      <c r="Q93" s="225"/>
      <c r="R93" s="208"/>
      <c r="S93" s="225"/>
      <c r="T93" s="228"/>
      <c r="U93" s="521" t="s">
        <v>5</v>
      </c>
      <c r="V93" s="208"/>
      <c r="W93" s="225" t="s">
        <v>11</v>
      </c>
      <c r="X93" s="523"/>
      <c r="Y93" s="525" t="s">
        <v>12</v>
      </c>
      <c r="Z93" s="526"/>
      <c r="AA93" s="526"/>
      <c r="AB93" s="526"/>
      <c r="AC93" s="526"/>
      <c r="AD93" s="526"/>
      <c r="AE93" s="526"/>
      <c r="AF93" s="527"/>
      <c r="AG93" s="204" t="s">
        <v>14</v>
      </c>
      <c r="AH93" s="205"/>
      <c r="AI93" s="205"/>
      <c r="AJ93" s="205"/>
      <c r="AK93" s="205"/>
      <c r="AL93" s="206"/>
      <c r="AM93" s="204" t="s">
        <v>15</v>
      </c>
      <c r="AN93" s="205"/>
      <c r="AO93" s="205"/>
      <c r="AP93" s="205"/>
      <c r="AQ93" s="205"/>
      <c r="AR93" s="206"/>
      <c r="AS93" s="204" t="s">
        <v>16</v>
      </c>
      <c r="AT93" s="205"/>
      <c r="AU93" s="205"/>
      <c r="AV93" s="205"/>
      <c r="AW93" s="205"/>
      <c r="AX93" s="206"/>
      <c r="AY93" s="204" t="s">
        <v>159</v>
      </c>
      <c r="AZ93" s="205"/>
      <c r="BA93" s="205"/>
      <c r="BB93" s="205"/>
      <c r="BC93" s="205"/>
      <c r="BD93" s="206"/>
      <c r="BE93" s="511"/>
      <c r="BF93" s="512"/>
      <c r="BG93" s="517"/>
      <c r="BH93" s="517"/>
      <c r="BI93" s="517"/>
      <c r="BJ93" s="518"/>
    </row>
    <row r="94" spans="2:128" ht="76.900000000000006" customHeight="1" thickBot="1" x14ac:dyDescent="0.35">
      <c r="B94" s="212"/>
      <c r="C94" s="217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9"/>
      <c r="Q94" s="225"/>
      <c r="R94" s="208"/>
      <c r="S94" s="225"/>
      <c r="T94" s="228"/>
      <c r="U94" s="521"/>
      <c r="V94" s="208"/>
      <c r="W94" s="225"/>
      <c r="X94" s="523"/>
      <c r="Y94" s="207" t="s">
        <v>13</v>
      </c>
      <c r="Z94" s="208"/>
      <c r="AA94" s="274" t="s">
        <v>101</v>
      </c>
      <c r="AB94" s="208"/>
      <c r="AC94" s="274" t="s">
        <v>102</v>
      </c>
      <c r="AD94" s="208"/>
      <c r="AE94" s="225" t="s">
        <v>73</v>
      </c>
      <c r="AF94" s="228"/>
      <c r="AG94" s="245" t="s">
        <v>195</v>
      </c>
      <c r="AH94" s="205"/>
      <c r="AI94" s="206"/>
      <c r="AJ94" s="245" t="s">
        <v>196</v>
      </c>
      <c r="AK94" s="205"/>
      <c r="AL94" s="206"/>
      <c r="AM94" s="245" t="s">
        <v>197</v>
      </c>
      <c r="AN94" s="205"/>
      <c r="AO94" s="206"/>
      <c r="AP94" s="245" t="s">
        <v>198</v>
      </c>
      <c r="AQ94" s="205"/>
      <c r="AR94" s="206"/>
      <c r="AS94" s="245" t="s">
        <v>199</v>
      </c>
      <c r="AT94" s="205"/>
      <c r="AU94" s="206"/>
      <c r="AV94" s="245" t="s">
        <v>200</v>
      </c>
      <c r="AW94" s="205"/>
      <c r="AX94" s="206"/>
      <c r="AY94" s="245" t="s">
        <v>248</v>
      </c>
      <c r="AZ94" s="205"/>
      <c r="BA94" s="206"/>
      <c r="BB94" s="505" t="s">
        <v>160</v>
      </c>
      <c r="BC94" s="506"/>
      <c r="BD94" s="507"/>
      <c r="BE94" s="511"/>
      <c r="BF94" s="512"/>
      <c r="BG94" s="517"/>
      <c r="BH94" s="517"/>
      <c r="BI94" s="517"/>
      <c r="BJ94" s="518"/>
    </row>
    <row r="95" spans="2:128" ht="191.25" customHeight="1" thickBot="1" x14ac:dyDescent="0.35">
      <c r="B95" s="213"/>
      <c r="C95" s="220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2"/>
      <c r="Q95" s="226"/>
      <c r="R95" s="210"/>
      <c r="S95" s="226"/>
      <c r="T95" s="209"/>
      <c r="U95" s="522"/>
      <c r="V95" s="210"/>
      <c r="W95" s="226"/>
      <c r="X95" s="524"/>
      <c r="Y95" s="209"/>
      <c r="Z95" s="210"/>
      <c r="AA95" s="226"/>
      <c r="AB95" s="210"/>
      <c r="AC95" s="226"/>
      <c r="AD95" s="210"/>
      <c r="AE95" s="226"/>
      <c r="AF95" s="209"/>
      <c r="AG95" s="52" t="s">
        <v>3</v>
      </c>
      <c r="AH95" s="53" t="s">
        <v>17</v>
      </c>
      <c r="AI95" s="54" t="s">
        <v>18</v>
      </c>
      <c r="AJ95" s="52" t="s">
        <v>3</v>
      </c>
      <c r="AK95" s="53" t="s">
        <v>17</v>
      </c>
      <c r="AL95" s="54" t="s">
        <v>18</v>
      </c>
      <c r="AM95" s="52" t="s">
        <v>3</v>
      </c>
      <c r="AN95" s="53" t="s">
        <v>17</v>
      </c>
      <c r="AO95" s="54" t="s">
        <v>18</v>
      </c>
      <c r="AP95" s="52" t="s">
        <v>3</v>
      </c>
      <c r="AQ95" s="53" t="s">
        <v>17</v>
      </c>
      <c r="AR95" s="54" t="s">
        <v>18</v>
      </c>
      <c r="AS95" s="52" t="s">
        <v>3</v>
      </c>
      <c r="AT95" s="53" t="s">
        <v>17</v>
      </c>
      <c r="AU95" s="54" t="s">
        <v>18</v>
      </c>
      <c r="AV95" s="55" t="s">
        <v>3</v>
      </c>
      <c r="AW95" s="56" t="s">
        <v>17</v>
      </c>
      <c r="AX95" s="57" t="s">
        <v>18</v>
      </c>
      <c r="AY95" s="52" t="s">
        <v>3</v>
      </c>
      <c r="AZ95" s="53" t="s">
        <v>17</v>
      </c>
      <c r="BA95" s="54" t="s">
        <v>18</v>
      </c>
      <c r="BB95" s="52" t="s">
        <v>3</v>
      </c>
      <c r="BC95" s="53" t="s">
        <v>17</v>
      </c>
      <c r="BD95" s="54" t="s">
        <v>18</v>
      </c>
      <c r="BE95" s="513"/>
      <c r="BF95" s="514"/>
      <c r="BG95" s="519"/>
      <c r="BH95" s="519"/>
      <c r="BI95" s="519"/>
      <c r="BJ95" s="520"/>
    </row>
    <row r="96" spans="2:128" ht="45.75" customHeight="1" x14ac:dyDescent="0.35">
      <c r="B96" s="60" t="s">
        <v>185</v>
      </c>
      <c r="C96" s="485" t="s">
        <v>267</v>
      </c>
      <c r="D96" s="486"/>
      <c r="E96" s="486"/>
      <c r="F96" s="486"/>
      <c r="G96" s="486"/>
      <c r="H96" s="486"/>
      <c r="I96" s="486"/>
      <c r="J96" s="486"/>
      <c r="K96" s="486"/>
      <c r="L96" s="486"/>
      <c r="M96" s="486"/>
      <c r="N96" s="486"/>
      <c r="O96" s="486"/>
      <c r="P96" s="487"/>
      <c r="Q96" s="247"/>
      <c r="R96" s="236"/>
      <c r="S96" s="247"/>
      <c r="T96" s="230"/>
      <c r="U96" s="229"/>
      <c r="V96" s="236"/>
      <c r="W96" s="255"/>
      <c r="X96" s="256"/>
      <c r="Y96" s="230"/>
      <c r="Z96" s="236"/>
      <c r="AA96" s="247"/>
      <c r="AB96" s="236"/>
      <c r="AC96" s="247"/>
      <c r="AD96" s="236"/>
      <c r="AE96" s="247"/>
      <c r="AF96" s="230"/>
      <c r="AG96" s="173"/>
      <c r="AH96" s="172"/>
      <c r="AI96" s="58"/>
      <c r="AJ96" s="173"/>
      <c r="AK96" s="172"/>
      <c r="AL96" s="58"/>
      <c r="AM96" s="173"/>
      <c r="AN96" s="172"/>
      <c r="AO96" s="58"/>
      <c r="AP96" s="173"/>
      <c r="AQ96" s="172"/>
      <c r="AR96" s="58"/>
      <c r="AS96" s="173"/>
      <c r="AT96" s="172"/>
      <c r="AU96" s="58"/>
      <c r="AV96" s="173"/>
      <c r="AW96" s="172"/>
      <c r="AX96" s="58"/>
      <c r="AY96" s="173"/>
      <c r="AZ96" s="172"/>
      <c r="BA96" s="58"/>
      <c r="BB96" s="173"/>
      <c r="BC96" s="94"/>
      <c r="BD96" s="59"/>
      <c r="BE96" s="503">
        <f t="shared" si="27"/>
        <v>0</v>
      </c>
      <c r="BF96" s="504"/>
      <c r="BG96" s="250"/>
      <c r="BH96" s="251"/>
      <c r="BI96" s="251"/>
      <c r="BJ96" s="252"/>
      <c r="BL96" s="24">
        <f t="shared" si="3"/>
        <v>0</v>
      </c>
      <c r="BM96" s="26">
        <f t="shared" si="4"/>
        <v>0</v>
      </c>
      <c r="BN96" s="24">
        <f t="shared" si="5"/>
        <v>0</v>
      </c>
      <c r="BO96" s="25"/>
      <c r="BP96" s="24">
        <f t="shared" si="6"/>
        <v>0</v>
      </c>
      <c r="BQ96" s="25"/>
    </row>
    <row r="97" spans="1:69" ht="48.75" customHeight="1" x14ac:dyDescent="0.35">
      <c r="B97" s="64" t="s">
        <v>316</v>
      </c>
      <c r="C97" s="240" t="s">
        <v>443</v>
      </c>
      <c r="D97" s="241"/>
      <c r="E97" s="241"/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2"/>
      <c r="Q97" s="247">
        <v>4</v>
      </c>
      <c r="R97" s="236"/>
      <c r="S97" s="247">
        <v>3</v>
      </c>
      <c r="T97" s="230"/>
      <c r="U97" s="229">
        <f>SUM(AG97,AJ97,AM97,AP97,AS97,AV97,AY97,BB97)</f>
        <v>432</v>
      </c>
      <c r="V97" s="236"/>
      <c r="W97" s="255">
        <f t="shared" ref="W97:W99" si="34">SUM(AH97,AK97,AN97,AQ97,AT97,AW97,AZ97,BC97)</f>
        <v>160</v>
      </c>
      <c r="X97" s="256"/>
      <c r="Y97" s="230"/>
      <c r="Z97" s="236"/>
      <c r="AA97" s="247"/>
      <c r="AB97" s="236"/>
      <c r="AC97" s="247">
        <v>160</v>
      </c>
      <c r="AD97" s="236"/>
      <c r="AE97" s="247"/>
      <c r="AF97" s="230"/>
      <c r="AG97" s="173"/>
      <c r="AH97" s="172"/>
      <c r="AI97" s="58"/>
      <c r="AJ97" s="173"/>
      <c r="AK97" s="172"/>
      <c r="AL97" s="58"/>
      <c r="AM97" s="173">
        <v>216</v>
      </c>
      <c r="AN97" s="172">
        <v>80</v>
      </c>
      <c r="AO97" s="58">
        <v>6</v>
      </c>
      <c r="AP97" s="173">
        <v>216</v>
      </c>
      <c r="AQ97" s="172">
        <v>80</v>
      </c>
      <c r="AR97" s="58">
        <v>6</v>
      </c>
      <c r="AS97" s="173"/>
      <c r="AT97" s="172"/>
      <c r="AU97" s="58"/>
      <c r="AV97" s="173"/>
      <c r="AW97" s="172"/>
      <c r="AX97" s="58"/>
      <c r="AY97" s="173"/>
      <c r="AZ97" s="172"/>
      <c r="BA97" s="58"/>
      <c r="BB97" s="173"/>
      <c r="BC97" s="94"/>
      <c r="BD97" s="59"/>
      <c r="BE97" s="248">
        <f t="shared" si="27"/>
        <v>12</v>
      </c>
      <c r="BF97" s="249"/>
      <c r="BG97" s="250" t="s">
        <v>279</v>
      </c>
      <c r="BH97" s="251"/>
      <c r="BI97" s="251"/>
      <c r="BJ97" s="252"/>
      <c r="BL97" s="24">
        <f t="shared" si="3"/>
        <v>432</v>
      </c>
      <c r="BM97" s="26">
        <f t="shared" si="4"/>
        <v>160</v>
      </c>
      <c r="BN97" s="24">
        <f t="shared" si="5"/>
        <v>12</v>
      </c>
      <c r="BO97" s="25"/>
      <c r="BP97" s="24">
        <f t="shared" si="6"/>
        <v>160</v>
      </c>
      <c r="BQ97" s="25"/>
    </row>
    <row r="98" spans="1:69" ht="75" customHeight="1" x14ac:dyDescent="0.35">
      <c r="B98" s="64" t="s">
        <v>317</v>
      </c>
      <c r="C98" s="240" t="s">
        <v>306</v>
      </c>
      <c r="D98" s="241"/>
      <c r="E98" s="241"/>
      <c r="F98" s="241"/>
      <c r="G98" s="241"/>
      <c r="H98" s="241"/>
      <c r="I98" s="241"/>
      <c r="J98" s="241"/>
      <c r="K98" s="241"/>
      <c r="L98" s="241"/>
      <c r="M98" s="241"/>
      <c r="N98" s="241"/>
      <c r="O98" s="241"/>
      <c r="P98" s="242"/>
      <c r="Q98" s="247">
        <v>6</v>
      </c>
      <c r="R98" s="236"/>
      <c r="S98" s="247">
        <v>5</v>
      </c>
      <c r="T98" s="230"/>
      <c r="U98" s="229">
        <f t="shared" ref="U98:U107" si="35">SUM(AG98,AJ98,AM98,AP98,AS98,AV98,AY98,BB98)</f>
        <v>432</v>
      </c>
      <c r="V98" s="236"/>
      <c r="W98" s="247">
        <f t="shared" si="34"/>
        <v>160</v>
      </c>
      <c r="X98" s="398"/>
      <c r="Y98" s="230"/>
      <c r="Z98" s="236"/>
      <c r="AA98" s="247"/>
      <c r="AB98" s="236"/>
      <c r="AC98" s="247">
        <v>160</v>
      </c>
      <c r="AD98" s="236"/>
      <c r="AE98" s="247"/>
      <c r="AF98" s="230"/>
      <c r="AG98" s="173"/>
      <c r="AH98" s="172"/>
      <c r="AI98" s="58"/>
      <c r="AJ98" s="173"/>
      <c r="AK98" s="172"/>
      <c r="AL98" s="58"/>
      <c r="AM98" s="173"/>
      <c r="AN98" s="172"/>
      <c r="AO98" s="58"/>
      <c r="AP98" s="173"/>
      <c r="AQ98" s="172"/>
      <c r="AR98" s="58"/>
      <c r="AS98" s="173">
        <v>216</v>
      </c>
      <c r="AT98" s="172">
        <v>72</v>
      </c>
      <c r="AU98" s="58">
        <v>6</v>
      </c>
      <c r="AV98" s="173">
        <v>216</v>
      </c>
      <c r="AW98" s="172">
        <v>88</v>
      </c>
      <c r="AX98" s="58">
        <v>6</v>
      </c>
      <c r="AY98" s="173"/>
      <c r="AZ98" s="172"/>
      <c r="BA98" s="58"/>
      <c r="BB98" s="173"/>
      <c r="BC98" s="94"/>
      <c r="BD98" s="59"/>
      <c r="BE98" s="248">
        <f t="shared" si="27"/>
        <v>12</v>
      </c>
      <c r="BF98" s="249"/>
      <c r="BG98" s="250" t="s">
        <v>280</v>
      </c>
      <c r="BH98" s="251"/>
      <c r="BI98" s="251"/>
      <c r="BJ98" s="252"/>
      <c r="BL98" s="24">
        <f t="shared" si="3"/>
        <v>432</v>
      </c>
      <c r="BM98" s="26">
        <f t="shared" si="4"/>
        <v>160</v>
      </c>
      <c r="BN98" s="24">
        <f t="shared" si="5"/>
        <v>12</v>
      </c>
      <c r="BO98" s="25"/>
      <c r="BP98" s="24">
        <f t="shared" si="6"/>
        <v>160</v>
      </c>
      <c r="BQ98" s="25"/>
    </row>
    <row r="99" spans="1:69" ht="47.25" customHeight="1" x14ac:dyDescent="0.35">
      <c r="B99" s="64" t="s">
        <v>318</v>
      </c>
      <c r="C99" s="240" t="s">
        <v>281</v>
      </c>
      <c r="D99" s="241"/>
      <c r="E99" s="241"/>
      <c r="F99" s="241"/>
      <c r="G99" s="241"/>
      <c r="H99" s="241"/>
      <c r="I99" s="241"/>
      <c r="J99" s="241"/>
      <c r="K99" s="241"/>
      <c r="L99" s="241"/>
      <c r="M99" s="241"/>
      <c r="N99" s="241"/>
      <c r="O99" s="241"/>
      <c r="P99" s="242"/>
      <c r="Q99" s="247"/>
      <c r="R99" s="236"/>
      <c r="S99" s="247">
        <v>7</v>
      </c>
      <c r="T99" s="230"/>
      <c r="U99" s="229">
        <f t="shared" si="35"/>
        <v>202</v>
      </c>
      <c r="V99" s="236"/>
      <c r="W99" s="247">
        <f t="shared" si="34"/>
        <v>78</v>
      </c>
      <c r="X99" s="398"/>
      <c r="Y99" s="230"/>
      <c r="Z99" s="236"/>
      <c r="AA99" s="247"/>
      <c r="AB99" s="236"/>
      <c r="AC99" s="247">
        <v>78</v>
      </c>
      <c r="AD99" s="236"/>
      <c r="AE99" s="247"/>
      <c r="AF99" s="230"/>
      <c r="AG99" s="173"/>
      <c r="AH99" s="172"/>
      <c r="AI99" s="58"/>
      <c r="AJ99" s="173"/>
      <c r="AK99" s="172"/>
      <c r="AL99" s="58"/>
      <c r="AM99" s="173"/>
      <c r="AN99" s="172"/>
      <c r="AO99" s="58"/>
      <c r="AP99" s="173"/>
      <c r="AQ99" s="172"/>
      <c r="AR99" s="58"/>
      <c r="AS99" s="173"/>
      <c r="AT99" s="172"/>
      <c r="AU99" s="58"/>
      <c r="AV99" s="173"/>
      <c r="AW99" s="172"/>
      <c r="AX99" s="58"/>
      <c r="AY99" s="173">
        <v>202</v>
      </c>
      <c r="AZ99" s="172">
        <v>78</v>
      </c>
      <c r="BA99" s="58">
        <v>6</v>
      </c>
      <c r="BB99" s="173"/>
      <c r="BC99" s="94"/>
      <c r="BD99" s="59"/>
      <c r="BE99" s="248">
        <f t="shared" si="27"/>
        <v>6</v>
      </c>
      <c r="BF99" s="249"/>
      <c r="BG99" s="250" t="s">
        <v>284</v>
      </c>
      <c r="BH99" s="251"/>
      <c r="BI99" s="251"/>
      <c r="BJ99" s="252"/>
      <c r="BL99" s="24">
        <f t="shared" si="3"/>
        <v>202</v>
      </c>
      <c r="BM99" s="26">
        <f t="shared" si="4"/>
        <v>78</v>
      </c>
      <c r="BN99" s="24">
        <f t="shared" si="5"/>
        <v>6</v>
      </c>
      <c r="BO99" s="25"/>
      <c r="BP99" s="24">
        <f t="shared" si="6"/>
        <v>78</v>
      </c>
      <c r="BQ99" s="25"/>
    </row>
    <row r="100" spans="1:69" ht="47.25" customHeight="1" x14ac:dyDescent="0.35">
      <c r="B100" s="60" t="s">
        <v>186</v>
      </c>
      <c r="C100" s="485" t="s">
        <v>315</v>
      </c>
      <c r="D100" s="486"/>
      <c r="E100" s="486"/>
      <c r="F100" s="486"/>
      <c r="G100" s="486"/>
      <c r="H100" s="486"/>
      <c r="I100" s="486"/>
      <c r="J100" s="486"/>
      <c r="K100" s="486"/>
      <c r="L100" s="486"/>
      <c r="M100" s="486"/>
      <c r="N100" s="486"/>
      <c r="O100" s="486"/>
      <c r="P100" s="487"/>
      <c r="Q100" s="247"/>
      <c r="R100" s="236"/>
      <c r="S100" s="247"/>
      <c r="T100" s="230"/>
      <c r="U100" s="229"/>
      <c r="V100" s="236"/>
      <c r="W100" s="247"/>
      <c r="X100" s="398"/>
      <c r="Y100" s="230"/>
      <c r="Z100" s="236"/>
      <c r="AA100" s="247"/>
      <c r="AB100" s="236"/>
      <c r="AC100" s="247"/>
      <c r="AD100" s="236"/>
      <c r="AE100" s="247"/>
      <c r="AF100" s="230"/>
      <c r="AG100" s="173"/>
      <c r="AH100" s="172"/>
      <c r="AI100" s="58"/>
      <c r="AJ100" s="173"/>
      <c r="AK100" s="172"/>
      <c r="AL100" s="58"/>
      <c r="AM100" s="173"/>
      <c r="AN100" s="172"/>
      <c r="AO100" s="58"/>
      <c r="AP100" s="173"/>
      <c r="AQ100" s="172"/>
      <c r="AR100" s="58"/>
      <c r="AS100" s="173"/>
      <c r="AT100" s="172"/>
      <c r="AU100" s="58"/>
      <c r="AV100" s="173"/>
      <c r="AW100" s="172"/>
      <c r="AX100" s="58"/>
      <c r="AY100" s="173"/>
      <c r="AZ100" s="172"/>
      <c r="BA100" s="58"/>
      <c r="BB100" s="173"/>
      <c r="BC100" s="94"/>
      <c r="BD100" s="59"/>
      <c r="BE100" s="503">
        <f t="shared" si="27"/>
        <v>0</v>
      </c>
      <c r="BF100" s="504"/>
      <c r="BG100" s="479"/>
      <c r="BH100" s="322"/>
      <c r="BI100" s="322"/>
      <c r="BJ100" s="480"/>
      <c r="BL100" s="24">
        <f t="shared" si="3"/>
        <v>0</v>
      </c>
      <c r="BM100" s="26">
        <f t="shared" si="4"/>
        <v>0</v>
      </c>
      <c r="BN100" s="24">
        <f t="shared" si="5"/>
        <v>0</v>
      </c>
      <c r="BO100" s="25"/>
      <c r="BP100" s="24">
        <f t="shared" si="6"/>
        <v>0</v>
      </c>
      <c r="BQ100" s="25"/>
    </row>
    <row r="101" spans="1:69" ht="55.5" customHeight="1" x14ac:dyDescent="0.35">
      <c r="B101" s="64" t="s">
        <v>319</v>
      </c>
      <c r="C101" s="240" t="s">
        <v>343</v>
      </c>
      <c r="D101" s="241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2"/>
      <c r="Q101" s="247">
        <v>4</v>
      </c>
      <c r="R101" s="236"/>
      <c r="S101" s="247">
        <v>3</v>
      </c>
      <c r="T101" s="230"/>
      <c r="U101" s="229">
        <f t="shared" si="35"/>
        <v>228</v>
      </c>
      <c r="V101" s="236"/>
      <c r="W101" s="247">
        <f t="shared" ref="W101:W103" si="36">SUM(AH101,AK101,AN101,AQ101,AT101,AW101,AZ101,BC101)</f>
        <v>136</v>
      </c>
      <c r="X101" s="398"/>
      <c r="Y101" s="230"/>
      <c r="Z101" s="236"/>
      <c r="AA101" s="247"/>
      <c r="AB101" s="236"/>
      <c r="AC101" s="247">
        <v>136</v>
      </c>
      <c r="AD101" s="236"/>
      <c r="AE101" s="247"/>
      <c r="AF101" s="230"/>
      <c r="AG101" s="173"/>
      <c r="AH101" s="172"/>
      <c r="AI101" s="58"/>
      <c r="AJ101" s="173"/>
      <c r="AK101" s="172"/>
      <c r="AL101" s="58"/>
      <c r="AM101" s="173">
        <v>120</v>
      </c>
      <c r="AN101" s="172">
        <v>68</v>
      </c>
      <c r="AO101" s="58">
        <v>3</v>
      </c>
      <c r="AP101" s="173">
        <v>108</v>
      </c>
      <c r="AQ101" s="172">
        <v>68</v>
      </c>
      <c r="AR101" s="58">
        <v>3</v>
      </c>
      <c r="AS101" s="173"/>
      <c r="AT101" s="172"/>
      <c r="AU101" s="58"/>
      <c r="AV101" s="173"/>
      <c r="AW101" s="172"/>
      <c r="AX101" s="58"/>
      <c r="AY101" s="173"/>
      <c r="AZ101" s="172"/>
      <c r="BA101" s="58"/>
      <c r="BB101" s="173"/>
      <c r="BC101" s="94"/>
      <c r="BD101" s="59"/>
      <c r="BE101" s="248">
        <f t="shared" si="27"/>
        <v>6</v>
      </c>
      <c r="BF101" s="249"/>
      <c r="BG101" s="479" t="s">
        <v>285</v>
      </c>
      <c r="BH101" s="322"/>
      <c r="BI101" s="322"/>
      <c r="BJ101" s="480"/>
      <c r="BL101" s="24">
        <f t="shared" si="3"/>
        <v>228</v>
      </c>
      <c r="BM101" s="26">
        <f t="shared" si="4"/>
        <v>136</v>
      </c>
      <c r="BN101" s="24">
        <f t="shared" si="5"/>
        <v>6</v>
      </c>
      <c r="BO101" s="25"/>
      <c r="BP101" s="24">
        <f t="shared" si="6"/>
        <v>136</v>
      </c>
      <c r="BQ101" s="25"/>
    </row>
    <row r="102" spans="1:69" ht="57" customHeight="1" x14ac:dyDescent="0.35">
      <c r="B102" s="64" t="s">
        <v>320</v>
      </c>
      <c r="C102" s="240" t="s">
        <v>344</v>
      </c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/>
      <c r="O102" s="241"/>
      <c r="P102" s="242"/>
      <c r="Q102" s="247">
        <v>6</v>
      </c>
      <c r="R102" s="236"/>
      <c r="S102" s="247">
        <v>5</v>
      </c>
      <c r="T102" s="398"/>
      <c r="U102" s="229">
        <f t="shared" si="35"/>
        <v>256</v>
      </c>
      <c r="V102" s="236"/>
      <c r="W102" s="247">
        <f t="shared" si="36"/>
        <v>132</v>
      </c>
      <c r="X102" s="398"/>
      <c r="Y102" s="229"/>
      <c r="Z102" s="236"/>
      <c r="AA102" s="247"/>
      <c r="AB102" s="236"/>
      <c r="AC102" s="247">
        <v>132</v>
      </c>
      <c r="AD102" s="236"/>
      <c r="AE102" s="247"/>
      <c r="AF102" s="398"/>
      <c r="AG102" s="173"/>
      <c r="AH102" s="172"/>
      <c r="AI102" s="58"/>
      <c r="AJ102" s="173"/>
      <c r="AK102" s="172"/>
      <c r="AL102" s="58"/>
      <c r="AM102" s="173"/>
      <c r="AN102" s="172"/>
      <c r="AO102" s="58"/>
      <c r="AP102" s="173"/>
      <c r="AQ102" s="172"/>
      <c r="AR102" s="58"/>
      <c r="AS102" s="173">
        <v>120</v>
      </c>
      <c r="AT102" s="172">
        <v>64</v>
      </c>
      <c r="AU102" s="58">
        <v>3</v>
      </c>
      <c r="AV102" s="173">
        <v>136</v>
      </c>
      <c r="AW102" s="172">
        <v>68</v>
      </c>
      <c r="AX102" s="58">
        <v>3</v>
      </c>
      <c r="AY102" s="173"/>
      <c r="AZ102" s="172"/>
      <c r="BA102" s="58"/>
      <c r="BB102" s="173"/>
      <c r="BC102" s="94"/>
      <c r="BD102" s="59"/>
      <c r="BE102" s="248">
        <f t="shared" si="27"/>
        <v>6</v>
      </c>
      <c r="BF102" s="249"/>
      <c r="BG102" s="502" t="s">
        <v>279</v>
      </c>
      <c r="BH102" s="433"/>
      <c r="BI102" s="433"/>
      <c r="BJ102" s="434"/>
      <c r="BL102" s="24">
        <f t="shared" si="3"/>
        <v>256</v>
      </c>
      <c r="BM102" s="26">
        <f t="shared" si="4"/>
        <v>132</v>
      </c>
      <c r="BN102" s="24">
        <f t="shared" si="5"/>
        <v>6</v>
      </c>
      <c r="BO102" s="25"/>
      <c r="BP102" s="24">
        <f t="shared" si="6"/>
        <v>132</v>
      </c>
      <c r="BQ102" s="25"/>
    </row>
    <row r="103" spans="1:69" ht="114.75" customHeight="1" x14ac:dyDescent="0.35">
      <c r="B103" s="64" t="s">
        <v>321</v>
      </c>
      <c r="C103" s="240" t="s">
        <v>345</v>
      </c>
      <c r="D103" s="241"/>
      <c r="E103" s="241"/>
      <c r="F103" s="241"/>
      <c r="G103" s="241"/>
      <c r="H103" s="241"/>
      <c r="I103" s="241"/>
      <c r="J103" s="241"/>
      <c r="K103" s="241"/>
      <c r="L103" s="241"/>
      <c r="M103" s="241"/>
      <c r="N103" s="241"/>
      <c r="O103" s="241"/>
      <c r="P103" s="242"/>
      <c r="Q103" s="247"/>
      <c r="R103" s="236"/>
      <c r="S103" s="247">
        <v>7</v>
      </c>
      <c r="T103" s="398"/>
      <c r="U103" s="229">
        <f t="shared" si="35"/>
        <v>108</v>
      </c>
      <c r="V103" s="236"/>
      <c r="W103" s="247">
        <f t="shared" si="36"/>
        <v>64</v>
      </c>
      <c r="X103" s="398"/>
      <c r="Y103" s="229"/>
      <c r="Z103" s="236"/>
      <c r="AA103" s="247"/>
      <c r="AB103" s="236"/>
      <c r="AC103" s="247">
        <v>64</v>
      </c>
      <c r="AD103" s="236"/>
      <c r="AE103" s="247"/>
      <c r="AF103" s="398"/>
      <c r="AG103" s="173"/>
      <c r="AH103" s="172"/>
      <c r="AI103" s="58"/>
      <c r="AJ103" s="173"/>
      <c r="AK103" s="172"/>
      <c r="AL103" s="58"/>
      <c r="AM103" s="173"/>
      <c r="AN103" s="172"/>
      <c r="AO103" s="58"/>
      <c r="AP103" s="173"/>
      <c r="AQ103" s="172"/>
      <c r="AR103" s="58"/>
      <c r="AS103" s="173"/>
      <c r="AT103" s="172"/>
      <c r="AU103" s="58"/>
      <c r="AV103" s="173"/>
      <c r="AW103" s="172"/>
      <c r="AX103" s="58"/>
      <c r="AY103" s="173">
        <v>108</v>
      </c>
      <c r="AZ103" s="172">
        <v>64</v>
      </c>
      <c r="BA103" s="58">
        <v>3</v>
      </c>
      <c r="BB103" s="173"/>
      <c r="BC103" s="94"/>
      <c r="BD103" s="59"/>
      <c r="BE103" s="248">
        <f t="shared" si="27"/>
        <v>3</v>
      </c>
      <c r="BF103" s="249"/>
      <c r="BG103" s="502" t="s">
        <v>414</v>
      </c>
      <c r="BH103" s="433"/>
      <c r="BI103" s="433"/>
      <c r="BJ103" s="434"/>
      <c r="BL103" s="24">
        <f t="shared" si="3"/>
        <v>108</v>
      </c>
      <c r="BM103" s="26">
        <f t="shared" si="4"/>
        <v>64</v>
      </c>
      <c r="BN103" s="24">
        <f t="shared" si="5"/>
        <v>3</v>
      </c>
      <c r="BO103" s="25"/>
      <c r="BP103" s="24">
        <f t="shared" si="6"/>
        <v>64</v>
      </c>
      <c r="BQ103" s="25"/>
    </row>
    <row r="104" spans="1:69" s="40" customFormat="1" ht="37.15" customHeight="1" x14ac:dyDescent="0.35">
      <c r="A104" s="17"/>
      <c r="B104" s="60" t="s">
        <v>230</v>
      </c>
      <c r="C104" s="485" t="s">
        <v>395</v>
      </c>
      <c r="D104" s="486"/>
      <c r="E104" s="486"/>
      <c r="F104" s="486"/>
      <c r="G104" s="486"/>
      <c r="H104" s="486"/>
      <c r="I104" s="486"/>
      <c r="J104" s="486"/>
      <c r="K104" s="486"/>
      <c r="L104" s="486"/>
      <c r="M104" s="486"/>
      <c r="N104" s="486"/>
      <c r="O104" s="486"/>
      <c r="P104" s="487"/>
      <c r="Q104" s="247"/>
      <c r="R104" s="236"/>
      <c r="S104" s="247"/>
      <c r="T104" s="398"/>
      <c r="U104" s="229"/>
      <c r="V104" s="236"/>
      <c r="W104" s="247"/>
      <c r="X104" s="398"/>
      <c r="Y104" s="229"/>
      <c r="Z104" s="236"/>
      <c r="AA104" s="247"/>
      <c r="AB104" s="236"/>
      <c r="AC104" s="247"/>
      <c r="AD104" s="236"/>
      <c r="AE104" s="247"/>
      <c r="AF104" s="398"/>
      <c r="AG104" s="173"/>
      <c r="AH104" s="172"/>
      <c r="AI104" s="58"/>
      <c r="AJ104" s="173"/>
      <c r="AK104" s="172"/>
      <c r="AL104" s="58"/>
      <c r="AM104" s="173"/>
      <c r="AN104" s="172"/>
      <c r="AO104" s="58"/>
      <c r="AP104" s="173"/>
      <c r="AQ104" s="172"/>
      <c r="AR104" s="58"/>
      <c r="AS104" s="173"/>
      <c r="AT104" s="172"/>
      <c r="AU104" s="58"/>
      <c r="AV104" s="173"/>
      <c r="AW104" s="172"/>
      <c r="AX104" s="58"/>
      <c r="AY104" s="173"/>
      <c r="AZ104" s="172"/>
      <c r="BA104" s="58"/>
      <c r="BB104" s="173"/>
      <c r="BC104" s="172"/>
      <c r="BD104" s="69"/>
      <c r="BE104" s="248"/>
      <c r="BF104" s="249"/>
      <c r="BG104" s="491"/>
      <c r="BH104" s="492"/>
      <c r="BI104" s="492"/>
      <c r="BJ104" s="493"/>
      <c r="BK104" s="16"/>
      <c r="BL104" s="38"/>
      <c r="BM104" s="38"/>
      <c r="BN104" s="38"/>
      <c r="BO104" s="39"/>
      <c r="BP104" s="41"/>
      <c r="BQ104" s="39"/>
    </row>
    <row r="105" spans="1:69" s="40" customFormat="1" ht="34.9" customHeight="1" x14ac:dyDescent="0.35">
      <c r="A105" s="17"/>
      <c r="B105" s="64" t="s">
        <v>322</v>
      </c>
      <c r="C105" s="240" t="s">
        <v>394</v>
      </c>
      <c r="D105" s="241"/>
      <c r="E105" s="241"/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2"/>
      <c r="Q105" s="247"/>
      <c r="R105" s="236"/>
      <c r="S105" s="247">
        <v>1</v>
      </c>
      <c r="T105" s="398"/>
      <c r="U105" s="229">
        <v>108</v>
      </c>
      <c r="V105" s="236"/>
      <c r="W105" s="247">
        <v>52</v>
      </c>
      <c r="X105" s="398"/>
      <c r="Y105" s="229">
        <v>26</v>
      </c>
      <c r="Z105" s="236"/>
      <c r="AA105" s="247"/>
      <c r="AB105" s="236"/>
      <c r="AC105" s="247"/>
      <c r="AD105" s="236"/>
      <c r="AE105" s="247">
        <v>26</v>
      </c>
      <c r="AF105" s="398"/>
      <c r="AG105" s="173">
        <v>108</v>
      </c>
      <c r="AH105" s="172">
        <v>52</v>
      </c>
      <c r="AI105" s="58">
        <v>3</v>
      </c>
      <c r="AJ105" s="173"/>
      <c r="AK105" s="172"/>
      <c r="AL105" s="58"/>
      <c r="AM105" s="173"/>
      <c r="AN105" s="172"/>
      <c r="AO105" s="58"/>
      <c r="AP105" s="173"/>
      <c r="AQ105" s="172"/>
      <c r="AR105" s="58"/>
      <c r="AS105" s="173"/>
      <c r="AT105" s="172"/>
      <c r="AU105" s="58"/>
      <c r="AV105" s="173"/>
      <c r="AW105" s="172"/>
      <c r="AX105" s="58"/>
      <c r="AY105" s="173"/>
      <c r="AZ105" s="172"/>
      <c r="BA105" s="58"/>
      <c r="BB105" s="67"/>
      <c r="BC105" s="68"/>
      <c r="BD105" s="69"/>
      <c r="BE105" s="248"/>
      <c r="BF105" s="249"/>
      <c r="BG105" s="491" t="s">
        <v>287</v>
      </c>
      <c r="BH105" s="492"/>
      <c r="BI105" s="492"/>
      <c r="BJ105" s="493"/>
      <c r="BK105" s="16"/>
      <c r="BL105" s="38"/>
      <c r="BM105" s="38"/>
      <c r="BN105" s="38"/>
      <c r="BO105" s="39"/>
      <c r="BP105" s="38"/>
      <c r="BQ105" s="39"/>
    </row>
    <row r="106" spans="1:69" s="40" customFormat="1" ht="34.9" customHeight="1" x14ac:dyDescent="0.35">
      <c r="A106" s="17"/>
      <c r="B106" s="64" t="s">
        <v>323</v>
      </c>
      <c r="C106" s="240" t="s">
        <v>282</v>
      </c>
      <c r="D106" s="241"/>
      <c r="E106" s="241"/>
      <c r="F106" s="241"/>
      <c r="G106" s="241"/>
      <c r="H106" s="241"/>
      <c r="I106" s="241"/>
      <c r="J106" s="241"/>
      <c r="K106" s="241"/>
      <c r="L106" s="241"/>
      <c r="M106" s="241"/>
      <c r="N106" s="241"/>
      <c r="O106" s="241"/>
      <c r="P106" s="242"/>
      <c r="Q106" s="247">
        <v>1</v>
      </c>
      <c r="R106" s="236"/>
      <c r="S106" s="247"/>
      <c r="T106" s="398"/>
      <c r="U106" s="229">
        <f t="shared" si="35"/>
        <v>108</v>
      </c>
      <c r="V106" s="236"/>
      <c r="W106" s="247">
        <f t="shared" ref="W106:W112" si="37">SUM(AH106,AK106,AN106,AQ106,AT106,AW106,AZ106,BC106)</f>
        <v>52</v>
      </c>
      <c r="X106" s="398"/>
      <c r="Y106" s="229">
        <v>26</v>
      </c>
      <c r="Z106" s="236"/>
      <c r="AA106" s="247"/>
      <c r="AB106" s="236"/>
      <c r="AC106" s="247"/>
      <c r="AD106" s="236"/>
      <c r="AE106" s="247">
        <v>26</v>
      </c>
      <c r="AF106" s="398"/>
      <c r="AG106" s="173">
        <v>108</v>
      </c>
      <c r="AH106" s="172">
        <v>52</v>
      </c>
      <c r="AI106" s="58">
        <v>3</v>
      </c>
      <c r="AJ106" s="173"/>
      <c r="AK106" s="172"/>
      <c r="AL106" s="58"/>
      <c r="AM106" s="173"/>
      <c r="AN106" s="172"/>
      <c r="AO106" s="58"/>
      <c r="AP106" s="173"/>
      <c r="AQ106" s="172"/>
      <c r="AR106" s="58"/>
      <c r="AS106" s="173"/>
      <c r="AT106" s="172"/>
      <c r="AU106" s="58"/>
      <c r="AV106" s="173"/>
      <c r="AW106" s="172"/>
      <c r="AX106" s="58"/>
      <c r="AY106" s="173"/>
      <c r="AZ106" s="172"/>
      <c r="BA106" s="58"/>
      <c r="BB106" s="67"/>
      <c r="BC106" s="68"/>
      <c r="BD106" s="69"/>
      <c r="BE106" s="248">
        <f t="shared" si="27"/>
        <v>3</v>
      </c>
      <c r="BF106" s="249"/>
      <c r="BG106" s="491" t="s">
        <v>286</v>
      </c>
      <c r="BH106" s="492"/>
      <c r="BI106" s="492"/>
      <c r="BJ106" s="493"/>
      <c r="BK106" s="16"/>
      <c r="BL106" s="38">
        <f t="shared" si="3"/>
        <v>108</v>
      </c>
      <c r="BM106" s="38">
        <f t="shared" si="4"/>
        <v>52</v>
      </c>
      <c r="BN106" s="38">
        <f t="shared" si="5"/>
        <v>3</v>
      </c>
      <c r="BO106" s="39"/>
      <c r="BP106" s="38">
        <f t="shared" si="6"/>
        <v>52</v>
      </c>
      <c r="BQ106" s="39"/>
    </row>
    <row r="107" spans="1:69" s="40" customFormat="1" ht="39.75" customHeight="1" x14ac:dyDescent="0.35">
      <c r="A107" s="17"/>
      <c r="B107" s="64" t="s">
        <v>393</v>
      </c>
      <c r="C107" s="240" t="s">
        <v>305</v>
      </c>
      <c r="D107" s="241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2"/>
      <c r="Q107" s="247"/>
      <c r="R107" s="236"/>
      <c r="S107" s="247">
        <v>2</v>
      </c>
      <c r="T107" s="230"/>
      <c r="U107" s="229">
        <f t="shared" si="35"/>
        <v>108</v>
      </c>
      <c r="V107" s="236"/>
      <c r="W107" s="247">
        <f t="shared" si="37"/>
        <v>52</v>
      </c>
      <c r="X107" s="398"/>
      <c r="Y107" s="230">
        <v>24</v>
      </c>
      <c r="Z107" s="236"/>
      <c r="AA107" s="247"/>
      <c r="AB107" s="236"/>
      <c r="AC107" s="247"/>
      <c r="AD107" s="236"/>
      <c r="AE107" s="247">
        <v>28</v>
      </c>
      <c r="AF107" s="230"/>
      <c r="AG107" s="173"/>
      <c r="AH107" s="172"/>
      <c r="AI107" s="58"/>
      <c r="AJ107" s="173">
        <v>108</v>
      </c>
      <c r="AK107" s="172">
        <v>52</v>
      </c>
      <c r="AL107" s="58">
        <v>3</v>
      </c>
      <c r="AM107" s="173"/>
      <c r="AN107" s="172"/>
      <c r="AO107" s="58"/>
      <c r="AP107" s="173"/>
      <c r="AQ107" s="172"/>
      <c r="AR107" s="58"/>
      <c r="AS107" s="173"/>
      <c r="AT107" s="172"/>
      <c r="AU107" s="58"/>
      <c r="AV107" s="173"/>
      <c r="AW107" s="172"/>
      <c r="AX107" s="58"/>
      <c r="AY107" s="173"/>
      <c r="AZ107" s="172"/>
      <c r="BA107" s="58"/>
      <c r="BB107" s="173"/>
      <c r="BC107" s="172"/>
      <c r="BD107" s="69"/>
      <c r="BE107" s="248">
        <f>AI107+AL107+AO107+AR107+AU107+AX107+BA107+BD107</f>
        <v>3</v>
      </c>
      <c r="BF107" s="249"/>
      <c r="BG107" s="499" t="s">
        <v>288</v>
      </c>
      <c r="BH107" s="500"/>
      <c r="BI107" s="500"/>
      <c r="BJ107" s="501"/>
      <c r="BK107" s="16"/>
      <c r="BL107" s="38">
        <f>AG107+AJ107+AM107+AP107+AS107+AV107+AY107</f>
        <v>108</v>
      </c>
      <c r="BM107" s="38">
        <f>AH107+AK107+AN107+AQ107+AT107+AW107+AZ107+BC107</f>
        <v>52</v>
      </c>
      <c r="BN107" s="38">
        <f>AI107+AL107+AO107+AR107+AU107+AX107+BA107</f>
        <v>3</v>
      </c>
      <c r="BO107" s="39"/>
      <c r="BP107" s="41">
        <f>Y107+AA107+AC107+AE107</f>
        <v>52</v>
      </c>
      <c r="BQ107" s="39"/>
    </row>
    <row r="108" spans="1:69" s="40" customFormat="1" ht="80.25" customHeight="1" x14ac:dyDescent="0.35">
      <c r="A108" s="17"/>
      <c r="B108" s="60" t="s">
        <v>206</v>
      </c>
      <c r="C108" s="496" t="s">
        <v>314</v>
      </c>
      <c r="D108" s="497"/>
      <c r="E108" s="497"/>
      <c r="F108" s="497"/>
      <c r="G108" s="497"/>
      <c r="H108" s="497"/>
      <c r="I108" s="497"/>
      <c r="J108" s="497"/>
      <c r="K108" s="497"/>
      <c r="L108" s="497"/>
      <c r="M108" s="497"/>
      <c r="N108" s="497"/>
      <c r="O108" s="497"/>
      <c r="P108" s="498"/>
      <c r="Q108" s="247"/>
      <c r="R108" s="236"/>
      <c r="S108" s="247"/>
      <c r="T108" s="398"/>
      <c r="U108" s="229"/>
      <c r="V108" s="236"/>
      <c r="W108" s="247"/>
      <c r="X108" s="398"/>
      <c r="Y108" s="229"/>
      <c r="Z108" s="236"/>
      <c r="AA108" s="247"/>
      <c r="AB108" s="236"/>
      <c r="AC108" s="247"/>
      <c r="AD108" s="236"/>
      <c r="AE108" s="247"/>
      <c r="AF108" s="398"/>
      <c r="AG108" s="173"/>
      <c r="AH108" s="172"/>
      <c r="AI108" s="58"/>
      <c r="AJ108" s="173"/>
      <c r="AK108" s="172"/>
      <c r="AL108" s="58"/>
      <c r="AM108" s="173"/>
      <c r="AN108" s="172"/>
      <c r="AO108" s="58"/>
      <c r="AP108" s="173"/>
      <c r="AQ108" s="172"/>
      <c r="AR108" s="58"/>
      <c r="AS108" s="173"/>
      <c r="AT108" s="172"/>
      <c r="AU108" s="58"/>
      <c r="AV108" s="173"/>
      <c r="AW108" s="172"/>
      <c r="AX108" s="58"/>
      <c r="AY108" s="173"/>
      <c r="AZ108" s="172"/>
      <c r="BA108" s="58"/>
      <c r="BB108" s="173"/>
      <c r="BC108" s="172"/>
      <c r="BD108" s="69"/>
      <c r="BE108" s="248"/>
      <c r="BF108" s="249"/>
      <c r="BG108" s="491"/>
      <c r="BH108" s="492"/>
      <c r="BI108" s="492"/>
      <c r="BJ108" s="493"/>
      <c r="BK108" s="16"/>
      <c r="BL108" s="38"/>
      <c r="BM108" s="38"/>
      <c r="BN108" s="38"/>
      <c r="BO108" s="39"/>
      <c r="BP108" s="41"/>
      <c r="BQ108" s="39"/>
    </row>
    <row r="109" spans="1:69" ht="103.5" customHeight="1" x14ac:dyDescent="0.35">
      <c r="B109" s="64" t="s">
        <v>207</v>
      </c>
      <c r="C109" s="240" t="s">
        <v>326</v>
      </c>
      <c r="D109" s="241"/>
      <c r="E109" s="241"/>
      <c r="F109" s="241"/>
      <c r="G109" s="241"/>
      <c r="H109" s="241"/>
      <c r="I109" s="241"/>
      <c r="J109" s="241"/>
      <c r="K109" s="241"/>
      <c r="L109" s="241"/>
      <c r="M109" s="241"/>
      <c r="N109" s="241"/>
      <c r="O109" s="241"/>
      <c r="P109" s="242"/>
      <c r="Q109" s="494">
        <v>5</v>
      </c>
      <c r="R109" s="495"/>
      <c r="S109" s="247"/>
      <c r="T109" s="398"/>
      <c r="U109" s="229">
        <f t="shared" ref="U109:U112" si="38">SUM(AG109,AJ109,AM109,AP109,AS109,AV109,AY109,BB109)</f>
        <v>120</v>
      </c>
      <c r="V109" s="236"/>
      <c r="W109" s="247">
        <f t="shared" si="37"/>
        <v>68</v>
      </c>
      <c r="X109" s="398"/>
      <c r="Y109" s="229">
        <v>34</v>
      </c>
      <c r="Z109" s="236"/>
      <c r="AA109" s="247"/>
      <c r="AB109" s="236"/>
      <c r="AC109" s="247"/>
      <c r="AD109" s="236"/>
      <c r="AE109" s="247">
        <v>34</v>
      </c>
      <c r="AF109" s="398"/>
      <c r="AG109" s="173"/>
      <c r="AH109" s="172"/>
      <c r="AI109" s="58"/>
      <c r="AJ109" s="173"/>
      <c r="AK109" s="172"/>
      <c r="AL109" s="58"/>
      <c r="AM109" s="173"/>
      <c r="AN109" s="172"/>
      <c r="AO109" s="58"/>
      <c r="AP109" s="173"/>
      <c r="AQ109" s="172"/>
      <c r="AR109" s="58"/>
      <c r="AS109" s="173">
        <v>120</v>
      </c>
      <c r="AT109" s="172">
        <v>68</v>
      </c>
      <c r="AU109" s="58">
        <v>3</v>
      </c>
      <c r="AV109" s="129"/>
      <c r="AW109" s="130"/>
      <c r="AX109" s="131"/>
      <c r="AY109" s="173"/>
      <c r="AZ109" s="172"/>
      <c r="BA109" s="58"/>
      <c r="BB109" s="93"/>
      <c r="BC109" s="94"/>
      <c r="BD109" s="59"/>
      <c r="BE109" s="248">
        <f t="shared" si="27"/>
        <v>3</v>
      </c>
      <c r="BF109" s="249"/>
      <c r="BG109" s="488" t="s">
        <v>415</v>
      </c>
      <c r="BH109" s="489"/>
      <c r="BI109" s="489"/>
      <c r="BJ109" s="490"/>
      <c r="BL109" s="24">
        <f t="shared" si="3"/>
        <v>120</v>
      </c>
      <c r="BM109" s="26">
        <f t="shared" si="4"/>
        <v>68</v>
      </c>
      <c r="BN109" s="24">
        <f t="shared" si="5"/>
        <v>3</v>
      </c>
      <c r="BO109" s="25"/>
      <c r="BP109" s="24">
        <f t="shared" si="6"/>
        <v>68</v>
      </c>
      <c r="BQ109" s="25"/>
    </row>
    <row r="110" spans="1:69" ht="153" customHeight="1" x14ac:dyDescent="0.35">
      <c r="B110" s="64" t="s">
        <v>208</v>
      </c>
      <c r="C110" s="240" t="s">
        <v>295</v>
      </c>
      <c r="D110" s="241"/>
      <c r="E110" s="241"/>
      <c r="F110" s="241"/>
      <c r="G110" s="241"/>
      <c r="H110" s="241"/>
      <c r="I110" s="241"/>
      <c r="J110" s="241"/>
      <c r="K110" s="241"/>
      <c r="L110" s="241"/>
      <c r="M110" s="241"/>
      <c r="N110" s="241"/>
      <c r="O110" s="241"/>
      <c r="P110" s="242"/>
      <c r="Q110" s="247"/>
      <c r="R110" s="236"/>
      <c r="S110" s="247">
        <v>6</v>
      </c>
      <c r="T110" s="230"/>
      <c r="U110" s="229">
        <f t="shared" si="38"/>
        <v>108</v>
      </c>
      <c r="V110" s="236"/>
      <c r="W110" s="255">
        <f t="shared" si="37"/>
        <v>52</v>
      </c>
      <c r="X110" s="256"/>
      <c r="Y110" s="230">
        <v>26</v>
      </c>
      <c r="Z110" s="236"/>
      <c r="AA110" s="247"/>
      <c r="AB110" s="236"/>
      <c r="AC110" s="247"/>
      <c r="AD110" s="236"/>
      <c r="AE110" s="247">
        <v>26</v>
      </c>
      <c r="AF110" s="230"/>
      <c r="AG110" s="173"/>
      <c r="AH110" s="172"/>
      <c r="AI110" s="58"/>
      <c r="AJ110" s="173"/>
      <c r="AK110" s="172"/>
      <c r="AL110" s="58"/>
      <c r="AM110" s="173"/>
      <c r="AN110" s="172"/>
      <c r="AO110" s="58"/>
      <c r="AP110" s="173"/>
      <c r="AQ110" s="172"/>
      <c r="AR110" s="58"/>
      <c r="AS110" s="173"/>
      <c r="AT110" s="172"/>
      <c r="AU110" s="58"/>
      <c r="AV110" s="173">
        <v>108</v>
      </c>
      <c r="AW110" s="172">
        <v>52</v>
      </c>
      <c r="AX110" s="58">
        <v>3</v>
      </c>
      <c r="AY110" s="93"/>
      <c r="AZ110" s="94"/>
      <c r="BA110" s="59"/>
      <c r="BB110" s="93"/>
      <c r="BC110" s="94"/>
      <c r="BD110" s="59"/>
      <c r="BE110" s="248">
        <f t="shared" si="27"/>
        <v>3</v>
      </c>
      <c r="BF110" s="249"/>
      <c r="BG110" s="250" t="s">
        <v>416</v>
      </c>
      <c r="BH110" s="251"/>
      <c r="BI110" s="251"/>
      <c r="BJ110" s="252"/>
      <c r="BL110" s="24">
        <f t="shared" si="3"/>
        <v>108</v>
      </c>
      <c r="BM110" s="26">
        <f t="shared" si="4"/>
        <v>52</v>
      </c>
      <c r="BN110" s="24">
        <f t="shared" si="5"/>
        <v>3</v>
      </c>
      <c r="BO110" s="25"/>
      <c r="BP110" s="24">
        <f t="shared" si="6"/>
        <v>52</v>
      </c>
      <c r="BQ110" s="25"/>
    </row>
    <row r="111" spans="1:69" ht="87" customHeight="1" x14ac:dyDescent="0.35">
      <c r="B111" s="64" t="s">
        <v>234</v>
      </c>
      <c r="C111" s="240" t="s">
        <v>291</v>
      </c>
      <c r="D111" s="241"/>
      <c r="E111" s="241"/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  <c r="P111" s="242"/>
      <c r="Q111" s="247"/>
      <c r="R111" s="236"/>
      <c r="S111" s="247">
        <v>7</v>
      </c>
      <c r="T111" s="230"/>
      <c r="U111" s="229">
        <f t="shared" si="38"/>
        <v>202</v>
      </c>
      <c r="V111" s="236"/>
      <c r="W111" s="255">
        <f t="shared" si="37"/>
        <v>76</v>
      </c>
      <c r="X111" s="256"/>
      <c r="Y111" s="230">
        <v>38</v>
      </c>
      <c r="Z111" s="236"/>
      <c r="AA111" s="247"/>
      <c r="AB111" s="236"/>
      <c r="AC111" s="247"/>
      <c r="AD111" s="236"/>
      <c r="AE111" s="247">
        <v>38</v>
      </c>
      <c r="AF111" s="230"/>
      <c r="AG111" s="173"/>
      <c r="AH111" s="172"/>
      <c r="AI111" s="58"/>
      <c r="AJ111" s="173"/>
      <c r="AK111" s="172"/>
      <c r="AL111" s="58"/>
      <c r="AM111" s="173"/>
      <c r="AN111" s="172"/>
      <c r="AO111" s="58"/>
      <c r="AP111" s="173"/>
      <c r="AQ111" s="172"/>
      <c r="AR111" s="58"/>
      <c r="AS111" s="173"/>
      <c r="AT111" s="172"/>
      <c r="AU111" s="58"/>
      <c r="AV111" s="173"/>
      <c r="AW111" s="172"/>
      <c r="AX111" s="58"/>
      <c r="AY111" s="173">
        <v>202</v>
      </c>
      <c r="AZ111" s="172">
        <v>76</v>
      </c>
      <c r="BA111" s="58">
        <v>6</v>
      </c>
      <c r="BB111" s="173"/>
      <c r="BC111" s="172"/>
      <c r="BD111" s="59"/>
      <c r="BE111" s="248">
        <f t="shared" si="27"/>
        <v>6</v>
      </c>
      <c r="BF111" s="249"/>
      <c r="BG111" s="250" t="s">
        <v>413</v>
      </c>
      <c r="BH111" s="251"/>
      <c r="BI111" s="251"/>
      <c r="BJ111" s="252"/>
      <c r="BL111" s="24">
        <f t="shared" si="3"/>
        <v>202</v>
      </c>
      <c r="BM111" s="26">
        <f t="shared" si="4"/>
        <v>76</v>
      </c>
      <c r="BN111" s="24">
        <f t="shared" si="5"/>
        <v>6</v>
      </c>
      <c r="BO111" s="25"/>
      <c r="BP111" s="24">
        <f t="shared" si="6"/>
        <v>76</v>
      </c>
      <c r="BQ111" s="25"/>
    </row>
    <row r="112" spans="1:69" ht="90.75" customHeight="1" thickBot="1" x14ac:dyDescent="0.4">
      <c r="B112" s="99" t="s">
        <v>353</v>
      </c>
      <c r="C112" s="485" t="s">
        <v>367</v>
      </c>
      <c r="D112" s="486"/>
      <c r="E112" s="486"/>
      <c r="F112" s="486"/>
      <c r="G112" s="486"/>
      <c r="H112" s="486"/>
      <c r="I112" s="486"/>
      <c r="J112" s="486"/>
      <c r="K112" s="486"/>
      <c r="L112" s="486"/>
      <c r="M112" s="486"/>
      <c r="N112" s="486"/>
      <c r="O112" s="486"/>
      <c r="P112" s="487"/>
      <c r="Q112" s="247"/>
      <c r="R112" s="236"/>
      <c r="S112" s="247">
        <v>2</v>
      </c>
      <c r="T112" s="230"/>
      <c r="U112" s="229">
        <f t="shared" si="38"/>
        <v>94</v>
      </c>
      <c r="V112" s="236"/>
      <c r="W112" s="247">
        <f t="shared" si="37"/>
        <v>34</v>
      </c>
      <c r="X112" s="398"/>
      <c r="Y112" s="230">
        <v>22</v>
      </c>
      <c r="Z112" s="236"/>
      <c r="AA112" s="247"/>
      <c r="AB112" s="236"/>
      <c r="AC112" s="247">
        <v>12</v>
      </c>
      <c r="AD112" s="236"/>
      <c r="AE112" s="247"/>
      <c r="AF112" s="230"/>
      <c r="AG112" s="173"/>
      <c r="AH112" s="172"/>
      <c r="AI112" s="58"/>
      <c r="AJ112" s="173">
        <v>94</v>
      </c>
      <c r="AK112" s="172">
        <v>34</v>
      </c>
      <c r="AL112" s="58">
        <v>3</v>
      </c>
      <c r="AM112" s="173"/>
      <c r="AN112" s="172"/>
      <c r="AO112" s="58"/>
      <c r="AP112" s="107"/>
      <c r="AQ112" s="106"/>
      <c r="AR112" s="108"/>
      <c r="AS112" s="173"/>
      <c r="AT112" s="172"/>
      <c r="AU112" s="58"/>
      <c r="AV112" s="173"/>
      <c r="AW112" s="172"/>
      <c r="AX112" s="58"/>
      <c r="AY112" s="173"/>
      <c r="AZ112" s="172"/>
      <c r="BA112" s="58"/>
      <c r="BB112" s="173"/>
      <c r="BC112" s="172"/>
      <c r="BD112" s="59"/>
      <c r="BE112" s="248">
        <f t="shared" si="27"/>
        <v>3</v>
      </c>
      <c r="BF112" s="249"/>
      <c r="BG112" s="479" t="s">
        <v>377</v>
      </c>
      <c r="BH112" s="322"/>
      <c r="BI112" s="322"/>
      <c r="BJ112" s="480"/>
      <c r="BL112" s="24">
        <f t="shared" si="3"/>
        <v>94</v>
      </c>
      <c r="BM112" s="26">
        <f t="shared" si="4"/>
        <v>34</v>
      </c>
      <c r="BN112" s="24">
        <f t="shared" si="5"/>
        <v>3</v>
      </c>
      <c r="BO112" s="25"/>
      <c r="BP112" s="24">
        <f t="shared" si="6"/>
        <v>34</v>
      </c>
      <c r="BQ112" s="25"/>
    </row>
    <row r="113" spans="2:69" ht="39" customHeight="1" thickBot="1" x14ac:dyDescent="0.55000000000000004">
      <c r="B113" s="74" t="s">
        <v>34</v>
      </c>
      <c r="C113" s="481" t="s">
        <v>109</v>
      </c>
      <c r="D113" s="482"/>
      <c r="E113" s="482"/>
      <c r="F113" s="482"/>
      <c r="G113" s="482"/>
      <c r="H113" s="482"/>
      <c r="I113" s="482"/>
      <c r="J113" s="482"/>
      <c r="K113" s="482"/>
      <c r="L113" s="482"/>
      <c r="M113" s="482"/>
      <c r="N113" s="482"/>
      <c r="O113" s="482"/>
      <c r="P113" s="483"/>
      <c r="Q113" s="450"/>
      <c r="R113" s="451"/>
      <c r="S113" s="450"/>
      <c r="T113" s="429"/>
      <c r="U113" s="484" t="s">
        <v>419</v>
      </c>
      <c r="V113" s="451"/>
      <c r="W113" s="450" t="s">
        <v>419</v>
      </c>
      <c r="X113" s="430"/>
      <c r="Y113" s="429" t="s">
        <v>214</v>
      </c>
      <c r="Z113" s="451"/>
      <c r="AA113" s="450"/>
      <c r="AB113" s="451"/>
      <c r="AC113" s="450" t="s">
        <v>237</v>
      </c>
      <c r="AD113" s="451"/>
      <c r="AE113" s="450"/>
      <c r="AF113" s="429"/>
      <c r="AG113" s="75" t="s">
        <v>214</v>
      </c>
      <c r="AH113" s="76" t="s">
        <v>214</v>
      </c>
      <c r="AI113" s="77"/>
      <c r="AJ113" s="75"/>
      <c r="AK113" s="76"/>
      <c r="AL113" s="77"/>
      <c r="AM113" s="75"/>
      <c r="AN113" s="76"/>
      <c r="AO113" s="78"/>
      <c r="AP113" s="75"/>
      <c r="AQ113" s="76"/>
      <c r="AR113" s="78"/>
      <c r="AS113" s="75" t="s">
        <v>216</v>
      </c>
      <c r="AT113" s="76" t="s">
        <v>216</v>
      </c>
      <c r="AU113" s="78"/>
      <c r="AV113" s="75" t="s">
        <v>215</v>
      </c>
      <c r="AW113" s="76" t="s">
        <v>215</v>
      </c>
      <c r="AX113" s="78"/>
      <c r="AY113" s="75"/>
      <c r="AZ113" s="76"/>
      <c r="BA113" s="78"/>
      <c r="BB113" s="75"/>
      <c r="BC113" s="76"/>
      <c r="BD113" s="79"/>
      <c r="BE113" s="475"/>
      <c r="BF113" s="476"/>
      <c r="BG113" s="477"/>
      <c r="BH113" s="477"/>
      <c r="BI113" s="477"/>
      <c r="BJ113" s="478"/>
      <c r="BL113" s="30"/>
      <c r="BM113" s="30"/>
      <c r="BN113" s="25"/>
      <c r="BO113" s="25"/>
      <c r="BP113" s="24"/>
      <c r="BQ113" s="25"/>
    </row>
    <row r="114" spans="2:69" ht="48.75" customHeight="1" x14ac:dyDescent="0.5">
      <c r="B114" s="80" t="s">
        <v>68</v>
      </c>
      <c r="C114" s="240" t="s">
        <v>217</v>
      </c>
      <c r="D114" s="241"/>
      <c r="E114" s="241"/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2"/>
      <c r="Q114" s="247"/>
      <c r="R114" s="236"/>
      <c r="S114" s="247"/>
      <c r="T114" s="230"/>
      <c r="U114" s="285" t="s">
        <v>237</v>
      </c>
      <c r="V114" s="420"/>
      <c r="W114" s="421" t="s">
        <v>237</v>
      </c>
      <c r="X114" s="422"/>
      <c r="Y114" s="286"/>
      <c r="Z114" s="420"/>
      <c r="AA114" s="421"/>
      <c r="AB114" s="420"/>
      <c r="AC114" s="421" t="s">
        <v>237</v>
      </c>
      <c r="AD114" s="420"/>
      <c r="AE114" s="421"/>
      <c r="AF114" s="286"/>
      <c r="AG114" s="70"/>
      <c r="AH114" s="71"/>
      <c r="AI114" s="81"/>
      <c r="AJ114" s="70"/>
      <c r="AK114" s="71"/>
      <c r="AL114" s="81"/>
      <c r="AM114" s="70"/>
      <c r="AN114" s="71"/>
      <c r="AO114" s="72"/>
      <c r="AP114" s="70"/>
      <c r="AQ114" s="71"/>
      <c r="AR114" s="72"/>
      <c r="AS114" s="70" t="s">
        <v>216</v>
      </c>
      <c r="AT114" s="71" t="s">
        <v>216</v>
      </c>
      <c r="AU114" s="72"/>
      <c r="AV114" s="70" t="s">
        <v>215</v>
      </c>
      <c r="AW114" s="71" t="s">
        <v>215</v>
      </c>
      <c r="AX114" s="72"/>
      <c r="AY114" s="173"/>
      <c r="AZ114" s="172"/>
      <c r="BA114" s="58"/>
      <c r="BB114" s="173"/>
      <c r="BC114" s="172"/>
      <c r="BD114" s="82"/>
      <c r="BE114" s="469"/>
      <c r="BF114" s="470"/>
      <c r="BG114" s="473"/>
      <c r="BH114" s="473"/>
      <c r="BI114" s="473"/>
      <c r="BJ114" s="474"/>
      <c r="BL114" s="30"/>
      <c r="BM114" s="30"/>
      <c r="BN114" s="25"/>
      <c r="BO114" s="25"/>
      <c r="BP114" s="24"/>
      <c r="BQ114" s="25"/>
    </row>
    <row r="115" spans="2:69" ht="76.5" customHeight="1" thickBot="1" x14ac:dyDescent="0.55000000000000004">
      <c r="B115" s="80" t="s">
        <v>152</v>
      </c>
      <c r="C115" s="240" t="s">
        <v>218</v>
      </c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  <c r="P115" s="242"/>
      <c r="Q115" s="247"/>
      <c r="R115" s="236"/>
      <c r="S115" s="247"/>
      <c r="T115" s="230"/>
      <c r="U115" s="229" t="s">
        <v>214</v>
      </c>
      <c r="V115" s="236"/>
      <c r="W115" s="247" t="s">
        <v>214</v>
      </c>
      <c r="X115" s="398"/>
      <c r="Y115" s="230" t="s">
        <v>214</v>
      </c>
      <c r="Z115" s="236"/>
      <c r="AA115" s="247"/>
      <c r="AB115" s="236"/>
      <c r="AC115" s="247"/>
      <c r="AD115" s="236"/>
      <c r="AE115" s="247"/>
      <c r="AF115" s="230"/>
      <c r="AG115" s="173" t="s">
        <v>214</v>
      </c>
      <c r="AH115" s="172" t="s">
        <v>214</v>
      </c>
      <c r="AI115" s="58"/>
      <c r="AJ115" s="173"/>
      <c r="AK115" s="172"/>
      <c r="AL115" s="58"/>
      <c r="AM115" s="173"/>
      <c r="AN115" s="172"/>
      <c r="AO115" s="58"/>
      <c r="AP115" s="173"/>
      <c r="AQ115" s="172"/>
      <c r="AR115" s="58"/>
      <c r="AS115" s="173"/>
      <c r="AT115" s="172"/>
      <c r="AU115" s="58"/>
      <c r="AV115" s="173"/>
      <c r="AW115" s="172"/>
      <c r="AX115" s="58"/>
      <c r="AY115" s="173"/>
      <c r="AZ115" s="172"/>
      <c r="BA115" s="58"/>
      <c r="BB115" s="173"/>
      <c r="BC115" s="172"/>
      <c r="BD115" s="82"/>
      <c r="BE115" s="469"/>
      <c r="BF115" s="470"/>
      <c r="BG115" s="471"/>
      <c r="BH115" s="471"/>
      <c r="BI115" s="471"/>
      <c r="BJ115" s="472"/>
      <c r="BL115" s="30"/>
      <c r="BM115" s="30"/>
      <c r="BN115" s="25"/>
      <c r="BO115" s="25"/>
      <c r="BP115" s="24"/>
      <c r="BQ115" s="25"/>
    </row>
    <row r="116" spans="2:69" ht="46.5" customHeight="1" thickBot="1" x14ac:dyDescent="0.55000000000000004">
      <c r="B116" s="112" t="s">
        <v>108</v>
      </c>
      <c r="C116" s="462" t="s">
        <v>110</v>
      </c>
      <c r="D116" s="463"/>
      <c r="E116" s="463"/>
      <c r="F116" s="463"/>
      <c r="G116" s="463"/>
      <c r="H116" s="463"/>
      <c r="I116" s="463"/>
      <c r="J116" s="463"/>
      <c r="K116" s="463"/>
      <c r="L116" s="463"/>
      <c r="M116" s="463"/>
      <c r="N116" s="463"/>
      <c r="O116" s="463"/>
      <c r="P116" s="464"/>
      <c r="Q116" s="465"/>
      <c r="R116" s="466"/>
      <c r="S116" s="465"/>
      <c r="T116" s="467"/>
      <c r="U116" s="468" t="s">
        <v>219</v>
      </c>
      <c r="V116" s="466"/>
      <c r="W116" s="450" t="s">
        <v>368</v>
      </c>
      <c r="X116" s="430"/>
      <c r="Y116" s="429" t="s">
        <v>369</v>
      </c>
      <c r="Z116" s="451"/>
      <c r="AA116" s="450" t="s">
        <v>213</v>
      </c>
      <c r="AB116" s="451"/>
      <c r="AC116" s="450" t="s">
        <v>240</v>
      </c>
      <c r="AD116" s="451"/>
      <c r="AE116" s="450" t="s">
        <v>214</v>
      </c>
      <c r="AF116" s="429"/>
      <c r="AG116" s="75" t="s">
        <v>431</v>
      </c>
      <c r="AH116" s="76" t="s">
        <v>423</v>
      </c>
      <c r="AI116" s="77"/>
      <c r="AJ116" s="75" t="s">
        <v>236</v>
      </c>
      <c r="AK116" s="76" t="s">
        <v>223</v>
      </c>
      <c r="AL116" s="77"/>
      <c r="AM116" s="75" t="s">
        <v>424</v>
      </c>
      <c r="AN116" s="76" t="s">
        <v>423</v>
      </c>
      <c r="AO116" s="78"/>
      <c r="AP116" s="75" t="s">
        <v>221</v>
      </c>
      <c r="AQ116" s="76" t="s">
        <v>221</v>
      </c>
      <c r="AR116" s="78"/>
      <c r="AS116" s="75" t="s">
        <v>216</v>
      </c>
      <c r="AT116" s="76" t="s">
        <v>216</v>
      </c>
      <c r="AU116" s="78"/>
      <c r="AV116" s="75" t="s">
        <v>215</v>
      </c>
      <c r="AW116" s="76" t="s">
        <v>215</v>
      </c>
      <c r="AX116" s="78"/>
      <c r="AY116" s="75"/>
      <c r="AZ116" s="76"/>
      <c r="BA116" s="78"/>
      <c r="BB116" s="75"/>
      <c r="BC116" s="76"/>
      <c r="BD116" s="78"/>
      <c r="BE116" s="452"/>
      <c r="BF116" s="453"/>
      <c r="BG116" s="454"/>
      <c r="BH116" s="455"/>
      <c r="BI116" s="455"/>
      <c r="BJ116" s="456"/>
      <c r="BL116" s="30"/>
      <c r="BM116" s="30"/>
      <c r="BN116" s="25"/>
      <c r="BO116" s="25"/>
      <c r="BP116" s="24"/>
      <c r="BQ116" s="25"/>
    </row>
    <row r="117" spans="2:69" ht="37.5" customHeight="1" x14ac:dyDescent="0.5">
      <c r="B117" s="113" t="s">
        <v>72</v>
      </c>
      <c r="C117" s="457" t="s">
        <v>217</v>
      </c>
      <c r="D117" s="458"/>
      <c r="E117" s="458"/>
      <c r="F117" s="458"/>
      <c r="G117" s="458"/>
      <c r="H117" s="458"/>
      <c r="I117" s="458"/>
      <c r="J117" s="458"/>
      <c r="K117" s="458"/>
      <c r="L117" s="458"/>
      <c r="M117" s="458"/>
      <c r="N117" s="458"/>
      <c r="O117" s="458"/>
      <c r="P117" s="459"/>
      <c r="Q117" s="435"/>
      <c r="R117" s="436"/>
      <c r="S117" s="460" t="s">
        <v>225</v>
      </c>
      <c r="T117" s="461"/>
      <c r="U117" s="438" t="s">
        <v>226</v>
      </c>
      <c r="V117" s="436"/>
      <c r="W117" s="247" t="s">
        <v>226</v>
      </c>
      <c r="X117" s="398"/>
      <c r="Y117" s="230"/>
      <c r="Z117" s="236"/>
      <c r="AA117" s="247"/>
      <c r="AB117" s="236"/>
      <c r="AC117" s="247" t="s">
        <v>226</v>
      </c>
      <c r="AD117" s="236"/>
      <c r="AE117" s="247"/>
      <c r="AF117" s="230"/>
      <c r="AG117" s="114" t="s">
        <v>222</v>
      </c>
      <c r="AH117" s="115" t="s">
        <v>222</v>
      </c>
      <c r="AI117" s="116"/>
      <c r="AJ117" s="114" t="s">
        <v>221</v>
      </c>
      <c r="AK117" s="115" t="s">
        <v>221</v>
      </c>
      <c r="AL117" s="116"/>
      <c r="AM117" s="114" t="s">
        <v>222</v>
      </c>
      <c r="AN117" s="115" t="s">
        <v>222</v>
      </c>
      <c r="AO117" s="117"/>
      <c r="AP117" s="114" t="s">
        <v>221</v>
      </c>
      <c r="AQ117" s="115" t="s">
        <v>221</v>
      </c>
      <c r="AR117" s="117"/>
      <c r="AS117" s="114" t="s">
        <v>216</v>
      </c>
      <c r="AT117" s="115" t="s">
        <v>216</v>
      </c>
      <c r="AU117" s="117"/>
      <c r="AV117" s="114" t="s">
        <v>215</v>
      </c>
      <c r="AW117" s="115" t="s">
        <v>215</v>
      </c>
      <c r="AX117" s="117"/>
      <c r="AY117" s="70"/>
      <c r="AZ117" s="172"/>
      <c r="BA117" s="58"/>
      <c r="BB117" s="173"/>
      <c r="BC117" s="172"/>
      <c r="BD117" s="58"/>
      <c r="BE117" s="431"/>
      <c r="BF117" s="432"/>
      <c r="BG117" s="447" t="s">
        <v>408</v>
      </c>
      <c r="BH117" s="448"/>
      <c r="BI117" s="448"/>
      <c r="BJ117" s="449"/>
      <c r="BL117" s="30"/>
      <c r="BM117" s="30"/>
      <c r="BN117" s="25"/>
      <c r="BO117" s="25"/>
      <c r="BP117" s="24"/>
      <c r="BQ117" s="25"/>
    </row>
    <row r="118" spans="2:69" ht="51" customHeight="1" x14ac:dyDescent="0.5">
      <c r="B118" s="113" t="s">
        <v>122</v>
      </c>
      <c r="C118" s="328" t="s">
        <v>179</v>
      </c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30"/>
      <c r="Q118" s="435"/>
      <c r="R118" s="436"/>
      <c r="S118" s="435" t="s">
        <v>428</v>
      </c>
      <c r="T118" s="437"/>
      <c r="U118" s="438" t="s">
        <v>220</v>
      </c>
      <c r="V118" s="436"/>
      <c r="W118" s="247" t="s">
        <v>215</v>
      </c>
      <c r="X118" s="398"/>
      <c r="Y118" s="230"/>
      <c r="Z118" s="236"/>
      <c r="AA118" s="247"/>
      <c r="AB118" s="236"/>
      <c r="AC118" s="247" t="s">
        <v>215</v>
      </c>
      <c r="AD118" s="236"/>
      <c r="AE118" s="247"/>
      <c r="AF118" s="230"/>
      <c r="AG118" s="173" t="s">
        <v>220</v>
      </c>
      <c r="AH118" s="172" t="s">
        <v>215</v>
      </c>
      <c r="AI118" s="58"/>
      <c r="AJ118" s="173"/>
      <c r="AK118" s="172"/>
      <c r="AL118" s="58"/>
      <c r="AM118" s="173"/>
      <c r="AN118" s="172"/>
      <c r="AO118" s="58"/>
      <c r="AP118" s="173"/>
      <c r="AQ118" s="172"/>
      <c r="AR118" s="58"/>
      <c r="AS118" s="173"/>
      <c r="AT118" s="172"/>
      <c r="AU118" s="58"/>
      <c r="AV118" s="173"/>
      <c r="AW118" s="172"/>
      <c r="AX118" s="58"/>
      <c r="AY118" s="173"/>
      <c r="AZ118" s="172"/>
      <c r="BA118" s="58"/>
      <c r="BB118" s="173"/>
      <c r="BC118" s="172"/>
      <c r="BD118" s="58"/>
      <c r="BE118" s="431"/>
      <c r="BF118" s="432"/>
      <c r="BG118" s="433" t="s">
        <v>298</v>
      </c>
      <c r="BH118" s="433"/>
      <c r="BI118" s="433"/>
      <c r="BJ118" s="434"/>
      <c r="BL118" s="30"/>
      <c r="BM118" s="30"/>
      <c r="BN118" s="25"/>
      <c r="BO118" s="25"/>
      <c r="BP118" s="24"/>
      <c r="BQ118" s="25"/>
    </row>
    <row r="119" spans="2:69" ht="36" customHeight="1" x14ac:dyDescent="0.5">
      <c r="B119" s="113" t="s">
        <v>231</v>
      </c>
      <c r="C119" s="328" t="s">
        <v>227</v>
      </c>
      <c r="D119" s="329"/>
      <c r="E119" s="329"/>
      <c r="F119" s="329"/>
      <c r="G119" s="329"/>
      <c r="H119" s="329"/>
      <c r="I119" s="329"/>
      <c r="J119" s="329"/>
      <c r="K119" s="329"/>
      <c r="L119" s="329"/>
      <c r="M119" s="329"/>
      <c r="N119" s="329"/>
      <c r="O119" s="329"/>
      <c r="P119" s="330"/>
      <c r="Q119" s="435"/>
      <c r="R119" s="436"/>
      <c r="S119" s="435" t="s">
        <v>425</v>
      </c>
      <c r="T119" s="437"/>
      <c r="U119" s="438" t="s">
        <v>228</v>
      </c>
      <c r="V119" s="436"/>
      <c r="W119" s="247" t="s">
        <v>215</v>
      </c>
      <c r="X119" s="398"/>
      <c r="Y119" s="230" t="s">
        <v>370</v>
      </c>
      <c r="Z119" s="236"/>
      <c r="AA119" s="247"/>
      <c r="AB119" s="236"/>
      <c r="AC119" s="247"/>
      <c r="AD119" s="236"/>
      <c r="AE119" s="247" t="s">
        <v>214</v>
      </c>
      <c r="AF119" s="230"/>
      <c r="AG119" s="173"/>
      <c r="AH119" s="172"/>
      <c r="AI119" s="58"/>
      <c r="AJ119" s="173"/>
      <c r="AK119" s="172"/>
      <c r="AL119" s="58"/>
      <c r="AM119" s="173" t="s">
        <v>228</v>
      </c>
      <c r="AN119" s="172" t="s">
        <v>215</v>
      </c>
      <c r="AO119" s="58"/>
      <c r="AP119" s="173"/>
      <c r="AQ119" s="172"/>
      <c r="AR119" s="58"/>
      <c r="AS119" s="173"/>
      <c r="AT119" s="172"/>
      <c r="AU119" s="72"/>
      <c r="AV119" s="173"/>
      <c r="AW119" s="172"/>
      <c r="AX119" s="72"/>
      <c r="AY119" s="173"/>
      <c r="AZ119" s="172"/>
      <c r="BA119" s="58"/>
      <c r="BB119" s="173"/>
      <c r="BC119" s="172"/>
      <c r="BD119" s="58"/>
      <c r="BE119" s="423"/>
      <c r="BF119" s="424"/>
      <c r="BG119" s="425" t="s">
        <v>378</v>
      </c>
      <c r="BH119" s="426"/>
      <c r="BI119" s="426"/>
      <c r="BJ119" s="427"/>
      <c r="BL119" s="30"/>
      <c r="BM119" s="30"/>
      <c r="BN119" s="25"/>
      <c r="BO119" s="25"/>
      <c r="BP119" s="24"/>
      <c r="BQ119" s="25"/>
    </row>
    <row r="120" spans="2:69" ht="41.25" customHeight="1" thickBot="1" x14ac:dyDescent="0.55000000000000004">
      <c r="B120" s="80" t="s">
        <v>232</v>
      </c>
      <c r="C120" s="240" t="s">
        <v>178</v>
      </c>
      <c r="D120" s="241"/>
      <c r="E120" s="241"/>
      <c r="F120" s="241"/>
      <c r="G120" s="241"/>
      <c r="H120" s="241"/>
      <c r="I120" s="241"/>
      <c r="J120" s="241"/>
      <c r="K120" s="241"/>
      <c r="L120" s="241"/>
      <c r="M120" s="241"/>
      <c r="N120" s="241"/>
      <c r="O120" s="241"/>
      <c r="P120" s="242"/>
      <c r="Q120" s="247"/>
      <c r="R120" s="236"/>
      <c r="S120" s="247" t="s">
        <v>235</v>
      </c>
      <c r="T120" s="230"/>
      <c r="U120" s="229" t="s">
        <v>224</v>
      </c>
      <c r="V120" s="236"/>
      <c r="W120" s="247" t="s">
        <v>221</v>
      </c>
      <c r="X120" s="398"/>
      <c r="Y120" s="230" t="s">
        <v>215</v>
      </c>
      <c r="Z120" s="236"/>
      <c r="AA120" s="247" t="s">
        <v>213</v>
      </c>
      <c r="AB120" s="236"/>
      <c r="AC120" s="247" t="s">
        <v>229</v>
      </c>
      <c r="AD120" s="236"/>
      <c r="AE120" s="247"/>
      <c r="AF120" s="230"/>
      <c r="AG120" s="173"/>
      <c r="AH120" s="172"/>
      <c r="AI120" s="58"/>
      <c r="AJ120" s="173" t="s">
        <v>224</v>
      </c>
      <c r="AK120" s="172" t="s">
        <v>221</v>
      </c>
      <c r="AL120" s="83"/>
      <c r="AM120" s="173"/>
      <c r="AN120" s="172"/>
      <c r="AO120" s="58"/>
      <c r="AP120" s="173"/>
      <c r="AQ120" s="172"/>
      <c r="AR120" s="83"/>
      <c r="AS120" s="86"/>
      <c r="AT120" s="87"/>
      <c r="AU120" s="83"/>
      <c r="AV120" s="173"/>
      <c r="AW120" s="172"/>
      <c r="AX120" s="83"/>
      <c r="AY120" s="84"/>
      <c r="AZ120" s="85"/>
      <c r="BA120" s="83"/>
      <c r="BB120" s="84"/>
      <c r="BC120" s="85"/>
      <c r="BD120" s="83"/>
      <c r="BE120" s="439"/>
      <c r="BF120" s="440"/>
      <c r="BG120" s="441" t="s">
        <v>304</v>
      </c>
      <c r="BH120" s="442"/>
      <c r="BI120" s="442"/>
      <c r="BJ120" s="443"/>
      <c r="BL120" s="22">
        <f>BL34+BL70</f>
        <v>7242</v>
      </c>
      <c r="BM120" s="22">
        <f t="shared" ref="BM120" si="39">AH121+AK121+AN121+AQ121+AT121+AW121+AZ121</f>
        <v>3336</v>
      </c>
      <c r="BN120" s="25"/>
      <c r="BO120" s="25"/>
      <c r="BP120" s="24"/>
      <c r="BQ120" s="25"/>
    </row>
    <row r="121" spans="2:69" ht="45" customHeight="1" thickBot="1" x14ac:dyDescent="0.45">
      <c r="B121" s="444" t="s">
        <v>149</v>
      </c>
      <c r="C121" s="445"/>
      <c r="D121" s="445"/>
      <c r="E121" s="445"/>
      <c r="F121" s="445"/>
      <c r="G121" s="445"/>
      <c r="H121" s="445"/>
      <c r="I121" s="445"/>
      <c r="J121" s="445"/>
      <c r="K121" s="445"/>
      <c r="L121" s="445"/>
      <c r="M121" s="445"/>
      <c r="N121" s="445"/>
      <c r="O121" s="445"/>
      <c r="P121" s="445"/>
      <c r="Q121" s="445"/>
      <c r="R121" s="445"/>
      <c r="S121" s="445"/>
      <c r="T121" s="446"/>
      <c r="U121" s="413">
        <f>U34+U70</f>
        <v>7242</v>
      </c>
      <c r="V121" s="414"/>
      <c r="W121" s="415">
        <f>W34+W70</f>
        <v>3336</v>
      </c>
      <c r="X121" s="414"/>
      <c r="Y121" s="413">
        <f>Y34+Y70</f>
        <v>1216</v>
      </c>
      <c r="Z121" s="414"/>
      <c r="AA121" s="416">
        <f>AA34+AA70</f>
        <v>106</v>
      </c>
      <c r="AB121" s="414"/>
      <c r="AC121" s="416">
        <f>AC34+AC70</f>
        <v>1056</v>
      </c>
      <c r="AD121" s="414"/>
      <c r="AE121" s="415">
        <f>AE34+AE70</f>
        <v>958</v>
      </c>
      <c r="AF121" s="414"/>
      <c r="AG121" s="88">
        <f t="shared" ref="AG121:BE121" si="40">AG34+AG70</f>
        <v>1028</v>
      </c>
      <c r="AH121" s="200">
        <f t="shared" si="40"/>
        <v>522</v>
      </c>
      <c r="AI121" s="194">
        <f t="shared" si="40"/>
        <v>28</v>
      </c>
      <c r="AJ121" s="88">
        <f t="shared" si="40"/>
        <v>1042</v>
      </c>
      <c r="AK121" s="200">
        <f t="shared" si="40"/>
        <v>466</v>
      </c>
      <c r="AL121" s="194">
        <f t="shared" si="40"/>
        <v>29</v>
      </c>
      <c r="AM121" s="88">
        <f t="shared" si="40"/>
        <v>1100</v>
      </c>
      <c r="AN121" s="200">
        <f t="shared" si="40"/>
        <v>480</v>
      </c>
      <c r="AO121" s="194">
        <f t="shared" si="40"/>
        <v>30</v>
      </c>
      <c r="AP121" s="88">
        <f t="shared" si="40"/>
        <v>996</v>
      </c>
      <c r="AQ121" s="200">
        <f t="shared" si="40"/>
        <v>468</v>
      </c>
      <c r="AR121" s="194">
        <f t="shared" si="40"/>
        <v>27</v>
      </c>
      <c r="AS121" s="88">
        <f t="shared" si="40"/>
        <v>1072</v>
      </c>
      <c r="AT121" s="200">
        <f t="shared" si="40"/>
        <v>512</v>
      </c>
      <c r="AU121" s="194">
        <f t="shared" si="40"/>
        <v>28</v>
      </c>
      <c r="AV121" s="88">
        <f t="shared" si="40"/>
        <v>980</v>
      </c>
      <c r="AW121" s="200">
        <f t="shared" si="40"/>
        <v>458</v>
      </c>
      <c r="AX121" s="194">
        <f t="shared" si="40"/>
        <v>26</v>
      </c>
      <c r="AY121" s="88">
        <f t="shared" si="40"/>
        <v>1024</v>
      </c>
      <c r="AZ121" s="200">
        <f t="shared" si="40"/>
        <v>430</v>
      </c>
      <c r="BA121" s="194">
        <f t="shared" si="40"/>
        <v>30</v>
      </c>
      <c r="BB121" s="171">
        <f t="shared" si="40"/>
        <v>0</v>
      </c>
      <c r="BC121" s="199">
        <f t="shared" si="40"/>
        <v>0</v>
      </c>
      <c r="BD121" s="170">
        <f t="shared" si="40"/>
        <v>0</v>
      </c>
      <c r="BE121" s="413">
        <f t="shared" si="40"/>
        <v>198</v>
      </c>
      <c r="BF121" s="428"/>
      <c r="BG121" s="429"/>
      <c r="BH121" s="429"/>
      <c r="BI121" s="429"/>
      <c r="BJ121" s="430"/>
      <c r="BL121" s="31">
        <f>AG121+AJ121+AM121+AP121+AS121+AV121+AY121</f>
        <v>7242</v>
      </c>
      <c r="BM121" s="31">
        <f>AH121+AK121+AN121+AQ121+AT121+AW121+AZ121</f>
        <v>3336</v>
      </c>
      <c r="BN121" s="32">
        <f>AI121+AL121+AO121+AR121+AU121+AX121+BA121</f>
        <v>198</v>
      </c>
      <c r="BO121" s="25"/>
      <c r="BP121" s="30">
        <f>Y121+AA121+AC121+AE121</f>
        <v>3336</v>
      </c>
      <c r="BQ121" s="25"/>
    </row>
    <row r="122" spans="2:69" ht="30" customHeight="1" x14ac:dyDescent="0.35">
      <c r="B122" s="287" t="s">
        <v>20</v>
      </c>
      <c r="C122" s="399"/>
      <c r="D122" s="399"/>
      <c r="E122" s="399"/>
      <c r="F122" s="399"/>
      <c r="G122" s="399"/>
      <c r="H122" s="399"/>
      <c r="I122" s="399"/>
      <c r="J122" s="399"/>
      <c r="K122" s="399"/>
      <c r="L122" s="399"/>
      <c r="M122" s="399"/>
      <c r="N122" s="399"/>
      <c r="O122" s="399"/>
      <c r="P122" s="399"/>
      <c r="Q122" s="399"/>
      <c r="R122" s="399"/>
      <c r="S122" s="399"/>
      <c r="T122" s="399"/>
      <c r="U122" s="285"/>
      <c r="V122" s="420"/>
      <c r="W122" s="421"/>
      <c r="X122" s="422"/>
      <c r="Y122" s="286"/>
      <c r="Z122" s="420"/>
      <c r="AA122" s="421"/>
      <c r="AB122" s="420"/>
      <c r="AC122" s="421"/>
      <c r="AD122" s="420"/>
      <c r="AE122" s="421"/>
      <c r="AF122" s="286"/>
      <c r="AG122" s="417">
        <f>AH121/18</f>
        <v>29</v>
      </c>
      <c r="AH122" s="418"/>
      <c r="AI122" s="419"/>
      <c r="AJ122" s="417">
        <f>AK121/17</f>
        <v>27.411764705882351</v>
      </c>
      <c r="AK122" s="418"/>
      <c r="AL122" s="419"/>
      <c r="AM122" s="417">
        <f>AN121/18</f>
        <v>26.666666666666668</v>
      </c>
      <c r="AN122" s="418"/>
      <c r="AO122" s="419"/>
      <c r="AP122" s="417">
        <f>AQ121/17</f>
        <v>27.529411764705884</v>
      </c>
      <c r="AQ122" s="418"/>
      <c r="AR122" s="419"/>
      <c r="AS122" s="417">
        <f>AT121/18</f>
        <v>28.444444444444443</v>
      </c>
      <c r="AT122" s="418"/>
      <c r="AU122" s="419"/>
      <c r="AV122" s="417">
        <f>AW121/17</f>
        <v>26.941176470588236</v>
      </c>
      <c r="AW122" s="418"/>
      <c r="AX122" s="419"/>
      <c r="AY122" s="417">
        <f>AZ121/16</f>
        <v>26.875</v>
      </c>
      <c r="AZ122" s="418"/>
      <c r="BA122" s="419"/>
      <c r="BB122" s="285"/>
      <c r="BC122" s="286"/>
      <c r="BD122" s="422"/>
      <c r="BE122" s="285"/>
      <c r="BF122" s="422"/>
      <c r="BG122" s="356"/>
      <c r="BH122" s="356"/>
      <c r="BI122" s="356"/>
      <c r="BJ122" s="249"/>
      <c r="BL122" s="33"/>
      <c r="BM122" s="25"/>
      <c r="BN122" s="25"/>
      <c r="BO122" s="25"/>
      <c r="BP122" s="25"/>
      <c r="BQ122" s="25"/>
    </row>
    <row r="123" spans="2:69" ht="30" customHeight="1" x14ac:dyDescent="0.35">
      <c r="B123" s="287" t="s">
        <v>2</v>
      </c>
      <c r="C123" s="399"/>
      <c r="D123" s="399"/>
      <c r="E123" s="399"/>
      <c r="F123" s="399"/>
      <c r="G123" s="399"/>
      <c r="H123" s="399"/>
      <c r="I123" s="399"/>
      <c r="J123" s="399"/>
      <c r="K123" s="399"/>
      <c r="L123" s="399"/>
      <c r="M123" s="399"/>
      <c r="N123" s="399"/>
      <c r="O123" s="399"/>
      <c r="P123" s="399"/>
      <c r="Q123" s="399"/>
      <c r="R123" s="399"/>
      <c r="S123" s="399"/>
      <c r="T123" s="399"/>
      <c r="U123" s="229">
        <f>SUM(AG123:BD123)</f>
        <v>4</v>
      </c>
      <c r="V123" s="236"/>
      <c r="W123" s="247"/>
      <c r="X123" s="398"/>
      <c r="Y123" s="230"/>
      <c r="Z123" s="236"/>
      <c r="AA123" s="247"/>
      <c r="AB123" s="236"/>
      <c r="AC123" s="247"/>
      <c r="AD123" s="236"/>
      <c r="AE123" s="247"/>
      <c r="AF123" s="230"/>
      <c r="AG123" s="229"/>
      <c r="AH123" s="230"/>
      <c r="AI123" s="398"/>
      <c r="AJ123" s="229"/>
      <c r="AK123" s="230"/>
      <c r="AL123" s="398"/>
      <c r="AM123" s="229">
        <v>1</v>
      </c>
      <c r="AN123" s="230"/>
      <c r="AO123" s="398"/>
      <c r="AP123" s="229">
        <v>1</v>
      </c>
      <c r="AQ123" s="230"/>
      <c r="AR123" s="398"/>
      <c r="AS123" s="229">
        <v>1</v>
      </c>
      <c r="AT123" s="230"/>
      <c r="AU123" s="398"/>
      <c r="AV123" s="229">
        <v>1</v>
      </c>
      <c r="AW123" s="230"/>
      <c r="AX123" s="398"/>
      <c r="AY123" s="229"/>
      <c r="AZ123" s="230"/>
      <c r="BA123" s="398"/>
      <c r="BB123" s="229"/>
      <c r="BC123" s="230"/>
      <c r="BD123" s="398"/>
      <c r="BE123" s="229"/>
      <c r="BF123" s="398"/>
      <c r="BG123" s="354"/>
      <c r="BH123" s="354"/>
      <c r="BI123" s="354"/>
      <c r="BJ123" s="256"/>
      <c r="BL123" s="25"/>
      <c r="BM123" s="25"/>
      <c r="BN123" s="25"/>
      <c r="BO123" s="25"/>
      <c r="BP123" s="25"/>
      <c r="BQ123" s="25"/>
    </row>
    <row r="124" spans="2:69" ht="30" customHeight="1" x14ac:dyDescent="0.35">
      <c r="B124" s="287" t="s">
        <v>21</v>
      </c>
      <c r="C124" s="399"/>
      <c r="D124" s="399"/>
      <c r="E124" s="399"/>
      <c r="F124" s="399"/>
      <c r="G124" s="399"/>
      <c r="H124" s="399"/>
      <c r="I124" s="399"/>
      <c r="J124" s="399"/>
      <c r="K124" s="399"/>
      <c r="L124" s="399"/>
      <c r="M124" s="399"/>
      <c r="N124" s="399"/>
      <c r="O124" s="399"/>
      <c r="P124" s="399"/>
      <c r="Q124" s="399"/>
      <c r="R124" s="399"/>
      <c r="S124" s="399"/>
      <c r="T124" s="399"/>
      <c r="U124" s="229">
        <f>SUM(AG124:BD124)</f>
        <v>28</v>
      </c>
      <c r="V124" s="236"/>
      <c r="W124" s="247"/>
      <c r="X124" s="398"/>
      <c r="Y124" s="230"/>
      <c r="Z124" s="236"/>
      <c r="AA124" s="247"/>
      <c r="AB124" s="236"/>
      <c r="AC124" s="247"/>
      <c r="AD124" s="236"/>
      <c r="AE124" s="247"/>
      <c r="AF124" s="230"/>
      <c r="AG124" s="229">
        <v>4</v>
      </c>
      <c r="AH124" s="230"/>
      <c r="AI124" s="398"/>
      <c r="AJ124" s="229">
        <v>5</v>
      </c>
      <c r="AK124" s="230"/>
      <c r="AL124" s="398"/>
      <c r="AM124" s="229">
        <v>3</v>
      </c>
      <c r="AN124" s="230"/>
      <c r="AO124" s="398"/>
      <c r="AP124" s="229">
        <v>5</v>
      </c>
      <c r="AQ124" s="230"/>
      <c r="AR124" s="398"/>
      <c r="AS124" s="229">
        <v>4</v>
      </c>
      <c r="AT124" s="230"/>
      <c r="AU124" s="398"/>
      <c r="AV124" s="229">
        <v>4</v>
      </c>
      <c r="AW124" s="230"/>
      <c r="AX124" s="398"/>
      <c r="AY124" s="229">
        <v>3</v>
      </c>
      <c r="AZ124" s="230"/>
      <c r="BA124" s="398"/>
      <c r="BB124" s="229"/>
      <c r="BC124" s="230"/>
      <c r="BD124" s="398"/>
      <c r="BE124" s="229"/>
      <c r="BF124" s="398"/>
      <c r="BG124" s="354"/>
      <c r="BH124" s="354"/>
      <c r="BI124" s="354"/>
      <c r="BJ124" s="256"/>
      <c r="BL124" s="25"/>
      <c r="BM124" s="25"/>
      <c r="BN124" s="25"/>
      <c r="BO124" s="25"/>
      <c r="BP124" s="25"/>
      <c r="BQ124" s="25"/>
    </row>
    <row r="125" spans="2:69" ht="30" customHeight="1" thickBot="1" x14ac:dyDescent="0.4">
      <c r="B125" s="411" t="s">
        <v>22</v>
      </c>
      <c r="C125" s="412"/>
      <c r="D125" s="412"/>
      <c r="E125" s="412"/>
      <c r="F125" s="412"/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  <c r="R125" s="412"/>
      <c r="S125" s="412"/>
      <c r="T125" s="412"/>
      <c r="U125" s="229">
        <f t="shared" ref="U125" si="41">SUM(AG125:BD125)</f>
        <v>26</v>
      </c>
      <c r="V125" s="236"/>
      <c r="W125" s="410"/>
      <c r="X125" s="360"/>
      <c r="Y125" s="300"/>
      <c r="Z125" s="315"/>
      <c r="AA125" s="410"/>
      <c r="AB125" s="315"/>
      <c r="AC125" s="410"/>
      <c r="AD125" s="315"/>
      <c r="AE125" s="410"/>
      <c r="AF125" s="300"/>
      <c r="AG125" s="299">
        <v>6</v>
      </c>
      <c r="AH125" s="300"/>
      <c r="AI125" s="360"/>
      <c r="AJ125" s="299">
        <v>3</v>
      </c>
      <c r="AK125" s="300"/>
      <c r="AL125" s="360"/>
      <c r="AM125" s="299">
        <v>5</v>
      </c>
      <c r="AN125" s="300"/>
      <c r="AO125" s="360"/>
      <c r="AP125" s="299">
        <v>2</v>
      </c>
      <c r="AQ125" s="300"/>
      <c r="AR125" s="360"/>
      <c r="AS125" s="299">
        <v>4</v>
      </c>
      <c r="AT125" s="300"/>
      <c r="AU125" s="360"/>
      <c r="AV125" s="299">
        <v>3</v>
      </c>
      <c r="AW125" s="300"/>
      <c r="AX125" s="360"/>
      <c r="AY125" s="299">
        <v>3</v>
      </c>
      <c r="AZ125" s="300"/>
      <c r="BA125" s="360"/>
      <c r="BB125" s="299"/>
      <c r="BC125" s="300"/>
      <c r="BD125" s="360"/>
      <c r="BE125" s="299"/>
      <c r="BF125" s="360"/>
      <c r="BG125" s="361"/>
      <c r="BH125" s="361"/>
      <c r="BI125" s="361"/>
      <c r="BJ125" s="362"/>
      <c r="BL125" s="25"/>
      <c r="BM125" s="25"/>
      <c r="BN125" s="25"/>
      <c r="BO125" s="25"/>
      <c r="BP125" s="25"/>
      <c r="BQ125" s="25"/>
    </row>
    <row r="126" spans="2:69" ht="51.6" customHeight="1" thickBot="1" x14ac:dyDescent="0.4">
      <c r="B126" s="263" t="s">
        <v>71</v>
      </c>
      <c r="C126" s="264"/>
      <c r="D126" s="264"/>
      <c r="E126" s="264"/>
      <c r="F126" s="264"/>
      <c r="G126" s="264"/>
      <c r="H126" s="264"/>
      <c r="I126" s="264"/>
      <c r="J126" s="264"/>
      <c r="K126" s="264"/>
      <c r="L126" s="264"/>
      <c r="M126" s="264"/>
      <c r="N126" s="264"/>
      <c r="O126" s="264"/>
      <c r="P126" s="264"/>
      <c r="Q126" s="265"/>
      <c r="R126" s="263" t="s">
        <v>106</v>
      </c>
      <c r="S126" s="264"/>
      <c r="T126" s="264"/>
      <c r="U126" s="264"/>
      <c r="V126" s="264"/>
      <c r="W126" s="264"/>
      <c r="X126" s="264"/>
      <c r="Y126" s="264"/>
      <c r="Z126" s="264"/>
      <c r="AA126" s="264"/>
      <c r="AB126" s="264"/>
      <c r="AC126" s="264"/>
      <c r="AD126" s="264"/>
      <c r="AE126" s="264"/>
      <c r="AF126" s="265"/>
      <c r="AG126" s="303" t="s">
        <v>70</v>
      </c>
      <c r="AH126" s="304"/>
      <c r="AI126" s="304"/>
      <c r="AJ126" s="304"/>
      <c r="AK126" s="304"/>
      <c r="AL126" s="304"/>
      <c r="AM126" s="304"/>
      <c r="AN126" s="304"/>
      <c r="AO126" s="304"/>
      <c r="AP126" s="304"/>
      <c r="AQ126" s="304"/>
      <c r="AR126" s="304"/>
      <c r="AS126" s="304"/>
      <c r="AT126" s="304"/>
      <c r="AU126" s="308"/>
      <c r="AV126" s="304" t="s">
        <v>69</v>
      </c>
      <c r="AW126" s="304"/>
      <c r="AX126" s="304"/>
      <c r="AY126" s="304"/>
      <c r="AZ126" s="304"/>
      <c r="BA126" s="304"/>
      <c r="BB126" s="304"/>
      <c r="BC126" s="304"/>
      <c r="BD126" s="304"/>
      <c r="BE126" s="304"/>
      <c r="BF126" s="304"/>
      <c r="BG126" s="304"/>
      <c r="BH126" s="304"/>
      <c r="BI126" s="304"/>
      <c r="BJ126" s="308"/>
      <c r="BL126" s="25"/>
      <c r="BM126" s="25"/>
      <c r="BN126" s="25"/>
      <c r="BO126" s="25"/>
      <c r="BP126" s="25"/>
      <c r="BQ126" s="25"/>
    </row>
    <row r="127" spans="2:69" ht="90.75" customHeight="1" x14ac:dyDescent="0.35">
      <c r="B127" s="363" t="s">
        <v>30</v>
      </c>
      <c r="C127" s="364"/>
      <c r="D127" s="364"/>
      <c r="E127" s="364"/>
      <c r="F127" s="364"/>
      <c r="G127" s="364"/>
      <c r="H127" s="365"/>
      <c r="I127" s="366" t="s">
        <v>29</v>
      </c>
      <c r="J127" s="366"/>
      <c r="K127" s="366"/>
      <c r="L127" s="366" t="s">
        <v>31</v>
      </c>
      <c r="M127" s="366"/>
      <c r="N127" s="366"/>
      <c r="O127" s="367" t="s">
        <v>107</v>
      </c>
      <c r="P127" s="366"/>
      <c r="Q127" s="368"/>
      <c r="R127" s="369" t="s">
        <v>30</v>
      </c>
      <c r="S127" s="370"/>
      <c r="T127" s="370"/>
      <c r="U127" s="370"/>
      <c r="V127" s="370"/>
      <c r="W127" s="371"/>
      <c r="X127" s="366" t="s">
        <v>29</v>
      </c>
      <c r="Y127" s="366"/>
      <c r="Z127" s="366"/>
      <c r="AA127" s="366" t="s">
        <v>31</v>
      </c>
      <c r="AB127" s="366"/>
      <c r="AC127" s="366"/>
      <c r="AD127" s="367" t="s">
        <v>107</v>
      </c>
      <c r="AE127" s="366"/>
      <c r="AF127" s="368"/>
      <c r="AG127" s="401" t="s">
        <v>29</v>
      </c>
      <c r="AH127" s="402"/>
      <c r="AI127" s="402"/>
      <c r="AJ127" s="402"/>
      <c r="AK127" s="403"/>
      <c r="AL127" s="404" t="s">
        <v>31</v>
      </c>
      <c r="AM127" s="364"/>
      <c r="AN127" s="364"/>
      <c r="AO127" s="364"/>
      <c r="AP127" s="365"/>
      <c r="AQ127" s="405" t="s">
        <v>107</v>
      </c>
      <c r="AR127" s="364"/>
      <c r="AS127" s="364"/>
      <c r="AT127" s="364"/>
      <c r="AU127" s="406"/>
      <c r="AV127" s="407"/>
      <c r="AW127" s="408"/>
      <c r="AX127" s="408"/>
      <c r="AY127" s="408"/>
      <c r="AZ127" s="408"/>
      <c r="BA127" s="408"/>
      <c r="BB127" s="408"/>
      <c r="BC127" s="408"/>
      <c r="BD127" s="408"/>
      <c r="BE127" s="408"/>
      <c r="BF127" s="408"/>
      <c r="BG127" s="408"/>
      <c r="BH127" s="408"/>
      <c r="BI127" s="408"/>
      <c r="BJ127" s="409"/>
      <c r="BL127" s="25"/>
      <c r="BM127" s="25"/>
      <c r="BN127" s="25"/>
      <c r="BO127" s="25"/>
      <c r="BP127" s="25"/>
      <c r="BQ127" s="25"/>
    </row>
    <row r="128" spans="2:69" ht="46.5" customHeight="1" x14ac:dyDescent="0.35">
      <c r="B128" s="389" t="s">
        <v>180</v>
      </c>
      <c r="C128" s="390"/>
      <c r="D128" s="390"/>
      <c r="E128" s="390"/>
      <c r="F128" s="390"/>
      <c r="G128" s="390"/>
      <c r="H128" s="391"/>
      <c r="I128" s="378">
        <v>2</v>
      </c>
      <c r="J128" s="282"/>
      <c r="K128" s="373"/>
      <c r="L128" s="378">
        <v>2</v>
      </c>
      <c r="M128" s="282"/>
      <c r="N128" s="373"/>
      <c r="O128" s="378">
        <v>3</v>
      </c>
      <c r="P128" s="282"/>
      <c r="Q128" s="381"/>
      <c r="R128" s="400" t="s">
        <v>290</v>
      </c>
      <c r="S128" s="341"/>
      <c r="T128" s="341"/>
      <c r="U128" s="341"/>
      <c r="V128" s="341"/>
      <c r="W128" s="342"/>
      <c r="X128" s="255">
        <v>4</v>
      </c>
      <c r="Y128" s="354"/>
      <c r="Z128" s="254"/>
      <c r="AA128" s="255">
        <v>2</v>
      </c>
      <c r="AB128" s="354"/>
      <c r="AC128" s="254"/>
      <c r="AD128" s="255">
        <v>3</v>
      </c>
      <c r="AE128" s="354"/>
      <c r="AF128" s="256"/>
      <c r="AG128" s="372">
        <v>8</v>
      </c>
      <c r="AH128" s="282"/>
      <c r="AI128" s="282"/>
      <c r="AJ128" s="282"/>
      <c r="AK128" s="373"/>
      <c r="AL128" s="378">
        <v>10</v>
      </c>
      <c r="AM128" s="282"/>
      <c r="AN128" s="282"/>
      <c r="AO128" s="282"/>
      <c r="AP128" s="373"/>
      <c r="AQ128" s="378">
        <v>15</v>
      </c>
      <c r="AR128" s="282"/>
      <c r="AS128" s="282"/>
      <c r="AT128" s="282"/>
      <c r="AU128" s="381"/>
      <c r="AV128" s="383" t="s">
        <v>444</v>
      </c>
      <c r="AW128" s="384"/>
      <c r="AX128" s="384"/>
      <c r="AY128" s="384"/>
      <c r="AZ128" s="384"/>
      <c r="BA128" s="384"/>
      <c r="BB128" s="384"/>
      <c r="BC128" s="384"/>
      <c r="BD128" s="384"/>
      <c r="BE128" s="384"/>
      <c r="BF128" s="384"/>
      <c r="BG128" s="384"/>
      <c r="BH128" s="384"/>
      <c r="BI128" s="384"/>
      <c r="BJ128" s="385"/>
      <c r="BL128" s="25"/>
      <c r="BM128" s="25"/>
      <c r="BN128" s="25"/>
      <c r="BO128" s="25"/>
      <c r="BP128" s="25"/>
      <c r="BQ128" s="25"/>
    </row>
    <row r="129" spans="2:128" ht="67.900000000000006" customHeight="1" x14ac:dyDescent="0.35">
      <c r="B129" s="392"/>
      <c r="C129" s="393"/>
      <c r="D129" s="393"/>
      <c r="E129" s="393"/>
      <c r="F129" s="393"/>
      <c r="G129" s="393"/>
      <c r="H129" s="394"/>
      <c r="I129" s="379"/>
      <c r="J129" s="375"/>
      <c r="K129" s="376"/>
      <c r="L129" s="379"/>
      <c r="M129" s="375"/>
      <c r="N129" s="376"/>
      <c r="O129" s="379"/>
      <c r="P129" s="375"/>
      <c r="Q129" s="382"/>
      <c r="R129" s="400" t="s">
        <v>181</v>
      </c>
      <c r="S129" s="341"/>
      <c r="T129" s="341"/>
      <c r="U129" s="341"/>
      <c r="V129" s="341"/>
      <c r="W129" s="342"/>
      <c r="X129" s="255">
        <v>6</v>
      </c>
      <c r="Y129" s="354"/>
      <c r="Z129" s="254"/>
      <c r="AA129" s="255">
        <v>4</v>
      </c>
      <c r="AB129" s="354"/>
      <c r="AC129" s="254"/>
      <c r="AD129" s="255">
        <v>6</v>
      </c>
      <c r="AE129" s="354"/>
      <c r="AF129" s="256"/>
      <c r="AG129" s="374"/>
      <c r="AH129" s="375"/>
      <c r="AI129" s="375"/>
      <c r="AJ129" s="375"/>
      <c r="AK129" s="376"/>
      <c r="AL129" s="379"/>
      <c r="AM129" s="375"/>
      <c r="AN129" s="375"/>
      <c r="AO129" s="375"/>
      <c r="AP129" s="376"/>
      <c r="AQ129" s="379"/>
      <c r="AR129" s="375"/>
      <c r="AS129" s="375"/>
      <c r="AT129" s="375"/>
      <c r="AU129" s="382"/>
      <c r="AV129" s="383"/>
      <c r="AW129" s="384"/>
      <c r="AX129" s="384"/>
      <c r="AY129" s="384"/>
      <c r="AZ129" s="384"/>
      <c r="BA129" s="384"/>
      <c r="BB129" s="384"/>
      <c r="BC129" s="384"/>
      <c r="BD129" s="384"/>
      <c r="BE129" s="384"/>
      <c r="BF129" s="384"/>
      <c r="BG129" s="384"/>
      <c r="BH129" s="384"/>
      <c r="BI129" s="384"/>
      <c r="BJ129" s="385"/>
      <c r="BL129" s="25"/>
      <c r="BM129" s="25"/>
      <c r="BN129" s="25"/>
      <c r="BO129" s="25"/>
      <c r="BP129" s="25"/>
      <c r="BQ129" s="25"/>
    </row>
    <row r="130" spans="2:128" ht="48" customHeight="1" thickBot="1" x14ac:dyDescent="0.4">
      <c r="B130" s="395"/>
      <c r="C130" s="396"/>
      <c r="D130" s="396"/>
      <c r="E130" s="396"/>
      <c r="F130" s="396"/>
      <c r="G130" s="396"/>
      <c r="H130" s="397"/>
      <c r="I130" s="380"/>
      <c r="J130" s="356"/>
      <c r="K130" s="377"/>
      <c r="L130" s="380"/>
      <c r="M130" s="356"/>
      <c r="N130" s="377"/>
      <c r="O130" s="380"/>
      <c r="P130" s="356"/>
      <c r="Q130" s="249"/>
      <c r="R130" s="400" t="s">
        <v>182</v>
      </c>
      <c r="S130" s="341"/>
      <c r="T130" s="341"/>
      <c r="U130" s="341"/>
      <c r="V130" s="341"/>
      <c r="W130" s="342"/>
      <c r="X130" s="255">
        <v>8</v>
      </c>
      <c r="Y130" s="354"/>
      <c r="Z130" s="254"/>
      <c r="AA130" s="255">
        <v>10</v>
      </c>
      <c r="AB130" s="354"/>
      <c r="AC130" s="254"/>
      <c r="AD130" s="255">
        <v>15</v>
      </c>
      <c r="AE130" s="354"/>
      <c r="AF130" s="256"/>
      <c r="AG130" s="248"/>
      <c r="AH130" s="356"/>
      <c r="AI130" s="356"/>
      <c r="AJ130" s="356"/>
      <c r="AK130" s="377"/>
      <c r="AL130" s="380"/>
      <c r="AM130" s="356"/>
      <c r="AN130" s="356"/>
      <c r="AO130" s="356"/>
      <c r="AP130" s="377"/>
      <c r="AQ130" s="380"/>
      <c r="AR130" s="356"/>
      <c r="AS130" s="356"/>
      <c r="AT130" s="356"/>
      <c r="AU130" s="249"/>
      <c r="AV130" s="386"/>
      <c r="AW130" s="387"/>
      <c r="AX130" s="387"/>
      <c r="AY130" s="387"/>
      <c r="AZ130" s="387"/>
      <c r="BA130" s="387"/>
      <c r="BB130" s="387"/>
      <c r="BC130" s="387"/>
      <c r="BD130" s="387"/>
      <c r="BE130" s="387"/>
      <c r="BF130" s="387"/>
      <c r="BG130" s="387"/>
      <c r="BH130" s="387"/>
      <c r="BI130" s="387"/>
      <c r="BJ130" s="388"/>
      <c r="BL130" s="25"/>
      <c r="BM130" s="25"/>
      <c r="BN130" s="25"/>
      <c r="BO130" s="25"/>
      <c r="BP130" s="25"/>
      <c r="BQ130" s="25"/>
    </row>
    <row r="131" spans="2:128" ht="36.75" customHeight="1" thickBot="1" x14ac:dyDescent="0.4">
      <c r="B131" s="355" t="s">
        <v>123</v>
      </c>
      <c r="C131" s="355"/>
      <c r="D131" s="355"/>
      <c r="E131" s="355"/>
      <c r="F131" s="355"/>
      <c r="G131" s="355"/>
      <c r="H131" s="355"/>
      <c r="I131" s="355"/>
      <c r="J131" s="355"/>
      <c r="K131" s="355"/>
      <c r="L131" s="355"/>
      <c r="M131" s="355"/>
      <c r="N131" s="355"/>
      <c r="O131" s="355"/>
      <c r="P131" s="355"/>
      <c r="Q131" s="355"/>
      <c r="R131" s="355"/>
      <c r="S131" s="355"/>
      <c r="T131" s="355"/>
      <c r="U131" s="355"/>
      <c r="V131" s="355"/>
      <c r="W131" s="355"/>
      <c r="X131" s="355"/>
      <c r="Y131" s="355"/>
      <c r="Z131" s="355"/>
      <c r="AA131" s="355"/>
      <c r="AB131" s="355"/>
      <c r="AC131" s="355"/>
      <c r="AD131" s="355"/>
      <c r="AE131" s="355"/>
      <c r="AF131" s="355"/>
      <c r="AG131" s="355"/>
      <c r="AH131" s="355"/>
      <c r="AI131" s="355"/>
      <c r="AJ131" s="355"/>
      <c r="AK131" s="355"/>
      <c r="AL131" s="355"/>
      <c r="AM131" s="355"/>
      <c r="AN131" s="355"/>
      <c r="AO131" s="355"/>
      <c r="AP131" s="355"/>
      <c r="AQ131" s="355"/>
      <c r="AR131" s="355"/>
      <c r="AS131" s="355"/>
      <c r="AT131" s="355"/>
      <c r="AU131" s="355"/>
      <c r="AV131" s="355"/>
      <c r="AW131" s="355"/>
      <c r="AX131" s="355"/>
      <c r="AY131" s="355"/>
      <c r="AZ131" s="355"/>
      <c r="BA131" s="355"/>
      <c r="BB131" s="355"/>
      <c r="BC131" s="355"/>
      <c r="BD131" s="355"/>
      <c r="BE131" s="355"/>
      <c r="BF131" s="355"/>
      <c r="BG131" s="355"/>
      <c r="BH131" s="355"/>
      <c r="BI131" s="355"/>
      <c r="BJ131" s="355"/>
      <c r="BL131" s="25"/>
      <c r="BM131" s="25"/>
      <c r="BN131" s="25"/>
      <c r="BO131" s="25"/>
      <c r="BP131" s="25"/>
      <c r="BQ131" s="25"/>
    </row>
    <row r="132" spans="2:128" ht="110.25" customHeight="1" thickBot="1" x14ac:dyDescent="0.4">
      <c r="B132" s="303" t="s">
        <v>111</v>
      </c>
      <c r="C132" s="304"/>
      <c r="D132" s="304"/>
      <c r="E132" s="304"/>
      <c r="F132" s="306" t="s">
        <v>112</v>
      </c>
      <c r="G132" s="264"/>
      <c r="H132" s="264"/>
      <c r="I132" s="264"/>
      <c r="J132" s="264"/>
      <c r="K132" s="264"/>
      <c r="L132" s="264"/>
      <c r="M132" s="264"/>
      <c r="N132" s="264"/>
      <c r="O132" s="264"/>
      <c r="P132" s="264"/>
      <c r="Q132" s="264"/>
      <c r="R132" s="264"/>
      <c r="S132" s="264"/>
      <c r="T132" s="264"/>
      <c r="U132" s="264"/>
      <c r="V132" s="264"/>
      <c r="W132" s="264"/>
      <c r="X132" s="264"/>
      <c r="Y132" s="264"/>
      <c r="Z132" s="264"/>
      <c r="AA132" s="264"/>
      <c r="AB132" s="264"/>
      <c r="AC132" s="264"/>
      <c r="AD132" s="264"/>
      <c r="AE132" s="264"/>
      <c r="AF132" s="264"/>
      <c r="AG132" s="264"/>
      <c r="AH132" s="264"/>
      <c r="AI132" s="264"/>
      <c r="AJ132" s="264"/>
      <c r="AK132" s="264"/>
      <c r="AL132" s="264"/>
      <c r="AM132" s="264"/>
      <c r="AN132" s="264"/>
      <c r="AO132" s="264"/>
      <c r="AP132" s="264"/>
      <c r="AQ132" s="264"/>
      <c r="AR132" s="264"/>
      <c r="AS132" s="264"/>
      <c r="AT132" s="264"/>
      <c r="AU132" s="264"/>
      <c r="AV132" s="264"/>
      <c r="AW132" s="264"/>
      <c r="AX132" s="264"/>
      <c r="AY132" s="264"/>
      <c r="AZ132" s="264"/>
      <c r="BA132" s="264"/>
      <c r="BB132" s="264"/>
      <c r="BC132" s="264"/>
      <c r="BD132" s="264"/>
      <c r="BE132" s="264"/>
      <c r="BF132" s="307"/>
      <c r="BG132" s="304" t="s">
        <v>460</v>
      </c>
      <c r="BH132" s="304"/>
      <c r="BI132" s="304"/>
      <c r="BJ132" s="308"/>
      <c r="BL132" s="25"/>
      <c r="BM132" s="25"/>
      <c r="BN132" s="25"/>
      <c r="BO132" s="25"/>
      <c r="BP132" s="25"/>
      <c r="BQ132" s="25"/>
    </row>
    <row r="133" spans="2:128" ht="54" customHeight="1" x14ac:dyDescent="0.35">
      <c r="B133" s="248" t="s">
        <v>124</v>
      </c>
      <c r="C133" s="356"/>
      <c r="D133" s="356"/>
      <c r="E133" s="356"/>
      <c r="F133" s="357" t="s">
        <v>245</v>
      </c>
      <c r="G133" s="358"/>
      <c r="H133" s="358"/>
      <c r="I133" s="358"/>
      <c r="J133" s="358"/>
      <c r="K133" s="358"/>
      <c r="L133" s="358"/>
      <c r="M133" s="358"/>
      <c r="N133" s="358"/>
      <c r="O133" s="358"/>
      <c r="P133" s="358"/>
      <c r="Q133" s="358"/>
      <c r="R133" s="358"/>
      <c r="S133" s="358"/>
      <c r="T133" s="358"/>
      <c r="U133" s="358"/>
      <c r="V133" s="358"/>
      <c r="W133" s="358"/>
      <c r="X133" s="358"/>
      <c r="Y133" s="358"/>
      <c r="Z133" s="358"/>
      <c r="AA133" s="358"/>
      <c r="AB133" s="358"/>
      <c r="AC133" s="358"/>
      <c r="AD133" s="358"/>
      <c r="AE133" s="358"/>
      <c r="AF133" s="358"/>
      <c r="AG133" s="358"/>
      <c r="AH133" s="358"/>
      <c r="AI133" s="358"/>
      <c r="AJ133" s="358"/>
      <c r="AK133" s="358"/>
      <c r="AL133" s="358"/>
      <c r="AM133" s="358"/>
      <c r="AN133" s="358"/>
      <c r="AO133" s="358"/>
      <c r="AP133" s="358"/>
      <c r="AQ133" s="358"/>
      <c r="AR133" s="358"/>
      <c r="AS133" s="358"/>
      <c r="AT133" s="358"/>
      <c r="AU133" s="358"/>
      <c r="AV133" s="358"/>
      <c r="AW133" s="358"/>
      <c r="AX133" s="358"/>
      <c r="AY133" s="358"/>
      <c r="AZ133" s="358"/>
      <c r="BA133" s="358"/>
      <c r="BB133" s="358"/>
      <c r="BC133" s="358"/>
      <c r="BD133" s="358"/>
      <c r="BE133" s="358"/>
      <c r="BF133" s="359"/>
      <c r="BG133" s="234" t="s">
        <v>455</v>
      </c>
      <c r="BH133" s="234"/>
      <c r="BI133" s="234"/>
      <c r="BJ133" s="235"/>
      <c r="BL133" s="25"/>
      <c r="BM133" s="25"/>
      <c r="BN133" s="25"/>
      <c r="BO133" s="25"/>
      <c r="BP133" s="25"/>
      <c r="BQ133" s="25"/>
    </row>
    <row r="134" spans="2:128" ht="46.5" customHeight="1" x14ac:dyDescent="0.35">
      <c r="B134" s="253" t="s">
        <v>125</v>
      </c>
      <c r="C134" s="354"/>
      <c r="D134" s="354"/>
      <c r="E134" s="354"/>
      <c r="F134" s="244" t="s">
        <v>244</v>
      </c>
      <c r="G134" s="244"/>
      <c r="H134" s="244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  <c r="AJ134" s="244"/>
      <c r="AK134" s="244"/>
      <c r="AL134" s="244"/>
      <c r="AM134" s="244"/>
      <c r="AN134" s="244"/>
      <c r="AO134" s="244"/>
      <c r="AP134" s="244"/>
      <c r="AQ134" s="244"/>
      <c r="AR134" s="244"/>
      <c r="AS134" s="244"/>
      <c r="AT134" s="244"/>
      <c r="AU134" s="244"/>
      <c r="AV134" s="244"/>
      <c r="AW134" s="244"/>
      <c r="AX134" s="244"/>
      <c r="AY134" s="244"/>
      <c r="AZ134" s="244"/>
      <c r="BA134" s="244"/>
      <c r="BB134" s="244"/>
      <c r="BC134" s="244"/>
      <c r="BD134" s="244"/>
      <c r="BE134" s="244"/>
      <c r="BF134" s="244"/>
      <c r="BG134" s="234" t="s">
        <v>116</v>
      </c>
      <c r="BH134" s="234"/>
      <c r="BI134" s="234"/>
      <c r="BJ134" s="235"/>
      <c r="BL134" s="25"/>
      <c r="BM134" s="25"/>
      <c r="BN134" s="25"/>
      <c r="BO134" s="25"/>
      <c r="BP134" s="25"/>
      <c r="BQ134" s="25"/>
    </row>
    <row r="135" spans="2:128" ht="51.75" customHeight="1" x14ac:dyDescent="0.35">
      <c r="B135" s="253" t="s">
        <v>133</v>
      </c>
      <c r="C135" s="354"/>
      <c r="D135" s="354"/>
      <c r="E135" s="354"/>
      <c r="F135" s="309" t="s">
        <v>401</v>
      </c>
      <c r="G135" s="288"/>
      <c r="H135" s="288"/>
      <c r="I135" s="288"/>
      <c r="J135" s="288"/>
      <c r="K135" s="288"/>
      <c r="L135" s="288"/>
      <c r="M135" s="288"/>
      <c r="N135" s="288"/>
      <c r="O135" s="288"/>
      <c r="P135" s="288"/>
      <c r="Q135" s="288"/>
      <c r="R135" s="288"/>
      <c r="S135" s="288"/>
      <c r="T135" s="288"/>
      <c r="U135" s="288"/>
      <c r="V135" s="288"/>
      <c r="W135" s="288"/>
      <c r="X135" s="288"/>
      <c r="Y135" s="288"/>
      <c r="Z135" s="288"/>
      <c r="AA135" s="288"/>
      <c r="AB135" s="288"/>
      <c r="AC135" s="288"/>
      <c r="AD135" s="288"/>
      <c r="AE135" s="288"/>
      <c r="AF135" s="288"/>
      <c r="AG135" s="288"/>
      <c r="AH135" s="288"/>
      <c r="AI135" s="288"/>
      <c r="AJ135" s="288"/>
      <c r="AK135" s="288"/>
      <c r="AL135" s="288"/>
      <c r="AM135" s="288"/>
      <c r="AN135" s="288"/>
      <c r="AO135" s="288"/>
      <c r="AP135" s="288"/>
      <c r="AQ135" s="288"/>
      <c r="AR135" s="288"/>
      <c r="AS135" s="288"/>
      <c r="AT135" s="288"/>
      <c r="AU135" s="288"/>
      <c r="AV135" s="288"/>
      <c r="AW135" s="288"/>
      <c r="AX135" s="288"/>
      <c r="AY135" s="288"/>
      <c r="AZ135" s="288"/>
      <c r="BA135" s="288"/>
      <c r="BB135" s="288"/>
      <c r="BC135" s="288"/>
      <c r="BD135" s="288"/>
      <c r="BE135" s="288"/>
      <c r="BF135" s="310"/>
      <c r="BG135" s="234" t="s">
        <v>115</v>
      </c>
      <c r="BH135" s="234"/>
      <c r="BI135" s="234"/>
      <c r="BJ135" s="235"/>
      <c r="BL135" s="25"/>
      <c r="BM135" s="25"/>
      <c r="BN135" s="25"/>
      <c r="BO135" s="25"/>
      <c r="BP135" s="25"/>
      <c r="BQ135" s="25"/>
    </row>
    <row r="136" spans="2:128" ht="48" customHeight="1" x14ac:dyDescent="0.35">
      <c r="B136" s="229" t="s">
        <v>134</v>
      </c>
      <c r="C136" s="230"/>
      <c r="D136" s="230"/>
      <c r="E136" s="230"/>
      <c r="F136" s="340" t="s">
        <v>241</v>
      </c>
      <c r="G136" s="341"/>
      <c r="H136" s="341"/>
      <c r="I136" s="341"/>
      <c r="J136" s="341"/>
      <c r="K136" s="341"/>
      <c r="L136" s="341"/>
      <c r="M136" s="341"/>
      <c r="N136" s="341"/>
      <c r="O136" s="341"/>
      <c r="P136" s="341"/>
      <c r="Q136" s="341"/>
      <c r="R136" s="341"/>
      <c r="S136" s="341"/>
      <c r="T136" s="341"/>
      <c r="U136" s="341"/>
      <c r="V136" s="341"/>
      <c r="W136" s="341"/>
      <c r="X136" s="341"/>
      <c r="Y136" s="341"/>
      <c r="Z136" s="341"/>
      <c r="AA136" s="341"/>
      <c r="AB136" s="341"/>
      <c r="AC136" s="341"/>
      <c r="AD136" s="341"/>
      <c r="AE136" s="341"/>
      <c r="AF136" s="341"/>
      <c r="AG136" s="341"/>
      <c r="AH136" s="341"/>
      <c r="AI136" s="341"/>
      <c r="AJ136" s="341"/>
      <c r="AK136" s="341"/>
      <c r="AL136" s="341"/>
      <c r="AM136" s="341"/>
      <c r="AN136" s="341"/>
      <c r="AO136" s="341"/>
      <c r="AP136" s="341"/>
      <c r="AQ136" s="341"/>
      <c r="AR136" s="341"/>
      <c r="AS136" s="341"/>
      <c r="AT136" s="341"/>
      <c r="AU136" s="341"/>
      <c r="AV136" s="341"/>
      <c r="AW136" s="341"/>
      <c r="AX136" s="341"/>
      <c r="AY136" s="341"/>
      <c r="AZ136" s="341"/>
      <c r="BA136" s="341"/>
      <c r="BB136" s="341"/>
      <c r="BC136" s="341"/>
      <c r="BD136" s="341"/>
      <c r="BE136" s="341"/>
      <c r="BF136" s="342"/>
      <c r="BG136" s="234" t="s">
        <v>156</v>
      </c>
      <c r="BH136" s="234"/>
      <c r="BI136" s="234"/>
      <c r="BJ136" s="235"/>
      <c r="BL136" s="25"/>
      <c r="BM136" s="25"/>
      <c r="BN136" s="25"/>
      <c r="BO136" s="25"/>
      <c r="BP136" s="25"/>
      <c r="BQ136" s="25"/>
    </row>
    <row r="137" spans="2:128" ht="69.599999999999994" customHeight="1" x14ac:dyDescent="0.35">
      <c r="B137" s="229" t="s">
        <v>140</v>
      </c>
      <c r="C137" s="230"/>
      <c r="D137" s="230"/>
      <c r="E137" s="230"/>
      <c r="F137" s="240" t="s">
        <v>246</v>
      </c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  <c r="AU137" s="241"/>
      <c r="AV137" s="241"/>
      <c r="AW137" s="241"/>
      <c r="AX137" s="241"/>
      <c r="AY137" s="241"/>
      <c r="AZ137" s="241"/>
      <c r="BA137" s="241"/>
      <c r="BB137" s="241"/>
      <c r="BC137" s="241"/>
      <c r="BD137" s="241"/>
      <c r="BE137" s="241"/>
      <c r="BF137" s="242"/>
      <c r="BG137" s="234" t="s">
        <v>396</v>
      </c>
      <c r="BH137" s="234"/>
      <c r="BI137" s="234"/>
      <c r="BJ137" s="235"/>
      <c r="BL137" s="25"/>
      <c r="BM137" s="25"/>
      <c r="BN137" s="25"/>
      <c r="BO137" s="25"/>
      <c r="BP137" s="25"/>
      <c r="BQ137" s="25"/>
    </row>
    <row r="138" spans="2:128" ht="50.25" customHeight="1" x14ac:dyDescent="0.35">
      <c r="B138" s="229" t="s">
        <v>141</v>
      </c>
      <c r="C138" s="230"/>
      <c r="D138" s="230"/>
      <c r="E138" s="230"/>
      <c r="F138" s="352" t="s">
        <v>247</v>
      </c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  <c r="AE138" s="352"/>
      <c r="AF138" s="352"/>
      <c r="AG138" s="352"/>
      <c r="AH138" s="352"/>
      <c r="AI138" s="352"/>
      <c r="AJ138" s="352"/>
      <c r="AK138" s="352"/>
      <c r="AL138" s="352"/>
      <c r="AM138" s="352"/>
      <c r="AN138" s="352"/>
      <c r="AO138" s="352"/>
      <c r="AP138" s="352"/>
      <c r="AQ138" s="352"/>
      <c r="AR138" s="352"/>
      <c r="AS138" s="352"/>
      <c r="AT138" s="352"/>
      <c r="AU138" s="352"/>
      <c r="AV138" s="352"/>
      <c r="AW138" s="352"/>
      <c r="AX138" s="352"/>
      <c r="AY138" s="352"/>
      <c r="AZ138" s="352"/>
      <c r="BA138" s="352"/>
      <c r="BB138" s="352"/>
      <c r="BC138" s="352"/>
      <c r="BD138" s="352"/>
      <c r="BE138" s="352"/>
      <c r="BF138" s="352"/>
      <c r="BG138" s="234" t="s">
        <v>434</v>
      </c>
      <c r="BH138" s="234"/>
      <c r="BI138" s="234"/>
      <c r="BJ138" s="235"/>
      <c r="BL138" s="25"/>
      <c r="BM138" s="25"/>
      <c r="BN138" s="25"/>
      <c r="BO138" s="25"/>
      <c r="BP138" s="25"/>
      <c r="BQ138" s="25"/>
    </row>
    <row r="139" spans="2:128" ht="44.25" customHeight="1" x14ac:dyDescent="0.35">
      <c r="B139" s="229" t="s">
        <v>193</v>
      </c>
      <c r="C139" s="230"/>
      <c r="D139" s="230"/>
      <c r="E139" s="230"/>
      <c r="F139" s="353" t="s">
        <v>242</v>
      </c>
      <c r="G139" s="353"/>
      <c r="H139" s="353"/>
      <c r="I139" s="353"/>
      <c r="J139" s="353"/>
      <c r="K139" s="353"/>
      <c r="L139" s="353"/>
      <c r="M139" s="353"/>
      <c r="N139" s="353"/>
      <c r="O139" s="353"/>
      <c r="P139" s="353"/>
      <c r="Q139" s="353"/>
      <c r="R139" s="353"/>
      <c r="S139" s="353"/>
      <c r="T139" s="353"/>
      <c r="U139" s="353"/>
      <c r="V139" s="353"/>
      <c r="W139" s="353"/>
      <c r="X139" s="353"/>
      <c r="Y139" s="353"/>
      <c r="Z139" s="353"/>
      <c r="AA139" s="353"/>
      <c r="AB139" s="353"/>
      <c r="AC139" s="353"/>
      <c r="AD139" s="353"/>
      <c r="AE139" s="353"/>
      <c r="AF139" s="353"/>
      <c r="AG139" s="353"/>
      <c r="AH139" s="353"/>
      <c r="AI139" s="353"/>
      <c r="AJ139" s="353"/>
      <c r="AK139" s="353"/>
      <c r="AL139" s="353"/>
      <c r="AM139" s="353"/>
      <c r="AN139" s="353"/>
      <c r="AO139" s="353"/>
      <c r="AP139" s="353"/>
      <c r="AQ139" s="353"/>
      <c r="AR139" s="353"/>
      <c r="AS139" s="353"/>
      <c r="AT139" s="353"/>
      <c r="AU139" s="353"/>
      <c r="AV139" s="353"/>
      <c r="AW139" s="353"/>
      <c r="AX139" s="353"/>
      <c r="AY139" s="353"/>
      <c r="AZ139" s="353"/>
      <c r="BA139" s="353"/>
      <c r="BB139" s="353"/>
      <c r="BC139" s="353"/>
      <c r="BD139" s="353"/>
      <c r="BE139" s="353"/>
      <c r="BF139" s="353"/>
      <c r="BG139" s="234" t="s">
        <v>118</v>
      </c>
      <c r="BH139" s="234"/>
      <c r="BI139" s="234"/>
      <c r="BJ139" s="235"/>
      <c r="BL139" s="25"/>
      <c r="BM139" s="25"/>
      <c r="BN139" s="25"/>
      <c r="BO139" s="25"/>
      <c r="BP139" s="25"/>
      <c r="BQ139" s="25"/>
    </row>
    <row r="140" spans="2:128" ht="44.25" customHeight="1" x14ac:dyDescent="0.35">
      <c r="B140" s="229" t="s">
        <v>194</v>
      </c>
      <c r="C140" s="230"/>
      <c r="D140" s="230"/>
      <c r="E140" s="230"/>
      <c r="F140" s="340" t="s">
        <v>296</v>
      </c>
      <c r="G140" s="341"/>
      <c r="H140" s="341"/>
      <c r="I140" s="341"/>
      <c r="J140" s="341"/>
      <c r="K140" s="341"/>
      <c r="L140" s="341"/>
      <c r="M140" s="341"/>
      <c r="N140" s="341"/>
      <c r="O140" s="341"/>
      <c r="P140" s="341"/>
      <c r="Q140" s="341"/>
      <c r="R140" s="341"/>
      <c r="S140" s="341"/>
      <c r="T140" s="341"/>
      <c r="U140" s="341"/>
      <c r="V140" s="341"/>
      <c r="W140" s="341"/>
      <c r="X140" s="341"/>
      <c r="Y140" s="341"/>
      <c r="Z140" s="341"/>
      <c r="AA140" s="341"/>
      <c r="AB140" s="341"/>
      <c r="AC140" s="341"/>
      <c r="AD140" s="341"/>
      <c r="AE140" s="341"/>
      <c r="AF140" s="341"/>
      <c r="AG140" s="341"/>
      <c r="AH140" s="341"/>
      <c r="AI140" s="341"/>
      <c r="AJ140" s="341"/>
      <c r="AK140" s="341"/>
      <c r="AL140" s="341"/>
      <c r="AM140" s="341"/>
      <c r="AN140" s="341"/>
      <c r="AO140" s="341"/>
      <c r="AP140" s="341"/>
      <c r="AQ140" s="341"/>
      <c r="AR140" s="341"/>
      <c r="AS140" s="341"/>
      <c r="AT140" s="341"/>
      <c r="AU140" s="341"/>
      <c r="AV140" s="341"/>
      <c r="AW140" s="341"/>
      <c r="AX140" s="341"/>
      <c r="AY140" s="341"/>
      <c r="AZ140" s="341"/>
      <c r="BA140" s="341"/>
      <c r="BB140" s="341"/>
      <c r="BC140" s="341"/>
      <c r="BD140" s="341"/>
      <c r="BE140" s="341"/>
      <c r="BF140" s="342"/>
      <c r="BG140" s="234" t="s">
        <v>155</v>
      </c>
      <c r="BH140" s="237"/>
      <c r="BI140" s="237"/>
      <c r="BJ140" s="238"/>
      <c r="BL140" s="25"/>
      <c r="BM140" s="25"/>
      <c r="BN140" s="25"/>
      <c r="BO140" s="25"/>
      <c r="BP140" s="25"/>
      <c r="BQ140" s="25"/>
    </row>
    <row r="141" spans="2:128" ht="48" customHeight="1" x14ac:dyDescent="0.35">
      <c r="B141" s="229" t="s">
        <v>297</v>
      </c>
      <c r="C141" s="230"/>
      <c r="D141" s="230"/>
      <c r="E141" s="230"/>
      <c r="F141" s="244" t="s">
        <v>243</v>
      </c>
      <c r="G141" s="244"/>
      <c r="H141" s="244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  <c r="AJ141" s="244"/>
      <c r="AK141" s="244"/>
      <c r="AL141" s="244"/>
      <c r="AM141" s="244"/>
      <c r="AN141" s="244"/>
      <c r="AO141" s="244"/>
      <c r="AP141" s="244"/>
      <c r="AQ141" s="244"/>
      <c r="AR141" s="244"/>
      <c r="AS141" s="244"/>
      <c r="AT141" s="244"/>
      <c r="AU141" s="244"/>
      <c r="AV141" s="244"/>
      <c r="AW141" s="244"/>
      <c r="AX141" s="244"/>
      <c r="AY141" s="244"/>
      <c r="AZ141" s="244"/>
      <c r="BA141" s="244"/>
      <c r="BB141" s="244"/>
      <c r="BC141" s="244"/>
      <c r="BD141" s="244"/>
      <c r="BE141" s="244"/>
      <c r="BF141" s="244"/>
      <c r="BG141" s="234" t="s">
        <v>117</v>
      </c>
      <c r="BH141" s="234"/>
      <c r="BI141" s="234"/>
      <c r="BJ141" s="235"/>
      <c r="BL141" s="25"/>
      <c r="BM141" s="25"/>
      <c r="BN141" s="25"/>
      <c r="BO141" s="25"/>
      <c r="BP141" s="25"/>
      <c r="BQ141" s="25"/>
    </row>
    <row r="142" spans="2:128" s="5" customFormat="1" ht="44.25" customHeight="1" x14ac:dyDescent="0.35">
      <c r="B142" s="326" t="s">
        <v>298</v>
      </c>
      <c r="C142" s="327"/>
      <c r="D142" s="327"/>
      <c r="E142" s="327"/>
      <c r="F142" s="328" t="s">
        <v>407</v>
      </c>
      <c r="G142" s="329"/>
      <c r="H142" s="329"/>
      <c r="I142" s="329"/>
      <c r="J142" s="329"/>
      <c r="K142" s="329"/>
      <c r="L142" s="329"/>
      <c r="M142" s="329"/>
      <c r="N142" s="329"/>
      <c r="O142" s="329"/>
      <c r="P142" s="329"/>
      <c r="Q142" s="329"/>
      <c r="R142" s="329"/>
      <c r="S142" s="329"/>
      <c r="T142" s="329"/>
      <c r="U142" s="329"/>
      <c r="V142" s="329"/>
      <c r="W142" s="329"/>
      <c r="X142" s="329"/>
      <c r="Y142" s="329"/>
      <c r="Z142" s="329"/>
      <c r="AA142" s="329"/>
      <c r="AB142" s="329"/>
      <c r="AC142" s="329"/>
      <c r="AD142" s="329"/>
      <c r="AE142" s="329"/>
      <c r="AF142" s="329"/>
      <c r="AG142" s="329"/>
      <c r="AH142" s="329"/>
      <c r="AI142" s="329"/>
      <c r="AJ142" s="329"/>
      <c r="AK142" s="329"/>
      <c r="AL142" s="329"/>
      <c r="AM142" s="329"/>
      <c r="AN142" s="329"/>
      <c r="AO142" s="329"/>
      <c r="AP142" s="329"/>
      <c r="AQ142" s="329"/>
      <c r="AR142" s="329"/>
      <c r="AS142" s="329"/>
      <c r="AT142" s="329"/>
      <c r="AU142" s="329"/>
      <c r="AV142" s="329"/>
      <c r="AW142" s="329"/>
      <c r="AX142" s="329"/>
      <c r="AY142" s="329"/>
      <c r="AZ142" s="329"/>
      <c r="BA142" s="329"/>
      <c r="BB142" s="329"/>
      <c r="BC142" s="329"/>
      <c r="BD142" s="329"/>
      <c r="BE142" s="329"/>
      <c r="BF142" s="330"/>
      <c r="BG142" s="239" t="s">
        <v>122</v>
      </c>
      <c r="BH142" s="234"/>
      <c r="BI142" s="234"/>
      <c r="BJ142" s="235"/>
      <c r="BL142" s="25"/>
      <c r="BM142" s="25"/>
      <c r="BN142" s="25"/>
      <c r="BO142" s="25"/>
      <c r="BP142" s="25"/>
      <c r="BQ142" s="25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2:128" s="5" customFormat="1" ht="44.25" customHeight="1" x14ac:dyDescent="0.35">
      <c r="B143" s="343" t="s">
        <v>402</v>
      </c>
      <c r="C143" s="344"/>
      <c r="D143" s="344"/>
      <c r="E143" s="345"/>
      <c r="F143" s="346" t="s">
        <v>454</v>
      </c>
      <c r="G143" s="346"/>
      <c r="H143" s="346"/>
      <c r="I143" s="346"/>
      <c r="J143" s="346"/>
      <c r="K143" s="346"/>
      <c r="L143" s="346"/>
      <c r="M143" s="346"/>
      <c r="N143" s="346"/>
      <c r="O143" s="346"/>
      <c r="P143" s="346"/>
      <c r="Q143" s="346"/>
      <c r="R143" s="346"/>
      <c r="S143" s="346"/>
      <c r="T143" s="346"/>
      <c r="U143" s="346"/>
      <c r="V143" s="346"/>
      <c r="W143" s="346"/>
      <c r="X143" s="346"/>
      <c r="Y143" s="346"/>
      <c r="Z143" s="346"/>
      <c r="AA143" s="346"/>
      <c r="AB143" s="346"/>
      <c r="AC143" s="346"/>
      <c r="AD143" s="346"/>
      <c r="AE143" s="346"/>
      <c r="AF143" s="346"/>
      <c r="AG143" s="346"/>
      <c r="AH143" s="346"/>
      <c r="AI143" s="346"/>
      <c r="AJ143" s="346"/>
      <c r="AK143" s="346"/>
      <c r="AL143" s="346"/>
      <c r="AM143" s="346"/>
      <c r="AN143" s="346"/>
      <c r="AO143" s="346"/>
      <c r="AP143" s="346"/>
      <c r="AQ143" s="346"/>
      <c r="AR143" s="346"/>
      <c r="AS143" s="346"/>
      <c r="AT143" s="346"/>
      <c r="AU143" s="346"/>
      <c r="AV143" s="346"/>
      <c r="AW143" s="346"/>
      <c r="AX143" s="346"/>
      <c r="AY143" s="346"/>
      <c r="AZ143" s="346"/>
      <c r="BA143" s="346"/>
      <c r="BB143" s="346"/>
      <c r="BC143" s="346"/>
      <c r="BD143" s="346"/>
      <c r="BE143" s="346"/>
      <c r="BF143" s="346"/>
      <c r="BG143" s="347" t="s">
        <v>119</v>
      </c>
      <c r="BH143" s="347"/>
      <c r="BI143" s="347"/>
      <c r="BJ143" s="348"/>
      <c r="BL143" s="25"/>
      <c r="BM143" s="25"/>
      <c r="BN143" s="25"/>
      <c r="BO143" s="25"/>
      <c r="BP143" s="25"/>
      <c r="BQ143" s="25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2:128" s="5" customFormat="1" ht="44.25" customHeight="1" x14ac:dyDescent="0.35">
      <c r="B144" s="343" t="s">
        <v>405</v>
      </c>
      <c r="C144" s="344"/>
      <c r="D144" s="344"/>
      <c r="E144" s="345"/>
      <c r="F144" s="349" t="s">
        <v>406</v>
      </c>
      <c r="G144" s="349"/>
      <c r="H144" s="349"/>
      <c r="I144" s="349"/>
      <c r="J144" s="349"/>
      <c r="K144" s="349"/>
      <c r="L144" s="349"/>
      <c r="M144" s="349"/>
      <c r="N144" s="349"/>
      <c r="O144" s="349"/>
      <c r="P144" s="349"/>
      <c r="Q144" s="349"/>
      <c r="R144" s="349"/>
      <c r="S144" s="349"/>
      <c r="T144" s="349"/>
      <c r="U144" s="349"/>
      <c r="V144" s="349"/>
      <c r="W144" s="349"/>
      <c r="X144" s="349"/>
      <c r="Y144" s="349"/>
      <c r="Z144" s="349"/>
      <c r="AA144" s="349"/>
      <c r="AB144" s="349"/>
      <c r="AC144" s="349"/>
      <c r="AD144" s="349"/>
      <c r="AE144" s="349"/>
      <c r="AF144" s="349"/>
      <c r="AG144" s="349"/>
      <c r="AH144" s="349"/>
      <c r="AI144" s="349"/>
      <c r="AJ144" s="349"/>
      <c r="AK144" s="349"/>
      <c r="AL144" s="349"/>
      <c r="AM144" s="349"/>
      <c r="AN144" s="349"/>
      <c r="AO144" s="349"/>
      <c r="AP144" s="349"/>
      <c r="AQ144" s="349"/>
      <c r="AR144" s="349"/>
      <c r="AS144" s="349"/>
      <c r="AT144" s="349"/>
      <c r="AU144" s="349"/>
      <c r="AV144" s="349"/>
      <c r="AW144" s="349"/>
      <c r="AX144" s="349"/>
      <c r="AY144" s="349"/>
      <c r="AZ144" s="349"/>
      <c r="BA144" s="349"/>
      <c r="BB144" s="349"/>
      <c r="BC144" s="349"/>
      <c r="BD144" s="349"/>
      <c r="BE144" s="349"/>
      <c r="BF144" s="349"/>
      <c r="BG144" s="350" t="s">
        <v>119</v>
      </c>
      <c r="BH144" s="350"/>
      <c r="BI144" s="350"/>
      <c r="BJ144" s="351"/>
      <c r="BL144" s="25"/>
      <c r="BM144" s="25"/>
      <c r="BN144" s="25"/>
      <c r="BO144" s="25"/>
      <c r="BP144" s="25"/>
      <c r="BQ144" s="25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2:128" s="143" customFormat="1" ht="52.5" customHeight="1" thickBot="1" x14ac:dyDescent="0.6">
      <c r="B145" s="334" t="s">
        <v>408</v>
      </c>
      <c r="C145" s="335"/>
      <c r="D145" s="335"/>
      <c r="E145" s="336"/>
      <c r="F145" s="337" t="s">
        <v>403</v>
      </c>
      <c r="G145" s="338"/>
      <c r="H145" s="338"/>
      <c r="I145" s="338"/>
      <c r="J145" s="338"/>
      <c r="K145" s="338"/>
      <c r="L145" s="338"/>
      <c r="M145" s="338"/>
      <c r="N145" s="338"/>
      <c r="O145" s="338"/>
      <c r="P145" s="338"/>
      <c r="Q145" s="338"/>
      <c r="R145" s="338"/>
      <c r="S145" s="338"/>
      <c r="T145" s="338"/>
      <c r="U145" s="338"/>
      <c r="V145" s="338"/>
      <c r="W145" s="338"/>
      <c r="X145" s="338"/>
      <c r="Y145" s="338"/>
      <c r="Z145" s="338"/>
      <c r="AA145" s="338"/>
      <c r="AB145" s="338"/>
      <c r="AC145" s="338"/>
      <c r="AD145" s="338"/>
      <c r="AE145" s="338"/>
      <c r="AF145" s="338"/>
      <c r="AG145" s="338"/>
      <c r="AH145" s="338"/>
      <c r="AI145" s="338"/>
      <c r="AJ145" s="338"/>
      <c r="AK145" s="338"/>
      <c r="AL145" s="338"/>
      <c r="AM145" s="338"/>
      <c r="AN145" s="338"/>
      <c r="AO145" s="338"/>
      <c r="AP145" s="338"/>
      <c r="AQ145" s="338"/>
      <c r="AR145" s="338"/>
      <c r="AS145" s="338"/>
      <c r="AT145" s="338"/>
      <c r="AU145" s="338"/>
      <c r="AV145" s="338"/>
      <c r="AW145" s="338"/>
      <c r="AX145" s="338"/>
      <c r="AY145" s="338"/>
      <c r="AZ145" s="338"/>
      <c r="BA145" s="338"/>
      <c r="BB145" s="338"/>
      <c r="BC145" s="338"/>
      <c r="BD145" s="338"/>
      <c r="BE145" s="338"/>
      <c r="BF145" s="339"/>
      <c r="BG145" s="301" t="s">
        <v>72</v>
      </c>
      <c r="BH145" s="301"/>
      <c r="BI145" s="301"/>
      <c r="BJ145" s="302"/>
    </row>
    <row r="146" spans="2:128" s="5" customFormat="1" ht="46.5" customHeight="1" x14ac:dyDescent="0.35">
      <c r="B146" s="285" t="s">
        <v>126</v>
      </c>
      <c r="C146" s="286"/>
      <c r="D146" s="286"/>
      <c r="E146" s="286"/>
      <c r="F146" s="309" t="s">
        <v>203</v>
      </c>
      <c r="G146" s="288"/>
      <c r="H146" s="288"/>
      <c r="I146" s="288"/>
      <c r="J146" s="288"/>
      <c r="K146" s="288"/>
      <c r="L146" s="288"/>
      <c r="M146" s="288"/>
      <c r="N146" s="288"/>
      <c r="O146" s="288"/>
      <c r="P146" s="288"/>
      <c r="Q146" s="288"/>
      <c r="R146" s="288"/>
      <c r="S146" s="288"/>
      <c r="T146" s="288"/>
      <c r="U146" s="288"/>
      <c r="V146" s="288"/>
      <c r="W146" s="288"/>
      <c r="X146" s="288"/>
      <c r="Y146" s="288"/>
      <c r="Z146" s="288"/>
      <c r="AA146" s="288"/>
      <c r="AB146" s="288"/>
      <c r="AC146" s="288"/>
      <c r="AD146" s="288"/>
      <c r="AE146" s="288"/>
      <c r="AF146" s="288"/>
      <c r="AG146" s="288"/>
      <c r="AH146" s="288"/>
      <c r="AI146" s="288"/>
      <c r="AJ146" s="288"/>
      <c r="AK146" s="288"/>
      <c r="AL146" s="288"/>
      <c r="AM146" s="288"/>
      <c r="AN146" s="288"/>
      <c r="AO146" s="288"/>
      <c r="AP146" s="288"/>
      <c r="AQ146" s="288"/>
      <c r="AR146" s="288"/>
      <c r="AS146" s="288"/>
      <c r="AT146" s="288"/>
      <c r="AU146" s="288"/>
      <c r="AV146" s="288"/>
      <c r="AW146" s="288"/>
      <c r="AX146" s="288"/>
      <c r="AY146" s="288"/>
      <c r="AZ146" s="288"/>
      <c r="BA146" s="288"/>
      <c r="BB146" s="288"/>
      <c r="BC146" s="288"/>
      <c r="BD146" s="288"/>
      <c r="BE146" s="288"/>
      <c r="BF146" s="310"/>
      <c r="BG146" s="331" t="s">
        <v>130</v>
      </c>
      <c r="BH146" s="332"/>
      <c r="BI146" s="332"/>
      <c r="BJ146" s="333"/>
      <c r="BL146" s="25"/>
      <c r="BM146" s="25"/>
      <c r="BN146" s="25"/>
      <c r="BO146" s="25"/>
      <c r="BP146" s="25"/>
      <c r="BQ146" s="25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2:128" s="5" customFormat="1" ht="78" customHeight="1" x14ac:dyDescent="0.35">
      <c r="B147" s="229" t="s">
        <v>127</v>
      </c>
      <c r="C147" s="305"/>
      <c r="D147" s="305"/>
      <c r="E147" s="305"/>
      <c r="F147" s="240" t="s">
        <v>239</v>
      </c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1"/>
      <c r="R147" s="241"/>
      <c r="S147" s="241"/>
      <c r="T147" s="241"/>
      <c r="U147" s="241"/>
      <c r="V147" s="241"/>
      <c r="W147" s="241"/>
      <c r="X147" s="241"/>
      <c r="Y147" s="241"/>
      <c r="Z147" s="241"/>
      <c r="AA147" s="241"/>
      <c r="AB147" s="241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  <c r="AV147" s="241"/>
      <c r="AW147" s="241"/>
      <c r="AX147" s="241"/>
      <c r="AY147" s="241"/>
      <c r="AZ147" s="241"/>
      <c r="BA147" s="241"/>
      <c r="BB147" s="241"/>
      <c r="BC147" s="241"/>
      <c r="BD147" s="241"/>
      <c r="BE147" s="241"/>
      <c r="BF147" s="242"/>
      <c r="BG147" s="239" t="s">
        <v>210</v>
      </c>
      <c r="BH147" s="234"/>
      <c r="BI147" s="234"/>
      <c r="BJ147" s="235"/>
      <c r="BL147" s="25"/>
      <c r="BM147" s="25"/>
      <c r="BN147" s="25"/>
      <c r="BO147" s="25"/>
      <c r="BP147" s="25"/>
      <c r="BQ147" s="25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2:128" s="5" customFormat="1" ht="54.75" customHeight="1" x14ac:dyDescent="0.35">
      <c r="B148" s="229" t="s">
        <v>135</v>
      </c>
      <c r="C148" s="230"/>
      <c r="D148" s="230"/>
      <c r="E148" s="230"/>
      <c r="F148" s="240" t="s">
        <v>204</v>
      </c>
      <c r="G148" s="241"/>
      <c r="H148" s="241"/>
      <c r="I148" s="241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  <c r="AU148" s="241"/>
      <c r="AV148" s="241"/>
      <c r="AW148" s="241"/>
      <c r="AX148" s="241"/>
      <c r="AY148" s="241"/>
      <c r="AZ148" s="241"/>
      <c r="BA148" s="241"/>
      <c r="BB148" s="241"/>
      <c r="BC148" s="241"/>
      <c r="BD148" s="241"/>
      <c r="BE148" s="241"/>
      <c r="BF148" s="242"/>
      <c r="BG148" s="239" t="s">
        <v>211</v>
      </c>
      <c r="BH148" s="234"/>
      <c r="BI148" s="234"/>
      <c r="BJ148" s="235"/>
      <c r="BL148" s="25"/>
      <c r="BM148" s="25"/>
      <c r="BN148" s="25"/>
      <c r="BO148" s="25"/>
      <c r="BP148" s="25"/>
      <c r="BQ148" s="25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2:128" s="5" customFormat="1" ht="73.5" customHeight="1" x14ac:dyDescent="0.35">
      <c r="B149" s="229" t="s">
        <v>136</v>
      </c>
      <c r="C149" s="230"/>
      <c r="D149" s="230"/>
      <c r="E149" s="230"/>
      <c r="F149" s="240" t="s">
        <v>238</v>
      </c>
      <c r="G149" s="241"/>
      <c r="H149" s="241"/>
      <c r="I149" s="241"/>
      <c r="J149" s="241"/>
      <c r="K149" s="241"/>
      <c r="L149" s="241"/>
      <c r="M149" s="241"/>
      <c r="N149" s="241"/>
      <c r="O149" s="241"/>
      <c r="P149" s="241"/>
      <c r="Q149" s="241"/>
      <c r="R149" s="241"/>
      <c r="S149" s="241"/>
      <c r="T149" s="241"/>
      <c r="U149" s="241"/>
      <c r="V149" s="241"/>
      <c r="W149" s="241"/>
      <c r="X149" s="241"/>
      <c r="Y149" s="241"/>
      <c r="Z149" s="241"/>
      <c r="AA149" s="241"/>
      <c r="AB149" s="241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  <c r="AV149" s="241"/>
      <c r="AW149" s="241"/>
      <c r="AX149" s="241"/>
      <c r="AY149" s="241"/>
      <c r="AZ149" s="241"/>
      <c r="BA149" s="241"/>
      <c r="BB149" s="241"/>
      <c r="BC149" s="241"/>
      <c r="BD149" s="241"/>
      <c r="BE149" s="241"/>
      <c r="BF149" s="242"/>
      <c r="BG149" s="239" t="s">
        <v>372</v>
      </c>
      <c r="BH149" s="234"/>
      <c r="BI149" s="234"/>
      <c r="BJ149" s="235"/>
      <c r="BL149" s="25"/>
      <c r="BM149" s="25"/>
      <c r="BN149" s="25"/>
      <c r="BO149" s="25"/>
      <c r="BP149" s="25"/>
      <c r="BQ149" s="25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2:128" s="5" customFormat="1" ht="79.5" customHeight="1" x14ac:dyDescent="0.35">
      <c r="B150" s="229" t="s">
        <v>137</v>
      </c>
      <c r="C150" s="305"/>
      <c r="D150" s="305"/>
      <c r="E150" s="305"/>
      <c r="F150" s="240" t="s">
        <v>357</v>
      </c>
      <c r="G150" s="241"/>
      <c r="H150" s="241"/>
      <c r="I150" s="241"/>
      <c r="J150" s="241"/>
      <c r="K150" s="241"/>
      <c r="L150" s="241"/>
      <c r="M150" s="241"/>
      <c r="N150" s="241"/>
      <c r="O150" s="241"/>
      <c r="P150" s="241"/>
      <c r="Q150" s="241"/>
      <c r="R150" s="241"/>
      <c r="S150" s="241"/>
      <c r="T150" s="241"/>
      <c r="U150" s="241"/>
      <c r="V150" s="241"/>
      <c r="W150" s="241"/>
      <c r="X150" s="241"/>
      <c r="Y150" s="241"/>
      <c r="Z150" s="241"/>
      <c r="AA150" s="241"/>
      <c r="AB150" s="241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  <c r="AV150" s="241"/>
      <c r="AW150" s="241"/>
      <c r="AX150" s="241"/>
      <c r="AY150" s="241"/>
      <c r="AZ150" s="241"/>
      <c r="BA150" s="241"/>
      <c r="BB150" s="241"/>
      <c r="BC150" s="241"/>
      <c r="BD150" s="241"/>
      <c r="BE150" s="241"/>
      <c r="BF150" s="242"/>
      <c r="BG150" s="239" t="s">
        <v>373</v>
      </c>
      <c r="BH150" s="234"/>
      <c r="BI150" s="234"/>
      <c r="BJ150" s="235"/>
      <c r="BL150" s="25"/>
      <c r="BM150" s="25"/>
      <c r="BN150" s="25"/>
      <c r="BO150" s="25"/>
      <c r="BP150" s="25"/>
      <c r="BQ150" s="25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2:128" s="5" customFormat="1" ht="81.75" customHeight="1" x14ac:dyDescent="0.35">
      <c r="B151" s="229" t="s">
        <v>138</v>
      </c>
      <c r="C151" s="305"/>
      <c r="D151" s="305"/>
      <c r="E151" s="305"/>
      <c r="F151" s="240" t="s">
        <v>358</v>
      </c>
      <c r="G151" s="241"/>
      <c r="H151" s="241"/>
      <c r="I151" s="241"/>
      <c r="J151" s="241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  <c r="AV151" s="241"/>
      <c r="AW151" s="241"/>
      <c r="AX151" s="241"/>
      <c r="AY151" s="241"/>
      <c r="AZ151" s="241"/>
      <c r="BA151" s="241"/>
      <c r="BB151" s="241"/>
      <c r="BC151" s="241"/>
      <c r="BD151" s="241"/>
      <c r="BE151" s="241"/>
      <c r="BF151" s="242"/>
      <c r="BG151" s="239" t="s">
        <v>188</v>
      </c>
      <c r="BH151" s="234"/>
      <c r="BI151" s="234"/>
      <c r="BJ151" s="235"/>
      <c r="BL151" s="25"/>
      <c r="BM151" s="25"/>
      <c r="BN151" s="25"/>
      <c r="BO151" s="25"/>
      <c r="BP151" s="25"/>
      <c r="BQ151" s="25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2:128" s="5" customFormat="1" ht="82.5" customHeight="1" x14ac:dyDescent="0.35">
      <c r="B152" s="229" t="s">
        <v>205</v>
      </c>
      <c r="C152" s="305"/>
      <c r="D152" s="305"/>
      <c r="E152" s="305"/>
      <c r="F152" s="324" t="s">
        <v>427</v>
      </c>
      <c r="G152" s="275"/>
      <c r="H152" s="275"/>
      <c r="I152" s="275"/>
      <c r="J152" s="275"/>
      <c r="K152" s="275"/>
      <c r="L152" s="275"/>
      <c r="M152" s="275"/>
      <c r="N152" s="275"/>
      <c r="O152" s="275"/>
      <c r="P152" s="275"/>
      <c r="Q152" s="275"/>
      <c r="R152" s="275"/>
      <c r="S152" s="275"/>
      <c r="T152" s="275"/>
      <c r="U152" s="275"/>
      <c r="V152" s="275"/>
      <c r="W152" s="275"/>
      <c r="X152" s="275"/>
      <c r="Y152" s="275"/>
      <c r="Z152" s="275"/>
      <c r="AA152" s="275"/>
      <c r="AB152" s="275"/>
      <c r="AC152" s="275"/>
      <c r="AD152" s="275"/>
      <c r="AE152" s="275"/>
      <c r="AF152" s="275"/>
      <c r="AG152" s="275"/>
      <c r="AH152" s="275"/>
      <c r="AI152" s="275"/>
      <c r="AJ152" s="275"/>
      <c r="AK152" s="275"/>
      <c r="AL152" s="275"/>
      <c r="AM152" s="275"/>
      <c r="AN152" s="275"/>
      <c r="AO152" s="275"/>
      <c r="AP152" s="275"/>
      <c r="AQ152" s="275"/>
      <c r="AR152" s="275"/>
      <c r="AS152" s="275"/>
      <c r="AT152" s="275"/>
      <c r="AU152" s="275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5"/>
      <c r="BF152" s="325"/>
      <c r="BG152" s="239" t="s">
        <v>189</v>
      </c>
      <c r="BH152" s="234"/>
      <c r="BI152" s="234"/>
      <c r="BJ152" s="235"/>
      <c r="BL152" s="25"/>
      <c r="BM152" s="25"/>
      <c r="BN152" s="25"/>
      <c r="BO152" s="25"/>
      <c r="BP152" s="25"/>
      <c r="BQ152" s="25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2:128" s="100" customFormat="1" ht="54" customHeight="1" x14ac:dyDescent="0.35">
      <c r="B153" s="229" t="s">
        <v>269</v>
      </c>
      <c r="C153" s="305"/>
      <c r="D153" s="305"/>
      <c r="E153" s="305"/>
      <c r="F153" s="244" t="s">
        <v>447</v>
      </c>
      <c r="G153" s="244"/>
      <c r="H153" s="244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  <c r="AJ153" s="244"/>
      <c r="AK153" s="244"/>
      <c r="AL153" s="244"/>
      <c r="AM153" s="244"/>
      <c r="AN153" s="244"/>
      <c r="AO153" s="244"/>
      <c r="AP153" s="244"/>
      <c r="AQ153" s="244"/>
      <c r="AR153" s="244"/>
      <c r="AS153" s="244"/>
      <c r="AT153" s="244"/>
      <c r="AU153" s="244"/>
      <c r="AV153" s="244"/>
      <c r="AW153" s="244"/>
      <c r="AX153" s="244"/>
      <c r="AY153" s="244"/>
      <c r="AZ153" s="244"/>
      <c r="BA153" s="244"/>
      <c r="BB153" s="244"/>
      <c r="BC153" s="244"/>
      <c r="BD153" s="244"/>
      <c r="BE153" s="244"/>
      <c r="BF153" s="244"/>
      <c r="BG153" s="239" t="s">
        <v>190</v>
      </c>
      <c r="BH153" s="234"/>
      <c r="BI153" s="234"/>
      <c r="BJ153" s="235"/>
      <c r="BL153" s="104"/>
      <c r="BM153" s="104"/>
      <c r="BN153" s="104"/>
      <c r="BO153" s="104"/>
      <c r="BP153" s="104"/>
      <c r="BQ153" s="104"/>
      <c r="BR153" s="101"/>
      <c r="BS153" s="101"/>
      <c r="BT153" s="101"/>
      <c r="BU153" s="101"/>
      <c r="BV153" s="101"/>
      <c r="BW153" s="101"/>
      <c r="BX153" s="101"/>
      <c r="BY153" s="101"/>
      <c r="BZ153" s="101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1"/>
      <c r="CM153" s="101"/>
      <c r="CN153" s="101"/>
      <c r="CO153" s="101"/>
      <c r="CP153" s="101"/>
      <c r="CQ153" s="101"/>
      <c r="CR153" s="101"/>
      <c r="CS153" s="101"/>
      <c r="CT153" s="101"/>
      <c r="CU153" s="101"/>
      <c r="CV153" s="101"/>
      <c r="CW153" s="101"/>
      <c r="CX153" s="101"/>
      <c r="CY153" s="101"/>
      <c r="CZ153" s="101"/>
      <c r="DA153" s="101"/>
      <c r="DB153" s="101"/>
      <c r="DC153" s="101"/>
      <c r="DD153" s="101"/>
      <c r="DE153" s="101"/>
      <c r="DF153" s="101"/>
      <c r="DG153" s="101"/>
      <c r="DH153" s="101"/>
      <c r="DI153" s="101"/>
      <c r="DJ153" s="101"/>
      <c r="DK153" s="101"/>
      <c r="DL153" s="101"/>
      <c r="DM153" s="101"/>
      <c r="DN153" s="101"/>
      <c r="DO153" s="101"/>
      <c r="DP153" s="101"/>
      <c r="DQ153" s="101"/>
      <c r="DR153" s="101"/>
      <c r="DS153" s="101"/>
      <c r="DT153" s="101"/>
      <c r="DU153" s="101"/>
      <c r="DV153" s="101"/>
      <c r="DW153" s="101"/>
      <c r="DX153" s="101"/>
    </row>
    <row r="154" spans="2:128" s="102" customFormat="1" ht="74.25" customHeight="1" x14ac:dyDescent="0.35">
      <c r="B154" s="229" t="s">
        <v>270</v>
      </c>
      <c r="C154" s="305"/>
      <c r="D154" s="305"/>
      <c r="E154" s="305"/>
      <c r="F154" s="244" t="s">
        <v>361</v>
      </c>
      <c r="G154" s="244"/>
      <c r="H154" s="244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  <c r="AJ154" s="244"/>
      <c r="AK154" s="244"/>
      <c r="AL154" s="244"/>
      <c r="AM154" s="244"/>
      <c r="AN154" s="244"/>
      <c r="AO154" s="244"/>
      <c r="AP154" s="244"/>
      <c r="AQ154" s="244"/>
      <c r="AR154" s="244"/>
      <c r="AS154" s="244"/>
      <c r="AT154" s="244"/>
      <c r="AU154" s="244"/>
      <c r="AV154" s="244"/>
      <c r="AW154" s="244"/>
      <c r="AX154" s="244"/>
      <c r="AY154" s="244"/>
      <c r="AZ154" s="244"/>
      <c r="BA154" s="244"/>
      <c r="BB154" s="244"/>
      <c r="BC154" s="244"/>
      <c r="BD154" s="244"/>
      <c r="BE154" s="244"/>
      <c r="BF154" s="244"/>
      <c r="BG154" s="297" t="s">
        <v>191</v>
      </c>
      <c r="BH154" s="297"/>
      <c r="BI154" s="297"/>
      <c r="BJ154" s="298"/>
      <c r="BL154" s="105"/>
      <c r="BM154" s="105"/>
      <c r="BN154" s="105"/>
      <c r="BO154" s="105"/>
      <c r="BP154" s="105"/>
      <c r="BQ154" s="105"/>
      <c r="BR154" s="103"/>
      <c r="BS154" s="103"/>
      <c r="BT154" s="103"/>
      <c r="BU154" s="103"/>
      <c r="BV154" s="103"/>
      <c r="BW154" s="103"/>
      <c r="BX154" s="103"/>
      <c r="BY154" s="103"/>
      <c r="BZ154" s="103"/>
      <c r="CA154" s="103"/>
      <c r="CB154" s="103"/>
      <c r="CC154" s="103"/>
      <c r="CD154" s="103"/>
      <c r="CE154" s="103"/>
      <c r="CF154" s="103"/>
      <c r="CG154" s="103"/>
      <c r="CH154" s="103"/>
      <c r="CI154" s="103"/>
      <c r="CJ154" s="103"/>
      <c r="CK154" s="103"/>
      <c r="CL154" s="103"/>
      <c r="CM154" s="103"/>
      <c r="CN154" s="103"/>
      <c r="CO154" s="103"/>
      <c r="CP154" s="103"/>
      <c r="CQ154" s="103"/>
      <c r="CR154" s="103"/>
      <c r="CS154" s="103"/>
      <c r="CT154" s="103"/>
      <c r="CU154" s="103"/>
      <c r="CV154" s="103"/>
      <c r="CW154" s="103"/>
      <c r="CX154" s="103"/>
      <c r="CY154" s="103"/>
      <c r="CZ154" s="103"/>
      <c r="DA154" s="103"/>
      <c r="DB154" s="103"/>
      <c r="DC154" s="103"/>
      <c r="DD154" s="103"/>
      <c r="DE154" s="103"/>
      <c r="DF154" s="103"/>
      <c r="DG154" s="103"/>
      <c r="DH154" s="103"/>
      <c r="DI154" s="103"/>
      <c r="DJ154" s="103"/>
      <c r="DK154" s="103"/>
      <c r="DL154" s="103"/>
      <c r="DM154" s="103"/>
      <c r="DN154" s="103"/>
      <c r="DO154" s="103"/>
      <c r="DP154" s="103"/>
      <c r="DQ154" s="103"/>
      <c r="DR154" s="103"/>
      <c r="DS154" s="103"/>
      <c r="DT154" s="103"/>
      <c r="DU154" s="103"/>
      <c r="DV154" s="103"/>
      <c r="DW154" s="103"/>
      <c r="DX154" s="103"/>
    </row>
    <row r="155" spans="2:128" s="100" customFormat="1" ht="81.75" customHeight="1" x14ac:dyDescent="0.35">
      <c r="B155" s="229" t="s">
        <v>271</v>
      </c>
      <c r="C155" s="305"/>
      <c r="D155" s="305"/>
      <c r="E155" s="305"/>
      <c r="F155" s="244" t="s">
        <v>429</v>
      </c>
      <c r="G155" s="244"/>
      <c r="H155" s="244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  <c r="AJ155" s="244"/>
      <c r="AK155" s="244"/>
      <c r="AL155" s="244"/>
      <c r="AM155" s="244"/>
      <c r="AN155" s="244"/>
      <c r="AO155" s="244"/>
      <c r="AP155" s="244"/>
      <c r="AQ155" s="244"/>
      <c r="AR155" s="244"/>
      <c r="AS155" s="244"/>
      <c r="AT155" s="244"/>
      <c r="AU155" s="244"/>
      <c r="AV155" s="244"/>
      <c r="AW155" s="244"/>
      <c r="AX155" s="244"/>
      <c r="AY155" s="244"/>
      <c r="AZ155" s="244"/>
      <c r="BA155" s="244"/>
      <c r="BB155" s="244"/>
      <c r="BC155" s="244"/>
      <c r="BD155" s="244"/>
      <c r="BE155" s="244"/>
      <c r="BF155" s="244"/>
      <c r="BG155" s="297" t="s">
        <v>389</v>
      </c>
      <c r="BH155" s="297"/>
      <c r="BI155" s="297"/>
      <c r="BJ155" s="298"/>
      <c r="BL155" s="104"/>
      <c r="BM155" s="104"/>
      <c r="BN155" s="104"/>
      <c r="BO155" s="104"/>
      <c r="BP155" s="104"/>
      <c r="BQ155" s="104"/>
      <c r="BR155" s="101"/>
      <c r="BS155" s="101"/>
      <c r="BT155" s="101"/>
      <c r="BU155" s="101"/>
      <c r="BV155" s="101"/>
      <c r="BW155" s="101"/>
      <c r="BX155" s="101"/>
      <c r="BY155" s="101"/>
      <c r="BZ155" s="101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1"/>
      <c r="CM155" s="101"/>
      <c r="CN155" s="101"/>
      <c r="CO155" s="101"/>
      <c r="CP155" s="101"/>
      <c r="CQ155" s="101"/>
      <c r="CR155" s="101"/>
      <c r="CS155" s="101"/>
      <c r="CT155" s="101"/>
      <c r="CU155" s="101"/>
      <c r="CV155" s="101"/>
      <c r="CW155" s="101"/>
      <c r="CX155" s="101"/>
      <c r="CY155" s="101"/>
      <c r="CZ155" s="101"/>
      <c r="DA155" s="101"/>
      <c r="DB155" s="101"/>
      <c r="DC155" s="101"/>
      <c r="DD155" s="101"/>
      <c r="DE155" s="101"/>
      <c r="DF155" s="101"/>
      <c r="DG155" s="101"/>
      <c r="DH155" s="101"/>
      <c r="DI155" s="101"/>
      <c r="DJ155" s="101"/>
      <c r="DK155" s="101"/>
      <c r="DL155" s="101"/>
      <c r="DM155" s="101"/>
      <c r="DN155" s="101"/>
      <c r="DO155" s="101"/>
      <c r="DP155" s="101"/>
      <c r="DQ155" s="101"/>
      <c r="DR155" s="101"/>
      <c r="DS155" s="101"/>
      <c r="DT155" s="101"/>
      <c r="DU155" s="101"/>
      <c r="DV155" s="101"/>
      <c r="DW155" s="101"/>
      <c r="DX155" s="101"/>
    </row>
    <row r="156" spans="2:128" s="100" customFormat="1" ht="43.15" customHeight="1" x14ac:dyDescent="0.35">
      <c r="B156" s="229" t="s">
        <v>272</v>
      </c>
      <c r="C156" s="230"/>
      <c r="D156" s="230"/>
      <c r="E156" s="230"/>
      <c r="F156" s="244" t="s">
        <v>363</v>
      </c>
      <c r="G156" s="244"/>
      <c r="H156" s="244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  <c r="AJ156" s="244"/>
      <c r="AK156" s="244"/>
      <c r="AL156" s="244"/>
      <c r="AM156" s="244"/>
      <c r="AN156" s="244"/>
      <c r="AO156" s="244"/>
      <c r="AP156" s="244"/>
      <c r="AQ156" s="244"/>
      <c r="AR156" s="244"/>
      <c r="AS156" s="244"/>
      <c r="AT156" s="244"/>
      <c r="AU156" s="244"/>
      <c r="AV156" s="244"/>
      <c r="AW156" s="244"/>
      <c r="AX156" s="244"/>
      <c r="AY156" s="244"/>
      <c r="AZ156" s="244"/>
      <c r="BA156" s="244"/>
      <c r="BB156" s="244"/>
      <c r="BC156" s="244"/>
      <c r="BD156" s="244"/>
      <c r="BE156" s="244"/>
      <c r="BF156" s="244"/>
      <c r="BG156" s="234" t="s">
        <v>390</v>
      </c>
      <c r="BH156" s="234"/>
      <c r="BI156" s="234"/>
      <c r="BJ156" s="235"/>
      <c r="BL156" s="104"/>
      <c r="BM156" s="104"/>
      <c r="BN156" s="104"/>
      <c r="BO156" s="104"/>
      <c r="BP156" s="104"/>
      <c r="BQ156" s="104"/>
      <c r="BR156" s="101"/>
      <c r="BS156" s="101"/>
      <c r="BT156" s="101"/>
      <c r="BU156" s="101"/>
      <c r="BV156" s="101"/>
      <c r="BW156" s="101"/>
      <c r="BX156" s="101"/>
      <c r="BY156" s="101"/>
      <c r="BZ156" s="101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1"/>
      <c r="CM156" s="101"/>
      <c r="CN156" s="101"/>
      <c r="CO156" s="101"/>
      <c r="CP156" s="101"/>
      <c r="CQ156" s="101"/>
      <c r="CR156" s="101"/>
      <c r="CS156" s="101"/>
      <c r="CT156" s="101"/>
      <c r="CU156" s="101"/>
      <c r="CV156" s="101"/>
      <c r="CW156" s="101"/>
      <c r="CX156" s="101"/>
      <c r="CY156" s="101"/>
      <c r="CZ156" s="101"/>
      <c r="DA156" s="101"/>
      <c r="DB156" s="101"/>
      <c r="DC156" s="101"/>
      <c r="DD156" s="101"/>
      <c r="DE156" s="101"/>
      <c r="DF156" s="101"/>
      <c r="DG156" s="101"/>
      <c r="DH156" s="101"/>
      <c r="DI156" s="101"/>
      <c r="DJ156" s="101"/>
      <c r="DK156" s="101"/>
      <c r="DL156" s="101"/>
      <c r="DM156" s="101"/>
      <c r="DN156" s="101"/>
      <c r="DO156" s="101"/>
      <c r="DP156" s="101"/>
      <c r="DQ156" s="101"/>
      <c r="DR156" s="101"/>
      <c r="DS156" s="101"/>
      <c r="DT156" s="101"/>
      <c r="DU156" s="101"/>
      <c r="DV156" s="101"/>
      <c r="DW156" s="101"/>
      <c r="DX156" s="101"/>
    </row>
    <row r="157" spans="2:128" s="102" customFormat="1" ht="45.6" customHeight="1" x14ac:dyDescent="0.35">
      <c r="B157" s="229" t="s">
        <v>273</v>
      </c>
      <c r="C157" s="305"/>
      <c r="D157" s="305"/>
      <c r="E157" s="305"/>
      <c r="F157" s="244" t="s">
        <v>448</v>
      </c>
      <c r="G157" s="244"/>
      <c r="H157" s="244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  <c r="AJ157" s="244"/>
      <c r="AK157" s="244"/>
      <c r="AL157" s="244"/>
      <c r="AM157" s="244"/>
      <c r="AN157" s="244"/>
      <c r="AO157" s="244"/>
      <c r="AP157" s="244"/>
      <c r="AQ157" s="244"/>
      <c r="AR157" s="244"/>
      <c r="AS157" s="244"/>
      <c r="AT157" s="244"/>
      <c r="AU157" s="244"/>
      <c r="AV157" s="244"/>
      <c r="AW157" s="244"/>
      <c r="AX157" s="244"/>
      <c r="AY157" s="244"/>
      <c r="AZ157" s="244"/>
      <c r="BA157" s="244"/>
      <c r="BB157" s="244"/>
      <c r="BC157" s="244"/>
      <c r="BD157" s="244"/>
      <c r="BE157" s="244"/>
      <c r="BF157" s="244"/>
      <c r="BG157" s="297" t="s">
        <v>391</v>
      </c>
      <c r="BH157" s="297"/>
      <c r="BI157" s="297"/>
      <c r="BJ157" s="298"/>
      <c r="BL157" s="105"/>
      <c r="BM157" s="105"/>
      <c r="BN157" s="105"/>
      <c r="BO157" s="105"/>
      <c r="BP157" s="105"/>
      <c r="BQ157" s="105"/>
      <c r="BR157" s="103"/>
      <c r="BS157" s="103"/>
      <c r="BT157" s="103"/>
      <c r="BU157" s="103"/>
      <c r="BV157" s="103"/>
      <c r="BW157" s="103"/>
      <c r="BX157" s="103"/>
      <c r="BY157" s="103"/>
      <c r="BZ157" s="103"/>
      <c r="CA157" s="103"/>
      <c r="CB157" s="103"/>
      <c r="CC157" s="103"/>
      <c r="CD157" s="103"/>
      <c r="CE157" s="103"/>
      <c r="CF157" s="103"/>
      <c r="CG157" s="103"/>
      <c r="CH157" s="103"/>
      <c r="CI157" s="103"/>
      <c r="CJ157" s="103"/>
      <c r="CK157" s="103"/>
      <c r="CL157" s="103"/>
      <c r="CM157" s="103"/>
      <c r="CN157" s="103"/>
      <c r="CO157" s="103"/>
      <c r="CP157" s="103"/>
      <c r="CQ157" s="103"/>
      <c r="CR157" s="103"/>
      <c r="CS157" s="103"/>
      <c r="CT157" s="103"/>
      <c r="CU157" s="103"/>
      <c r="CV157" s="103"/>
      <c r="CW157" s="103"/>
      <c r="CX157" s="103"/>
      <c r="CY157" s="103"/>
      <c r="CZ157" s="103"/>
      <c r="DA157" s="103"/>
      <c r="DB157" s="103"/>
      <c r="DC157" s="103"/>
      <c r="DD157" s="103"/>
      <c r="DE157" s="103"/>
      <c r="DF157" s="103"/>
      <c r="DG157" s="103"/>
      <c r="DH157" s="103"/>
      <c r="DI157" s="103"/>
      <c r="DJ157" s="103"/>
      <c r="DK157" s="103"/>
      <c r="DL157" s="103"/>
      <c r="DM157" s="103"/>
      <c r="DN157" s="103"/>
      <c r="DO157" s="103"/>
      <c r="DP157" s="103"/>
      <c r="DQ157" s="103"/>
      <c r="DR157" s="103"/>
      <c r="DS157" s="103"/>
      <c r="DT157" s="103"/>
      <c r="DU157" s="103"/>
      <c r="DV157" s="103"/>
      <c r="DW157" s="103"/>
      <c r="DX157" s="103"/>
    </row>
    <row r="158" spans="2:128" s="5" customFormat="1" ht="53.25" customHeight="1" x14ac:dyDescent="0.35">
      <c r="B158" s="321" t="s">
        <v>274</v>
      </c>
      <c r="C158" s="322"/>
      <c r="D158" s="322"/>
      <c r="E158" s="323"/>
      <c r="F158" s="244" t="s">
        <v>362</v>
      </c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  <c r="AJ158" s="244"/>
      <c r="AK158" s="244"/>
      <c r="AL158" s="244"/>
      <c r="AM158" s="244"/>
      <c r="AN158" s="244"/>
      <c r="AO158" s="244"/>
      <c r="AP158" s="244"/>
      <c r="AQ158" s="244"/>
      <c r="AR158" s="244"/>
      <c r="AS158" s="244"/>
      <c r="AT158" s="244"/>
      <c r="AU158" s="244"/>
      <c r="AV158" s="244"/>
      <c r="AW158" s="244"/>
      <c r="AX158" s="244"/>
      <c r="AY158" s="244"/>
      <c r="AZ158" s="244"/>
      <c r="BA158" s="244"/>
      <c r="BB158" s="244"/>
      <c r="BC158" s="244"/>
      <c r="BD158" s="244"/>
      <c r="BE158" s="244"/>
      <c r="BF158" s="244"/>
      <c r="BG158" s="297" t="s">
        <v>392</v>
      </c>
      <c r="BH158" s="297"/>
      <c r="BI158" s="297"/>
      <c r="BJ158" s="298"/>
      <c r="BL158" s="25"/>
      <c r="BM158" s="25"/>
      <c r="BN158" s="25"/>
      <c r="BO158" s="25"/>
      <c r="BP158" s="25"/>
      <c r="BQ158" s="25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2:128" s="5" customFormat="1" ht="81" customHeight="1" thickBot="1" x14ac:dyDescent="0.4">
      <c r="B159" s="299" t="s">
        <v>304</v>
      </c>
      <c r="C159" s="300"/>
      <c r="D159" s="300"/>
      <c r="E159" s="315"/>
      <c r="F159" s="316" t="s">
        <v>409</v>
      </c>
      <c r="G159" s="317"/>
      <c r="H159" s="317"/>
      <c r="I159" s="317"/>
      <c r="J159" s="317"/>
      <c r="K159" s="317"/>
      <c r="L159" s="317"/>
      <c r="M159" s="317"/>
      <c r="N159" s="317"/>
      <c r="O159" s="317"/>
      <c r="P159" s="317"/>
      <c r="Q159" s="317"/>
      <c r="R159" s="317"/>
      <c r="S159" s="317"/>
      <c r="T159" s="317"/>
      <c r="U159" s="317"/>
      <c r="V159" s="317"/>
      <c r="W159" s="317"/>
      <c r="X159" s="317"/>
      <c r="Y159" s="317"/>
      <c r="Z159" s="317"/>
      <c r="AA159" s="317"/>
      <c r="AB159" s="317"/>
      <c r="AC159" s="317"/>
      <c r="AD159" s="317"/>
      <c r="AE159" s="317"/>
      <c r="AF159" s="317"/>
      <c r="AG159" s="317"/>
      <c r="AH159" s="317"/>
      <c r="AI159" s="317"/>
      <c r="AJ159" s="317"/>
      <c r="AK159" s="317"/>
      <c r="AL159" s="317"/>
      <c r="AM159" s="317"/>
      <c r="AN159" s="317"/>
      <c r="AO159" s="317"/>
      <c r="AP159" s="317"/>
      <c r="AQ159" s="317"/>
      <c r="AR159" s="317"/>
      <c r="AS159" s="317"/>
      <c r="AT159" s="317"/>
      <c r="AU159" s="317"/>
      <c r="AV159" s="317"/>
      <c r="AW159" s="317"/>
      <c r="AX159" s="317"/>
      <c r="AY159" s="317"/>
      <c r="AZ159" s="317"/>
      <c r="BA159" s="317"/>
      <c r="BB159" s="317"/>
      <c r="BC159" s="317"/>
      <c r="BD159" s="317"/>
      <c r="BE159" s="317"/>
      <c r="BF159" s="318"/>
      <c r="BG159" s="319" t="s">
        <v>232</v>
      </c>
      <c r="BH159" s="319"/>
      <c r="BI159" s="319"/>
      <c r="BJ159" s="320"/>
      <c r="BL159" s="25"/>
      <c r="BM159" s="25"/>
      <c r="BN159" s="25"/>
      <c r="BO159" s="25"/>
      <c r="BP159" s="25"/>
      <c r="BQ159" s="25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2:128" s="118" customFormat="1" ht="60" customHeight="1" x14ac:dyDescent="0.35">
      <c r="B160" s="285" t="s">
        <v>143</v>
      </c>
      <c r="C160" s="312"/>
      <c r="D160" s="312"/>
      <c r="E160" s="313"/>
      <c r="F160" s="314" t="s">
        <v>411</v>
      </c>
      <c r="G160" s="314"/>
      <c r="H160" s="314"/>
      <c r="I160" s="314"/>
      <c r="J160" s="314"/>
      <c r="K160" s="314"/>
      <c r="L160" s="314"/>
      <c r="M160" s="314"/>
      <c r="N160" s="314"/>
      <c r="O160" s="314"/>
      <c r="P160" s="314"/>
      <c r="Q160" s="314"/>
      <c r="R160" s="314"/>
      <c r="S160" s="314"/>
      <c r="T160" s="314"/>
      <c r="U160" s="314"/>
      <c r="V160" s="314"/>
      <c r="W160" s="314"/>
      <c r="X160" s="314"/>
      <c r="Y160" s="314"/>
      <c r="Z160" s="314"/>
      <c r="AA160" s="314"/>
      <c r="AB160" s="314"/>
      <c r="AC160" s="314"/>
      <c r="AD160" s="314"/>
      <c r="AE160" s="314"/>
      <c r="AF160" s="314"/>
      <c r="AG160" s="314"/>
      <c r="AH160" s="314"/>
      <c r="AI160" s="314"/>
      <c r="AJ160" s="314"/>
      <c r="AK160" s="314"/>
      <c r="AL160" s="314"/>
      <c r="AM160" s="314"/>
      <c r="AN160" s="314"/>
      <c r="AO160" s="314"/>
      <c r="AP160" s="314"/>
      <c r="AQ160" s="314"/>
      <c r="AR160" s="314"/>
      <c r="AS160" s="314"/>
      <c r="AT160" s="314"/>
      <c r="AU160" s="314"/>
      <c r="AV160" s="314"/>
      <c r="AW160" s="314"/>
      <c r="AX160" s="314"/>
      <c r="AY160" s="314"/>
      <c r="AZ160" s="314"/>
      <c r="BA160" s="314"/>
      <c r="BB160" s="314"/>
      <c r="BC160" s="314"/>
      <c r="BD160" s="314"/>
      <c r="BE160" s="314"/>
      <c r="BF160" s="314"/>
      <c r="BG160" s="291" t="s">
        <v>150</v>
      </c>
      <c r="BH160" s="291"/>
      <c r="BI160" s="291"/>
      <c r="BJ160" s="292"/>
      <c r="BL160" s="119"/>
      <c r="BM160" s="119"/>
      <c r="BN160" s="119"/>
      <c r="BO160" s="119"/>
      <c r="BP160" s="119"/>
      <c r="BQ160" s="119"/>
      <c r="BR160" s="120"/>
      <c r="BS160" s="120"/>
      <c r="BT160" s="120"/>
      <c r="BU160" s="120"/>
      <c r="BV160" s="120"/>
      <c r="BW160" s="120"/>
      <c r="BX160" s="120"/>
      <c r="BY160" s="120"/>
      <c r="BZ160" s="120"/>
      <c r="CA160" s="120"/>
      <c r="CB160" s="120"/>
      <c r="CC160" s="120"/>
      <c r="CD160" s="120"/>
      <c r="CE160" s="120"/>
      <c r="CF160" s="120"/>
      <c r="CG160" s="120"/>
      <c r="CH160" s="120"/>
      <c r="CI160" s="120"/>
      <c r="CJ160" s="120"/>
      <c r="CK160" s="120"/>
      <c r="CL160" s="120"/>
      <c r="CM160" s="120"/>
      <c r="CN160" s="120"/>
      <c r="CO160" s="120"/>
      <c r="CP160" s="120"/>
      <c r="CQ160" s="120"/>
      <c r="CR160" s="120"/>
      <c r="CS160" s="120"/>
      <c r="CT160" s="120"/>
      <c r="CU160" s="120"/>
      <c r="CV160" s="120"/>
      <c r="CW160" s="120"/>
      <c r="CX160" s="120"/>
      <c r="CY160" s="120"/>
      <c r="CZ160" s="120"/>
      <c r="DA160" s="120"/>
      <c r="DB160" s="120"/>
      <c r="DC160" s="120"/>
      <c r="DD160" s="120"/>
      <c r="DE160" s="120"/>
      <c r="DF160" s="120"/>
      <c r="DG160" s="120"/>
      <c r="DH160" s="120"/>
      <c r="DI160" s="120"/>
      <c r="DJ160" s="120"/>
      <c r="DK160" s="120"/>
      <c r="DL160" s="120"/>
      <c r="DM160" s="120"/>
      <c r="DN160" s="120"/>
      <c r="DO160" s="120"/>
      <c r="DP160" s="120"/>
      <c r="DQ160" s="120"/>
      <c r="DR160" s="120"/>
      <c r="DS160" s="120"/>
      <c r="DT160" s="120"/>
      <c r="DU160" s="120"/>
      <c r="DV160" s="120"/>
      <c r="DW160" s="120"/>
      <c r="DX160" s="120"/>
    </row>
    <row r="161" spans="2:128" s="118" customFormat="1" ht="81" customHeight="1" x14ac:dyDescent="0.35">
      <c r="B161" s="229" t="s">
        <v>144</v>
      </c>
      <c r="C161" s="230"/>
      <c r="D161" s="230"/>
      <c r="E161" s="236"/>
      <c r="F161" s="244" t="s">
        <v>366</v>
      </c>
      <c r="G161" s="244"/>
      <c r="H161" s="244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  <c r="AJ161" s="244"/>
      <c r="AK161" s="244"/>
      <c r="AL161" s="244"/>
      <c r="AM161" s="244"/>
      <c r="AN161" s="244"/>
      <c r="AO161" s="244"/>
      <c r="AP161" s="244"/>
      <c r="AQ161" s="244"/>
      <c r="AR161" s="244"/>
      <c r="AS161" s="244"/>
      <c r="AT161" s="244"/>
      <c r="AU161" s="244"/>
      <c r="AV161" s="244"/>
      <c r="AW161" s="244"/>
      <c r="AX161" s="244"/>
      <c r="AY161" s="244"/>
      <c r="AZ161" s="244"/>
      <c r="BA161" s="244"/>
      <c r="BB161" s="244"/>
      <c r="BC161" s="244"/>
      <c r="BD161" s="244"/>
      <c r="BE161" s="244"/>
      <c r="BF161" s="244"/>
      <c r="BG161" s="234" t="s">
        <v>150</v>
      </c>
      <c r="BH161" s="234"/>
      <c r="BI161" s="234"/>
      <c r="BJ161" s="235"/>
      <c r="BL161" s="119"/>
      <c r="BM161" s="119"/>
      <c r="BN161" s="119"/>
      <c r="BO161" s="119"/>
      <c r="BP161" s="119"/>
      <c r="BQ161" s="119"/>
      <c r="BR161" s="120"/>
      <c r="BS161" s="120"/>
      <c r="BT161" s="120"/>
      <c r="BU161" s="120"/>
      <c r="BV161" s="120"/>
      <c r="BW161" s="120"/>
      <c r="BX161" s="120"/>
      <c r="BY161" s="120"/>
      <c r="BZ161" s="120"/>
      <c r="CA161" s="120"/>
      <c r="CB161" s="120"/>
      <c r="CC161" s="120"/>
      <c r="CD161" s="120"/>
      <c r="CE161" s="120"/>
      <c r="CF161" s="120"/>
      <c r="CG161" s="120"/>
      <c r="CH161" s="120"/>
      <c r="CI161" s="120"/>
      <c r="CJ161" s="120"/>
      <c r="CK161" s="120"/>
      <c r="CL161" s="120"/>
      <c r="CM161" s="120"/>
      <c r="CN161" s="120"/>
      <c r="CO161" s="120"/>
      <c r="CP161" s="120"/>
      <c r="CQ161" s="120"/>
      <c r="CR161" s="120"/>
      <c r="CS161" s="120"/>
      <c r="CT161" s="120"/>
      <c r="CU161" s="120"/>
      <c r="CV161" s="120"/>
      <c r="CW161" s="120"/>
      <c r="CX161" s="120"/>
      <c r="CY161" s="120"/>
      <c r="CZ161" s="120"/>
      <c r="DA161" s="120"/>
      <c r="DB161" s="120"/>
      <c r="DC161" s="120"/>
      <c r="DD161" s="120"/>
      <c r="DE161" s="120"/>
      <c r="DF161" s="120"/>
      <c r="DG161" s="120"/>
      <c r="DH161" s="120"/>
      <c r="DI161" s="120"/>
      <c r="DJ161" s="120"/>
      <c r="DK161" s="120"/>
      <c r="DL161" s="120"/>
      <c r="DM161" s="120"/>
      <c r="DN161" s="120"/>
      <c r="DO161" s="120"/>
      <c r="DP161" s="120"/>
      <c r="DQ161" s="120"/>
      <c r="DR161" s="120"/>
      <c r="DS161" s="120"/>
      <c r="DT161" s="120"/>
      <c r="DU161" s="120"/>
      <c r="DV161" s="120"/>
      <c r="DW161" s="120"/>
      <c r="DX161" s="120"/>
    </row>
    <row r="162" spans="2:128" s="5" customFormat="1" ht="62.25" customHeight="1" x14ac:dyDescent="0.35">
      <c r="B162" s="229" t="s">
        <v>145</v>
      </c>
      <c r="C162" s="230"/>
      <c r="D162" s="230"/>
      <c r="E162" s="236"/>
      <c r="F162" s="309" t="s">
        <v>364</v>
      </c>
      <c r="G162" s="288"/>
      <c r="H162" s="288"/>
      <c r="I162" s="288"/>
      <c r="J162" s="288"/>
      <c r="K162" s="288"/>
      <c r="L162" s="288"/>
      <c r="M162" s="288"/>
      <c r="N162" s="288"/>
      <c r="O162" s="288"/>
      <c r="P162" s="288"/>
      <c r="Q162" s="288"/>
      <c r="R162" s="288"/>
      <c r="S162" s="288"/>
      <c r="T162" s="288"/>
      <c r="U162" s="288"/>
      <c r="V162" s="288"/>
      <c r="W162" s="288"/>
      <c r="X162" s="288"/>
      <c r="Y162" s="288"/>
      <c r="Z162" s="288"/>
      <c r="AA162" s="288"/>
      <c r="AB162" s="288"/>
      <c r="AC162" s="288"/>
      <c r="AD162" s="288"/>
      <c r="AE162" s="288"/>
      <c r="AF162" s="288"/>
      <c r="AG162" s="288"/>
      <c r="AH162" s="288"/>
      <c r="AI162" s="288"/>
      <c r="AJ162" s="288"/>
      <c r="AK162" s="288"/>
      <c r="AL162" s="288"/>
      <c r="AM162" s="288"/>
      <c r="AN162" s="288"/>
      <c r="AO162" s="288"/>
      <c r="AP162" s="288"/>
      <c r="AQ162" s="288"/>
      <c r="AR162" s="288"/>
      <c r="AS162" s="288"/>
      <c r="AT162" s="288"/>
      <c r="AU162" s="288"/>
      <c r="AV162" s="288"/>
      <c r="AW162" s="288"/>
      <c r="AX162" s="288"/>
      <c r="AY162" s="288"/>
      <c r="AZ162" s="288"/>
      <c r="BA162" s="288"/>
      <c r="BB162" s="288"/>
      <c r="BC162" s="288"/>
      <c r="BD162" s="288"/>
      <c r="BE162" s="288"/>
      <c r="BF162" s="310"/>
      <c r="BG162" s="311" t="s">
        <v>121</v>
      </c>
      <c r="BH162" s="291"/>
      <c r="BI162" s="291"/>
      <c r="BJ162" s="292"/>
      <c r="BL162" s="25"/>
      <c r="BM162" s="25"/>
      <c r="BN162" s="25"/>
      <c r="BO162" s="25"/>
      <c r="BP162" s="25"/>
      <c r="BQ162" s="25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2:128" s="100" customFormat="1" ht="52.9" customHeight="1" x14ac:dyDescent="0.35">
      <c r="B163" s="229" t="s">
        <v>146</v>
      </c>
      <c r="C163" s="230"/>
      <c r="D163" s="230"/>
      <c r="E163" s="236"/>
      <c r="F163" s="240" t="s">
        <v>462</v>
      </c>
      <c r="G163" s="241"/>
      <c r="H163" s="241"/>
      <c r="I163" s="241"/>
      <c r="J163" s="241"/>
      <c r="K163" s="241"/>
      <c r="L163" s="241"/>
      <c r="M163" s="241"/>
      <c r="N163" s="241"/>
      <c r="O163" s="241"/>
      <c r="P163" s="241"/>
      <c r="Q163" s="241"/>
      <c r="R163" s="241"/>
      <c r="S163" s="241"/>
      <c r="T163" s="241"/>
      <c r="U163" s="241"/>
      <c r="V163" s="241"/>
      <c r="W163" s="241"/>
      <c r="X163" s="241"/>
      <c r="Y163" s="241"/>
      <c r="Z163" s="241"/>
      <c r="AA163" s="241"/>
      <c r="AB163" s="241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41"/>
      <c r="AT163" s="241"/>
      <c r="AU163" s="241"/>
      <c r="AV163" s="241"/>
      <c r="AW163" s="241"/>
      <c r="AX163" s="241"/>
      <c r="AY163" s="241"/>
      <c r="AZ163" s="241"/>
      <c r="BA163" s="241"/>
      <c r="BB163" s="241"/>
      <c r="BC163" s="241"/>
      <c r="BD163" s="241"/>
      <c r="BE163" s="241"/>
      <c r="BF163" s="242"/>
      <c r="BG163" s="239" t="s">
        <v>139</v>
      </c>
      <c r="BH163" s="234"/>
      <c r="BI163" s="234"/>
      <c r="BJ163" s="235"/>
      <c r="BL163" s="104"/>
      <c r="BM163" s="104"/>
      <c r="BN163" s="104"/>
      <c r="BO163" s="104"/>
      <c r="BP163" s="104"/>
      <c r="BQ163" s="104"/>
      <c r="BR163" s="101"/>
      <c r="BS163" s="101"/>
      <c r="BT163" s="101"/>
      <c r="BU163" s="101"/>
      <c r="BV163" s="101"/>
      <c r="BW163" s="101"/>
      <c r="BX163" s="101"/>
      <c r="BY163" s="101"/>
      <c r="BZ163" s="101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1"/>
      <c r="CM163" s="101"/>
      <c r="CN163" s="101"/>
      <c r="CO163" s="101"/>
      <c r="CP163" s="101"/>
      <c r="CQ163" s="101"/>
      <c r="CR163" s="101"/>
      <c r="CS163" s="101"/>
      <c r="CT163" s="101"/>
      <c r="CU163" s="101"/>
      <c r="CV163" s="101"/>
      <c r="CW163" s="101"/>
      <c r="CX163" s="101"/>
      <c r="CY163" s="101"/>
      <c r="CZ163" s="101"/>
      <c r="DA163" s="101"/>
      <c r="DB163" s="101"/>
      <c r="DC163" s="101"/>
      <c r="DD163" s="101"/>
      <c r="DE163" s="101"/>
      <c r="DF163" s="101"/>
      <c r="DG163" s="101"/>
      <c r="DH163" s="101"/>
      <c r="DI163" s="101"/>
      <c r="DJ163" s="101"/>
      <c r="DK163" s="101"/>
      <c r="DL163" s="101"/>
      <c r="DM163" s="101"/>
      <c r="DN163" s="101"/>
      <c r="DO163" s="101"/>
      <c r="DP163" s="101"/>
      <c r="DQ163" s="101"/>
      <c r="DR163" s="101"/>
      <c r="DS163" s="101"/>
      <c r="DT163" s="101"/>
      <c r="DU163" s="101"/>
      <c r="DV163" s="101"/>
      <c r="DW163" s="101"/>
      <c r="DX163" s="101"/>
    </row>
    <row r="164" spans="2:128" s="102" customFormat="1" ht="70.5" customHeight="1" x14ac:dyDescent="0.35">
      <c r="B164" s="229" t="s">
        <v>147</v>
      </c>
      <c r="C164" s="230"/>
      <c r="D164" s="230"/>
      <c r="E164" s="236"/>
      <c r="F164" s="240" t="s">
        <v>449</v>
      </c>
      <c r="G164" s="241"/>
      <c r="H164" s="241"/>
      <c r="I164" s="241"/>
      <c r="J164" s="241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  <c r="W164" s="241"/>
      <c r="X164" s="241"/>
      <c r="Y164" s="241"/>
      <c r="Z164" s="241"/>
      <c r="AA164" s="241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  <c r="AU164" s="241"/>
      <c r="AV164" s="241"/>
      <c r="AW164" s="241"/>
      <c r="AX164" s="241"/>
      <c r="AY164" s="241"/>
      <c r="AZ164" s="241"/>
      <c r="BA164" s="241"/>
      <c r="BB164" s="241"/>
      <c r="BC164" s="241"/>
      <c r="BD164" s="241"/>
      <c r="BE164" s="241"/>
      <c r="BF164" s="242"/>
      <c r="BG164" s="234" t="s">
        <v>131</v>
      </c>
      <c r="BH164" s="234"/>
      <c r="BI164" s="234"/>
      <c r="BJ164" s="235"/>
      <c r="BL164" s="105"/>
      <c r="BM164" s="105"/>
      <c r="BN164" s="105"/>
      <c r="BO164" s="105"/>
      <c r="BP164" s="105"/>
      <c r="BQ164" s="105"/>
      <c r="BR164" s="103"/>
      <c r="BS164" s="103"/>
      <c r="BT164" s="103"/>
      <c r="BU164" s="103"/>
      <c r="BV164" s="103"/>
      <c r="BW164" s="103"/>
      <c r="BX164" s="103"/>
      <c r="BY164" s="103"/>
      <c r="BZ164" s="103"/>
      <c r="CA164" s="103"/>
      <c r="CB164" s="103"/>
      <c r="CC164" s="103"/>
      <c r="CD164" s="103"/>
      <c r="CE164" s="103"/>
      <c r="CF164" s="103"/>
      <c r="CG164" s="103"/>
      <c r="CH164" s="103"/>
      <c r="CI164" s="103"/>
      <c r="CJ164" s="103"/>
      <c r="CK164" s="103"/>
      <c r="CL164" s="103"/>
      <c r="CM164" s="103"/>
      <c r="CN164" s="103"/>
      <c r="CO164" s="103"/>
      <c r="CP164" s="103"/>
      <c r="CQ164" s="103"/>
      <c r="CR164" s="103"/>
      <c r="CS164" s="103"/>
      <c r="CT164" s="103"/>
      <c r="CU164" s="103"/>
      <c r="CV164" s="103"/>
      <c r="CW164" s="103"/>
      <c r="CX164" s="103"/>
      <c r="CY164" s="103"/>
      <c r="CZ164" s="103"/>
      <c r="DA164" s="103"/>
      <c r="DB164" s="103"/>
      <c r="DC164" s="103"/>
      <c r="DD164" s="103"/>
      <c r="DE164" s="103"/>
      <c r="DF164" s="103"/>
      <c r="DG164" s="103"/>
      <c r="DH164" s="103"/>
      <c r="DI164" s="103"/>
      <c r="DJ164" s="103"/>
      <c r="DK164" s="103"/>
      <c r="DL164" s="103"/>
      <c r="DM164" s="103"/>
      <c r="DN164" s="103"/>
      <c r="DO164" s="103"/>
      <c r="DP164" s="103"/>
      <c r="DQ164" s="103"/>
      <c r="DR164" s="103"/>
      <c r="DS164" s="103"/>
      <c r="DT164" s="103"/>
      <c r="DU164" s="103"/>
      <c r="DV164" s="103"/>
      <c r="DW164" s="103"/>
      <c r="DX164" s="103"/>
    </row>
    <row r="165" spans="2:128" s="102" customFormat="1" ht="46.5" customHeight="1" x14ac:dyDescent="0.35">
      <c r="B165" s="229" t="s">
        <v>148</v>
      </c>
      <c r="C165" s="230"/>
      <c r="D165" s="230"/>
      <c r="E165" s="236"/>
      <c r="F165" s="231" t="s">
        <v>360</v>
      </c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  <c r="AS165" s="232"/>
      <c r="AT165" s="232"/>
      <c r="AU165" s="232"/>
      <c r="AV165" s="232"/>
      <c r="AW165" s="232"/>
      <c r="AX165" s="232"/>
      <c r="AY165" s="232"/>
      <c r="AZ165" s="232"/>
      <c r="BA165" s="232"/>
      <c r="BB165" s="232"/>
      <c r="BC165" s="232"/>
      <c r="BD165" s="232"/>
      <c r="BE165" s="232"/>
      <c r="BF165" s="233"/>
      <c r="BG165" s="234" t="s">
        <v>307</v>
      </c>
      <c r="BH165" s="234"/>
      <c r="BI165" s="234"/>
      <c r="BJ165" s="235"/>
      <c r="BL165" s="105"/>
      <c r="BM165" s="105"/>
      <c r="BN165" s="105"/>
      <c r="BO165" s="105"/>
      <c r="BP165" s="105"/>
      <c r="BQ165" s="105"/>
      <c r="BR165" s="103"/>
      <c r="BS165" s="103"/>
      <c r="BT165" s="103"/>
      <c r="BU165" s="103"/>
      <c r="BV165" s="103"/>
      <c r="BW165" s="103"/>
      <c r="BX165" s="103"/>
      <c r="BY165" s="103"/>
      <c r="BZ165" s="103"/>
      <c r="CA165" s="103"/>
      <c r="CB165" s="103"/>
      <c r="CC165" s="103"/>
      <c r="CD165" s="103"/>
      <c r="CE165" s="103"/>
      <c r="CF165" s="103"/>
      <c r="CG165" s="103"/>
      <c r="CH165" s="103"/>
      <c r="CI165" s="103"/>
      <c r="CJ165" s="103"/>
      <c r="CK165" s="103"/>
      <c r="CL165" s="103"/>
      <c r="CM165" s="103"/>
      <c r="CN165" s="103"/>
      <c r="CO165" s="103"/>
      <c r="CP165" s="103"/>
      <c r="CQ165" s="103"/>
      <c r="CR165" s="103"/>
      <c r="CS165" s="103"/>
      <c r="CT165" s="103"/>
      <c r="CU165" s="103"/>
      <c r="CV165" s="103"/>
      <c r="CW165" s="103"/>
      <c r="CX165" s="103"/>
      <c r="CY165" s="103"/>
      <c r="CZ165" s="103"/>
      <c r="DA165" s="103"/>
      <c r="DB165" s="103"/>
      <c r="DC165" s="103"/>
      <c r="DD165" s="103"/>
      <c r="DE165" s="103"/>
      <c r="DF165" s="103"/>
      <c r="DG165" s="103"/>
      <c r="DH165" s="103"/>
      <c r="DI165" s="103"/>
      <c r="DJ165" s="103"/>
      <c r="DK165" s="103"/>
      <c r="DL165" s="103"/>
      <c r="DM165" s="103"/>
      <c r="DN165" s="103"/>
      <c r="DO165" s="103"/>
      <c r="DP165" s="103"/>
      <c r="DQ165" s="103"/>
      <c r="DR165" s="103"/>
      <c r="DS165" s="103"/>
      <c r="DT165" s="103"/>
      <c r="DU165" s="103"/>
      <c r="DV165" s="103"/>
      <c r="DW165" s="103"/>
      <c r="DX165" s="103"/>
    </row>
    <row r="166" spans="2:128" s="100" customFormat="1" ht="48.75" customHeight="1" x14ac:dyDescent="0.35">
      <c r="B166" s="229" t="s">
        <v>275</v>
      </c>
      <c r="C166" s="230"/>
      <c r="D166" s="230"/>
      <c r="E166" s="236"/>
      <c r="F166" s="231" t="s">
        <v>446</v>
      </c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2"/>
      <c r="AP166" s="232"/>
      <c r="AQ166" s="232"/>
      <c r="AR166" s="232"/>
      <c r="AS166" s="232"/>
      <c r="AT166" s="232"/>
      <c r="AU166" s="232"/>
      <c r="AV166" s="232"/>
      <c r="AW166" s="232"/>
      <c r="AX166" s="232"/>
      <c r="AY166" s="232"/>
      <c r="AZ166" s="232"/>
      <c r="BA166" s="232"/>
      <c r="BB166" s="232"/>
      <c r="BC166" s="232"/>
      <c r="BD166" s="232"/>
      <c r="BE166" s="232"/>
      <c r="BF166" s="233"/>
      <c r="BG166" s="234" t="s">
        <v>311</v>
      </c>
      <c r="BH166" s="237"/>
      <c r="BI166" s="237"/>
      <c r="BJ166" s="238"/>
      <c r="BL166" s="104"/>
      <c r="BM166" s="104"/>
      <c r="BN166" s="104"/>
      <c r="BO166" s="104"/>
      <c r="BP166" s="104"/>
      <c r="BQ166" s="104"/>
      <c r="BR166" s="101"/>
      <c r="BS166" s="101"/>
      <c r="BT166" s="101"/>
      <c r="BU166" s="101"/>
      <c r="BV166" s="101"/>
      <c r="BW166" s="101"/>
      <c r="BX166" s="101"/>
      <c r="BY166" s="101"/>
      <c r="BZ166" s="101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1"/>
      <c r="CM166" s="101"/>
      <c r="CN166" s="101"/>
      <c r="CO166" s="101"/>
      <c r="CP166" s="101"/>
      <c r="CQ166" s="101"/>
      <c r="CR166" s="101"/>
      <c r="CS166" s="101"/>
      <c r="CT166" s="101"/>
      <c r="CU166" s="101"/>
      <c r="CV166" s="101"/>
      <c r="CW166" s="101"/>
      <c r="CX166" s="101"/>
      <c r="CY166" s="101"/>
      <c r="CZ166" s="101"/>
      <c r="DA166" s="101"/>
      <c r="DB166" s="101"/>
      <c r="DC166" s="101"/>
      <c r="DD166" s="101"/>
      <c r="DE166" s="101"/>
      <c r="DF166" s="101"/>
      <c r="DG166" s="101"/>
      <c r="DH166" s="101"/>
      <c r="DI166" s="101"/>
      <c r="DJ166" s="101"/>
      <c r="DK166" s="101"/>
      <c r="DL166" s="101"/>
      <c r="DM166" s="101"/>
      <c r="DN166" s="101"/>
      <c r="DO166" s="101"/>
      <c r="DP166" s="101"/>
      <c r="DQ166" s="101"/>
      <c r="DR166" s="101"/>
      <c r="DS166" s="101"/>
      <c r="DT166" s="101"/>
      <c r="DU166" s="101"/>
      <c r="DV166" s="101"/>
      <c r="DW166" s="101"/>
      <c r="DX166" s="101"/>
    </row>
    <row r="167" spans="2:128" s="5" customFormat="1" ht="15.75" customHeight="1" x14ac:dyDescent="0.35">
      <c r="B167" s="136"/>
      <c r="C167" s="142"/>
      <c r="D167" s="142"/>
      <c r="E167" s="142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  <c r="AV167" s="135"/>
      <c r="AW167" s="135"/>
      <c r="AX167" s="135"/>
      <c r="AY167" s="135"/>
      <c r="AZ167" s="135"/>
      <c r="BA167" s="135"/>
      <c r="BB167" s="135"/>
      <c r="BC167" s="135"/>
      <c r="BD167" s="135"/>
      <c r="BE167" s="135"/>
      <c r="BF167" s="135"/>
      <c r="BG167" s="109"/>
      <c r="BH167" s="95"/>
      <c r="BI167" s="95"/>
      <c r="BJ167" s="95"/>
      <c r="BL167" s="25"/>
      <c r="BM167" s="25"/>
      <c r="BN167" s="25"/>
      <c r="BO167" s="25"/>
      <c r="BP167" s="25"/>
      <c r="BQ167" s="25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2:128" ht="36" customHeight="1" x14ac:dyDescent="0.4">
      <c r="B168" s="243" t="s">
        <v>457</v>
      </c>
      <c r="C168" s="243"/>
      <c r="D168" s="243"/>
      <c r="E168" s="243"/>
      <c r="F168" s="243"/>
      <c r="G168" s="243"/>
      <c r="H168" s="243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136"/>
      <c r="AD168" s="136"/>
      <c r="AE168" s="136"/>
      <c r="AF168" s="136"/>
      <c r="AG168" s="136"/>
      <c r="AH168" s="136"/>
      <c r="AI168" s="136"/>
      <c r="AJ168" s="136"/>
      <c r="AK168" s="136"/>
      <c r="AL168" s="136"/>
      <c r="AM168" s="136"/>
      <c r="AN168" s="243" t="s">
        <v>459</v>
      </c>
      <c r="AO168" s="243"/>
      <c r="AP168" s="243"/>
      <c r="AQ168" s="243"/>
      <c r="AR168" s="243"/>
      <c r="AS168" s="243"/>
      <c r="AT168" s="243"/>
      <c r="AU168" s="243"/>
      <c r="AV168" s="243"/>
      <c r="AW168" s="243"/>
      <c r="AX168" s="243"/>
      <c r="AY168" s="243"/>
      <c r="AZ168" s="243"/>
      <c r="BA168" s="243"/>
      <c r="BB168" s="243"/>
      <c r="BC168" s="243"/>
      <c r="BD168" s="243"/>
      <c r="BE168" s="243"/>
      <c r="BF168" s="243"/>
      <c r="BG168" s="243"/>
      <c r="BH168" s="136"/>
      <c r="BI168" s="136"/>
      <c r="BJ168" s="136"/>
      <c r="BL168" s="15"/>
      <c r="BM168" s="137"/>
      <c r="BN168" s="15"/>
      <c r="BP168" s="30"/>
    </row>
    <row r="169" spans="2:128" ht="36" customHeight="1" x14ac:dyDescent="0.4">
      <c r="B169" s="243"/>
      <c r="C169" s="243"/>
      <c r="D169" s="243"/>
      <c r="E169" s="243"/>
      <c r="F169" s="243"/>
      <c r="G169" s="243"/>
      <c r="H169" s="243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243"/>
      <c r="AO169" s="243"/>
      <c r="AP169" s="243"/>
      <c r="AQ169" s="243"/>
      <c r="AR169" s="243"/>
      <c r="AS169" s="243"/>
      <c r="AT169" s="243"/>
      <c r="AU169" s="243"/>
      <c r="AV169" s="243"/>
      <c r="AW169" s="243"/>
      <c r="AX169" s="243"/>
      <c r="AY169" s="243"/>
      <c r="AZ169" s="243"/>
      <c r="BA169" s="243"/>
      <c r="BB169" s="243"/>
      <c r="BC169" s="243"/>
      <c r="BD169" s="243"/>
      <c r="BE169" s="243"/>
      <c r="BF169" s="243"/>
      <c r="BG169" s="243"/>
      <c r="BH169" s="136"/>
      <c r="BI169" s="136"/>
      <c r="BJ169" s="136"/>
      <c r="BL169" s="15"/>
      <c r="BM169" s="137"/>
      <c r="BN169" s="15"/>
      <c r="BP169" s="30"/>
    </row>
    <row r="170" spans="2:128" ht="36" customHeight="1" x14ac:dyDescent="0.4">
      <c r="B170" s="243"/>
      <c r="C170" s="243"/>
      <c r="D170" s="243"/>
      <c r="E170" s="243"/>
      <c r="F170" s="243"/>
      <c r="G170" s="243"/>
      <c r="H170" s="243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243"/>
      <c r="AO170" s="243"/>
      <c r="AP170" s="243"/>
      <c r="AQ170" s="243"/>
      <c r="AR170" s="243"/>
      <c r="AS170" s="243"/>
      <c r="AT170" s="243"/>
      <c r="AU170" s="243"/>
      <c r="AV170" s="243"/>
      <c r="AW170" s="243"/>
      <c r="AX170" s="243"/>
      <c r="AY170" s="243"/>
      <c r="AZ170" s="243"/>
      <c r="BA170" s="243"/>
      <c r="BB170" s="243"/>
      <c r="BC170" s="243"/>
      <c r="BD170" s="243"/>
      <c r="BE170" s="243"/>
      <c r="BF170" s="243"/>
      <c r="BG170" s="243"/>
      <c r="BH170" s="136"/>
      <c r="BI170" s="136"/>
      <c r="BJ170" s="136"/>
      <c r="BL170" s="15"/>
      <c r="BM170" s="137"/>
      <c r="BN170" s="15"/>
      <c r="BP170" s="30"/>
    </row>
    <row r="171" spans="2:128" ht="102.75" customHeight="1" x14ac:dyDescent="0.4">
      <c r="B171" s="243"/>
      <c r="C171" s="243"/>
      <c r="D171" s="243"/>
      <c r="E171" s="243"/>
      <c r="F171" s="243"/>
      <c r="G171" s="243"/>
      <c r="H171" s="243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136"/>
      <c r="AD171" s="136"/>
      <c r="AE171" s="136"/>
      <c r="AF171" s="136"/>
      <c r="AG171" s="136"/>
      <c r="AH171" s="136"/>
      <c r="AI171" s="136"/>
      <c r="AJ171" s="136"/>
      <c r="AK171" s="136"/>
      <c r="AL171" s="136"/>
      <c r="AM171" s="136"/>
      <c r="AN171" s="243"/>
      <c r="AO171" s="243"/>
      <c r="AP171" s="243"/>
      <c r="AQ171" s="243"/>
      <c r="AR171" s="243"/>
      <c r="AS171" s="243"/>
      <c r="AT171" s="243"/>
      <c r="AU171" s="243"/>
      <c r="AV171" s="243"/>
      <c r="AW171" s="243"/>
      <c r="AX171" s="243"/>
      <c r="AY171" s="243"/>
      <c r="AZ171" s="243"/>
      <c r="BA171" s="243"/>
      <c r="BB171" s="243"/>
      <c r="BC171" s="243"/>
      <c r="BD171" s="243"/>
      <c r="BE171" s="243"/>
      <c r="BF171" s="243"/>
      <c r="BG171" s="243"/>
      <c r="BH171" s="136"/>
      <c r="BI171" s="136"/>
      <c r="BJ171" s="136"/>
      <c r="BL171" s="15"/>
      <c r="BM171" s="137"/>
      <c r="BN171" s="15"/>
      <c r="BP171" s="30"/>
    </row>
    <row r="172" spans="2:128" ht="57" customHeight="1" thickBot="1" x14ac:dyDescent="0.25">
      <c r="B172" s="203" t="s">
        <v>437</v>
      </c>
      <c r="C172" s="203"/>
      <c r="D172" s="203"/>
      <c r="E172" s="203"/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203"/>
      <c r="W172" s="203"/>
      <c r="X172" s="203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3"/>
      <c r="AT172" s="203"/>
      <c r="AU172" s="203"/>
      <c r="AV172" s="203"/>
      <c r="AW172" s="203"/>
      <c r="AX172" s="203"/>
      <c r="AY172" s="203"/>
      <c r="AZ172" s="203"/>
      <c r="BA172" s="203"/>
      <c r="BB172" s="203"/>
      <c r="BC172" s="203"/>
      <c r="BD172" s="203"/>
      <c r="BE172" s="203"/>
      <c r="BF172" s="203"/>
      <c r="BG172" s="203"/>
      <c r="BH172" s="203"/>
      <c r="BI172" s="174"/>
      <c r="BJ172" s="174"/>
      <c r="BK172" s="35"/>
      <c r="BL172" s="34"/>
      <c r="BM172" s="34"/>
      <c r="BN172" s="34"/>
      <c r="BO172" s="34"/>
      <c r="BP172" s="34"/>
      <c r="BQ172" s="34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</row>
    <row r="173" spans="2:128" ht="110.25" customHeight="1" thickBot="1" x14ac:dyDescent="0.4">
      <c r="B173" s="303" t="s">
        <v>111</v>
      </c>
      <c r="C173" s="304"/>
      <c r="D173" s="304"/>
      <c r="E173" s="304"/>
      <c r="F173" s="306" t="s">
        <v>112</v>
      </c>
      <c r="G173" s="264"/>
      <c r="H173" s="264"/>
      <c r="I173" s="264"/>
      <c r="J173" s="264"/>
      <c r="K173" s="264"/>
      <c r="L173" s="264"/>
      <c r="M173" s="264"/>
      <c r="N173" s="264"/>
      <c r="O173" s="264"/>
      <c r="P173" s="264"/>
      <c r="Q173" s="264"/>
      <c r="R173" s="264"/>
      <c r="S173" s="264"/>
      <c r="T173" s="264"/>
      <c r="U173" s="264"/>
      <c r="V173" s="264"/>
      <c r="W173" s="264"/>
      <c r="X173" s="264"/>
      <c r="Y173" s="264"/>
      <c r="Z173" s="264"/>
      <c r="AA173" s="264"/>
      <c r="AB173" s="264"/>
      <c r="AC173" s="264"/>
      <c r="AD173" s="264"/>
      <c r="AE173" s="264"/>
      <c r="AF173" s="264"/>
      <c r="AG173" s="264"/>
      <c r="AH173" s="264"/>
      <c r="AI173" s="264"/>
      <c r="AJ173" s="264"/>
      <c r="AK173" s="264"/>
      <c r="AL173" s="264"/>
      <c r="AM173" s="264"/>
      <c r="AN173" s="264"/>
      <c r="AO173" s="264"/>
      <c r="AP173" s="264"/>
      <c r="AQ173" s="264"/>
      <c r="AR173" s="264"/>
      <c r="AS173" s="264"/>
      <c r="AT173" s="264"/>
      <c r="AU173" s="264"/>
      <c r="AV173" s="264"/>
      <c r="AW173" s="264"/>
      <c r="AX173" s="264"/>
      <c r="AY173" s="264"/>
      <c r="AZ173" s="264"/>
      <c r="BA173" s="264"/>
      <c r="BB173" s="264"/>
      <c r="BC173" s="264"/>
      <c r="BD173" s="264"/>
      <c r="BE173" s="264"/>
      <c r="BF173" s="307"/>
      <c r="BG173" s="304" t="s">
        <v>460</v>
      </c>
      <c r="BH173" s="304"/>
      <c r="BI173" s="304"/>
      <c r="BJ173" s="308"/>
      <c r="BL173" s="25"/>
      <c r="BM173" s="25"/>
      <c r="BN173" s="25"/>
      <c r="BO173" s="25"/>
      <c r="BP173" s="25"/>
      <c r="BQ173" s="25"/>
    </row>
    <row r="174" spans="2:128" ht="55.5" customHeight="1" x14ac:dyDescent="0.35">
      <c r="B174" s="229" t="s">
        <v>276</v>
      </c>
      <c r="C174" s="230"/>
      <c r="D174" s="230"/>
      <c r="E174" s="236"/>
      <c r="F174" s="231" t="s">
        <v>450</v>
      </c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  <c r="AV174" s="232"/>
      <c r="AW174" s="232"/>
      <c r="AX174" s="232"/>
      <c r="AY174" s="232"/>
      <c r="AZ174" s="232"/>
      <c r="BA174" s="232"/>
      <c r="BB174" s="232"/>
      <c r="BC174" s="232"/>
      <c r="BD174" s="232"/>
      <c r="BE174" s="232"/>
      <c r="BF174" s="233"/>
      <c r="BG174" s="234" t="s">
        <v>309</v>
      </c>
      <c r="BH174" s="237"/>
      <c r="BI174" s="237"/>
      <c r="BJ174" s="238"/>
      <c r="BL174" s="25"/>
      <c r="BM174" s="25"/>
      <c r="BN174" s="25"/>
      <c r="BO174" s="25"/>
      <c r="BP174" s="25"/>
      <c r="BQ174" s="25"/>
    </row>
    <row r="175" spans="2:128" ht="60.75" customHeight="1" x14ac:dyDescent="0.35">
      <c r="B175" s="229" t="s">
        <v>277</v>
      </c>
      <c r="C175" s="230"/>
      <c r="D175" s="230"/>
      <c r="E175" s="236"/>
      <c r="F175" s="231" t="s">
        <v>432</v>
      </c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  <c r="AV175" s="232"/>
      <c r="AW175" s="232"/>
      <c r="AX175" s="232"/>
      <c r="AY175" s="232"/>
      <c r="AZ175" s="232"/>
      <c r="BA175" s="232"/>
      <c r="BB175" s="232"/>
      <c r="BC175" s="232"/>
      <c r="BD175" s="232"/>
      <c r="BE175" s="232"/>
      <c r="BF175" s="233"/>
      <c r="BG175" s="234" t="s">
        <v>312</v>
      </c>
      <c r="BH175" s="234"/>
      <c r="BI175" s="234"/>
      <c r="BJ175" s="235"/>
      <c r="BL175" s="25"/>
      <c r="BM175" s="25"/>
      <c r="BN175" s="25"/>
      <c r="BO175" s="25"/>
      <c r="BP175" s="25"/>
      <c r="BQ175" s="25"/>
    </row>
    <row r="176" spans="2:128" ht="65.25" customHeight="1" x14ac:dyDescent="0.35">
      <c r="B176" s="229" t="s">
        <v>278</v>
      </c>
      <c r="C176" s="230"/>
      <c r="D176" s="230"/>
      <c r="E176" s="236"/>
      <c r="F176" s="231" t="s">
        <v>430</v>
      </c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  <c r="AV176" s="232"/>
      <c r="AW176" s="232"/>
      <c r="AX176" s="232"/>
      <c r="AY176" s="232"/>
      <c r="AZ176" s="232"/>
      <c r="BA176" s="232"/>
      <c r="BB176" s="232"/>
      <c r="BC176" s="232"/>
      <c r="BD176" s="232"/>
      <c r="BE176" s="232"/>
      <c r="BF176" s="233"/>
      <c r="BG176" s="234" t="s">
        <v>313</v>
      </c>
      <c r="BH176" s="234"/>
      <c r="BI176" s="234"/>
      <c r="BJ176" s="235"/>
      <c r="BL176" s="25"/>
      <c r="BM176" s="25"/>
      <c r="BN176" s="25"/>
      <c r="BO176" s="25"/>
      <c r="BP176" s="25"/>
      <c r="BQ176" s="25"/>
    </row>
    <row r="177" spans="2:128" s="5" customFormat="1" ht="57.75" customHeight="1" x14ac:dyDescent="0.35">
      <c r="B177" s="229" t="s">
        <v>279</v>
      </c>
      <c r="C177" s="305"/>
      <c r="D177" s="305"/>
      <c r="E177" s="305"/>
      <c r="F177" s="240" t="s">
        <v>451</v>
      </c>
      <c r="G177" s="241"/>
      <c r="H177" s="241"/>
      <c r="I177" s="241"/>
      <c r="J177" s="241"/>
      <c r="K177" s="241"/>
      <c r="L177" s="241"/>
      <c r="M177" s="241"/>
      <c r="N177" s="241"/>
      <c r="O177" s="241"/>
      <c r="P177" s="241"/>
      <c r="Q177" s="241"/>
      <c r="R177" s="241"/>
      <c r="S177" s="241"/>
      <c r="T177" s="241"/>
      <c r="U177" s="241"/>
      <c r="V177" s="241"/>
      <c r="W177" s="241"/>
      <c r="X177" s="241"/>
      <c r="Y177" s="241"/>
      <c r="Z177" s="241"/>
      <c r="AA177" s="241"/>
      <c r="AB177" s="241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  <c r="AV177" s="241"/>
      <c r="AW177" s="241"/>
      <c r="AX177" s="241"/>
      <c r="AY177" s="241"/>
      <c r="AZ177" s="241"/>
      <c r="BA177" s="241"/>
      <c r="BB177" s="241"/>
      <c r="BC177" s="241"/>
      <c r="BD177" s="241"/>
      <c r="BE177" s="241"/>
      <c r="BF177" s="242"/>
      <c r="BG177" s="234" t="s">
        <v>346</v>
      </c>
      <c r="BH177" s="237"/>
      <c r="BI177" s="237"/>
      <c r="BJ177" s="238"/>
      <c r="BL177" s="25"/>
      <c r="BM177" s="25"/>
      <c r="BN177" s="25"/>
      <c r="BO177" s="25"/>
      <c r="BP177" s="25"/>
      <c r="BQ177" s="25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2:128" s="5" customFormat="1" ht="85.5" customHeight="1" x14ac:dyDescent="0.35">
      <c r="B178" s="229" t="s">
        <v>280</v>
      </c>
      <c r="C178" s="305"/>
      <c r="D178" s="305"/>
      <c r="E178" s="305"/>
      <c r="F178" s="240" t="s">
        <v>440</v>
      </c>
      <c r="G178" s="241"/>
      <c r="H178" s="241"/>
      <c r="I178" s="241"/>
      <c r="J178" s="241"/>
      <c r="K178" s="241"/>
      <c r="L178" s="241"/>
      <c r="M178" s="241"/>
      <c r="N178" s="241"/>
      <c r="O178" s="241"/>
      <c r="P178" s="241"/>
      <c r="Q178" s="241"/>
      <c r="R178" s="241"/>
      <c r="S178" s="241"/>
      <c r="T178" s="241"/>
      <c r="U178" s="241"/>
      <c r="V178" s="241"/>
      <c r="W178" s="241"/>
      <c r="X178" s="241"/>
      <c r="Y178" s="241"/>
      <c r="Z178" s="241"/>
      <c r="AA178" s="241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  <c r="AV178" s="241"/>
      <c r="AW178" s="241"/>
      <c r="AX178" s="241"/>
      <c r="AY178" s="241"/>
      <c r="AZ178" s="241"/>
      <c r="BA178" s="241"/>
      <c r="BB178" s="241"/>
      <c r="BC178" s="241"/>
      <c r="BD178" s="241"/>
      <c r="BE178" s="241"/>
      <c r="BF178" s="242"/>
      <c r="BG178" s="234" t="s">
        <v>347</v>
      </c>
      <c r="BH178" s="237"/>
      <c r="BI178" s="237"/>
      <c r="BJ178" s="238"/>
      <c r="BL178" s="25"/>
      <c r="BM178" s="25"/>
      <c r="BN178" s="25"/>
      <c r="BO178" s="25"/>
      <c r="BP178" s="25"/>
      <c r="BQ178" s="25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2:128" s="5" customFormat="1" ht="56.25" customHeight="1" x14ac:dyDescent="0.35">
      <c r="B179" s="229" t="s">
        <v>284</v>
      </c>
      <c r="C179" s="230"/>
      <c r="D179" s="230"/>
      <c r="E179" s="230"/>
      <c r="F179" s="244" t="s">
        <v>441</v>
      </c>
      <c r="G179" s="244"/>
      <c r="H179" s="244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  <c r="AJ179" s="244"/>
      <c r="AK179" s="244"/>
      <c r="AL179" s="244"/>
      <c r="AM179" s="244"/>
      <c r="AN179" s="244"/>
      <c r="AO179" s="244"/>
      <c r="AP179" s="244"/>
      <c r="AQ179" s="244"/>
      <c r="AR179" s="244"/>
      <c r="AS179" s="244"/>
      <c r="AT179" s="244"/>
      <c r="AU179" s="244"/>
      <c r="AV179" s="244"/>
      <c r="AW179" s="244"/>
      <c r="AX179" s="244"/>
      <c r="AY179" s="244"/>
      <c r="AZ179" s="244"/>
      <c r="BA179" s="244"/>
      <c r="BB179" s="244"/>
      <c r="BC179" s="244"/>
      <c r="BD179" s="244"/>
      <c r="BE179" s="244"/>
      <c r="BF179" s="244"/>
      <c r="BG179" s="234" t="s">
        <v>324</v>
      </c>
      <c r="BH179" s="234"/>
      <c r="BI179" s="234"/>
      <c r="BJ179" s="235"/>
      <c r="BL179" s="25"/>
      <c r="BM179" s="25"/>
      <c r="BN179" s="25"/>
      <c r="BO179" s="25"/>
      <c r="BP179" s="25"/>
      <c r="BQ179" s="25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2:128" s="5" customFormat="1" ht="33" hidden="1" customHeight="1" x14ac:dyDescent="0.35">
      <c r="B180" s="229" t="s">
        <v>280</v>
      </c>
      <c r="C180" s="230"/>
      <c r="D180" s="230"/>
      <c r="E180" s="230"/>
      <c r="F180" s="244" t="s">
        <v>422</v>
      </c>
      <c r="G180" s="244"/>
      <c r="H180" s="244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  <c r="AJ180" s="244"/>
      <c r="AK180" s="244"/>
      <c r="AL180" s="244"/>
      <c r="AM180" s="244"/>
      <c r="AN180" s="244"/>
      <c r="AO180" s="244"/>
      <c r="AP180" s="244"/>
      <c r="AQ180" s="244"/>
      <c r="AR180" s="244"/>
      <c r="AS180" s="244"/>
      <c r="AT180" s="244"/>
      <c r="AU180" s="244"/>
      <c r="AV180" s="244"/>
      <c r="AW180" s="244"/>
      <c r="AX180" s="244"/>
      <c r="AY180" s="244"/>
      <c r="AZ180" s="244"/>
      <c r="BA180" s="244"/>
      <c r="BB180" s="244"/>
      <c r="BC180" s="244"/>
      <c r="BD180" s="244"/>
      <c r="BE180" s="244"/>
      <c r="BF180" s="244"/>
      <c r="BG180" s="109"/>
      <c r="BH180" s="95"/>
      <c r="BI180" s="95"/>
      <c r="BJ180" s="96"/>
      <c r="BL180" s="25"/>
      <c r="BM180" s="25"/>
      <c r="BN180" s="25"/>
      <c r="BO180" s="25"/>
      <c r="BP180" s="25"/>
      <c r="BQ180" s="25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2:128" s="5" customFormat="1" ht="33" hidden="1" customHeight="1" x14ac:dyDescent="0.35">
      <c r="B181" s="229" t="s">
        <v>284</v>
      </c>
      <c r="C181" s="230"/>
      <c r="D181" s="230"/>
      <c r="E181" s="230"/>
      <c r="F181" s="244" t="s">
        <v>421</v>
      </c>
      <c r="G181" s="244"/>
      <c r="H181" s="244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  <c r="AJ181" s="244"/>
      <c r="AK181" s="244"/>
      <c r="AL181" s="244"/>
      <c r="AM181" s="244"/>
      <c r="AN181" s="244"/>
      <c r="AO181" s="244"/>
      <c r="AP181" s="244"/>
      <c r="AQ181" s="244"/>
      <c r="AR181" s="244"/>
      <c r="AS181" s="244"/>
      <c r="AT181" s="244"/>
      <c r="AU181" s="244"/>
      <c r="AV181" s="244"/>
      <c r="AW181" s="244"/>
      <c r="AX181" s="244"/>
      <c r="AY181" s="244"/>
      <c r="AZ181" s="244"/>
      <c r="BA181" s="244"/>
      <c r="BB181" s="244"/>
      <c r="BC181" s="244"/>
      <c r="BD181" s="244"/>
      <c r="BE181" s="244"/>
      <c r="BF181" s="244"/>
      <c r="BG181" s="188"/>
      <c r="BH181" s="97"/>
      <c r="BI181" s="97"/>
      <c r="BJ181" s="98"/>
      <c r="BL181" s="25"/>
      <c r="BM181" s="25"/>
      <c r="BN181" s="25"/>
      <c r="BO181" s="25"/>
      <c r="BP181" s="25"/>
      <c r="BQ181" s="25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2:128" s="5" customFormat="1" ht="54" customHeight="1" x14ac:dyDescent="0.35">
      <c r="B182" s="229" t="s">
        <v>285</v>
      </c>
      <c r="C182" s="230"/>
      <c r="D182" s="230"/>
      <c r="E182" s="230"/>
      <c r="F182" s="244" t="s">
        <v>422</v>
      </c>
      <c r="G182" s="244"/>
      <c r="H182" s="244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  <c r="AJ182" s="244"/>
      <c r="AK182" s="244"/>
      <c r="AL182" s="244"/>
      <c r="AM182" s="244"/>
      <c r="AN182" s="244"/>
      <c r="AO182" s="244"/>
      <c r="AP182" s="244"/>
      <c r="AQ182" s="244"/>
      <c r="AR182" s="244"/>
      <c r="AS182" s="244"/>
      <c r="AT182" s="244"/>
      <c r="AU182" s="244"/>
      <c r="AV182" s="244"/>
      <c r="AW182" s="244"/>
      <c r="AX182" s="244"/>
      <c r="AY182" s="244"/>
      <c r="AZ182" s="244"/>
      <c r="BA182" s="244"/>
      <c r="BB182" s="244"/>
      <c r="BC182" s="244"/>
      <c r="BD182" s="244"/>
      <c r="BE182" s="244"/>
      <c r="BF182" s="244"/>
      <c r="BG182" s="234" t="s">
        <v>319</v>
      </c>
      <c r="BH182" s="234"/>
      <c r="BI182" s="234"/>
      <c r="BJ182" s="235"/>
      <c r="BL182" s="25"/>
      <c r="BM182" s="25"/>
      <c r="BN182" s="25"/>
      <c r="BO182" s="25"/>
      <c r="BP182" s="25"/>
      <c r="BQ182" s="25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2:128" s="5" customFormat="1" ht="43.9" customHeight="1" x14ac:dyDescent="0.35">
      <c r="B183" s="229" t="s">
        <v>287</v>
      </c>
      <c r="C183" s="230"/>
      <c r="D183" s="230"/>
      <c r="E183" s="230"/>
      <c r="F183" s="244" t="s">
        <v>418</v>
      </c>
      <c r="G183" s="244"/>
      <c r="H183" s="244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  <c r="AJ183" s="244"/>
      <c r="AK183" s="244"/>
      <c r="AL183" s="244"/>
      <c r="AM183" s="244"/>
      <c r="AN183" s="244"/>
      <c r="AO183" s="244"/>
      <c r="AP183" s="244"/>
      <c r="AQ183" s="244"/>
      <c r="AR183" s="244"/>
      <c r="AS183" s="244"/>
      <c r="AT183" s="244"/>
      <c r="AU183" s="244"/>
      <c r="AV183" s="244"/>
      <c r="AW183" s="244"/>
      <c r="AX183" s="244"/>
      <c r="AY183" s="244"/>
      <c r="AZ183" s="244"/>
      <c r="BA183" s="244"/>
      <c r="BB183" s="244"/>
      <c r="BC183" s="244"/>
      <c r="BD183" s="244"/>
      <c r="BE183" s="244"/>
      <c r="BF183" s="244"/>
      <c r="BG183" s="234" t="s">
        <v>322</v>
      </c>
      <c r="BH183" s="234"/>
      <c r="BI183" s="234"/>
      <c r="BJ183" s="235"/>
      <c r="BL183" s="25"/>
      <c r="BM183" s="25"/>
      <c r="BN183" s="25"/>
      <c r="BO183" s="25"/>
      <c r="BP183" s="25"/>
      <c r="BQ183" s="25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2:128" s="5" customFormat="1" ht="57.75" customHeight="1" x14ac:dyDescent="0.35">
      <c r="B184" s="229" t="s">
        <v>286</v>
      </c>
      <c r="C184" s="230"/>
      <c r="D184" s="230"/>
      <c r="E184" s="230"/>
      <c r="F184" s="244" t="s">
        <v>365</v>
      </c>
      <c r="G184" s="244"/>
      <c r="H184" s="244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  <c r="AJ184" s="244"/>
      <c r="AK184" s="244"/>
      <c r="AL184" s="244"/>
      <c r="AM184" s="244"/>
      <c r="AN184" s="244"/>
      <c r="AO184" s="244"/>
      <c r="AP184" s="244"/>
      <c r="AQ184" s="244"/>
      <c r="AR184" s="244"/>
      <c r="AS184" s="244"/>
      <c r="AT184" s="244"/>
      <c r="AU184" s="244"/>
      <c r="AV184" s="244"/>
      <c r="AW184" s="244"/>
      <c r="AX184" s="244"/>
      <c r="AY184" s="244"/>
      <c r="AZ184" s="244"/>
      <c r="BA184" s="244"/>
      <c r="BB184" s="244"/>
      <c r="BC184" s="244"/>
      <c r="BD184" s="244"/>
      <c r="BE184" s="244"/>
      <c r="BF184" s="244"/>
      <c r="BG184" s="234" t="s">
        <v>323</v>
      </c>
      <c r="BH184" s="234"/>
      <c r="BI184" s="234"/>
      <c r="BJ184" s="235"/>
      <c r="BL184" s="25"/>
      <c r="BM184" s="25"/>
      <c r="BN184" s="25"/>
      <c r="BO184" s="25"/>
      <c r="BP184" s="25"/>
      <c r="BQ184" s="25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2:128" s="110" customFormat="1" ht="42" customHeight="1" x14ac:dyDescent="0.3">
      <c r="B185" s="229" t="s">
        <v>288</v>
      </c>
      <c r="C185" s="230"/>
      <c r="D185" s="230"/>
      <c r="E185" s="230"/>
      <c r="F185" s="240" t="s">
        <v>442</v>
      </c>
      <c r="G185" s="241"/>
      <c r="H185" s="241"/>
      <c r="I185" s="241"/>
      <c r="J185" s="241"/>
      <c r="K185" s="241"/>
      <c r="L185" s="241"/>
      <c r="M185" s="241"/>
      <c r="N185" s="241"/>
      <c r="O185" s="241"/>
      <c r="P185" s="241"/>
      <c r="Q185" s="241"/>
      <c r="R185" s="241"/>
      <c r="S185" s="241"/>
      <c r="T185" s="241"/>
      <c r="U185" s="241"/>
      <c r="V185" s="241"/>
      <c r="W185" s="241"/>
      <c r="X185" s="241"/>
      <c r="Y185" s="241"/>
      <c r="Z185" s="241"/>
      <c r="AA185" s="241"/>
      <c r="AB185" s="241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  <c r="AU185" s="241"/>
      <c r="AV185" s="241"/>
      <c r="AW185" s="241"/>
      <c r="AX185" s="241"/>
      <c r="AY185" s="241"/>
      <c r="AZ185" s="241"/>
      <c r="BA185" s="241"/>
      <c r="BB185" s="241"/>
      <c r="BC185" s="241"/>
      <c r="BD185" s="241"/>
      <c r="BE185" s="241"/>
      <c r="BF185" s="242"/>
      <c r="BG185" s="234" t="s">
        <v>393</v>
      </c>
      <c r="BH185" s="234"/>
      <c r="BI185" s="234"/>
      <c r="BJ185" s="235"/>
      <c r="BL185" s="111"/>
      <c r="BM185" s="111"/>
      <c r="BN185" s="111"/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  <c r="DJ185" s="111"/>
      <c r="DK185" s="111"/>
      <c r="DL185" s="111"/>
      <c r="DM185" s="111"/>
      <c r="DN185" s="111"/>
      <c r="DO185" s="111"/>
      <c r="DP185" s="111"/>
      <c r="DQ185" s="111"/>
      <c r="DR185" s="111"/>
      <c r="DS185" s="111"/>
      <c r="DT185" s="111"/>
      <c r="DU185" s="111"/>
      <c r="DV185" s="111"/>
      <c r="DW185" s="111"/>
      <c r="DX185" s="111"/>
    </row>
    <row r="186" spans="2:128" s="5" customFormat="1" ht="54.75" customHeight="1" x14ac:dyDescent="0.3">
      <c r="B186" s="229" t="s">
        <v>292</v>
      </c>
      <c r="C186" s="230"/>
      <c r="D186" s="230"/>
      <c r="E186" s="230"/>
      <c r="F186" s="231" t="s">
        <v>417</v>
      </c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  <c r="AV186" s="232"/>
      <c r="AW186" s="232"/>
      <c r="AX186" s="232"/>
      <c r="AY186" s="232"/>
      <c r="AZ186" s="232"/>
      <c r="BA186" s="232"/>
      <c r="BB186" s="232"/>
      <c r="BC186" s="232"/>
      <c r="BD186" s="232"/>
      <c r="BE186" s="232"/>
      <c r="BF186" s="233"/>
      <c r="BG186" s="234" t="s">
        <v>207</v>
      </c>
      <c r="BH186" s="234"/>
      <c r="BI186" s="234"/>
      <c r="BJ186" s="235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2:128" s="5" customFormat="1" ht="54.75" customHeight="1" x14ac:dyDescent="0.3">
      <c r="B187" s="229" t="s">
        <v>293</v>
      </c>
      <c r="C187" s="230"/>
      <c r="D187" s="230"/>
      <c r="E187" s="230"/>
      <c r="F187" s="231" t="s">
        <v>426</v>
      </c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  <c r="AV187" s="232"/>
      <c r="AW187" s="232"/>
      <c r="AX187" s="232"/>
      <c r="AY187" s="232"/>
      <c r="AZ187" s="232"/>
      <c r="BA187" s="232"/>
      <c r="BB187" s="232"/>
      <c r="BC187" s="232"/>
      <c r="BD187" s="232"/>
      <c r="BE187" s="232"/>
      <c r="BF187" s="233"/>
      <c r="BG187" s="234" t="s">
        <v>207</v>
      </c>
      <c r="BH187" s="234"/>
      <c r="BI187" s="234"/>
      <c r="BJ187" s="235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2:128" s="100" customFormat="1" ht="42.75" customHeight="1" x14ac:dyDescent="0.3">
      <c r="B188" s="229" t="s">
        <v>294</v>
      </c>
      <c r="C188" s="230"/>
      <c r="D188" s="230"/>
      <c r="E188" s="230"/>
      <c r="F188" s="231" t="s">
        <v>452</v>
      </c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  <c r="AV188" s="232"/>
      <c r="AW188" s="232"/>
      <c r="AX188" s="232"/>
      <c r="AY188" s="232"/>
      <c r="AZ188" s="232"/>
      <c r="BA188" s="232"/>
      <c r="BB188" s="232"/>
      <c r="BC188" s="232"/>
      <c r="BD188" s="232"/>
      <c r="BE188" s="232"/>
      <c r="BF188" s="233"/>
      <c r="BG188" s="234" t="s">
        <v>208</v>
      </c>
      <c r="BH188" s="234"/>
      <c r="BI188" s="234"/>
      <c r="BJ188" s="235"/>
      <c r="BL188" s="101"/>
      <c r="BM188" s="101"/>
      <c r="BN188" s="101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1"/>
      <c r="BZ188" s="101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1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1"/>
      <c r="CX188" s="101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1"/>
      <c r="DJ188" s="101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1"/>
      <c r="DV188" s="101"/>
      <c r="DW188" s="101"/>
      <c r="DX188" s="101"/>
    </row>
    <row r="189" spans="2:128" s="100" customFormat="1" ht="54" customHeight="1" x14ac:dyDescent="0.3">
      <c r="B189" s="229" t="s">
        <v>354</v>
      </c>
      <c r="C189" s="230"/>
      <c r="D189" s="230"/>
      <c r="E189" s="230"/>
      <c r="F189" s="231" t="s">
        <v>359</v>
      </c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  <c r="AV189" s="232"/>
      <c r="AW189" s="232"/>
      <c r="AX189" s="232"/>
      <c r="AY189" s="232"/>
      <c r="AZ189" s="232"/>
      <c r="BA189" s="232"/>
      <c r="BB189" s="232"/>
      <c r="BC189" s="232"/>
      <c r="BD189" s="232"/>
      <c r="BE189" s="232"/>
      <c r="BF189" s="233"/>
      <c r="BG189" s="234" t="s">
        <v>208</v>
      </c>
      <c r="BH189" s="234"/>
      <c r="BI189" s="234"/>
      <c r="BJ189" s="235"/>
      <c r="BL189" s="101"/>
      <c r="BM189" s="101"/>
      <c r="BN189" s="101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1"/>
      <c r="BZ189" s="101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1"/>
      <c r="DJ189" s="101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1"/>
      <c r="DV189" s="101"/>
      <c r="DW189" s="101"/>
      <c r="DX189" s="101"/>
    </row>
    <row r="190" spans="2:128" s="102" customFormat="1" ht="48.75" customHeight="1" x14ac:dyDescent="0.3">
      <c r="B190" s="285" t="s">
        <v>375</v>
      </c>
      <c r="C190" s="286"/>
      <c r="D190" s="286"/>
      <c r="E190" s="286"/>
      <c r="F190" s="231" t="s">
        <v>399</v>
      </c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3"/>
      <c r="BG190" s="234" t="s">
        <v>234</v>
      </c>
      <c r="BH190" s="234"/>
      <c r="BI190" s="234"/>
      <c r="BJ190" s="235"/>
      <c r="BL190" s="103"/>
      <c r="BM190" s="103"/>
      <c r="BN190" s="103"/>
      <c r="BO190" s="103"/>
      <c r="BP190" s="103"/>
      <c r="BQ190" s="103"/>
      <c r="BR190" s="103"/>
      <c r="BS190" s="103"/>
      <c r="BT190" s="103"/>
      <c r="BU190" s="103"/>
      <c r="BV190" s="103"/>
      <c r="BW190" s="103"/>
      <c r="BX190" s="103"/>
      <c r="BY190" s="103"/>
      <c r="BZ190" s="103"/>
      <c r="CA190" s="103"/>
      <c r="CB190" s="103"/>
      <c r="CC190" s="103"/>
      <c r="CD190" s="103"/>
      <c r="CE190" s="103"/>
      <c r="CF190" s="103"/>
      <c r="CG190" s="103"/>
      <c r="CH190" s="103"/>
      <c r="CI190" s="103"/>
      <c r="CJ190" s="103"/>
      <c r="CK190" s="103"/>
      <c r="CL190" s="103"/>
      <c r="CM190" s="103"/>
      <c r="CN190" s="103"/>
      <c r="CO190" s="103"/>
      <c r="CP190" s="103"/>
      <c r="CQ190" s="103"/>
      <c r="CR190" s="103"/>
      <c r="CS190" s="103"/>
      <c r="CT190" s="103"/>
      <c r="CU190" s="103"/>
      <c r="CV190" s="103"/>
      <c r="CW190" s="103"/>
      <c r="CX190" s="103"/>
      <c r="CY190" s="103"/>
      <c r="CZ190" s="103"/>
      <c r="DA190" s="103"/>
      <c r="DB190" s="103"/>
      <c r="DC190" s="103"/>
      <c r="DD190" s="103"/>
      <c r="DE190" s="103"/>
      <c r="DF190" s="103"/>
      <c r="DG190" s="103"/>
      <c r="DH190" s="103"/>
      <c r="DI190" s="103"/>
      <c r="DJ190" s="103"/>
      <c r="DK190" s="103"/>
      <c r="DL190" s="103"/>
      <c r="DM190" s="103"/>
      <c r="DN190" s="103"/>
      <c r="DO190" s="103"/>
      <c r="DP190" s="103"/>
      <c r="DQ190" s="103"/>
      <c r="DR190" s="103"/>
      <c r="DS190" s="103"/>
      <c r="DT190" s="103"/>
      <c r="DU190" s="103"/>
      <c r="DV190" s="103"/>
      <c r="DW190" s="103"/>
      <c r="DX190" s="103"/>
    </row>
    <row r="191" spans="2:128" s="102" customFormat="1" ht="59.25" customHeight="1" x14ac:dyDescent="0.3">
      <c r="B191" s="229" t="s">
        <v>376</v>
      </c>
      <c r="C191" s="230"/>
      <c r="D191" s="230"/>
      <c r="E191" s="230"/>
      <c r="F191" s="240" t="s">
        <v>453</v>
      </c>
      <c r="G191" s="241"/>
      <c r="H191" s="241"/>
      <c r="I191" s="241"/>
      <c r="J191" s="241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  <c r="W191" s="241"/>
      <c r="X191" s="241"/>
      <c r="Y191" s="241"/>
      <c r="Z191" s="241"/>
      <c r="AA191" s="241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  <c r="AV191" s="241"/>
      <c r="AW191" s="241"/>
      <c r="AX191" s="241"/>
      <c r="AY191" s="241"/>
      <c r="AZ191" s="241"/>
      <c r="BA191" s="241"/>
      <c r="BB191" s="241"/>
      <c r="BC191" s="241"/>
      <c r="BD191" s="241"/>
      <c r="BE191" s="241"/>
      <c r="BF191" s="242"/>
      <c r="BG191" s="234" t="s">
        <v>234</v>
      </c>
      <c r="BH191" s="234"/>
      <c r="BI191" s="234"/>
      <c r="BJ191" s="235"/>
      <c r="BL191" s="103"/>
      <c r="BM191" s="103"/>
      <c r="BN191" s="103"/>
      <c r="BO191" s="103"/>
      <c r="BP191" s="103"/>
      <c r="BQ191" s="103"/>
      <c r="BR191" s="103"/>
      <c r="BS191" s="103"/>
      <c r="BT191" s="103"/>
      <c r="BU191" s="103"/>
      <c r="BV191" s="103"/>
      <c r="BW191" s="103"/>
      <c r="BX191" s="103"/>
      <c r="BY191" s="103"/>
      <c r="BZ191" s="103"/>
      <c r="CA191" s="103"/>
      <c r="CB191" s="103"/>
      <c r="CC191" s="103"/>
      <c r="CD191" s="103"/>
      <c r="CE191" s="103"/>
      <c r="CF191" s="103"/>
      <c r="CG191" s="103"/>
      <c r="CH191" s="103"/>
      <c r="CI191" s="103"/>
      <c r="CJ191" s="103"/>
      <c r="CK191" s="103"/>
      <c r="CL191" s="103"/>
      <c r="CM191" s="103"/>
      <c r="CN191" s="103"/>
      <c r="CO191" s="103"/>
      <c r="CP191" s="103"/>
      <c r="CQ191" s="103"/>
      <c r="CR191" s="103"/>
      <c r="CS191" s="103"/>
      <c r="CT191" s="103"/>
      <c r="CU191" s="103"/>
      <c r="CV191" s="103"/>
      <c r="CW191" s="103"/>
      <c r="CX191" s="103"/>
      <c r="CY191" s="103"/>
      <c r="CZ191" s="103"/>
      <c r="DA191" s="103"/>
      <c r="DB191" s="103"/>
      <c r="DC191" s="103"/>
      <c r="DD191" s="103"/>
      <c r="DE191" s="103"/>
      <c r="DF191" s="103"/>
      <c r="DG191" s="103"/>
      <c r="DH191" s="103"/>
      <c r="DI191" s="103"/>
      <c r="DJ191" s="103"/>
      <c r="DK191" s="103"/>
      <c r="DL191" s="103"/>
      <c r="DM191" s="103"/>
      <c r="DN191" s="103"/>
      <c r="DO191" s="103"/>
      <c r="DP191" s="103"/>
      <c r="DQ191" s="103"/>
      <c r="DR191" s="103"/>
      <c r="DS191" s="103"/>
      <c r="DT191" s="103"/>
      <c r="DU191" s="103"/>
      <c r="DV191" s="103"/>
      <c r="DW191" s="103"/>
      <c r="DX191" s="103"/>
    </row>
    <row r="192" spans="2:128" s="5" customFormat="1" ht="72.75" customHeight="1" x14ac:dyDescent="0.3">
      <c r="B192" s="229" t="s">
        <v>377</v>
      </c>
      <c r="C192" s="230"/>
      <c r="D192" s="230"/>
      <c r="E192" s="230"/>
      <c r="F192" s="240" t="s">
        <v>400</v>
      </c>
      <c r="G192" s="241"/>
      <c r="H192" s="241"/>
      <c r="I192" s="241"/>
      <c r="J192" s="241"/>
      <c r="K192" s="241"/>
      <c r="L192" s="241"/>
      <c r="M192" s="241"/>
      <c r="N192" s="241"/>
      <c r="O192" s="241"/>
      <c r="P192" s="241"/>
      <c r="Q192" s="241"/>
      <c r="R192" s="241"/>
      <c r="S192" s="241"/>
      <c r="T192" s="241"/>
      <c r="U192" s="241"/>
      <c r="V192" s="241"/>
      <c r="W192" s="241"/>
      <c r="X192" s="241"/>
      <c r="Y192" s="241"/>
      <c r="Z192" s="241"/>
      <c r="AA192" s="241"/>
      <c r="AB192" s="241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  <c r="AV192" s="241"/>
      <c r="AW192" s="241"/>
      <c r="AX192" s="241"/>
      <c r="AY192" s="241"/>
      <c r="AZ192" s="241"/>
      <c r="BA192" s="241"/>
      <c r="BB192" s="241"/>
      <c r="BC192" s="241"/>
      <c r="BD192" s="241"/>
      <c r="BE192" s="241"/>
      <c r="BF192" s="242"/>
      <c r="BG192" s="234" t="s">
        <v>353</v>
      </c>
      <c r="BH192" s="234"/>
      <c r="BI192" s="234"/>
      <c r="BJ192" s="235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2:128" s="5" customFormat="1" ht="53.45" hidden="1" customHeight="1" x14ac:dyDescent="0.3">
      <c r="B193" s="285"/>
      <c r="C193" s="286"/>
      <c r="D193" s="286"/>
      <c r="E193" s="286"/>
      <c r="F193" s="287"/>
      <c r="G193" s="288"/>
      <c r="H193" s="288"/>
      <c r="I193" s="288"/>
      <c r="J193" s="288"/>
      <c r="K193" s="288"/>
      <c r="L193" s="288"/>
      <c r="M193" s="288"/>
      <c r="N193" s="288"/>
      <c r="O193" s="288"/>
      <c r="P193" s="288"/>
      <c r="Q193" s="288"/>
      <c r="R193" s="288"/>
      <c r="S193" s="288"/>
      <c r="T193" s="288"/>
      <c r="U193" s="288"/>
      <c r="V193" s="288"/>
      <c r="W193" s="288"/>
      <c r="X193" s="288"/>
      <c r="Y193" s="288"/>
      <c r="Z193" s="288"/>
      <c r="AA193" s="288"/>
      <c r="AB193" s="288"/>
      <c r="AC193" s="288"/>
      <c r="AD193" s="288"/>
      <c r="AE193" s="288"/>
      <c r="AF193" s="288"/>
      <c r="AG193" s="288"/>
      <c r="AH193" s="288"/>
      <c r="AI193" s="288"/>
      <c r="AJ193" s="288"/>
      <c r="AK193" s="288"/>
      <c r="AL193" s="288"/>
      <c r="AM193" s="288"/>
      <c r="AN193" s="288"/>
      <c r="AO193" s="288"/>
      <c r="AP193" s="288"/>
      <c r="AQ193" s="288"/>
      <c r="AR193" s="288"/>
      <c r="AS193" s="288"/>
      <c r="AT193" s="288"/>
      <c r="AU193" s="288"/>
      <c r="AV193" s="288"/>
      <c r="AW193" s="288"/>
      <c r="AX193" s="288"/>
      <c r="AY193" s="288"/>
      <c r="AZ193" s="288"/>
      <c r="BA193" s="288"/>
      <c r="BB193" s="288"/>
      <c r="BC193" s="288"/>
      <c r="BD193" s="288"/>
      <c r="BE193" s="288"/>
      <c r="BF193" s="289"/>
      <c r="BG193" s="290"/>
      <c r="BH193" s="291"/>
      <c r="BI193" s="291"/>
      <c r="BJ193" s="292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2:128" s="5" customFormat="1" ht="56.45" hidden="1" customHeight="1" thickBot="1" x14ac:dyDescent="0.35">
      <c r="B194" s="293"/>
      <c r="C194" s="294"/>
      <c r="D194" s="294"/>
      <c r="E194" s="295"/>
      <c r="F194" s="121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/>
      <c r="AH194" s="122"/>
      <c r="AI194" s="122"/>
      <c r="AJ194" s="122"/>
      <c r="AK194" s="122"/>
      <c r="AL194" s="122"/>
      <c r="AM194" s="122"/>
      <c r="AN194" s="122"/>
      <c r="AO194" s="122"/>
      <c r="AP194" s="122"/>
      <c r="AQ194" s="122"/>
      <c r="AR194" s="122"/>
      <c r="AS194" s="122"/>
      <c r="AT194" s="122"/>
      <c r="AU194" s="122"/>
      <c r="AV194" s="122"/>
      <c r="AW194" s="122"/>
      <c r="AX194" s="122"/>
      <c r="AY194" s="122"/>
      <c r="AZ194" s="122"/>
      <c r="BA194" s="122"/>
      <c r="BB194" s="122"/>
      <c r="BC194" s="122"/>
      <c r="BD194" s="122"/>
      <c r="BE194" s="122"/>
      <c r="BF194" s="123"/>
      <c r="BG194" s="296"/>
      <c r="BH194" s="297"/>
      <c r="BI194" s="297"/>
      <c r="BJ194" s="298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2:128" s="5" customFormat="1" ht="60" customHeight="1" thickBot="1" x14ac:dyDescent="0.4">
      <c r="B195" s="299" t="s">
        <v>378</v>
      </c>
      <c r="C195" s="300"/>
      <c r="D195" s="300"/>
      <c r="E195" s="300"/>
      <c r="F195" s="316" t="s">
        <v>466</v>
      </c>
      <c r="G195" s="317"/>
      <c r="H195" s="317"/>
      <c r="I195" s="317"/>
      <c r="J195" s="317"/>
      <c r="K195" s="317"/>
      <c r="L195" s="317"/>
      <c r="M195" s="317"/>
      <c r="N195" s="317"/>
      <c r="O195" s="317"/>
      <c r="P195" s="317"/>
      <c r="Q195" s="317"/>
      <c r="R195" s="317"/>
      <c r="S195" s="317"/>
      <c r="T195" s="317"/>
      <c r="U195" s="317"/>
      <c r="V195" s="317"/>
      <c r="W195" s="317"/>
      <c r="X195" s="317"/>
      <c r="Y195" s="317"/>
      <c r="Z195" s="317"/>
      <c r="AA195" s="317"/>
      <c r="AB195" s="317"/>
      <c r="AC195" s="317"/>
      <c r="AD195" s="317"/>
      <c r="AE195" s="317"/>
      <c r="AF195" s="317"/>
      <c r="AG195" s="317"/>
      <c r="AH195" s="317"/>
      <c r="AI195" s="317"/>
      <c r="AJ195" s="317"/>
      <c r="AK195" s="317"/>
      <c r="AL195" s="317"/>
      <c r="AM195" s="317"/>
      <c r="AN195" s="317"/>
      <c r="AO195" s="317"/>
      <c r="AP195" s="317"/>
      <c r="AQ195" s="317"/>
      <c r="AR195" s="317"/>
      <c r="AS195" s="317"/>
      <c r="AT195" s="317"/>
      <c r="AU195" s="317"/>
      <c r="AV195" s="317"/>
      <c r="AW195" s="317"/>
      <c r="AX195" s="317"/>
      <c r="AY195" s="317"/>
      <c r="AZ195" s="317"/>
      <c r="BA195" s="317"/>
      <c r="BB195" s="317"/>
      <c r="BC195" s="317"/>
      <c r="BD195" s="317"/>
      <c r="BE195" s="317"/>
      <c r="BF195" s="318"/>
      <c r="BG195" s="301" t="s">
        <v>231</v>
      </c>
      <c r="BH195" s="301"/>
      <c r="BI195" s="301"/>
      <c r="BJ195" s="302"/>
      <c r="BL195" s="25"/>
      <c r="BM195" s="25"/>
      <c r="BN195" s="25"/>
      <c r="BO195" s="25"/>
      <c r="BP195" s="25"/>
      <c r="BQ195" s="25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2:128" s="5" customFormat="1" ht="49.5" customHeight="1" x14ac:dyDescent="0.3">
      <c r="B196" s="275" t="s">
        <v>410</v>
      </c>
      <c r="C196" s="275"/>
      <c r="D196" s="275"/>
      <c r="E196" s="275"/>
      <c r="F196" s="275"/>
      <c r="G196" s="275"/>
      <c r="H196" s="275"/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U196" s="275"/>
      <c r="V196" s="275"/>
      <c r="W196" s="275"/>
      <c r="X196" s="275"/>
      <c r="Y196" s="275"/>
      <c r="Z196" s="275"/>
      <c r="AA196" s="275"/>
      <c r="AB196" s="275"/>
      <c r="AC196" s="275"/>
      <c r="AD196" s="275"/>
      <c r="AE196" s="275"/>
      <c r="AF196" s="275"/>
      <c r="AG196" s="275"/>
      <c r="AH196" s="275"/>
      <c r="AI196" s="275"/>
      <c r="AJ196" s="275"/>
      <c r="AK196" s="275"/>
      <c r="AL196" s="275"/>
      <c r="AM196" s="275"/>
      <c r="AN196" s="275"/>
      <c r="AO196" s="275"/>
      <c r="AP196" s="275"/>
      <c r="AQ196" s="275"/>
      <c r="AR196" s="275"/>
      <c r="AS196" s="275"/>
      <c r="AT196" s="275"/>
      <c r="AU196" s="275"/>
      <c r="AV196" s="275"/>
      <c r="AW196" s="275"/>
      <c r="AX196" s="275"/>
      <c r="AY196" s="275"/>
      <c r="AZ196" s="275"/>
      <c r="BA196" s="275"/>
      <c r="BB196" s="275"/>
      <c r="BC196" s="275"/>
      <c r="BD196" s="275"/>
      <c r="BE196" s="275"/>
      <c r="BF196" s="275"/>
      <c r="BG196" s="275"/>
      <c r="BH196" s="275"/>
      <c r="BI196" s="275"/>
      <c r="BJ196" s="275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2:128" s="5" customFormat="1" ht="74.25" customHeight="1" x14ac:dyDescent="0.3">
      <c r="B197" s="267" t="s">
        <v>438</v>
      </c>
      <c r="C197" s="267"/>
      <c r="D197" s="267"/>
      <c r="E197" s="267"/>
      <c r="F197" s="267"/>
      <c r="G197" s="267"/>
      <c r="H197" s="267"/>
      <c r="I197" s="267"/>
      <c r="J197" s="267"/>
      <c r="K197" s="267"/>
      <c r="L197" s="267"/>
      <c r="M197" s="267"/>
      <c r="N197" s="267"/>
      <c r="O197" s="267"/>
      <c r="P197" s="267"/>
      <c r="Q197" s="267"/>
      <c r="R197" s="267"/>
      <c r="S197" s="267"/>
      <c r="T197" s="267"/>
      <c r="U197" s="267"/>
      <c r="V197" s="267"/>
      <c r="W197" s="267"/>
      <c r="X197" s="267"/>
      <c r="Y197" s="267"/>
      <c r="Z197" s="267"/>
      <c r="AA197" s="267"/>
      <c r="AB197" s="267"/>
      <c r="AC197" s="267"/>
      <c r="AD197" s="267"/>
      <c r="AE197" s="267"/>
      <c r="AF197" s="267"/>
      <c r="AG197" s="267"/>
      <c r="AH197" s="267"/>
      <c r="AI197" s="267"/>
      <c r="AJ197" s="267"/>
      <c r="AK197" s="267"/>
      <c r="AL197" s="267"/>
      <c r="AM197" s="267"/>
      <c r="AN197" s="267"/>
      <c r="AO197" s="267"/>
      <c r="AP197" s="267"/>
      <c r="AQ197" s="267"/>
      <c r="AR197" s="267"/>
      <c r="AS197" s="267"/>
      <c r="AT197" s="267"/>
      <c r="AU197" s="267"/>
      <c r="AV197" s="267"/>
      <c r="AW197" s="267"/>
      <c r="AX197" s="267"/>
      <c r="AY197" s="267"/>
      <c r="AZ197" s="267"/>
      <c r="BA197" s="267"/>
      <c r="BB197" s="267"/>
      <c r="BC197" s="267"/>
      <c r="BD197" s="267"/>
      <c r="BE197" s="267"/>
      <c r="BF197" s="267"/>
      <c r="BG197" s="267"/>
      <c r="BH197" s="267"/>
      <c r="BI197" s="267"/>
      <c r="BJ197" s="267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2:128" s="5" customFormat="1" ht="57" customHeight="1" x14ac:dyDescent="0.45">
      <c r="B198" s="141" t="s">
        <v>128</v>
      </c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89"/>
      <c r="T198" s="89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78"/>
      <c r="AG198" s="42"/>
      <c r="AH198" s="181"/>
      <c r="AI198" s="181"/>
      <c r="AJ198" s="181"/>
      <c r="AK198" s="141" t="s">
        <v>128</v>
      </c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1"/>
      <c r="AX198" s="181"/>
      <c r="AY198" s="181"/>
      <c r="AZ198" s="181"/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2:128" s="5" customFormat="1" ht="37.9" customHeight="1" x14ac:dyDescent="0.3">
      <c r="B199" s="275" t="s">
        <v>327</v>
      </c>
      <c r="C199" s="275"/>
      <c r="D199" s="275"/>
      <c r="E199" s="275"/>
      <c r="F199" s="275"/>
      <c r="G199" s="275"/>
      <c r="H199" s="275"/>
      <c r="I199" s="275"/>
      <c r="J199" s="275"/>
      <c r="K199" s="275"/>
      <c r="L199" s="275"/>
      <c r="M199" s="275"/>
      <c r="N199" s="275"/>
      <c r="O199" s="275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1"/>
      <c r="AF199" s="178"/>
      <c r="AG199" s="181"/>
      <c r="AH199" s="181"/>
      <c r="AI199" s="181"/>
      <c r="AJ199" s="181"/>
      <c r="AK199" s="267" t="s">
        <v>163</v>
      </c>
      <c r="AL199" s="267"/>
      <c r="AM199" s="267"/>
      <c r="AN199" s="267"/>
      <c r="AO199" s="267"/>
      <c r="AP199" s="267"/>
      <c r="AQ199" s="267"/>
      <c r="AR199" s="267"/>
      <c r="AS199" s="267"/>
      <c r="AT199" s="267"/>
      <c r="AU199" s="267"/>
      <c r="AV199" s="267"/>
      <c r="AW199" s="267"/>
      <c r="AX199" s="267"/>
      <c r="AY199" s="267"/>
      <c r="AZ199" s="267"/>
      <c r="BA199" s="267"/>
      <c r="BB199" s="267"/>
      <c r="BC199" s="267"/>
      <c r="BD199" s="267"/>
      <c r="BE199" s="267"/>
      <c r="BF199" s="267"/>
      <c r="BG199" s="267"/>
      <c r="BH199" s="181"/>
      <c r="BI199" s="181"/>
      <c r="BJ199" s="18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2:128" s="5" customFormat="1" ht="49.5" customHeight="1" x14ac:dyDescent="0.3">
      <c r="B200" s="275"/>
      <c r="C200" s="275"/>
      <c r="D200" s="275"/>
      <c r="E200" s="275"/>
      <c r="F200" s="275"/>
      <c r="G200" s="275"/>
      <c r="H200" s="275"/>
      <c r="I200" s="275"/>
      <c r="J200" s="275"/>
      <c r="K200" s="275"/>
      <c r="L200" s="275"/>
      <c r="M200" s="275"/>
      <c r="N200" s="275"/>
      <c r="O200" s="275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1"/>
      <c r="AF200" s="178"/>
      <c r="AG200" s="181"/>
      <c r="AH200" s="181"/>
      <c r="AI200" s="181"/>
      <c r="AJ200" s="181"/>
      <c r="AK200" s="267"/>
      <c r="AL200" s="267"/>
      <c r="AM200" s="267"/>
      <c r="AN200" s="267"/>
      <c r="AO200" s="267"/>
      <c r="AP200" s="267"/>
      <c r="AQ200" s="267"/>
      <c r="AR200" s="267"/>
      <c r="AS200" s="267"/>
      <c r="AT200" s="267"/>
      <c r="AU200" s="267"/>
      <c r="AV200" s="267"/>
      <c r="AW200" s="267"/>
      <c r="AX200" s="267"/>
      <c r="AY200" s="267"/>
      <c r="AZ200" s="267"/>
      <c r="BA200" s="267"/>
      <c r="BB200" s="267"/>
      <c r="BC200" s="267"/>
      <c r="BD200" s="267"/>
      <c r="BE200" s="267"/>
      <c r="BF200" s="267"/>
      <c r="BG200" s="267"/>
      <c r="BH200" s="181"/>
      <c r="BI200" s="181"/>
      <c r="BJ200" s="18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2:128" s="5" customFormat="1" ht="35.25" x14ac:dyDescent="0.3">
      <c r="B201" s="284"/>
      <c r="C201" s="284"/>
      <c r="D201" s="284"/>
      <c r="E201" s="284"/>
      <c r="F201" s="284"/>
      <c r="G201" s="284"/>
      <c r="H201" s="284"/>
      <c r="I201" s="261"/>
      <c r="J201" s="261"/>
      <c r="K201" s="261"/>
      <c r="L201" s="261"/>
      <c r="M201" s="261"/>
      <c r="N201" s="261"/>
      <c r="O201" s="261"/>
      <c r="P201" s="181"/>
      <c r="Q201" s="181"/>
      <c r="R201" s="181"/>
      <c r="S201" s="89"/>
      <c r="T201" s="89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78"/>
      <c r="AG201" s="181"/>
      <c r="AH201" s="181"/>
      <c r="AI201" s="181"/>
      <c r="AJ201" s="181"/>
      <c r="AK201" s="257"/>
      <c r="AL201" s="257"/>
      <c r="AM201" s="257"/>
      <c r="AN201" s="257"/>
      <c r="AO201" s="257"/>
      <c r="AP201" s="257"/>
      <c r="AQ201" s="185"/>
      <c r="AR201" s="185"/>
      <c r="AS201" s="185"/>
      <c r="AT201" s="185"/>
      <c r="AU201" s="185"/>
      <c r="AV201" s="185"/>
      <c r="AW201" s="185"/>
      <c r="AX201" s="90"/>
      <c r="AY201" s="90"/>
      <c r="AZ201" s="90"/>
      <c r="BA201" s="90"/>
      <c r="BB201" s="90"/>
      <c r="BC201" s="90"/>
      <c r="BD201" s="90"/>
      <c r="BE201" s="90"/>
      <c r="BF201" s="90"/>
      <c r="BG201" s="181"/>
      <c r="BH201" s="181"/>
      <c r="BI201" s="181"/>
      <c r="BJ201" s="18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2:128" s="5" customFormat="1" ht="43.5" customHeight="1" x14ac:dyDescent="0.5">
      <c r="B202" s="266"/>
      <c r="C202" s="266"/>
      <c r="D202" s="266"/>
      <c r="E202" s="266"/>
      <c r="F202" s="266"/>
      <c r="G202" s="266"/>
      <c r="H202" s="266"/>
      <c r="I202" s="278" t="s">
        <v>328</v>
      </c>
      <c r="J202" s="278"/>
      <c r="K202" s="278"/>
      <c r="L202" s="278"/>
      <c r="M202" s="278"/>
      <c r="N202" s="278"/>
      <c r="O202" s="278"/>
      <c r="P202" s="181"/>
      <c r="Q202" s="181"/>
      <c r="R202" s="181"/>
      <c r="S202" s="89"/>
      <c r="T202" s="89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78"/>
      <c r="AG202" s="181"/>
      <c r="AH202" s="181"/>
      <c r="AI202" s="181"/>
      <c r="AJ202" s="181"/>
      <c r="AK202" s="266"/>
      <c r="AL202" s="266"/>
      <c r="AM202" s="266"/>
      <c r="AN202" s="266"/>
      <c r="AO202" s="266"/>
      <c r="AP202" s="266"/>
      <c r="AQ202" s="275" t="s">
        <v>251</v>
      </c>
      <c r="AR202" s="275"/>
      <c r="AS202" s="275"/>
      <c r="AT202" s="275"/>
      <c r="AU202" s="275"/>
      <c r="AV202" s="275"/>
      <c r="AW202" s="275"/>
      <c r="AX202" s="181"/>
      <c r="AY202" s="181"/>
      <c r="AZ202" s="181"/>
      <c r="BA202" s="181"/>
      <c r="BB202" s="181"/>
      <c r="BC202" s="181"/>
      <c r="BD202" s="181"/>
      <c r="BE202" s="181"/>
      <c r="BF202" s="181"/>
      <c r="BG202" s="181"/>
      <c r="BH202" s="181"/>
      <c r="BI202" s="181"/>
      <c r="BJ202" s="18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2:128" s="5" customFormat="1" ht="38.25" customHeight="1" x14ac:dyDescent="0.3">
      <c r="B203" s="283" t="s">
        <v>461</v>
      </c>
      <c r="C203" s="283"/>
      <c r="D203" s="283"/>
      <c r="E203" s="283"/>
      <c r="F203" s="283"/>
      <c r="G203" s="283"/>
      <c r="H203" s="283"/>
      <c r="I203" s="267"/>
      <c r="J203" s="267"/>
      <c r="K203" s="267"/>
      <c r="L203" s="267"/>
      <c r="M203" s="267"/>
      <c r="N203" s="267"/>
      <c r="O203" s="267"/>
      <c r="P203" s="181"/>
      <c r="Q203" s="181"/>
      <c r="R203" s="181"/>
      <c r="S203" s="89"/>
      <c r="T203" s="89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78"/>
      <c r="AG203" s="181"/>
      <c r="AH203" s="181"/>
      <c r="AI203" s="181"/>
      <c r="AJ203" s="181"/>
      <c r="AK203" s="260"/>
      <c r="AL203" s="260"/>
      <c r="AM203" s="260"/>
      <c r="AN203" s="260"/>
      <c r="AO203" s="260"/>
      <c r="AP203" s="260"/>
      <c r="AQ203" s="181"/>
      <c r="AR203" s="187"/>
      <c r="AS203" s="187"/>
      <c r="AT203" s="187"/>
      <c r="AU203" s="187"/>
      <c r="AV203" s="187"/>
      <c r="AW203" s="187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  <c r="BH203" s="181"/>
      <c r="BI203" s="181"/>
      <c r="BJ203" s="18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2:128" s="5" customFormat="1" ht="35.25" customHeight="1" x14ac:dyDescent="0.3">
      <c r="B204" s="266"/>
      <c r="C204" s="266"/>
      <c r="D204" s="266"/>
      <c r="E204" s="266"/>
      <c r="F204" s="266"/>
      <c r="G204" s="266"/>
      <c r="H204" s="266"/>
      <c r="I204" s="267">
        <v>2021</v>
      </c>
      <c r="J204" s="267"/>
      <c r="K204" s="267"/>
      <c r="L204" s="267"/>
      <c r="M204" s="267"/>
      <c r="N204" s="267"/>
      <c r="O204" s="267"/>
      <c r="P204" s="181"/>
      <c r="Q204" s="181"/>
      <c r="R204" s="181"/>
      <c r="S204" s="89"/>
      <c r="T204" s="89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78"/>
      <c r="AG204" s="181"/>
      <c r="AH204" s="181"/>
      <c r="AI204" s="181"/>
      <c r="AJ204" s="181"/>
      <c r="AK204" s="257"/>
      <c r="AL204" s="257"/>
      <c r="AM204" s="257"/>
      <c r="AN204" s="257"/>
      <c r="AO204" s="257"/>
      <c r="AP204" s="257"/>
      <c r="AQ204" s="258">
        <v>2021</v>
      </c>
      <c r="AR204" s="258"/>
      <c r="AS204" s="258"/>
      <c r="AT204" s="258"/>
      <c r="AU204" s="258"/>
      <c r="AV204" s="258"/>
      <c r="AW204" s="258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2:128" s="5" customFormat="1" ht="30.6" customHeight="1" x14ac:dyDescent="0.3">
      <c r="B205" s="177"/>
      <c r="C205" s="177"/>
      <c r="D205" s="177"/>
      <c r="E205" s="177"/>
      <c r="F205" s="177"/>
      <c r="G205" s="177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89"/>
      <c r="T205" s="89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78"/>
      <c r="AG205" s="181"/>
      <c r="AH205" s="181"/>
      <c r="AI205" s="181"/>
      <c r="AJ205" s="181"/>
      <c r="AK205" s="282"/>
      <c r="AL205" s="282"/>
      <c r="AM205" s="282"/>
      <c r="AN205" s="282"/>
      <c r="AO205" s="282"/>
      <c r="AP205" s="282"/>
      <c r="AQ205" s="258"/>
      <c r="AR205" s="258"/>
      <c r="AS205" s="258"/>
      <c r="AT205" s="258"/>
      <c r="AU205" s="258"/>
      <c r="AV205" s="258"/>
      <c r="AW205" s="258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2:128" s="5" customFormat="1" ht="51" customHeight="1" x14ac:dyDescent="0.5">
      <c r="B206" s="276" t="s">
        <v>157</v>
      </c>
      <c r="C206" s="276"/>
      <c r="D206" s="276"/>
      <c r="E206" s="276"/>
      <c r="F206" s="276"/>
      <c r="G206" s="276"/>
      <c r="H206" s="276"/>
      <c r="I206" s="276"/>
      <c r="J206" s="276"/>
      <c r="K206" s="276"/>
      <c r="L206" s="276"/>
      <c r="M206" s="276"/>
      <c r="N206" s="276"/>
      <c r="O206" s="276"/>
      <c r="P206" s="276"/>
      <c r="Q206" s="276"/>
      <c r="R206" s="277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1"/>
      <c r="AF206" s="178"/>
      <c r="AG206" s="181"/>
      <c r="AH206" s="181"/>
      <c r="AI206" s="181"/>
      <c r="AJ206" s="181"/>
      <c r="AK206" s="280" t="s">
        <v>436</v>
      </c>
      <c r="AL206" s="280"/>
      <c r="AM206" s="280"/>
      <c r="AN206" s="280"/>
      <c r="AO206" s="280"/>
      <c r="AP206" s="280"/>
      <c r="AQ206" s="280"/>
      <c r="AR206" s="280"/>
      <c r="AS206" s="280"/>
      <c r="AT206" s="280"/>
      <c r="AU206" s="280"/>
      <c r="AV206" s="280"/>
      <c r="AW206" s="280"/>
      <c r="AX206" s="280"/>
      <c r="AY206" s="280"/>
      <c r="AZ206" s="280"/>
      <c r="BA206" s="280"/>
      <c r="BB206" s="280"/>
      <c r="BC206" s="178"/>
      <c r="BD206" s="178"/>
      <c r="BE206" s="90"/>
      <c r="BF206" s="90"/>
      <c r="BG206" s="181"/>
      <c r="BH206" s="181"/>
      <c r="BI206" s="181"/>
      <c r="BJ206" s="18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2:128" s="5" customFormat="1" ht="42" customHeight="1" x14ac:dyDescent="0.3">
      <c r="B207" s="261"/>
      <c r="C207" s="261"/>
      <c r="D207" s="261"/>
      <c r="E207" s="261"/>
      <c r="F207" s="261"/>
      <c r="G207" s="261"/>
      <c r="H207" s="261"/>
      <c r="I207" s="261"/>
      <c r="J207" s="261"/>
      <c r="K207" s="261"/>
      <c r="L207" s="261"/>
      <c r="M207" s="261"/>
      <c r="N207" s="261"/>
      <c r="O207" s="261"/>
      <c r="P207" s="261"/>
      <c r="Q207" s="261"/>
      <c r="R207" s="261"/>
      <c r="S207" s="261"/>
      <c r="T207" s="261"/>
      <c r="U207" s="261"/>
      <c r="V207" s="261"/>
      <c r="W207" s="261"/>
      <c r="X207" s="261"/>
      <c r="Y207" s="261"/>
      <c r="Z207" s="261"/>
      <c r="AA207" s="261"/>
      <c r="AB207" s="261"/>
      <c r="AC207" s="261"/>
      <c r="AD207" s="261"/>
      <c r="AE207" s="181"/>
      <c r="AF207" s="178"/>
      <c r="AG207" s="181"/>
      <c r="AH207" s="181"/>
      <c r="AI207" s="181"/>
      <c r="AJ207" s="181"/>
      <c r="AK207" s="281" t="s">
        <v>465</v>
      </c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178"/>
      <c r="BD207" s="178"/>
      <c r="BE207" s="90"/>
      <c r="BF207" s="90"/>
      <c r="BG207" s="181"/>
      <c r="BH207" s="181"/>
      <c r="BI207" s="181"/>
      <c r="BJ207" s="18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2:128" s="5" customFormat="1" ht="67.5" customHeight="1" x14ac:dyDescent="0.5">
      <c r="B208" s="266"/>
      <c r="C208" s="266"/>
      <c r="D208" s="266"/>
      <c r="E208" s="266"/>
      <c r="F208" s="266"/>
      <c r="G208" s="266"/>
      <c r="H208" s="266"/>
      <c r="I208" s="278" t="s">
        <v>249</v>
      </c>
      <c r="J208" s="278"/>
      <c r="K208" s="278"/>
      <c r="L208" s="278"/>
      <c r="M208" s="278"/>
      <c r="N208" s="278"/>
      <c r="O208" s="278"/>
      <c r="P208" s="181"/>
      <c r="Q208" s="181"/>
      <c r="R208" s="181"/>
      <c r="S208" s="89"/>
      <c r="T208" s="89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78"/>
      <c r="AG208" s="181"/>
      <c r="AH208" s="181"/>
      <c r="AI208" s="181"/>
      <c r="AJ208" s="181"/>
      <c r="AK208" s="266"/>
      <c r="AL208" s="266"/>
      <c r="AM208" s="266"/>
      <c r="AN208" s="266"/>
      <c r="AO208" s="266"/>
      <c r="AP208" s="266"/>
      <c r="AQ208" s="278" t="s">
        <v>252</v>
      </c>
      <c r="AR208" s="278"/>
      <c r="AS208" s="278"/>
      <c r="AT208" s="278"/>
      <c r="AU208" s="278"/>
      <c r="AV208" s="278"/>
      <c r="AW208" s="278"/>
      <c r="AX208" s="278"/>
      <c r="AY208" s="186"/>
      <c r="AZ208" s="186"/>
      <c r="BA208" s="186"/>
      <c r="BB208" s="186"/>
      <c r="BC208" s="178"/>
      <c r="BD208" s="178"/>
      <c r="BE208" s="90"/>
      <c r="BF208" s="90"/>
      <c r="BG208" s="181"/>
      <c r="BH208" s="181"/>
      <c r="BI208" s="181"/>
      <c r="BJ208" s="18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2:128" s="5" customFormat="1" ht="48" customHeight="1" x14ac:dyDescent="0.3">
      <c r="B209" s="279" t="s">
        <v>325</v>
      </c>
      <c r="C209" s="279"/>
      <c r="D209" s="279"/>
      <c r="E209" s="279"/>
      <c r="F209" s="279"/>
      <c r="G209" s="279"/>
      <c r="H209" s="279"/>
      <c r="I209" s="91"/>
      <c r="J209" s="181"/>
      <c r="K209" s="181"/>
      <c r="L209" s="181"/>
      <c r="M209" s="181"/>
      <c r="N209" s="181"/>
      <c r="O209" s="181"/>
      <c r="P209" s="181"/>
      <c r="Q209" s="181"/>
      <c r="R209" s="181"/>
      <c r="S209" s="89"/>
      <c r="T209" s="89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78"/>
      <c r="AG209" s="181"/>
      <c r="AH209" s="181"/>
      <c r="AI209" s="181"/>
      <c r="AJ209" s="181"/>
      <c r="AK209" s="279" t="s">
        <v>325</v>
      </c>
      <c r="AL209" s="279"/>
      <c r="AM209" s="279"/>
      <c r="AN209" s="279"/>
      <c r="AO209" s="279"/>
      <c r="AP209" s="279"/>
      <c r="AQ209" s="279"/>
      <c r="AR209" s="91"/>
      <c r="AS209" s="181"/>
      <c r="AT209" s="181"/>
      <c r="AU209" s="181"/>
      <c r="AV209" s="181"/>
      <c r="AW209" s="181"/>
      <c r="AX209" s="181"/>
      <c r="AY209" s="186"/>
      <c r="AZ209" s="186"/>
      <c r="BA209" s="186"/>
      <c r="BB209" s="186"/>
      <c r="BC209" s="178"/>
      <c r="BD209" s="178"/>
      <c r="BE209" s="181"/>
      <c r="BF209" s="181"/>
      <c r="BG209" s="181"/>
      <c r="BH209" s="181"/>
      <c r="BI209" s="181"/>
      <c r="BJ209" s="18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2:128" s="5" customFormat="1" ht="39" customHeight="1" x14ac:dyDescent="0.3">
      <c r="B210" s="266"/>
      <c r="C210" s="266"/>
      <c r="D210" s="266"/>
      <c r="E210" s="266"/>
      <c r="F210" s="266"/>
      <c r="G210" s="266"/>
      <c r="H210" s="266"/>
      <c r="I210" s="267">
        <v>2021</v>
      </c>
      <c r="J210" s="267"/>
      <c r="K210" s="267"/>
      <c r="L210" s="267"/>
      <c r="M210" s="267"/>
      <c r="N210" s="267"/>
      <c r="O210" s="267"/>
      <c r="P210" s="181"/>
      <c r="Q210" s="181"/>
      <c r="R210" s="181"/>
      <c r="S210" s="89"/>
      <c r="T210" s="89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78"/>
      <c r="AG210" s="181"/>
      <c r="AH210" s="181"/>
      <c r="AI210" s="181"/>
      <c r="AJ210" s="181"/>
      <c r="AK210" s="266"/>
      <c r="AL210" s="266"/>
      <c r="AM210" s="266"/>
      <c r="AN210" s="266"/>
      <c r="AO210" s="266"/>
      <c r="AP210" s="266"/>
      <c r="AQ210" s="267">
        <v>2021</v>
      </c>
      <c r="AR210" s="267"/>
      <c r="AS210" s="267"/>
      <c r="AT210" s="267"/>
      <c r="AU210" s="267"/>
      <c r="AV210" s="267"/>
      <c r="AW210" s="267"/>
      <c r="AX210" s="267"/>
      <c r="AY210" s="178"/>
      <c r="AZ210" s="178"/>
      <c r="BA210" s="178"/>
      <c r="BB210" s="178"/>
      <c r="BC210" s="178"/>
      <c r="BD210" s="178"/>
      <c r="BE210" s="181"/>
      <c r="BF210" s="181"/>
      <c r="BG210" s="181"/>
      <c r="BH210" s="181"/>
      <c r="BI210" s="181"/>
      <c r="BJ210" s="18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2:128" s="5" customFormat="1" ht="27" customHeight="1" x14ac:dyDescent="0.3">
      <c r="B211" s="259"/>
      <c r="C211" s="259"/>
      <c r="D211" s="259"/>
      <c r="E211" s="259"/>
      <c r="F211" s="259"/>
      <c r="G211" s="259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89"/>
      <c r="T211" s="89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78"/>
      <c r="AG211" s="181"/>
      <c r="AH211" s="181"/>
      <c r="AI211" s="181"/>
      <c r="AJ211" s="181"/>
      <c r="AK211" s="187"/>
      <c r="AL211" s="178"/>
      <c r="AM211" s="178"/>
      <c r="AN211" s="178"/>
      <c r="AO211" s="178"/>
      <c r="AP211" s="178"/>
      <c r="AQ211" s="178"/>
      <c r="AR211" s="187"/>
      <c r="AS211" s="187"/>
      <c r="AT211" s="187"/>
      <c r="AU211" s="187"/>
      <c r="AV211" s="187"/>
      <c r="AW211" s="187"/>
      <c r="AX211" s="178"/>
      <c r="AY211" s="178"/>
      <c r="AZ211" s="178"/>
      <c r="BA211" s="178"/>
      <c r="BB211" s="178"/>
      <c r="BC211" s="178"/>
      <c r="BD211" s="178"/>
      <c r="BE211" s="181"/>
      <c r="BF211" s="181"/>
      <c r="BG211" s="181"/>
      <c r="BH211" s="181"/>
      <c r="BI211" s="181"/>
      <c r="BJ211" s="18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2:128" s="5" customFormat="1" ht="25.5" customHeight="1" x14ac:dyDescent="0.45"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73"/>
      <c r="T212" s="73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181"/>
      <c r="AF212" s="178"/>
      <c r="AG212" s="181"/>
      <c r="AH212" s="181"/>
      <c r="AI212" s="181"/>
      <c r="AJ212" s="181"/>
      <c r="AK212" s="257"/>
      <c r="AL212" s="257"/>
      <c r="AM212" s="257"/>
      <c r="AN212" s="257"/>
      <c r="AO212" s="257"/>
      <c r="AP212" s="257"/>
      <c r="AQ212" s="275"/>
      <c r="AR212" s="275"/>
      <c r="AS212" s="275"/>
      <c r="AT212" s="275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81"/>
      <c r="BF212" s="181"/>
      <c r="BG212" s="181"/>
      <c r="BH212" s="181"/>
      <c r="BI212" s="181"/>
      <c r="BJ212" s="18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2:128" s="5" customFormat="1" ht="48.75" customHeight="1" x14ac:dyDescent="0.45">
      <c r="B213" s="267" t="s">
        <v>299</v>
      </c>
      <c r="C213" s="267"/>
      <c r="D213" s="267"/>
      <c r="E213" s="267"/>
      <c r="F213" s="267"/>
      <c r="G213" s="267"/>
      <c r="H213" s="267"/>
      <c r="I213" s="267"/>
      <c r="J213" s="267"/>
      <c r="K213" s="267"/>
      <c r="L213" s="267"/>
      <c r="M213" s="267"/>
      <c r="N213" s="267"/>
      <c r="O213" s="267"/>
      <c r="P213" s="267"/>
      <c r="Q213" s="267"/>
      <c r="R213" s="267"/>
      <c r="S213" s="267"/>
      <c r="T213" s="267"/>
      <c r="U213" s="267"/>
      <c r="V213" s="267"/>
      <c r="W213" s="184"/>
      <c r="X213" s="184"/>
      <c r="Y213" s="184"/>
      <c r="Z213" s="184"/>
      <c r="AA213" s="184"/>
      <c r="AB213" s="184"/>
      <c r="AC213" s="184"/>
      <c r="AD213" s="184"/>
      <c r="AE213" s="181"/>
      <c r="AF213" s="178"/>
      <c r="AG213" s="181"/>
      <c r="AH213" s="181"/>
      <c r="AI213" s="181"/>
      <c r="AJ213" s="181"/>
      <c r="AK213" s="268" t="s">
        <v>129</v>
      </c>
      <c r="AL213" s="268"/>
      <c r="AM213" s="268"/>
      <c r="AN213" s="268"/>
      <c r="AO213" s="268"/>
      <c r="AP213" s="268"/>
      <c r="AQ213" s="181"/>
      <c r="AR213" s="181"/>
      <c r="AS213" s="181"/>
      <c r="AT213" s="181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181"/>
      <c r="BF213" s="181"/>
      <c r="BG213" s="181"/>
      <c r="BH213" s="181"/>
      <c r="BI213" s="181"/>
      <c r="BJ213" s="18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2:128" s="5" customFormat="1" ht="39.75" customHeight="1" x14ac:dyDescent="0.3">
      <c r="B214" s="261"/>
      <c r="C214" s="261"/>
      <c r="D214" s="261"/>
      <c r="E214" s="261"/>
      <c r="F214" s="261"/>
      <c r="G214" s="261"/>
      <c r="H214" s="261"/>
      <c r="I214" s="261"/>
      <c r="J214" s="261"/>
      <c r="K214" s="261"/>
      <c r="L214" s="261"/>
      <c r="M214" s="261"/>
      <c r="N214" s="261"/>
      <c r="O214" s="261"/>
      <c r="P214" s="261"/>
      <c r="Q214" s="261"/>
      <c r="R214" s="261"/>
      <c r="S214" s="261"/>
      <c r="T214" s="261"/>
      <c r="U214" s="261"/>
      <c r="V214" s="261"/>
      <c r="W214" s="261"/>
      <c r="X214" s="261"/>
      <c r="Y214" s="261"/>
      <c r="Z214" s="261"/>
      <c r="AA214" s="261"/>
      <c r="AB214" s="261"/>
      <c r="AC214" s="261"/>
      <c r="AD214" s="261"/>
      <c r="AE214" s="181"/>
      <c r="AF214" s="178"/>
      <c r="AG214" s="181"/>
      <c r="AH214" s="181"/>
      <c r="AI214" s="181"/>
      <c r="AJ214" s="181"/>
      <c r="AK214" s="269"/>
      <c r="AL214" s="269"/>
      <c r="AM214" s="269"/>
      <c r="AN214" s="269"/>
      <c r="AO214" s="269"/>
      <c r="AP214" s="269"/>
      <c r="AQ214" s="269"/>
      <c r="AR214" s="269"/>
      <c r="AS214" s="269"/>
      <c r="AT214" s="269"/>
      <c r="AU214" s="269"/>
      <c r="AV214" s="269"/>
      <c r="AW214" s="269"/>
      <c r="AX214" s="269"/>
      <c r="AY214" s="269"/>
      <c r="AZ214" s="269"/>
      <c r="BA214" s="269"/>
      <c r="BB214" s="269"/>
      <c r="BC214" s="269"/>
      <c r="BD214" s="269"/>
      <c r="BE214" s="181"/>
      <c r="BF214" s="181"/>
      <c r="BG214" s="181"/>
      <c r="BH214" s="181"/>
      <c r="BI214" s="181"/>
      <c r="BJ214" s="18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2:128" s="5" customFormat="1" ht="36" customHeight="1" x14ac:dyDescent="0.3">
      <c r="B215" s="270"/>
      <c r="C215" s="270"/>
      <c r="D215" s="270"/>
      <c r="E215" s="270"/>
      <c r="F215" s="270"/>
      <c r="G215" s="270"/>
      <c r="H215" s="270"/>
      <c r="I215" s="261" t="s">
        <v>300</v>
      </c>
      <c r="J215" s="261"/>
      <c r="K215" s="261"/>
      <c r="L215" s="261"/>
      <c r="M215" s="261"/>
      <c r="N215" s="261"/>
      <c r="O215" s="261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1"/>
      <c r="AF215" s="178"/>
      <c r="AG215" s="181"/>
      <c r="AH215" s="181"/>
      <c r="AI215" s="181"/>
      <c r="AJ215" s="181"/>
      <c r="AK215" s="266"/>
      <c r="AL215" s="266"/>
      <c r="AM215" s="266"/>
      <c r="AN215" s="266"/>
      <c r="AO215" s="266"/>
      <c r="AP215" s="266"/>
      <c r="AQ215" s="267" t="s">
        <v>435</v>
      </c>
      <c r="AR215" s="267"/>
      <c r="AS215" s="267"/>
      <c r="AT215" s="267"/>
      <c r="AU215" s="267"/>
      <c r="AV215" s="267"/>
      <c r="AW215" s="267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2:128" s="5" customFormat="1" ht="48.75" customHeight="1" x14ac:dyDescent="0.3">
      <c r="B216" s="259"/>
      <c r="C216" s="259"/>
      <c r="D216" s="259"/>
      <c r="E216" s="259"/>
      <c r="F216" s="259"/>
      <c r="G216" s="259"/>
      <c r="H216" s="181"/>
      <c r="I216" s="91"/>
      <c r="J216" s="181"/>
      <c r="K216" s="181"/>
      <c r="L216" s="181"/>
      <c r="M216" s="181"/>
      <c r="N216" s="181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1"/>
      <c r="AF216" s="178"/>
      <c r="AG216" s="181"/>
      <c r="AH216" s="181"/>
      <c r="AI216" s="181"/>
      <c r="AJ216" s="181"/>
      <c r="AK216" s="260"/>
      <c r="AL216" s="260"/>
      <c r="AM216" s="260"/>
      <c r="AN216" s="260"/>
      <c r="AO216" s="260"/>
      <c r="AP216" s="260"/>
      <c r="AQ216" s="181"/>
      <c r="AR216" s="9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2:128" s="5" customFormat="1" ht="36" customHeight="1" x14ac:dyDescent="0.5">
      <c r="B217" s="266"/>
      <c r="C217" s="266"/>
      <c r="D217" s="266"/>
      <c r="E217" s="266"/>
      <c r="F217" s="266"/>
      <c r="G217" s="266"/>
      <c r="H217" s="266"/>
      <c r="I217" s="262">
        <v>2021</v>
      </c>
      <c r="J217" s="262"/>
      <c r="K217" s="262"/>
      <c r="L217" s="262"/>
      <c r="M217" s="262"/>
      <c r="N217" s="262"/>
      <c r="O217" s="262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1"/>
      <c r="AF217" s="178"/>
      <c r="AG217" s="181"/>
      <c r="AH217" s="181"/>
      <c r="AI217" s="181"/>
      <c r="AJ217" s="181"/>
      <c r="AK217" s="266"/>
      <c r="AL217" s="266"/>
      <c r="AM217" s="266"/>
      <c r="AN217" s="266"/>
      <c r="AO217" s="266"/>
      <c r="AP217" s="266"/>
      <c r="AQ217" s="261">
        <v>2021</v>
      </c>
      <c r="AR217" s="267"/>
      <c r="AS217" s="267"/>
      <c r="AT217" s="267"/>
      <c r="AU217" s="181"/>
      <c r="AV217" s="181"/>
      <c r="AW217" s="181"/>
      <c r="AX217" s="181"/>
      <c r="AY217" s="181"/>
      <c r="AZ217" s="181"/>
      <c r="BA217" s="181"/>
      <c r="BB217" s="42"/>
      <c r="BC217" s="42"/>
      <c r="BD217" s="42"/>
      <c r="BE217" s="42"/>
      <c r="BF217" s="42"/>
      <c r="BG217" s="43"/>
      <c r="BH217" s="43"/>
      <c r="BI217" s="43"/>
      <c r="BJ217" s="43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2:128" s="5" customFormat="1" ht="24.6" customHeight="1" x14ac:dyDescent="0.45">
      <c r="B218" s="259"/>
      <c r="C218" s="259"/>
      <c r="D218" s="259"/>
      <c r="E218" s="259"/>
      <c r="F218" s="259"/>
      <c r="G218" s="259"/>
      <c r="H218" s="183"/>
      <c r="I218" s="183"/>
      <c r="J218" s="183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1"/>
      <c r="AF218" s="178"/>
      <c r="AG218" s="181"/>
      <c r="AH218" s="181"/>
      <c r="AI218" s="181"/>
      <c r="AJ218" s="181"/>
      <c r="AK218" s="260"/>
      <c r="AL218" s="260"/>
      <c r="AM218" s="260"/>
      <c r="AN218" s="260"/>
      <c r="AO218" s="260"/>
      <c r="AP218" s="260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42"/>
      <c r="BC218" s="42"/>
      <c r="BD218" s="42"/>
      <c r="BE218" s="42"/>
      <c r="BF218" s="42"/>
      <c r="BG218" s="43"/>
      <c r="BH218" s="43"/>
      <c r="BI218" s="43"/>
      <c r="BJ218" s="43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2:128" s="5" customFormat="1" ht="8.25" customHeight="1" x14ac:dyDescent="0.45"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73"/>
      <c r="T219" s="73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178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42"/>
      <c r="BC219" s="42"/>
      <c r="BD219" s="42"/>
      <c r="BE219" s="42"/>
      <c r="BF219" s="42"/>
      <c r="BG219" s="43"/>
      <c r="BH219" s="43"/>
      <c r="BI219" s="43"/>
      <c r="BJ219" s="43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2:128" s="5" customFormat="1" ht="46.5" customHeight="1" x14ac:dyDescent="0.45">
      <c r="B220" s="261" t="s">
        <v>250</v>
      </c>
      <c r="C220" s="261"/>
      <c r="D220" s="261"/>
      <c r="E220" s="261"/>
      <c r="F220" s="261"/>
      <c r="G220" s="261"/>
      <c r="H220" s="261"/>
      <c r="I220" s="261"/>
      <c r="J220" s="261"/>
      <c r="K220" s="261"/>
      <c r="L220" s="261"/>
      <c r="M220" s="261"/>
      <c r="N220" s="261"/>
      <c r="O220" s="261"/>
      <c r="P220" s="261"/>
      <c r="Q220" s="261"/>
      <c r="R220" s="261"/>
      <c r="S220" s="261"/>
      <c r="T220" s="261"/>
      <c r="U220" s="261"/>
      <c r="V220" s="261"/>
      <c r="W220" s="261"/>
      <c r="X220" s="261"/>
      <c r="Y220" s="261"/>
      <c r="Z220" s="261"/>
      <c r="AA220" s="261"/>
      <c r="AB220" s="261"/>
      <c r="AC220" s="261"/>
      <c r="AD220" s="261"/>
      <c r="AE220" s="92"/>
      <c r="AF220" s="92"/>
      <c r="AG220" s="92"/>
      <c r="AH220" s="92"/>
      <c r="AI220" s="9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3"/>
      <c r="BH220" s="43"/>
      <c r="BI220" s="43"/>
      <c r="BJ220" s="43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2:128" s="5" customFormat="1" ht="68.25" customHeight="1" x14ac:dyDescent="0.5">
      <c r="B221" s="262" t="s">
        <v>439</v>
      </c>
      <c r="C221" s="262"/>
      <c r="D221" s="262"/>
      <c r="E221" s="262"/>
      <c r="F221" s="262"/>
      <c r="G221" s="262"/>
      <c r="H221" s="262"/>
      <c r="I221" s="262"/>
      <c r="J221" s="262"/>
      <c r="K221" s="262"/>
      <c r="L221" s="262"/>
      <c r="M221" s="262"/>
      <c r="N221" s="262"/>
      <c r="O221" s="262"/>
      <c r="P221" s="262"/>
      <c r="Q221" s="262"/>
      <c r="R221" s="262"/>
      <c r="S221" s="262"/>
      <c r="T221" s="262"/>
      <c r="U221" s="262"/>
      <c r="V221" s="262"/>
      <c r="W221" s="262"/>
      <c r="X221" s="262"/>
      <c r="Y221" s="262"/>
      <c r="Z221" s="262"/>
      <c r="AA221" s="262"/>
      <c r="AB221" s="262"/>
      <c r="AC221" s="262"/>
      <c r="AD221" s="182"/>
      <c r="AE221" s="92"/>
      <c r="AF221" s="91"/>
      <c r="AG221" s="91"/>
      <c r="AH221" s="91"/>
      <c r="AI221" s="91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3"/>
      <c r="BH221" s="43"/>
      <c r="BI221" s="43"/>
      <c r="BJ221" s="43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2:128" s="5" customFormat="1" ht="24.6" customHeight="1" x14ac:dyDescent="0.45"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73"/>
      <c r="T222" s="73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91"/>
      <c r="AF222" s="91"/>
      <c r="AG222" s="91"/>
      <c r="AH222" s="91"/>
      <c r="AI222" s="91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3"/>
      <c r="BH222" s="43"/>
      <c r="BI222" s="43"/>
      <c r="BJ222" s="43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2:128" s="5" customFormat="1" ht="30.6" customHeight="1" x14ac:dyDescent="0.45"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91"/>
      <c r="AE223" s="91"/>
      <c r="AF223" s="91"/>
      <c r="AG223" s="91"/>
      <c r="AH223" s="91"/>
      <c r="AI223" s="91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3"/>
      <c r="BH223" s="43"/>
      <c r="BI223" s="43"/>
      <c r="BJ223" s="43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2:128" s="5" customFormat="1" ht="30.6" customHeight="1" x14ac:dyDescent="0.5">
      <c r="B224" s="262"/>
      <c r="C224" s="262"/>
      <c r="D224" s="262"/>
      <c r="E224" s="262"/>
      <c r="F224" s="262"/>
      <c r="G224" s="262"/>
      <c r="H224" s="262"/>
      <c r="I224" s="262"/>
      <c r="J224" s="262"/>
      <c r="K224" s="262"/>
      <c r="L224" s="262"/>
      <c r="M224" s="262"/>
      <c r="N224" s="262"/>
      <c r="O224" s="262"/>
      <c r="P224" s="262"/>
      <c r="Q224" s="262"/>
      <c r="R224" s="262"/>
      <c r="S224" s="262"/>
      <c r="T224" s="262"/>
      <c r="U224" s="262"/>
      <c r="V224" s="262"/>
      <c r="W224" s="262"/>
      <c r="X224" s="262"/>
      <c r="Y224" s="262"/>
      <c r="Z224" s="262"/>
      <c r="AA224" s="262"/>
      <c r="AB224" s="262"/>
      <c r="AC224" s="262"/>
      <c r="AD224" s="91"/>
      <c r="AE224" s="91"/>
      <c r="AF224" s="91"/>
      <c r="AG224" s="91"/>
      <c r="AH224" s="91"/>
      <c r="AI224" s="91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3"/>
      <c r="BH224" s="43"/>
      <c r="BI224" s="43"/>
      <c r="BJ224" s="43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2:128" s="5" customFormat="1" ht="30" customHeight="1" x14ac:dyDescent="0.3"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201"/>
      <c r="T225" s="20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183"/>
      <c r="BH225" s="183"/>
      <c r="BI225" s="183"/>
      <c r="BJ225" s="183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2:128" s="5" customFormat="1" ht="34.5" x14ac:dyDescent="0.45">
      <c r="B226" s="20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73"/>
      <c r="T226" s="73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3"/>
      <c r="BH226" s="43"/>
      <c r="BI226" s="43"/>
      <c r="BJ226" s="43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</sheetData>
  <mergeCells count="1288">
    <mergeCell ref="B1:BJ1"/>
    <mergeCell ref="C3:H3"/>
    <mergeCell ref="AA3:AP3"/>
    <mergeCell ref="BD3:BJ3"/>
    <mergeCell ref="BB5:BI5"/>
    <mergeCell ref="W6:AU6"/>
    <mergeCell ref="BB6:BF6"/>
    <mergeCell ref="P16:S16"/>
    <mergeCell ref="T16:T17"/>
    <mergeCell ref="U16:W16"/>
    <mergeCell ref="X16:X17"/>
    <mergeCell ref="Y16:AA16"/>
    <mergeCell ref="AB16:AB17"/>
    <mergeCell ref="BB10:BI10"/>
    <mergeCell ref="C14:O14"/>
    <mergeCell ref="AP14:BI14"/>
    <mergeCell ref="B16:B17"/>
    <mergeCell ref="C16:F16"/>
    <mergeCell ref="G16:G17"/>
    <mergeCell ref="H16:J16"/>
    <mergeCell ref="C8:P8"/>
    <mergeCell ref="C10:O10"/>
    <mergeCell ref="K16:K17"/>
    <mergeCell ref="L16:O16"/>
    <mergeCell ref="W8:AU8"/>
    <mergeCell ref="C9:J9"/>
    <mergeCell ref="K9:N9"/>
    <mergeCell ref="BG16:BG17"/>
    <mergeCell ref="BH16:BH17"/>
    <mergeCell ref="BI16:BI17"/>
    <mergeCell ref="BJ16:BJ17"/>
    <mergeCell ref="AG16:AG17"/>
    <mergeCell ref="B30:B33"/>
    <mergeCell ref="C30:P33"/>
    <mergeCell ref="Q30:R33"/>
    <mergeCell ref="S30:T33"/>
    <mergeCell ref="U30:AF30"/>
    <mergeCell ref="AG30:BD30"/>
    <mergeCell ref="AA32:AB33"/>
    <mergeCell ref="AC32:AD33"/>
    <mergeCell ref="AE32:AF33"/>
    <mergeCell ref="AG32:AI32"/>
    <mergeCell ref="BB32:BD32"/>
    <mergeCell ref="AA37:AB37"/>
    <mergeCell ref="AC37:AD37"/>
    <mergeCell ref="AE37:AF37"/>
    <mergeCell ref="BE37:BF37"/>
    <mergeCell ref="C40:P40"/>
    <mergeCell ref="Q40:R40"/>
    <mergeCell ref="S40:T40"/>
    <mergeCell ref="U40:V40"/>
    <mergeCell ref="W40:X40"/>
    <mergeCell ref="U31:V33"/>
    <mergeCell ref="W31:X33"/>
    <mergeCell ref="AH16:AJ16"/>
    <mergeCell ref="AK16:AK17"/>
    <mergeCell ref="AL16:AO16"/>
    <mergeCell ref="AP16:AS16"/>
    <mergeCell ref="BG30:BJ33"/>
    <mergeCell ref="AJ32:AL32"/>
    <mergeCell ref="AM32:AO32"/>
    <mergeCell ref="AP32:AR32"/>
    <mergeCell ref="AS32:AU32"/>
    <mergeCell ref="AV32:AX32"/>
    <mergeCell ref="AY32:BA32"/>
    <mergeCell ref="BE30:BF33"/>
    <mergeCell ref="Y31:AF31"/>
    <mergeCell ref="AG31:AL31"/>
    <mergeCell ref="AM31:AR31"/>
    <mergeCell ref="AS31:AX31"/>
    <mergeCell ref="AY31:BD31"/>
    <mergeCell ref="Y32:Z33"/>
    <mergeCell ref="BE16:BE17"/>
    <mergeCell ref="BF16:BF17"/>
    <mergeCell ref="AT16:AT17"/>
    <mergeCell ref="AU16:AW16"/>
    <mergeCell ref="AX16:AX17"/>
    <mergeCell ref="AY16:BB16"/>
    <mergeCell ref="BC16:BC17"/>
    <mergeCell ref="BD16:BD17"/>
    <mergeCell ref="AC16:AF16"/>
    <mergeCell ref="BG35:BJ35"/>
    <mergeCell ref="C36:P36"/>
    <mergeCell ref="Q36:R36"/>
    <mergeCell ref="S36:T36"/>
    <mergeCell ref="U36:V36"/>
    <mergeCell ref="W36:X36"/>
    <mergeCell ref="Y36:Z36"/>
    <mergeCell ref="AA36:AB36"/>
    <mergeCell ref="BE34:BF34"/>
    <mergeCell ref="BG34:BJ34"/>
    <mergeCell ref="C35:P35"/>
    <mergeCell ref="Q35:R35"/>
    <mergeCell ref="S35:T35"/>
    <mergeCell ref="U35:V35"/>
    <mergeCell ref="W35:X35"/>
    <mergeCell ref="Y35:Z35"/>
    <mergeCell ref="AA35:AB35"/>
    <mergeCell ref="AC35:AD35"/>
    <mergeCell ref="C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E35:AF35"/>
    <mergeCell ref="BE35:BF35"/>
    <mergeCell ref="BG37:BJ37"/>
    <mergeCell ref="C38:P38"/>
    <mergeCell ref="Q38:R38"/>
    <mergeCell ref="S38:T38"/>
    <mergeCell ref="U38:V38"/>
    <mergeCell ref="W38:X38"/>
    <mergeCell ref="AC36:AD36"/>
    <mergeCell ref="AE36:AF36"/>
    <mergeCell ref="BE36:BF36"/>
    <mergeCell ref="BG36:BJ36"/>
    <mergeCell ref="C37:P37"/>
    <mergeCell ref="Q37:R37"/>
    <mergeCell ref="S37:T37"/>
    <mergeCell ref="U37:V37"/>
    <mergeCell ref="W37:X37"/>
    <mergeCell ref="Y37:Z37"/>
    <mergeCell ref="AA39:AB39"/>
    <mergeCell ref="AC39:AD39"/>
    <mergeCell ref="AE39:AF39"/>
    <mergeCell ref="BE39:BF39"/>
    <mergeCell ref="BG39:BJ39"/>
    <mergeCell ref="C39:P39"/>
    <mergeCell ref="Q39:R39"/>
    <mergeCell ref="S39:T39"/>
    <mergeCell ref="U39:V39"/>
    <mergeCell ref="W39:X39"/>
    <mergeCell ref="Y39:Z39"/>
    <mergeCell ref="Y38:Z38"/>
    <mergeCell ref="AA38:AB38"/>
    <mergeCell ref="AC38:AD38"/>
    <mergeCell ref="AE38:AF38"/>
    <mergeCell ref="BE38:BF38"/>
    <mergeCell ref="BG38:BJ38"/>
    <mergeCell ref="AA41:AB41"/>
    <mergeCell ref="AC41:AD41"/>
    <mergeCell ref="AE41:AF41"/>
    <mergeCell ref="BE41:BF41"/>
    <mergeCell ref="BG41:BJ41"/>
    <mergeCell ref="C42:P42"/>
    <mergeCell ref="Q42:R42"/>
    <mergeCell ref="S42:T42"/>
    <mergeCell ref="U42:V42"/>
    <mergeCell ref="W42:X42"/>
    <mergeCell ref="C41:P41"/>
    <mergeCell ref="Q41:R41"/>
    <mergeCell ref="S41:T41"/>
    <mergeCell ref="U41:V41"/>
    <mergeCell ref="W41:X41"/>
    <mergeCell ref="Y41:Z41"/>
    <mergeCell ref="Y40:Z40"/>
    <mergeCell ref="AA40:AB40"/>
    <mergeCell ref="AC40:AD40"/>
    <mergeCell ref="AE40:AF40"/>
    <mergeCell ref="BE40:BF40"/>
    <mergeCell ref="BG40:BJ40"/>
    <mergeCell ref="AA43:AB43"/>
    <mergeCell ref="AC43:AD43"/>
    <mergeCell ref="AE43:AF43"/>
    <mergeCell ref="BE43:BF43"/>
    <mergeCell ref="BG43:BJ43"/>
    <mergeCell ref="C44:P44"/>
    <mergeCell ref="Q44:R44"/>
    <mergeCell ref="S44:T44"/>
    <mergeCell ref="U44:V44"/>
    <mergeCell ref="W44:X44"/>
    <mergeCell ref="C43:P43"/>
    <mergeCell ref="Q43:R43"/>
    <mergeCell ref="S43:T43"/>
    <mergeCell ref="U43:V43"/>
    <mergeCell ref="W43:X43"/>
    <mergeCell ref="Y43:Z43"/>
    <mergeCell ref="Y42:Z42"/>
    <mergeCell ref="AA42:AB42"/>
    <mergeCell ref="AC42:AD42"/>
    <mergeCell ref="AE42:AF42"/>
    <mergeCell ref="BE42:BF42"/>
    <mergeCell ref="BG42:BJ42"/>
    <mergeCell ref="AA45:AB45"/>
    <mergeCell ref="AC45:AD45"/>
    <mergeCell ref="AE45:AF45"/>
    <mergeCell ref="BE45:BF45"/>
    <mergeCell ref="BG45:BJ45"/>
    <mergeCell ref="C46:P46"/>
    <mergeCell ref="Q46:R46"/>
    <mergeCell ref="S46:T46"/>
    <mergeCell ref="U46:V46"/>
    <mergeCell ref="W46:X46"/>
    <mergeCell ref="C45:P45"/>
    <mergeCell ref="Q45:R45"/>
    <mergeCell ref="S45:T45"/>
    <mergeCell ref="U45:V45"/>
    <mergeCell ref="W45:X45"/>
    <mergeCell ref="Y45:Z45"/>
    <mergeCell ref="Y44:Z44"/>
    <mergeCell ref="AA44:AB44"/>
    <mergeCell ref="AC44:AD44"/>
    <mergeCell ref="AE44:AF44"/>
    <mergeCell ref="BE44:BF44"/>
    <mergeCell ref="BG44:BJ44"/>
    <mergeCell ref="AA47:AB47"/>
    <mergeCell ref="AC47:AD47"/>
    <mergeCell ref="AE47:AF47"/>
    <mergeCell ref="BE47:BF47"/>
    <mergeCell ref="BG47:BJ47"/>
    <mergeCell ref="C48:P48"/>
    <mergeCell ref="Q48:R48"/>
    <mergeCell ref="S48:T48"/>
    <mergeCell ref="U48:V48"/>
    <mergeCell ref="W48:X48"/>
    <mergeCell ref="C47:P47"/>
    <mergeCell ref="Q47:R47"/>
    <mergeCell ref="S47:T47"/>
    <mergeCell ref="U47:V47"/>
    <mergeCell ref="W47:X47"/>
    <mergeCell ref="Y47:Z47"/>
    <mergeCell ref="Y46:Z46"/>
    <mergeCell ref="AA46:AB46"/>
    <mergeCell ref="AC46:AD46"/>
    <mergeCell ref="AE46:AF46"/>
    <mergeCell ref="BE46:BF46"/>
    <mergeCell ref="BG46:BJ46"/>
    <mergeCell ref="AA49:AB49"/>
    <mergeCell ref="AC49:AD49"/>
    <mergeCell ref="AE49:AF49"/>
    <mergeCell ref="BE49:BF49"/>
    <mergeCell ref="BG49:BJ49"/>
    <mergeCell ref="C50:P50"/>
    <mergeCell ref="Q50:R50"/>
    <mergeCell ref="S50:T50"/>
    <mergeCell ref="U50:V50"/>
    <mergeCell ref="W50:X50"/>
    <mergeCell ref="C49:P49"/>
    <mergeCell ref="Q49:R49"/>
    <mergeCell ref="S49:T49"/>
    <mergeCell ref="U49:V49"/>
    <mergeCell ref="W49:X49"/>
    <mergeCell ref="Y49:Z49"/>
    <mergeCell ref="Y48:Z48"/>
    <mergeCell ref="AA48:AB48"/>
    <mergeCell ref="AC48:AD48"/>
    <mergeCell ref="AE48:AF48"/>
    <mergeCell ref="BE48:BF48"/>
    <mergeCell ref="BG48:BJ48"/>
    <mergeCell ref="AA51:AB51"/>
    <mergeCell ref="AC51:AD51"/>
    <mergeCell ref="AE51:AF51"/>
    <mergeCell ref="BE51:BF51"/>
    <mergeCell ref="BG51:BJ51"/>
    <mergeCell ref="C52:P52"/>
    <mergeCell ref="Q52:R52"/>
    <mergeCell ref="S52:T52"/>
    <mergeCell ref="U52:V52"/>
    <mergeCell ref="W52:X52"/>
    <mergeCell ref="C51:P51"/>
    <mergeCell ref="Q51:R51"/>
    <mergeCell ref="S51:T51"/>
    <mergeCell ref="U51:V51"/>
    <mergeCell ref="W51:X51"/>
    <mergeCell ref="Y51:Z51"/>
    <mergeCell ref="Y50:Z50"/>
    <mergeCell ref="AA50:AB50"/>
    <mergeCell ref="AC50:AD50"/>
    <mergeCell ref="AE50:AF50"/>
    <mergeCell ref="BE50:BF50"/>
    <mergeCell ref="BG50:BJ50"/>
    <mergeCell ref="AA53:AB53"/>
    <mergeCell ref="AC53:AD53"/>
    <mergeCell ref="AE53:AF53"/>
    <mergeCell ref="BE53:BF53"/>
    <mergeCell ref="BG53:BJ53"/>
    <mergeCell ref="C54:P54"/>
    <mergeCell ref="Q54:R54"/>
    <mergeCell ref="S54:T54"/>
    <mergeCell ref="U54:V54"/>
    <mergeCell ref="W54:X54"/>
    <mergeCell ref="C53:P53"/>
    <mergeCell ref="Q53:R53"/>
    <mergeCell ref="S53:T53"/>
    <mergeCell ref="U53:V53"/>
    <mergeCell ref="W53:X53"/>
    <mergeCell ref="Y53:Z53"/>
    <mergeCell ref="Y52:Z52"/>
    <mergeCell ref="AA52:AB52"/>
    <mergeCell ref="AC52:AD52"/>
    <mergeCell ref="AE52:AF52"/>
    <mergeCell ref="BE52:BF52"/>
    <mergeCell ref="BG52:BJ52"/>
    <mergeCell ref="Y59:Z59"/>
    <mergeCell ref="AA59:AB59"/>
    <mergeCell ref="AC59:AD59"/>
    <mergeCell ref="AE59:AF59"/>
    <mergeCell ref="BE59:BF59"/>
    <mergeCell ref="BG59:BJ59"/>
    <mergeCell ref="C59:P59"/>
    <mergeCell ref="Q59:R59"/>
    <mergeCell ref="S59:T59"/>
    <mergeCell ref="U59:V59"/>
    <mergeCell ref="W59:X59"/>
    <mergeCell ref="Y54:Z54"/>
    <mergeCell ref="AA54:AB54"/>
    <mergeCell ref="AC54:AD54"/>
    <mergeCell ref="AE54:AF54"/>
    <mergeCell ref="BE54:BF54"/>
    <mergeCell ref="BG54:BJ54"/>
    <mergeCell ref="AG55:BD55"/>
    <mergeCell ref="BE55:BF58"/>
    <mergeCell ref="BG55:BJ58"/>
    <mergeCell ref="U56:V58"/>
    <mergeCell ref="W56:X58"/>
    <mergeCell ref="Y56:AF56"/>
    <mergeCell ref="AG56:AL56"/>
    <mergeCell ref="AM56:AR56"/>
    <mergeCell ref="AS56:AX56"/>
    <mergeCell ref="AY56:BD56"/>
    <mergeCell ref="AY57:BA57"/>
    <mergeCell ref="BB57:BD57"/>
    <mergeCell ref="Y57:Z58"/>
    <mergeCell ref="AA57:AB58"/>
    <mergeCell ref="AC57:AD58"/>
    <mergeCell ref="Y61:Z61"/>
    <mergeCell ref="AA61:AB61"/>
    <mergeCell ref="AC61:AD61"/>
    <mergeCell ref="AE61:AF61"/>
    <mergeCell ref="BE61:BF61"/>
    <mergeCell ref="BG61:BJ61"/>
    <mergeCell ref="AA60:AB60"/>
    <mergeCell ref="AC60:AD60"/>
    <mergeCell ref="AE60:AF60"/>
    <mergeCell ref="BE60:BF60"/>
    <mergeCell ref="BG60:BJ60"/>
    <mergeCell ref="C61:P61"/>
    <mergeCell ref="Q61:R61"/>
    <mergeCell ref="S61:T61"/>
    <mergeCell ref="U61:V61"/>
    <mergeCell ref="W61:X61"/>
    <mergeCell ref="C60:P60"/>
    <mergeCell ref="Q60:R60"/>
    <mergeCell ref="S60:T60"/>
    <mergeCell ref="U60:V60"/>
    <mergeCell ref="W60:X60"/>
    <mergeCell ref="Y60:Z60"/>
    <mergeCell ref="Y63:Z63"/>
    <mergeCell ref="AA63:AB63"/>
    <mergeCell ref="AC63:AD63"/>
    <mergeCell ref="AE63:AF63"/>
    <mergeCell ref="BE63:BF63"/>
    <mergeCell ref="BG63:BJ63"/>
    <mergeCell ref="AA62:AB62"/>
    <mergeCell ref="AC62:AD62"/>
    <mergeCell ref="AE62:AF62"/>
    <mergeCell ref="BE62:BF62"/>
    <mergeCell ref="BG62:BJ62"/>
    <mergeCell ref="C63:P63"/>
    <mergeCell ref="Q63:R63"/>
    <mergeCell ref="S63:T63"/>
    <mergeCell ref="U63:V63"/>
    <mergeCell ref="W63:X63"/>
    <mergeCell ref="C62:P62"/>
    <mergeCell ref="Q62:R62"/>
    <mergeCell ref="S62:T62"/>
    <mergeCell ref="U62:V62"/>
    <mergeCell ref="W62:X62"/>
    <mergeCell ref="Y62:Z62"/>
    <mergeCell ref="Y65:Z65"/>
    <mergeCell ref="AA65:AB65"/>
    <mergeCell ref="AC65:AD65"/>
    <mergeCell ref="AE65:AF65"/>
    <mergeCell ref="BG65:BJ65"/>
    <mergeCell ref="C66:P66"/>
    <mergeCell ref="Q66:R66"/>
    <mergeCell ref="S66:T66"/>
    <mergeCell ref="U66:V66"/>
    <mergeCell ref="W66:X66"/>
    <mergeCell ref="AA64:AB64"/>
    <mergeCell ref="AC64:AD64"/>
    <mergeCell ref="AE64:AF64"/>
    <mergeCell ref="BE64:BF64"/>
    <mergeCell ref="BG64:BJ64"/>
    <mergeCell ref="C65:P65"/>
    <mergeCell ref="Q65:R65"/>
    <mergeCell ref="S65:T65"/>
    <mergeCell ref="U65:V65"/>
    <mergeCell ref="W65:X65"/>
    <mergeCell ref="C64:P64"/>
    <mergeCell ref="Q64:R64"/>
    <mergeCell ref="S64:T64"/>
    <mergeCell ref="U64:V64"/>
    <mergeCell ref="W64:X64"/>
    <mergeCell ref="Y64:Z64"/>
    <mergeCell ref="BE65:BF65"/>
    <mergeCell ref="AA67:AB67"/>
    <mergeCell ref="AC67:AD67"/>
    <mergeCell ref="AE67:AF67"/>
    <mergeCell ref="BE67:BF67"/>
    <mergeCell ref="BG67:BJ67"/>
    <mergeCell ref="C68:P68"/>
    <mergeCell ref="Q68:R68"/>
    <mergeCell ref="S68:T68"/>
    <mergeCell ref="U68:V68"/>
    <mergeCell ref="W68:X68"/>
    <mergeCell ref="C67:P67"/>
    <mergeCell ref="Q67:R67"/>
    <mergeCell ref="S67:T67"/>
    <mergeCell ref="U67:V67"/>
    <mergeCell ref="W67:X67"/>
    <mergeCell ref="Y67:Z67"/>
    <mergeCell ref="Y66:Z66"/>
    <mergeCell ref="AA66:AB66"/>
    <mergeCell ref="AC66:AD66"/>
    <mergeCell ref="AE66:AF66"/>
    <mergeCell ref="BE66:BF66"/>
    <mergeCell ref="BG66:BJ66"/>
    <mergeCell ref="AA69:AB69"/>
    <mergeCell ref="AC69:AD69"/>
    <mergeCell ref="AE69:AF69"/>
    <mergeCell ref="BE69:BF69"/>
    <mergeCell ref="BG69:BJ69"/>
    <mergeCell ref="C70:P70"/>
    <mergeCell ref="Q70:R70"/>
    <mergeCell ref="S70:T70"/>
    <mergeCell ref="U70:V70"/>
    <mergeCell ref="W70:X70"/>
    <mergeCell ref="C69:P69"/>
    <mergeCell ref="Q69:R69"/>
    <mergeCell ref="S69:T69"/>
    <mergeCell ref="U69:V69"/>
    <mergeCell ref="W69:X69"/>
    <mergeCell ref="Y69:Z69"/>
    <mergeCell ref="Y68:Z68"/>
    <mergeCell ref="AA68:AB68"/>
    <mergeCell ref="AC68:AD68"/>
    <mergeCell ref="AE68:AF68"/>
    <mergeCell ref="BE68:BF68"/>
    <mergeCell ref="BG68:BJ68"/>
    <mergeCell ref="AA71:AB71"/>
    <mergeCell ref="AC71:AD71"/>
    <mergeCell ref="AE71:AF71"/>
    <mergeCell ref="BE71:BF71"/>
    <mergeCell ref="BG71:BJ71"/>
    <mergeCell ref="C72:P72"/>
    <mergeCell ref="Q72:R72"/>
    <mergeCell ref="S72:T72"/>
    <mergeCell ref="U72:V72"/>
    <mergeCell ref="W72:X72"/>
    <mergeCell ref="C71:P71"/>
    <mergeCell ref="Q71:R71"/>
    <mergeCell ref="S71:T71"/>
    <mergeCell ref="U71:V71"/>
    <mergeCell ref="W71:X71"/>
    <mergeCell ref="Y71:Z71"/>
    <mergeCell ref="Y70:Z70"/>
    <mergeCell ref="AA70:AB70"/>
    <mergeCell ref="AC70:AD70"/>
    <mergeCell ref="AE70:AF70"/>
    <mergeCell ref="BE70:BF70"/>
    <mergeCell ref="BG70:BJ70"/>
    <mergeCell ref="AA73:AB73"/>
    <mergeCell ref="AC73:AD73"/>
    <mergeCell ref="AE73:AF73"/>
    <mergeCell ref="BE73:BF73"/>
    <mergeCell ref="BG73:BJ73"/>
    <mergeCell ref="C74:P74"/>
    <mergeCell ref="Q74:R74"/>
    <mergeCell ref="S74:T74"/>
    <mergeCell ref="U74:V74"/>
    <mergeCell ref="W74:X74"/>
    <mergeCell ref="C73:P73"/>
    <mergeCell ref="Q73:R73"/>
    <mergeCell ref="S73:T73"/>
    <mergeCell ref="U73:V73"/>
    <mergeCell ref="W73:X73"/>
    <mergeCell ref="Y73:Z73"/>
    <mergeCell ref="Y72:Z72"/>
    <mergeCell ref="AA72:AB72"/>
    <mergeCell ref="AC72:AD72"/>
    <mergeCell ref="AE72:AF72"/>
    <mergeCell ref="BE72:BF72"/>
    <mergeCell ref="BG72:BJ72"/>
    <mergeCell ref="AA75:AB75"/>
    <mergeCell ref="AC75:AD75"/>
    <mergeCell ref="AE75:AF75"/>
    <mergeCell ref="BE75:BF75"/>
    <mergeCell ref="BG75:BJ75"/>
    <mergeCell ref="C76:P76"/>
    <mergeCell ref="Q76:R76"/>
    <mergeCell ref="S76:T76"/>
    <mergeCell ref="U76:V76"/>
    <mergeCell ref="W76:X76"/>
    <mergeCell ref="C75:P75"/>
    <mergeCell ref="Q75:R75"/>
    <mergeCell ref="S75:T75"/>
    <mergeCell ref="U75:V75"/>
    <mergeCell ref="W75:X75"/>
    <mergeCell ref="Y75:Z75"/>
    <mergeCell ref="Y74:Z74"/>
    <mergeCell ref="AA74:AB74"/>
    <mergeCell ref="AC74:AD74"/>
    <mergeCell ref="AE74:AF74"/>
    <mergeCell ref="BE74:BF74"/>
    <mergeCell ref="BG74:BJ74"/>
    <mergeCell ref="Y77:Z77"/>
    <mergeCell ref="AA77:AB77"/>
    <mergeCell ref="AC77:AD77"/>
    <mergeCell ref="AE77:AF77"/>
    <mergeCell ref="BE77:BF77"/>
    <mergeCell ref="BG77:BJ77"/>
    <mergeCell ref="C77:P77"/>
    <mergeCell ref="Q77:R77"/>
    <mergeCell ref="S77:T77"/>
    <mergeCell ref="U77:V77"/>
    <mergeCell ref="W77:X77"/>
    <mergeCell ref="Y76:Z76"/>
    <mergeCell ref="AA76:AB76"/>
    <mergeCell ref="AC76:AD76"/>
    <mergeCell ref="AE76:AF76"/>
    <mergeCell ref="BE76:BF76"/>
    <mergeCell ref="BG76:BJ76"/>
    <mergeCell ref="Y79:Z79"/>
    <mergeCell ref="AA79:AB79"/>
    <mergeCell ref="AC79:AD79"/>
    <mergeCell ref="AE79:AF79"/>
    <mergeCell ref="BE79:BF79"/>
    <mergeCell ref="BG79:BJ79"/>
    <mergeCell ref="AA78:AB78"/>
    <mergeCell ref="AC78:AD78"/>
    <mergeCell ref="AE78:AF78"/>
    <mergeCell ref="BE78:BF78"/>
    <mergeCell ref="BG78:BJ78"/>
    <mergeCell ref="C79:P79"/>
    <mergeCell ref="Q79:R79"/>
    <mergeCell ref="S79:T79"/>
    <mergeCell ref="U79:V79"/>
    <mergeCell ref="W79:X79"/>
    <mergeCell ref="C78:P78"/>
    <mergeCell ref="Q78:R78"/>
    <mergeCell ref="S78:T78"/>
    <mergeCell ref="U78:V78"/>
    <mergeCell ref="W78:X78"/>
    <mergeCell ref="Y78:Z78"/>
    <mergeCell ref="AA80:AB80"/>
    <mergeCell ref="AC80:AD80"/>
    <mergeCell ref="AE80:AF80"/>
    <mergeCell ref="BG80:BJ80"/>
    <mergeCell ref="C81:P81"/>
    <mergeCell ref="Q81:R81"/>
    <mergeCell ref="S81:T81"/>
    <mergeCell ref="U81:V81"/>
    <mergeCell ref="W81:X81"/>
    <mergeCell ref="Y81:Z81"/>
    <mergeCell ref="C80:P80"/>
    <mergeCell ref="Q80:R80"/>
    <mergeCell ref="S80:T80"/>
    <mergeCell ref="U80:V80"/>
    <mergeCell ref="W80:X80"/>
    <mergeCell ref="Y80:Z80"/>
    <mergeCell ref="BE80:BF80"/>
    <mergeCell ref="Y82:Z82"/>
    <mergeCell ref="AA82:AB82"/>
    <mergeCell ref="AC82:AD82"/>
    <mergeCell ref="AE82:AF82"/>
    <mergeCell ref="BE82:BF82"/>
    <mergeCell ref="BG82:BJ82"/>
    <mergeCell ref="BE84:BF84"/>
    <mergeCell ref="AA81:AB81"/>
    <mergeCell ref="AC81:AD81"/>
    <mergeCell ref="AE81:AF81"/>
    <mergeCell ref="BE81:BF81"/>
    <mergeCell ref="BG81:BJ81"/>
    <mergeCell ref="C82:P82"/>
    <mergeCell ref="Q82:R82"/>
    <mergeCell ref="S82:T82"/>
    <mergeCell ref="U82:V82"/>
    <mergeCell ref="W82:X82"/>
    <mergeCell ref="AA83:AB83"/>
    <mergeCell ref="B88:AB90"/>
    <mergeCell ref="AN88:BG90"/>
    <mergeCell ref="BB94:BD94"/>
    <mergeCell ref="B91:BH91"/>
    <mergeCell ref="AJ94:AL94"/>
    <mergeCell ref="AM94:AO94"/>
    <mergeCell ref="AP94:AR94"/>
    <mergeCell ref="AS94:AU94"/>
    <mergeCell ref="AV94:AX94"/>
    <mergeCell ref="AY94:BA94"/>
    <mergeCell ref="BE92:BF95"/>
    <mergeCell ref="BG92:BJ95"/>
    <mergeCell ref="U93:V95"/>
    <mergeCell ref="W93:X95"/>
    <mergeCell ref="Y93:AF93"/>
    <mergeCell ref="AG93:AL93"/>
    <mergeCell ref="AC83:AD83"/>
    <mergeCell ref="AE83:AF83"/>
    <mergeCell ref="BE83:BF83"/>
    <mergeCell ref="BG83:BJ83"/>
    <mergeCell ref="C84:P84"/>
    <mergeCell ref="Q84:R84"/>
    <mergeCell ref="S84:T84"/>
    <mergeCell ref="U84:V84"/>
    <mergeCell ref="W84:X84"/>
    <mergeCell ref="C83:P83"/>
    <mergeCell ref="Q83:R83"/>
    <mergeCell ref="S83:T83"/>
    <mergeCell ref="U83:V83"/>
    <mergeCell ref="W83:X83"/>
    <mergeCell ref="Y83:Z83"/>
    <mergeCell ref="W85:X85"/>
    <mergeCell ref="Y97:Z97"/>
    <mergeCell ref="AA97:AB97"/>
    <mergeCell ref="AC97:AD97"/>
    <mergeCell ref="AE97:AF97"/>
    <mergeCell ref="BE97:BF97"/>
    <mergeCell ref="BG97:BJ97"/>
    <mergeCell ref="AA96:AB96"/>
    <mergeCell ref="AC96:AD96"/>
    <mergeCell ref="AE96:AF96"/>
    <mergeCell ref="BE96:BF96"/>
    <mergeCell ref="BG96:BJ96"/>
    <mergeCell ref="C97:P97"/>
    <mergeCell ref="Q97:R97"/>
    <mergeCell ref="S97:T97"/>
    <mergeCell ref="U97:V97"/>
    <mergeCell ref="W97:X97"/>
    <mergeCell ref="C96:P96"/>
    <mergeCell ref="Q96:R96"/>
    <mergeCell ref="S96:T96"/>
    <mergeCell ref="U96:V96"/>
    <mergeCell ref="W96:X96"/>
    <mergeCell ref="Y96:Z96"/>
    <mergeCell ref="Y99:Z99"/>
    <mergeCell ref="AA99:AB99"/>
    <mergeCell ref="AC99:AD99"/>
    <mergeCell ref="AE99:AF99"/>
    <mergeCell ref="BE99:BF99"/>
    <mergeCell ref="BG99:BJ99"/>
    <mergeCell ref="AA98:AB98"/>
    <mergeCell ref="AC98:AD98"/>
    <mergeCell ref="AE98:AF98"/>
    <mergeCell ref="BE98:BF98"/>
    <mergeCell ref="BG98:BJ98"/>
    <mergeCell ref="C99:P99"/>
    <mergeCell ref="Q99:R99"/>
    <mergeCell ref="S99:T99"/>
    <mergeCell ref="U99:V99"/>
    <mergeCell ref="W99:X99"/>
    <mergeCell ref="C98:P98"/>
    <mergeCell ref="Q98:R98"/>
    <mergeCell ref="S98:T98"/>
    <mergeCell ref="U98:V98"/>
    <mergeCell ref="W98:X98"/>
    <mergeCell ref="Y98:Z98"/>
    <mergeCell ref="Y101:Z101"/>
    <mergeCell ref="AA101:AB101"/>
    <mergeCell ref="AC101:AD101"/>
    <mergeCell ref="AE101:AF101"/>
    <mergeCell ref="BE101:BF101"/>
    <mergeCell ref="BG101:BJ101"/>
    <mergeCell ref="AA100:AB100"/>
    <mergeCell ref="AC100:AD100"/>
    <mergeCell ref="AE100:AF100"/>
    <mergeCell ref="BE100:BF100"/>
    <mergeCell ref="BG100:BJ100"/>
    <mergeCell ref="C101:P101"/>
    <mergeCell ref="Q101:R101"/>
    <mergeCell ref="S101:T101"/>
    <mergeCell ref="U101:V101"/>
    <mergeCell ref="W101:X101"/>
    <mergeCell ref="C100:P100"/>
    <mergeCell ref="Q100:R100"/>
    <mergeCell ref="S100:T100"/>
    <mergeCell ref="U100:V100"/>
    <mergeCell ref="W100:X100"/>
    <mergeCell ref="Y100:Z100"/>
    <mergeCell ref="Y103:Z103"/>
    <mergeCell ref="AA103:AB103"/>
    <mergeCell ref="AC103:AD103"/>
    <mergeCell ref="AE103:AF103"/>
    <mergeCell ref="BE103:BF103"/>
    <mergeCell ref="BG103:BJ103"/>
    <mergeCell ref="AA102:AB102"/>
    <mergeCell ref="AC102:AD102"/>
    <mergeCell ref="AE102:AF102"/>
    <mergeCell ref="BE102:BF102"/>
    <mergeCell ref="BG102:BJ102"/>
    <mergeCell ref="C103:P103"/>
    <mergeCell ref="Q103:R103"/>
    <mergeCell ref="S103:T103"/>
    <mergeCell ref="U103:V103"/>
    <mergeCell ref="W103:X103"/>
    <mergeCell ref="C102:P102"/>
    <mergeCell ref="Q102:R102"/>
    <mergeCell ref="S102:T102"/>
    <mergeCell ref="U102:V102"/>
    <mergeCell ref="W102:X102"/>
    <mergeCell ref="Y102:Z102"/>
    <mergeCell ref="Y105:Z105"/>
    <mergeCell ref="AA105:AB105"/>
    <mergeCell ref="AC105:AD105"/>
    <mergeCell ref="AE105:AF105"/>
    <mergeCell ref="BE105:BF105"/>
    <mergeCell ref="BG105:BJ105"/>
    <mergeCell ref="AA104:AB104"/>
    <mergeCell ref="AC104:AD104"/>
    <mergeCell ref="AE104:AF104"/>
    <mergeCell ref="BE104:BF104"/>
    <mergeCell ref="BG104:BJ104"/>
    <mergeCell ref="C105:P105"/>
    <mergeCell ref="Q105:R105"/>
    <mergeCell ref="S105:T105"/>
    <mergeCell ref="U105:V105"/>
    <mergeCell ref="W105:X105"/>
    <mergeCell ref="C104:P104"/>
    <mergeCell ref="Q104:R104"/>
    <mergeCell ref="S104:T104"/>
    <mergeCell ref="U104:V104"/>
    <mergeCell ref="W104:X104"/>
    <mergeCell ref="Y104:Z104"/>
    <mergeCell ref="Y107:Z107"/>
    <mergeCell ref="AA107:AB107"/>
    <mergeCell ref="AC107:AD107"/>
    <mergeCell ref="AE107:AF107"/>
    <mergeCell ref="BE107:BF107"/>
    <mergeCell ref="BG107:BJ107"/>
    <mergeCell ref="AA106:AB106"/>
    <mergeCell ref="AC106:AD106"/>
    <mergeCell ref="AE106:AF106"/>
    <mergeCell ref="BE106:BF106"/>
    <mergeCell ref="BG106:BJ106"/>
    <mergeCell ref="C107:P107"/>
    <mergeCell ref="Q107:R107"/>
    <mergeCell ref="S107:T107"/>
    <mergeCell ref="U107:V107"/>
    <mergeCell ref="W107:X107"/>
    <mergeCell ref="C106:P106"/>
    <mergeCell ref="Q106:R106"/>
    <mergeCell ref="S106:T106"/>
    <mergeCell ref="U106:V106"/>
    <mergeCell ref="W106:X106"/>
    <mergeCell ref="Y106:Z106"/>
    <mergeCell ref="Y109:Z109"/>
    <mergeCell ref="AA109:AB109"/>
    <mergeCell ref="AC109:AD109"/>
    <mergeCell ref="AE109:AF109"/>
    <mergeCell ref="BE109:BF109"/>
    <mergeCell ref="BG109:BJ109"/>
    <mergeCell ref="AA108:AB108"/>
    <mergeCell ref="AC108:AD108"/>
    <mergeCell ref="AE108:AF108"/>
    <mergeCell ref="BE108:BF108"/>
    <mergeCell ref="BG108:BJ108"/>
    <mergeCell ref="C109:P109"/>
    <mergeCell ref="Q109:R109"/>
    <mergeCell ref="S109:T109"/>
    <mergeCell ref="U109:V109"/>
    <mergeCell ref="W109:X109"/>
    <mergeCell ref="C108:P108"/>
    <mergeCell ref="Q108:R108"/>
    <mergeCell ref="S108:T108"/>
    <mergeCell ref="U108:V108"/>
    <mergeCell ref="W108:X108"/>
    <mergeCell ref="Y108:Z108"/>
    <mergeCell ref="Y111:Z111"/>
    <mergeCell ref="AA111:AB111"/>
    <mergeCell ref="AC111:AD111"/>
    <mergeCell ref="AE111:AF111"/>
    <mergeCell ref="BE111:BF111"/>
    <mergeCell ref="BG111:BJ111"/>
    <mergeCell ref="AA110:AB110"/>
    <mergeCell ref="AC110:AD110"/>
    <mergeCell ref="AE110:AF110"/>
    <mergeCell ref="BE110:BF110"/>
    <mergeCell ref="BG110:BJ110"/>
    <mergeCell ref="C111:P111"/>
    <mergeCell ref="Q111:R111"/>
    <mergeCell ref="S111:T111"/>
    <mergeCell ref="U111:V111"/>
    <mergeCell ref="W111:X111"/>
    <mergeCell ref="C110:P110"/>
    <mergeCell ref="Q110:R110"/>
    <mergeCell ref="S110:T110"/>
    <mergeCell ref="U110:V110"/>
    <mergeCell ref="W110:X110"/>
    <mergeCell ref="Y110:Z110"/>
    <mergeCell ref="Y113:Z113"/>
    <mergeCell ref="AA113:AB113"/>
    <mergeCell ref="AC113:AD113"/>
    <mergeCell ref="AE113:AF113"/>
    <mergeCell ref="BE113:BF113"/>
    <mergeCell ref="BG113:BJ113"/>
    <mergeCell ref="AA112:AB112"/>
    <mergeCell ref="AC112:AD112"/>
    <mergeCell ref="AE112:AF112"/>
    <mergeCell ref="BE112:BF112"/>
    <mergeCell ref="BG112:BJ112"/>
    <mergeCell ref="C113:P113"/>
    <mergeCell ref="Q113:R113"/>
    <mergeCell ref="S113:T113"/>
    <mergeCell ref="U113:V113"/>
    <mergeCell ref="W113:X113"/>
    <mergeCell ref="C112:P112"/>
    <mergeCell ref="Q112:R112"/>
    <mergeCell ref="S112:T112"/>
    <mergeCell ref="U112:V112"/>
    <mergeCell ref="W112:X112"/>
    <mergeCell ref="Y112:Z112"/>
    <mergeCell ref="Y115:Z115"/>
    <mergeCell ref="AA115:AB115"/>
    <mergeCell ref="AC115:AD115"/>
    <mergeCell ref="AE115:AF115"/>
    <mergeCell ref="BE115:BF115"/>
    <mergeCell ref="BG115:BJ115"/>
    <mergeCell ref="AA114:AB114"/>
    <mergeCell ref="AC114:AD114"/>
    <mergeCell ref="AE114:AF114"/>
    <mergeCell ref="BE114:BF114"/>
    <mergeCell ref="BG114:BJ114"/>
    <mergeCell ref="C115:P115"/>
    <mergeCell ref="Q115:R115"/>
    <mergeCell ref="S115:T115"/>
    <mergeCell ref="U115:V115"/>
    <mergeCell ref="W115:X115"/>
    <mergeCell ref="C114:P114"/>
    <mergeCell ref="Q114:R114"/>
    <mergeCell ref="S114:T114"/>
    <mergeCell ref="U114:V114"/>
    <mergeCell ref="W114:X114"/>
    <mergeCell ref="Y114:Z114"/>
    <mergeCell ref="Y117:Z117"/>
    <mergeCell ref="AA117:AB117"/>
    <mergeCell ref="AC117:AD117"/>
    <mergeCell ref="AE117:AF117"/>
    <mergeCell ref="BE117:BF117"/>
    <mergeCell ref="BG117:BJ117"/>
    <mergeCell ref="AA116:AB116"/>
    <mergeCell ref="AC116:AD116"/>
    <mergeCell ref="AE116:AF116"/>
    <mergeCell ref="BE116:BF116"/>
    <mergeCell ref="BG116:BJ116"/>
    <mergeCell ref="C117:P117"/>
    <mergeCell ref="Q117:R117"/>
    <mergeCell ref="S117:T117"/>
    <mergeCell ref="U117:V117"/>
    <mergeCell ref="W117:X117"/>
    <mergeCell ref="C116:P116"/>
    <mergeCell ref="Q116:R116"/>
    <mergeCell ref="S116:T116"/>
    <mergeCell ref="U116:V116"/>
    <mergeCell ref="W116:X116"/>
    <mergeCell ref="Y116:Z116"/>
    <mergeCell ref="Y119:Z119"/>
    <mergeCell ref="AA119:AB119"/>
    <mergeCell ref="AC119:AD119"/>
    <mergeCell ref="AE119:AF119"/>
    <mergeCell ref="BE119:BF119"/>
    <mergeCell ref="BG119:BJ119"/>
    <mergeCell ref="AC121:AD121"/>
    <mergeCell ref="AE121:AF121"/>
    <mergeCell ref="BE121:BF121"/>
    <mergeCell ref="BG121:BJ121"/>
    <mergeCell ref="AA118:AB118"/>
    <mergeCell ref="AC118:AD118"/>
    <mergeCell ref="AE118:AF118"/>
    <mergeCell ref="BE118:BF118"/>
    <mergeCell ref="BG118:BJ118"/>
    <mergeCell ref="C119:P119"/>
    <mergeCell ref="Q119:R119"/>
    <mergeCell ref="S119:T119"/>
    <mergeCell ref="U119:V119"/>
    <mergeCell ref="W119:X119"/>
    <mergeCell ref="C118:P118"/>
    <mergeCell ref="Q118:R118"/>
    <mergeCell ref="S118:T118"/>
    <mergeCell ref="U118:V118"/>
    <mergeCell ref="W118:X118"/>
    <mergeCell ref="Y118:Z118"/>
    <mergeCell ref="AA120:AB120"/>
    <mergeCell ref="AC120:AD120"/>
    <mergeCell ref="AE120:AF120"/>
    <mergeCell ref="BE120:BF120"/>
    <mergeCell ref="BG120:BJ120"/>
    <mergeCell ref="B121:T121"/>
    <mergeCell ref="U121:V121"/>
    <mergeCell ref="W121:X121"/>
    <mergeCell ref="Y121:Z121"/>
    <mergeCell ref="AA121:AB121"/>
    <mergeCell ref="C120:P120"/>
    <mergeCell ref="Q120:R120"/>
    <mergeCell ref="S120:T120"/>
    <mergeCell ref="U120:V120"/>
    <mergeCell ref="W120:X120"/>
    <mergeCell ref="Y120:Z120"/>
    <mergeCell ref="AP122:AR122"/>
    <mergeCell ref="AS122:AU122"/>
    <mergeCell ref="BB123:BD123"/>
    <mergeCell ref="BE123:BF123"/>
    <mergeCell ref="BG123:BJ123"/>
    <mergeCell ref="B122:T122"/>
    <mergeCell ref="U122:V122"/>
    <mergeCell ref="W122:X122"/>
    <mergeCell ref="Y122:Z122"/>
    <mergeCell ref="AA122:AB122"/>
    <mergeCell ref="AC122:AD122"/>
    <mergeCell ref="AV122:AX122"/>
    <mergeCell ref="AY122:BA122"/>
    <mergeCell ref="BB122:BD122"/>
    <mergeCell ref="BE122:BF122"/>
    <mergeCell ref="BG122:BJ122"/>
    <mergeCell ref="AE122:AF122"/>
    <mergeCell ref="AG122:AI122"/>
    <mergeCell ref="AJ122:AL122"/>
    <mergeCell ref="AM122:AO122"/>
    <mergeCell ref="AE123:AF123"/>
    <mergeCell ref="AG123:AI123"/>
    <mergeCell ref="AJ123:AL123"/>
    <mergeCell ref="AM123:AO123"/>
    <mergeCell ref="AP123:AR123"/>
    <mergeCell ref="AS123:AU123"/>
    <mergeCell ref="B123:T123"/>
    <mergeCell ref="U123:V123"/>
    <mergeCell ref="W123:X123"/>
    <mergeCell ref="Y123:Z123"/>
    <mergeCell ref="AA123:AB123"/>
    <mergeCell ref="AC123:AD123"/>
    <mergeCell ref="AE125:AF125"/>
    <mergeCell ref="AG125:AI125"/>
    <mergeCell ref="AJ125:AL125"/>
    <mergeCell ref="AM125:AO125"/>
    <mergeCell ref="AP125:AR125"/>
    <mergeCell ref="AS125:AU125"/>
    <mergeCell ref="B125:T125"/>
    <mergeCell ref="U125:V125"/>
    <mergeCell ref="W125:X125"/>
    <mergeCell ref="Y125:Z125"/>
    <mergeCell ref="AA125:AB125"/>
    <mergeCell ref="AC125:AD125"/>
    <mergeCell ref="AJ124:AL124"/>
    <mergeCell ref="AM124:AO124"/>
    <mergeCell ref="AP124:AR124"/>
    <mergeCell ref="AV123:AX123"/>
    <mergeCell ref="AY123:BA123"/>
    <mergeCell ref="B124:T124"/>
    <mergeCell ref="U124:V124"/>
    <mergeCell ref="W124:X124"/>
    <mergeCell ref="Y124:Z124"/>
    <mergeCell ref="AA124:AB124"/>
    <mergeCell ref="AS124:AU124"/>
    <mergeCell ref="AV124:AX124"/>
    <mergeCell ref="AY124:BA124"/>
    <mergeCell ref="BB124:BD124"/>
    <mergeCell ref="BE124:BF124"/>
    <mergeCell ref="BG124:BJ124"/>
    <mergeCell ref="AC124:AD124"/>
    <mergeCell ref="AE124:AF124"/>
    <mergeCell ref="AG124:AI124"/>
    <mergeCell ref="L128:N130"/>
    <mergeCell ref="O128:Q130"/>
    <mergeCell ref="R128:W128"/>
    <mergeCell ref="X128:Z128"/>
    <mergeCell ref="R129:W129"/>
    <mergeCell ref="X129:Z129"/>
    <mergeCell ref="R130:W130"/>
    <mergeCell ref="X130:Z130"/>
    <mergeCell ref="AA127:AC127"/>
    <mergeCell ref="AD127:AF127"/>
    <mergeCell ref="AG127:AK127"/>
    <mergeCell ref="AL127:AP127"/>
    <mergeCell ref="AQ127:AU127"/>
    <mergeCell ref="AV127:BJ127"/>
    <mergeCell ref="AV125:AX125"/>
    <mergeCell ref="AY125:BA125"/>
    <mergeCell ref="BB125:BD125"/>
    <mergeCell ref="BE125:BF125"/>
    <mergeCell ref="BG125:BJ125"/>
    <mergeCell ref="B126:Q126"/>
    <mergeCell ref="R126:AF126"/>
    <mergeCell ref="AG126:AU126"/>
    <mergeCell ref="AV126:BJ126"/>
    <mergeCell ref="B127:H127"/>
    <mergeCell ref="I127:K127"/>
    <mergeCell ref="L127:N127"/>
    <mergeCell ref="O127:Q127"/>
    <mergeCell ref="R127:W127"/>
    <mergeCell ref="X127:Z127"/>
    <mergeCell ref="AA128:AC128"/>
    <mergeCell ref="AD128:AF128"/>
    <mergeCell ref="AG128:AK130"/>
    <mergeCell ref="AL128:AP130"/>
    <mergeCell ref="AQ128:AU130"/>
    <mergeCell ref="AV128:BJ130"/>
    <mergeCell ref="AA129:AC129"/>
    <mergeCell ref="AD129:AF129"/>
    <mergeCell ref="AA130:AC130"/>
    <mergeCell ref="AD130:AF130"/>
    <mergeCell ref="B128:H130"/>
    <mergeCell ref="I128:K130"/>
    <mergeCell ref="B136:E136"/>
    <mergeCell ref="F136:BF136"/>
    <mergeCell ref="BG136:BJ136"/>
    <mergeCell ref="B137:E137"/>
    <mergeCell ref="F137:BF137"/>
    <mergeCell ref="BG137:BJ137"/>
    <mergeCell ref="B134:E134"/>
    <mergeCell ref="F134:BF134"/>
    <mergeCell ref="BG134:BJ134"/>
    <mergeCell ref="B135:E135"/>
    <mergeCell ref="F135:BF135"/>
    <mergeCell ref="BG135:BJ135"/>
    <mergeCell ref="B131:BJ131"/>
    <mergeCell ref="B132:E132"/>
    <mergeCell ref="F132:BF132"/>
    <mergeCell ref="BG132:BJ132"/>
    <mergeCell ref="B133:E133"/>
    <mergeCell ref="F133:BF133"/>
    <mergeCell ref="BG133:BJ133"/>
    <mergeCell ref="B140:E140"/>
    <mergeCell ref="F140:BF140"/>
    <mergeCell ref="BG140:BJ140"/>
    <mergeCell ref="B141:E141"/>
    <mergeCell ref="F141:BF141"/>
    <mergeCell ref="BG141:BJ141"/>
    <mergeCell ref="B143:E143"/>
    <mergeCell ref="F143:BF143"/>
    <mergeCell ref="BG143:BJ143"/>
    <mergeCell ref="B144:E144"/>
    <mergeCell ref="F144:BF144"/>
    <mergeCell ref="BG144:BJ144"/>
    <mergeCell ref="B138:E138"/>
    <mergeCell ref="F138:BF138"/>
    <mergeCell ref="BG138:BJ138"/>
    <mergeCell ref="B139:E139"/>
    <mergeCell ref="F139:BF139"/>
    <mergeCell ref="BG139:BJ139"/>
    <mergeCell ref="B149:E149"/>
    <mergeCell ref="F149:BF149"/>
    <mergeCell ref="BG149:BJ149"/>
    <mergeCell ref="B150:E150"/>
    <mergeCell ref="F150:BF150"/>
    <mergeCell ref="BG150:BJ150"/>
    <mergeCell ref="B147:E147"/>
    <mergeCell ref="F147:BF147"/>
    <mergeCell ref="BG147:BJ147"/>
    <mergeCell ref="B148:E148"/>
    <mergeCell ref="F148:BF148"/>
    <mergeCell ref="BG148:BJ148"/>
    <mergeCell ref="B142:E142"/>
    <mergeCell ref="F142:BF142"/>
    <mergeCell ref="BG142:BJ142"/>
    <mergeCell ref="B146:E146"/>
    <mergeCell ref="F146:BF146"/>
    <mergeCell ref="BG146:BJ146"/>
    <mergeCell ref="B145:E145"/>
    <mergeCell ref="F145:BF145"/>
    <mergeCell ref="BG145:BJ145"/>
    <mergeCell ref="B155:E155"/>
    <mergeCell ref="F155:BF155"/>
    <mergeCell ref="BG155:BJ155"/>
    <mergeCell ref="B156:E156"/>
    <mergeCell ref="F156:BF156"/>
    <mergeCell ref="BG156:BJ156"/>
    <mergeCell ref="B153:E153"/>
    <mergeCell ref="F153:BF153"/>
    <mergeCell ref="BG153:BJ153"/>
    <mergeCell ref="B154:E154"/>
    <mergeCell ref="F154:BF154"/>
    <mergeCell ref="BG154:BJ154"/>
    <mergeCell ref="B151:E151"/>
    <mergeCell ref="F151:BF151"/>
    <mergeCell ref="BG151:BJ151"/>
    <mergeCell ref="B152:E152"/>
    <mergeCell ref="F152:BF152"/>
    <mergeCell ref="BG152:BJ152"/>
    <mergeCell ref="BG164:BJ164"/>
    <mergeCell ref="B161:E161"/>
    <mergeCell ref="F161:BF161"/>
    <mergeCell ref="BG161:BJ161"/>
    <mergeCell ref="B162:E162"/>
    <mergeCell ref="F162:BF162"/>
    <mergeCell ref="BG162:BJ162"/>
    <mergeCell ref="B160:E160"/>
    <mergeCell ref="F160:BF160"/>
    <mergeCell ref="BG160:BJ160"/>
    <mergeCell ref="B159:E159"/>
    <mergeCell ref="F159:BF159"/>
    <mergeCell ref="BG159:BJ159"/>
    <mergeCell ref="B157:E157"/>
    <mergeCell ref="F157:BF157"/>
    <mergeCell ref="BG157:BJ157"/>
    <mergeCell ref="B158:E158"/>
    <mergeCell ref="F158:BF158"/>
    <mergeCell ref="BG158:BJ158"/>
    <mergeCell ref="B173:E173"/>
    <mergeCell ref="B178:E178"/>
    <mergeCell ref="F178:BF178"/>
    <mergeCell ref="BG178:BJ178"/>
    <mergeCell ref="F173:BF173"/>
    <mergeCell ref="BG173:BJ173"/>
    <mergeCell ref="F187:BF187"/>
    <mergeCell ref="BG187:BJ187"/>
    <mergeCell ref="F174:BF174"/>
    <mergeCell ref="BG174:BJ174"/>
    <mergeCell ref="B175:E175"/>
    <mergeCell ref="F175:BF175"/>
    <mergeCell ref="BG175:BJ175"/>
    <mergeCell ref="B176:E176"/>
    <mergeCell ref="F176:BF176"/>
    <mergeCell ref="BG176:BJ176"/>
    <mergeCell ref="F181:BF181"/>
    <mergeCell ref="B177:E177"/>
    <mergeCell ref="F177:BF177"/>
    <mergeCell ref="BG177:BJ177"/>
    <mergeCell ref="F185:BF185"/>
    <mergeCell ref="BG185:BJ185"/>
    <mergeCell ref="B187:E187"/>
    <mergeCell ref="B174:E174"/>
    <mergeCell ref="B189:E189"/>
    <mergeCell ref="F189:BF189"/>
    <mergeCell ref="BG189:BJ189"/>
    <mergeCell ref="B190:E190"/>
    <mergeCell ref="F190:BF190"/>
    <mergeCell ref="BG190:BJ190"/>
    <mergeCell ref="B182:E182"/>
    <mergeCell ref="F182:BF182"/>
    <mergeCell ref="BG182:BJ182"/>
    <mergeCell ref="B183:E183"/>
    <mergeCell ref="F183:BF183"/>
    <mergeCell ref="BG183:BJ183"/>
    <mergeCell ref="B188:E188"/>
    <mergeCell ref="F188:BF188"/>
    <mergeCell ref="BG188:BJ188"/>
    <mergeCell ref="B180:E180"/>
    <mergeCell ref="F180:BF180"/>
    <mergeCell ref="B181:E181"/>
    <mergeCell ref="AK205:AP205"/>
    <mergeCell ref="AQ205:AW205"/>
    <mergeCell ref="B202:H202"/>
    <mergeCell ref="I202:O202"/>
    <mergeCell ref="AK202:AP202"/>
    <mergeCell ref="AQ202:AW202"/>
    <mergeCell ref="B203:H203"/>
    <mergeCell ref="I203:O203"/>
    <mergeCell ref="AK203:AP203"/>
    <mergeCell ref="B196:BJ196"/>
    <mergeCell ref="B197:BJ197"/>
    <mergeCell ref="B199:O200"/>
    <mergeCell ref="AK199:BG200"/>
    <mergeCell ref="B201:H201"/>
    <mergeCell ref="I201:O201"/>
    <mergeCell ref="AK201:AP201"/>
    <mergeCell ref="F191:BF191"/>
    <mergeCell ref="BG191:BJ191"/>
    <mergeCell ref="B192:E192"/>
    <mergeCell ref="F192:BF192"/>
    <mergeCell ref="BG192:BJ192"/>
    <mergeCell ref="B193:E193"/>
    <mergeCell ref="F193:BF193"/>
    <mergeCell ref="BG193:BJ193"/>
    <mergeCell ref="B194:E194"/>
    <mergeCell ref="BG194:BJ194"/>
    <mergeCell ref="B195:E195"/>
    <mergeCell ref="F195:BF195"/>
    <mergeCell ref="BG195:BJ195"/>
    <mergeCell ref="B191:E191"/>
    <mergeCell ref="B204:H204"/>
    <mergeCell ref="I204:O204"/>
    <mergeCell ref="AK215:AP215"/>
    <mergeCell ref="B210:H210"/>
    <mergeCell ref="I210:O210"/>
    <mergeCell ref="B211:G211"/>
    <mergeCell ref="AK212:AP212"/>
    <mergeCell ref="AQ212:AT212"/>
    <mergeCell ref="B206:R206"/>
    <mergeCell ref="B207:AD207"/>
    <mergeCell ref="B208:H208"/>
    <mergeCell ref="I208:O208"/>
    <mergeCell ref="B209:H209"/>
    <mergeCell ref="AK206:BB206"/>
    <mergeCell ref="AK207:BB207"/>
    <mergeCell ref="AK209:AQ209"/>
    <mergeCell ref="AQ215:AW215"/>
    <mergeCell ref="AK208:AP208"/>
    <mergeCell ref="AQ208:AX208"/>
    <mergeCell ref="AK210:AP210"/>
    <mergeCell ref="AQ210:AX210"/>
    <mergeCell ref="AK204:AP204"/>
    <mergeCell ref="AQ204:AW204"/>
    <mergeCell ref="B218:G218"/>
    <mergeCell ref="AK218:AP218"/>
    <mergeCell ref="B220:AD220"/>
    <mergeCell ref="B221:AC221"/>
    <mergeCell ref="B224:AC224"/>
    <mergeCell ref="B55:B58"/>
    <mergeCell ref="C55:P58"/>
    <mergeCell ref="Q55:R58"/>
    <mergeCell ref="S55:T58"/>
    <mergeCell ref="U55:AF55"/>
    <mergeCell ref="B216:G216"/>
    <mergeCell ref="AK216:AP216"/>
    <mergeCell ref="B217:H217"/>
    <mergeCell ref="I217:O217"/>
    <mergeCell ref="AK217:AP217"/>
    <mergeCell ref="AQ217:AT217"/>
    <mergeCell ref="B213:V213"/>
    <mergeCell ref="AK213:AP213"/>
    <mergeCell ref="B214:AD214"/>
    <mergeCell ref="AK214:BD214"/>
    <mergeCell ref="B215:H215"/>
    <mergeCell ref="I215:O215"/>
    <mergeCell ref="U92:AF92"/>
    <mergeCell ref="AG92:BD92"/>
    <mergeCell ref="AA94:AB95"/>
    <mergeCell ref="AC94:AD95"/>
    <mergeCell ref="AE94:AF95"/>
    <mergeCell ref="AG94:AI94"/>
    <mergeCell ref="AM57:AO57"/>
    <mergeCell ref="AP57:AR57"/>
    <mergeCell ref="AS57:AU57"/>
    <mergeCell ref="AV57:AX57"/>
    <mergeCell ref="AE57:AF58"/>
    <mergeCell ref="AG57:AI57"/>
    <mergeCell ref="AJ57:AL57"/>
    <mergeCell ref="B87:BJ87"/>
    <mergeCell ref="AA86:AB86"/>
    <mergeCell ref="AC86:AD86"/>
    <mergeCell ref="AE86:AF86"/>
    <mergeCell ref="BE86:BF86"/>
    <mergeCell ref="BG86:BJ86"/>
    <mergeCell ref="C86:P86"/>
    <mergeCell ref="Q86:R86"/>
    <mergeCell ref="S86:T86"/>
    <mergeCell ref="U86:V86"/>
    <mergeCell ref="W86:X86"/>
    <mergeCell ref="Y86:Z86"/>
    <mergeCell ref="Y85:Z85"/>
    <mergeCell ref="AA85:AB85"/>
    <mergeCell ref="AC85:AD85"/>
    <mergeCell ref="AE85:AF85"/>
    <mergeCell ref="BE85:BF85"/>
    <mergeCell ref="BG85:BJ85"/>
    <mergeCell ref="Y84:Z84"/>
    <mergeCell ref="AA84:AB84"/>
    <mergeCell ref="AC84:AD84"/>
    <mergeCell ref="AE84:AF84"/>
    <mergeCell ref="BG84:BJ84"/>
    <mergeCell ref="C85:P85"/>
    <mergeCell ref="Q85:R85"/>
    <mergeCell ref="S85:T85"/>
    <mergeCell ref="U85:V85"/>
    <mergeCell ref="B172:BH172"/>
    <mergeCell ref="AM93:AR93"/>
    <mergeCell ref="AS93:AX93"/>
    <mergeCell ref="AY93:BD93"/>
    <mergeCell ref="Y94:Z95"/>
    <mergeCell ref="B92:B95"/>
    <mergeCell ref="C92:P95"/>
    <mergeCell ref="Q92:R95"/>
    <mergeCell ref="S92:T95"/>
    <mergeCell ref="B186:E186"/>
    <mergeCell ref="F186:BF186"/>
    <mergeCell ref="BG186:BJ186"/>
    <mergeCell ref="B165:E165"/>
    <mergeCell ref="F165:BF165"/>
    <mergeCell ref="BG165:BJ165"/>
    <mergeCell ref="B166:E166"/>
    <mergeCell ref="F166:BF166"/>
    <mergeCell ref="BG166:BJ166"/>
    <mergeCell ref="B163:E163"/>
    <mergeCell ref="F163:BF163"/>
    <mergeCell ref="BG163:BJ163"/>
    <mergeCell ref="B164:E164"/>
    <mergeCell ref="F164:BF164"/>
    <mergeCell ref="B168:AB171"/>
    <mergeCell ref="AN168:BG171"/>
    <mergeCell ref="B179:E179"/>
    <mergeCell ref="F179:BF179"/>
    <mergeCell ref="BG179:BJ179"/>
    <mergeCell ref="B184:E184"/>
    <mergeCell ref="F184:BF184"/>
    <mergeCell ref="BG184:BJ184"/>
    <mergeCell ref="B185:E185"/>
  </mergeCells>
  <printOptions horizontalCentered="1" verticalCentered="1"/>
  <pageMargins left="0.15748031496062992" right="0.11811023622047245" top="0.23622047244094491" bottom="0.19685039370078741" header="0.11811023622047245" footer="0.11811023622047245"/>
  <pageSetup paperSize="8" scale="34" fitToHeight="0" orientation="landscape" r:id="rId1"/>
  <rowBreaks count="4" manualBreakCount="4">
    <brk id="54" max="62" man="1"/>
    <brk id="90" max="62" man="1"/>
    <brk id="130" max="62" man="1"/>
    <brk id="171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Мировая экономика УВЭД (2)</vt:lpstr>
      <vt:lpstr>'Мировая экономика УВЭД (2)'!Область_печати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Лешкович Юрий Вячеславович</cp:lastModifiedBy>
  <cp:lastPrinted>2021-05-03T12:16:53Z</cp:lastPrinted>
  <dcterms:created xsi:type="dcterms:W3CDTF">1999-02-26T09:40:51Z</dcterms:created>
  <dcterms:modified xsi:type="dcterms:W3CDTF">2021-05-18T05:45:40Z</dcterms:modified>
</cp:coreProperties>
</file>