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21840" windowHeight="12432" tabRatio="584"/>
  </bookViews>
  <sheets>
    <sheet name="Примерный учебный план" sheetId="25" r:id="rId1"/>
  </sheets>
  <definedNames>
    <definedName name="_xlnm.Print_Area" localSheetId="0">'Примерный учебный план'!$A$1:$BI$243</definedName>
  </definedNames>
  <calcPr calcId="152511"/>
</workbook>
</file>

<file path=xl/calcChain.xml><?xml version="1.0" encoding="utf-8"?>
<calcChain xmlns="http://schemas.openxmlformats.org/spreadsheetml/2006/main">
  <c r="AP65" i="25" l="1"/>
  <c r="BD54" i="25" l="1"/>
  <c r="T124" i="25" l="1"/>
  <c r="T125" i="25"/>
  <c r="T126" i="25"/>
  <c r="T123" i="25"/>
  <c r="AG65" i="25" l="1"/>
  <c r="AH65" i="25"/>
  <c r="AI65" i="25"/>
  <c r="AJ65" i="25"/>
  <c r="AK65" i="25"/>
  <c r="AL65" i="25"/>
  <c r="AM65" i="25"/>
  <c r="AN65" i="25"/>
  <c r="AO65" i="25"/>
  <c r="AQ65" i="25"/>
  <c r="AR65" i="25"/>
  <c r="AS65" i="25"/>
  <c r="AT65" i="25"/>
  <c r="AU65" i="25"/>
  <c r="AV65" i="25"/>
  <c r="AW65" i="25"/>
  <c r="AX65" i="25"/>
  <c r="AY65" i="25"/>
  <c r="AZ65" i="25"/>
  <c r="AF65" i="25"/>
  <c r="X65" i="25"/>
  <c r="Z65" i="25"/>
  <c r="AB65" i="25"/>
  <c r="V54" i="25"/>
  <c r="V55" i="25"/>
  <c r="V56" i="25"/>
  <c r="V57" i="25"/>
  <c r="V58" i="25"/>
  <c r="V59" i="25"/>
  <c r="T54" i="25"/>
  <c r="T55" i="25"/>
  <c r="T56" i="25"/>
  <c r="T57" i="25"/>
  <c r="T58" i="25"/>
  <c r="BD52" i="25" l="1"/>
  <c r="BD107" i="25" l="1"/>
  <c r="V107" i="25"/>
  <c r="T107" i="25"/>
  <c r="BD66" i="25"/>
  <c r="BD67" i="25"/>
  <c r="BD68" i="25"/>
  <c r="BD69" i="25"/>
  <c r="BD70" i="25"/>
  <c r="V64" i="25"/>
  <c r="V66" i="25"/>
  <c r="V67" i="25"/>
  <c r="V68" i="25"/>
  <c r="T66" i="25"/>
  <c r="T67" i="25"/>
  <c r="T68" i="25"/>
  <c r="AD66" i="25"/>
  <c r="AD65" i="25" s="1"/>
  <c r="BD97" i="25" l="1"/>
  <c r="X31" i="25"/>
  <c r="Z31" i="25"/>
  <c r="AB31" i="25"/>
  <c r="AD31" i="25"/>
  <c r="BD105" i="25"/>
  <c r="T110" i="25"/>
  <c r="V110" i="25"/>
  <c r="BD110" i="25"/>
  <c r="BD61" i="25" l="1"/>
  <c r="BD71" i="25" l="1"/>
  <c r="V71" i="25"/>
  <c r="T71" i="25"/>
  <c r="BD72" i="25" l="1"/>
  <c r="BD73" i="25"/>
  <c r="BD88" i="25"/>
  <c r="BD89" i="25"/>
  <c r="BD90" i="25"/>
  <c r="BD91" i="25"/>
  <c r="BD92" i="25"/>
  <c r="BD93" i="25"/>
  <c r="BD94" i="25"/>
  <c r="BD98" i="25"/>
  <c r="BD100" i="25"/>
  <c r="BD102" i="25"/>
  <c r="BD95" i="25"/>
  <c r="BD96" i="25"/>
  <c r="BD103" i="25"/>
  <c r="BD104" i="25"/>
  <c r="BD99" i="25"/>
  <c r="BD57" i="25"/>
  <c r="BD108" i="25"/>
  <c r="BD101" i="25"/>
  <c r="BD109" i="25"/>
  <c r="BD33" i="25"/>
  <c r="BD34" i="25"/>
  <c r="BD35" i="25"/>
  <c r="BD36" i="25"/>
  <c r="BD38" i="25"/>
  <c r="BD39" i="25"/>
  <c r="BD40" i="25"/>
  <c r="BD41" i="25"/>
  <c r="BD42" i="25"/>
  <c r="BD44" i="25"/>
  <c r="BD50" i="25"/>
  <c r="BD51" i="25"/>
  <c r="BD53" i="25"/>
  <c r="BD58" i="25"/>
  <c r="BD59" i="25"/>
  <c r="BD56" i="25"/>
  <c r="BD62" i="25"/>
  <c r="BD63" i="25"/>
  <c r="BD106" i="25"/>
  <c r="BD64" i="25"/>
  <c r="BD65" i="25" l="1"/>
  <c r="V34" i="25" l="1"/>
  <c r="V35" i="25"/>
  <c r="V36" i="25"/>
  <c r="V38" i="25"/>
  <c r="V39" i="25"/>
  <c r="V41" i="25"/>
  <c r="V42" i="25"/>
  <c r="V44" i="25"/>
  <c r="V50" i="25"/>
  <c r="V51" i="25"/>
  <c r="V53" i="25"/>
  <c r="V62" i="25"/>
  <c r="V63" i="25"/>
  <c r="V106" i="25"/>
  <c r="V69" i="25"/>
  <c r="V72" i="25"/>
  <c r="V73" i="25"/>
  <c r="V88" i="25"/>
  <c r="V89" i="25"/>
  <c r="V90" i="25"/>
  <c r="V91" i="25"/>
  <c r="V94" i="25"/>
  <c r="V98" i="25"/>
  <c r="V100" i="25"/>
  <c r="V95" i="25"/>
  <c r="V96" i="25"/>
  <c r="V103" i="25"/>
  <c r="V104" i="25"/>
  <c r="V99" i="25"/>
  <c r="V108" i="25"/>
  <c r="V101" i="25"/>
  <c r="V109" i="25"/>
  <c r="V33" i="25"/>
  <c r="T34" i="25"/>
  <c r="T35" i="25"/>
  <c r="T36" i="25"/>
  <c r="T38" i="25"/>
  <c r="T39" i="25"/>
  <c r="T41" i="25"/>
  <c r="T42" i="25"/>
  <c r="T44" i="25"/>
  <c r="T50" i="25"/>
  <c r="T51" i="25"/>
  <c r="T53" i="25"/>
  <c r="T59" i="25"/>
  <c r="T62" i="25"/>
  <c r="T63" i="25"/>
  <c r="T106" i="25"/>
  <c r="T64" i="25"/>
  <c r="T69" i="25"/>
  <c r="T72" i="25"/>
  <c r="T73" i="25"/>
  <c r="T88" i="25"/>
  <c r="T89" i="25"/>
  <c r="T90" i="25"/>
  <c r="T91" i="25"/>
  <c r="T93" i="25"/>
  <c r="T94" i="25"/>
  <c r="T98" i="25"/>
  <c r="T100" i="25"/>
  <c r="T95" i="25"/>
  <c r="T96" i="25"/>
  <c r="T103" i="25"/>
  <c r="T104" i="25"/>
  <c r="T99" i="25"/>
  <c r="T108" i="25"/>
  <c r="T101" i="25"/>
  <c r="T109" i="25"/>
  <c r="T33" i="25"/>
  <c r="T65" i="25" l="1"/>
  <c r="V65" i="25"/>
  <c r="AG60" i="25"/>
  <c r="AH60" i="25"/>
  <c r="AH31" i="25" s="1"/>
  <c r="AI60" i="25"/>
  <c r="AI31" i="25" s="1"/>
  <c r="AJ60" i="25"/>
  <c r="AJ31" i="25" s="1"/>
  <c r="AK60" i="25"/>
  <c r="AK31" i="25" s="1"/>
  <c r="AL60" i="25"/>
  <c r="AL31" i="25" s="1"/>
  <c r="AM60" i="25"/>
  <c r="AM31" i="25" s="1"/>
  <c r="AN60" i="25"/>
  <c r="AO60" i="25"/>
  <c r="AP60" i="25"/>
  <c r="AQ60" i="25"/>
  <c r="AR60" i="25"/>
  <c r="AS60" i="25"/>
  <c r="AT60" i="25"/>
  <c r="AF60" i="25"/>
  <c r="AF31" i="25" s="1"/>
  <c r="AG31" i="25" l="1"/>
  <c r="V60" i="25"/>
  <c r="V31" i="25" s="1"/>
  <c r="BD60" i="25"/>
  <c r="T60" i="25"/>
  <c r="T31" i="25" s="1"/>
  <c r="N130" i="25" l="1"/>
  <c r="AP130" i="25" l="1"/>
  <c r="AC130" i="25"/>
  <c r="AN37" i="25" l="1"/>
  <c r="AN31" i="25" s="1"/>
  <c r="AO37" i="25"/>
  <c r="AO31" i="25" s="1"/>
  <c r="AP37" i="25"/>
  <c r="AP31" i="25" s="1"/>
  <c r="AQ37" i="25"/>
  <c r="AQ31" i="25" s="1"/>
  <c r="AR37" i="25"/>
  <c r="AR31" i="25" s="1"/>
  <c r="AS37" i="25"/>
  <c r="AS31" i="25" s="1"/>
  <c r="AT37" i="25"/>
  <c r="AU37" i="25"/>
  <c r="AV37" i="25"/>
  <c r="AW37" i="25"/>
  <c r="AX37" i="25"/>
  <c r="AY37" i="25"/>
  <c r="AZ37" i="25"/>
  <c r="BA37" i="25"/>
  <c r="BB37" i="25"/>
  <c r="BC37" i="25"/>
  <c r="AT32" i="25"/>
  <c r="AU32" i="25"/>
  <c r="AV32" i="25"/>
  <c r="AW32" i="25"/>
  <c r="AX32" i="25"/>
  <c r="AY32" i="25"/>
  <c r="AZ32" i="25"/>
  <c r="BA32" i="25"/>
  <c r="BB32" i="25"/>
  <c r="BC32" i="25"/>
  <c r="BD32" i="25" l="1"/>
  <c r="BD37" i="25"/>
  <c r="BC19" i="25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BB19" i="25" l="1"/>
  <c r="BI19" i="25"/>
  <c r="X121" i="25"/>
  <c r="Z121" i="25"/>
  <c r="AB121" i="25"/>
  <c r="AD121" i="25"/>
  <c r="AT43" i="25" l="1"/>
  <c r="AT31" i="25" s="1"/>
  <c r="AU43" i="25"/>
  <c r="AU31" i="25" s="1"/>
  <c r="AV43" i="25"/>
  <c r="AV31" i="25" s="1"/>
  <c r="AW43" i="25"/>
  <c r="AW31" i="25" s="1"/>
  <c r="AX43" i="25"/>
  <c r="AX31" i="25" s="1"/>
  <c r="AY43" i="25"/>
  <c r="AY31" i="25" s="1"/>
  <c r="AZ43" i="25"/>
  <c r="AZ31" i="25" s="1"/>
  <c r="BA43" i="25"/>
  <c r="BA31" i="25" s="1"/>
  <c r="BB43" i="25"/>
  <c r="BB31" i="25" s="1"/>
  <c r="BC43" i="25"/>
  <c r="BC31" i="25" s="1"/>
  <c r="BD43" i="25" l="1"/>
  <c r="BD31" i="25"/>
  <c r="AJ121" i="25"/>
  <c r="AI122" i="25" s="1"/>
  <c r="AN121" i="25"/>
  <c r="AL121" i="25"/>
  <c r="AK121" i="25"/>
  <c r="AG121" i="25"/>
  <c r="AF122" i="25" s="1"/>
  <c r="AH121" i="25"/>
  <c r="AV121" i="25"/>
  <c r="AU122" i="25" s="1"/>
  <c r="AX121" i="25"/>
  <c r="AW121" i="25"/>
  <c r="AZ121" i="25"/>
  <c r="AY121" i="25"/>
  <c r="AX122" i="25" s="1"/>
  <c r="AU121" i="25"/>
  <c r="AP121" i="25"/>
  <c r="AO122" i="25" s="1"/>
  <c r="AS121" i="25"/>
  <c r="AR122" i="25" s="1"/>
  <c r="AO121" i="25"/>
  <c r="AI121" i="25"/>
  <c r="AM121" i="25"/>
  <c r="AL122" i="25" s="1"/>
  <c r="AR121" i="25"/>
  <c r="AT121" i="25" l="1"/>
  <c r="AQ121" i="25"/>
  <c r="AF121" i="25"/>
  <c r="V121" i="25"/>
  <c r="BD121" i="25" l="1"/>
  <c r="T121" i="25" l="1"/>
  <c r="BF31" i="25" s="1"/>
  <c r="BB121" i="25"/>
  <c r="BC121" i="25"/>
  <c r="BA121" i="25" l="1"/>
  <c r="BF65" i="25"/>
</calcChain>
</file>

<file path=xl/sharedStrings.xml><?xml version="1.0" encoding="utf-8"?>
<sst xmlns="http://schemas.openxmlformats.org/spreadsheetml/2006/main" count="954" uniqueCount="441">
  <si>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</si>
  <si>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</si>
  <si>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</si>
  <si>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</si>
  <si>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</si>
  <si>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</si>
  <si>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</si>
  <si>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</si>
  <si>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</si>
  <si>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</si>
  <si>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</si>
  <si>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</si>
  <si>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</si>
  <si>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</si>
  <si>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</si>
  <si>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</si>
  <si>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</si>
  <si>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</si>
  <si>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</si>
  <si>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</si>
  <si>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</si>
  <si>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</si>
  <si>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</si>
  <si>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</si>
  <si>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</si>
  <si>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</si>
  <si>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</si>
  <si>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</si>
  <si>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</si>
  <si>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</si>
  <si>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</si>
  <si>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</si>
  <si>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</si>
  <si>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</si>
  <si>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</si>
  <si>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</si>
  <si>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</si>
  <si>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</si>
  <si>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</si>
  <si>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</si>
  <si>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</si>
  <si>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</si>
  <si>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</si>
  <si>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</si>
  <si>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</si>
  <si>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</si>
  <si>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</si>
  <si>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</si>
  <si>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</si>
  <si>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</si>
  <si>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</si>
  <si>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</si>
  <si>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</si>
  <si>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</si>
  <si>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</si>
  <si>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</si>
  <si>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</si>
  <si>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</si>
  <si>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</si>
  <si>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</si>
  <si>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</si>
  <si>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</si>
  <si>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</si>
  <si>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</si>
  <si>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</si>
  <si>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</si>
  <si>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</si>
  <si>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</si>
  <si>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</si>
  <si>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</si>
  <si>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</si>
  <si>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</si>
  <si>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</si>
  <si>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</si>
  <si>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</si>
  <si>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</si>
  <si>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</si>
  <si>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</si>
  <si>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</si>
  <si>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</si>
  <si>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</si>
  <si>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</si>
  <si>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</si>
  <si>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</si>
  <si>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</si>
  <si>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</si>
  <si>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</si>
  <si>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</si>
  <si>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</si>
  <si>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</si>
  <si>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</si>
  <si>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</si>
  <si>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</si>
  <si>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</si>
  <si>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</si>
  <si>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</si>
  <si>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</si>
  <si>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</si>
  <si>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</si>
  <si>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</si>
  <si>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</si>
  <si>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</si>
  <si>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</si>
  <si>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</si>
  <si>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</si>
  <si>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</si>
  <si>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</si>
  <si>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</si>
  <si>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</si>
  <si>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</si>
  <si>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</si>
  <si>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</si>
  <si>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</si>
  <si>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</si>
  <si>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</si>
  <si>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</si>
  <si>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</si>
  <si>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</si>
  <si>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</si>
  <si>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</si>
  <si>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</si>
  <si>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</si>
  <si>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</si>
  <si>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</si>
  <si>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</si>
  <si>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</si>
  <si>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</si>
  <si>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</si>
  <si>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</si>
  <si>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</si>
  <si>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</si>
  <si>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</si>
  <si>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</si>
  <si>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</si>
  <si>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</si>
  <si>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</si>
  <si>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</si>
  <si>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</si>
  <si>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</si>
  <si>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</si>
  <si>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</si>
  <si>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</si>
  <si>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</si>
  <si>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</si>
  <si>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</si>
  <si>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</si>
  <si>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</si>
  <si>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</si>
  <si>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</si>
  <si>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</si>
  <si>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</si>
  <si>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</si>
  <si>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</si>
  <si>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</si>
  <si>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</si>
  <si>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</si>
  <si>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</si>
  <si>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</si>
  <si>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</si>
  <si>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</si>
  <si>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</si>
  <si>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</si>
  <si>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</si>
  <si>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</si>
  <si>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</si>
  <si>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</si>
  <si>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</si>
  <si>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</si>
  <si>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</si>
  <si>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</si>
  <si>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</si>
  <si>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</si>
  <si>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</si>
  <si>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</si>
  <si>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</si>
  <si>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</si>
  <si>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</si>
  <si>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</si>
  <si>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</si>
  <si>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</si>
  <si>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</si>
  <si>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</si>
  <si>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</si>
  <si>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</si>
  <si>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</si>
  <si>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</si>
  <si>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</si>
  <si>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</si>
  <si>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</si>
  <si>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</si>
  <si>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</si>
  <si>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</si>
  <si>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</si>
  <si>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Протокол № ____ от _________ 2021</t>
  </si>
  <si>
    <t>Квалификация:</t>
  </si>
  <si>
    <t>Маркетинг программного продукта и услуг / Политические  институты и процессы в информационном обществе</t>
  </si>
  <si>
    <t xml:space="preserve"> </t>
  </si>
  <si>
    <t>Теория электрических цепей</t>
  </si>
  <si>
    <t>Электронные приборы</t>
  </si>
  <si>
    <t>2.3</t>
  </si>
  <si>
    <t>2.4</t>
  </si>
  <si>
    <t>Модуль «Дополнительные главы математики»</t>
  </si>
  <si>
    <t>2.6</t>
  </si>
  <si>
    <t>Схемотехника в системах управления</t>
  </si>
  <si>
    <t>Управляемые силовые преобразователи электрической энергии для питания электродвигателей в системах управления</t>
  </si>
  <si>
    <t>Элементы и устройства систем управления</t>
  </si>
  <si>
    <t>2.7</t>
  </si>
  <si>
    <t>Теория автоматического управления</t>
  </si>
  <si>
    <t>Компьютерные технологии проектирования систем управления</t>
  </si>
  <si>
    <t>Телемеханика</t>
  </si>
  <si>
    <t>Микропроцессорные системы управления</t>
  </si>
  <si>
    <t>инженер по информационным технологиям и управлению</t>
  </si>
  <si>
    <t>1.9</t>
  </si>
  <si>
    <t>Инженерная компьютерная графика</t>
  </si>
  <si>
    <t>Логика</t>
  </si>
  <si>
    <t>1.3.1</t>
  </si>
  <si>
    <t>Линейная алгебра и аналитическая геометрия</t>
  </si>
  <si>
    <t>1.3.2</t>
  </si>
  <si>
    <t>Математический анализ</t>
  </si>
  <si>
    <t>УК-7</t>
  </si>
  <si>
    <t>1.8</t>
  </si>
  <si>
    <t>2.1.3</t>
  </si>
  <si>
    <t>Политология</t>
  </si>
  <si>
    <t>УК-4,7</t>
  </si>
  <si>
    <t>История</t>
  </si>
  <si>
    <t>Философия</t>
  </si>
  <si>
    <t>Экономика</t>
  </si>
  <si>
    <t>Белорусский язык (профессиональная лексика)</t>
  </si>
  <si>
    <t>УК-12, БПК-1</t>
  </si>
  <si>
    <t>УК-12, БПК-2</t>
  </si>
  <si>
    <t>УК-12, БПК-3</t>
  </si>
  <si>
    <t>Специальные математические методы и функции</t>
  </si>
  <si>
    <t>УК-12, БПК-4</t>
  </si>
  <si>
    <t>УК-12, БПК-5</t>
  </si>
  <si>
    <t>УК-2, БПК-6</t>
  </si>
  <si>
    <t>БПК-7</t>
  </si>
  <si>
    <t>Безопасность жизнедеятельности человека</t>
  </si>
  <si>
    <t>БПК-8</t>
  </si>
  <si>
    <t>3.2</t>
  </si>
  <si>
    <t>Коррупция и её общественная опасность</t>
  </si>
  <si>
    <t>СК-25</t>
  </si>
  <si>
    <t>/1-6</t>
  </si>
  <si>
    <t>Ознакомительная</t>
  </si>
  <si>
    <t>УК-13</t>
  </si>
  <si>
    <t>Основы информационной безопасности</t>
  </si>
  <si>
    <t>СК-7</t>
  </si>
  <si>
    <t>БПК-9</t>
  </si>
  <si>
    <t>Математические основы теории систем</t>
  </si>
  <si>
    <t>Теория передачи информации</t>
  </si>
  <si>
    <t>2.5</t>
  </si>
  <si>
    <t>2.8</t>
  </si>
  <si>
    <t>Владеть основами исследовательской деятельности, осуществлять поиск, анализ и синтез информации</t>
  </si>
  <si>
    <t>УК-8</t>
  </si>
  <si>
    <t>УК-9</t>
  </si>
  <si>
    <t>УК-10</t>
  </si>
  <si>
    <t>УК-11</t>
  </si>
  <si>
    <t>УК-12</t>
  </si>
  <si>
    <t>УК-14</t>
  </si>
  <si>
    <t>УК-15</t>
  </si>
  <si>
    <t>УК-16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</si>
  <si>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</si>
  <si>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</si>
  <si>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</si>
  <si>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</si>
  <si>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</si>
  <si>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 xml:space="preserve">Выявлять факторы и механизмы исторического развития, определять общественное значение исторических событий 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</si>
  <si>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</si>
  <si>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</si>
  <si>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</si>
  <si>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</si>
  <si>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Применять основные  методы алгоритмизации, способы и средства получения, хранения, обработки информации при решении профессиональных задач</t>
  </si>
  <si>
    <t>СК-23</t>
  </si>
  <si>
    <t>Обеспечивать безопасность информации с учетом способов ее представления и модели нарушителя</t>
  </si>
  <si>
    <t>Разработан в качестве примера реализации образовательного стандарта по специальности 1-53 01 07 «Информационные технологии и управление в технических системах».</t>
  </si>
  <si>
    <t>Проводить вычислительные эксперименты с использованием стандартных программных пакетов с целью получения и исследования математических моделей процессов и объектов автоматизации и управления</t>
  </si>
  <si>
    <t>БПК-10</t>
  </si>
  <si>
    <t>СК-8</t>
  </si>
  <si>
    <t>СК-9</t>
  </si>
  <si>
    <t>СК-10</t>
  </si>
  <si>
    <t>БПК-11</t>
  </si>
  <si>
    <t>1.1.1, 2.1.3</t>
  </si>
  <si>
    <t>1.1.3, 2.1.2</t>
  </si>
  <si>
    <t>СК-11</t>
  </si>
  <si>
    <t>СК-12</t>
  </si>
  <si>
    <t>Применять основные законы теории информации, методы и средства математического анализа для оценки переработки информации, рассчитывать количественные характеристики информационных процессов</t>
  </si>
  <si>
    <t>СК-13</t>
  </si>
  <si>
    <t>СК-14</t>
  </si>
  <si>
    <t>СК-15</t>
  </si>
  <si>
    <t>Проектировать системы телеуправления и телеконтроля</t>
  </si>
  <si>
    <t>СК-16</t>
  </si>
  <si>
    <t>СК-17</t>
  </si>
  <si>
    <t>СК-18</t>
  </si>
  <si>
    <t>СК-19</t>
  </si>
  <si>
    <t>СК-20</t>
  </si>
  <si>
    <t>СК-21</t>
  </si>
  <si>
    <t>СК-22</t>
  </si>
  <si>
    <t>СК-24</t>
  </si>
  <si>
    <t>Проектировать программные продукты с помощью современных методов и технологий разработки программного обеспечения</t>
  </si>
  <si>
    <t>2.9.2</t>
  </si>
  <si>
    <t>2.9.3</t>
  </si>
  <si>
    <t>СК-19/СК-20</t>
  </si>
  <si>
    <t>Современные технологии программирования</t>
  </si>
  <si>
    <t>Информационное обеспечение систем управления/Промышленные базы и хранилища данных</t>
  </si>
  <si>
    <t>Системы управления промышленными роботами/Системы управления мобильных роботов</t>
  </si>
  <si>
    <t>Выбирать подходящие схемы и компоновки систем управления промышленными роботами и манипуляторами, рассчитывать траектории движения промышленных роботов и разрабатывать соответствующие программы управления</t>
  </si>
  <si>
    <t>Разрабатывать алгоритмы тестирования, проводить тестовые испытания и оценку качества аппаратно-программных комплексов систем управления</t>
  </si>
  <si>
    <t>Разрабатывать алгоритмы моделирования сложных систем, составлять схемы и программы имитационных моделей, анализировать результаты экспериментов для оптимизации производственных систем</t>
  </si>
  <si>
    <t>Проектировать реляционные базы данных, создавать физически реляционные базы данных и разрабатывать запросы к ним на структурированном языке SQL</t>
  </si>
  <si>
    <t>Проектировать модели и алгоритмы распределенных отказоустойчивых нереляционных баз и хранилищ данных, разрабатывать информационные системы, содержащие хранилища агрегированной информации на основе больших массивов данных</t>
  </si>
  <si>
    <t>Проектировать модели и алгоритмы процессов и систем управления на основе технологий интернета вещей и межмашинного взаимодействия, разрабатывать системы автоматизации технологических процессов с использованием концепции киберфизических систем</t>
  </si>
  <si>
    <t>Проектировать микропроцессорные системы управления для различного технологического оборудования, разрабатывать алгоритмы работы микропроцессорных систем, программировать типовые функции управления для дискретных и аналоговых систем управления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</si>
  <si>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</si>
  <si>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</si>
  <si>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</si>
  <si>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Химия</t>
  </si>
  <si>
    <t xml:space="preserve">Системы  автоматизированного проектирования </t>
  </si>
  <si>
    <t>Объектно-ориентированное программирование в системах управления</t>
  </si>
  <si>
    <t>1.5.1</t>
  </si>
  <si>
    <t>1.5.2</t>
  </si>
  <si>
    <t>1.5.3</t>
  </si>
  <si>
    <t>Модуль «Математика»</t>
  </si>
  <si>
    <t>Модуль «Разработка программного обеспечения»</t>
  </si>
  <si>
    <t>Курсовая работа  по учебной дисциплине «Объектно-ориентированное программирование»</t>
  </si>
  <si>
    <t>УК-1,5,6</t>
  </si>
  <si>
    <t>1.5.4</t>
  </si>
  <si>
    <t>БПК-12</t>
  </si>
  <si>
    <t>Модуль «Проектирование систем управления»</t>
  </si>
  <si>
    <t>1.9.1</t>
  </si>
  <si>
    <t>1.9.2</t>
  </si>
  <si>
    <t>БПК-13</t>
  </si>
  <si>
    <t>БПК-14</t>
  </si>
  <si>
    <t>Компонент учреждения высшего образования</t>
  </si>
  <si>
    <t>2.4.1</t>
  </si>
  <si>
    <t>2.4.2</t>
  </si>
  <si>
    <t>Курсовая работа по учебной дисциплине «Математические основы теории систем»</t>
  </si>
  <si>
    <t>Модуль «Элементы и устройства систем управления»</t>
  </si>
  <si>
    <t>Тестирование и отладка аппаратно-программных комплексов/Технологии автоматизации производств в рамках концепции «Индустрия 4.0»</t>
  </si>
  <si>
    <t>Получать, хранить и обрабатывать графическую информацию с помощью систем проектирования и программ компьютерной графики</t>
  </si>
  <si>
    <t>Оформлять объекты интеллектуальной собственности, вводить их в гражданский оборот</t>
  </si>
  <si>
    <t xml:space="preserve">УК-4,14/                 УК-4,9,15       </t>
  </si>
  <si>
    <t>2.2.5</t>
  </si>
  <si>
    <t>2.4.3</t>
  </si>
  <si>
    <t>2.5.1</t>
  </si>
  <si>
    <t>2.5.2</t>
  </si>
  <si>
    <t>СК-15/СК-16</t>
  </si>
  <si>
    <t>2.8.1</t>
  </si>
  <si>
    <t>2.8.2</t>
  </si>
  <si>
    <t>2.9</t>
  </si>
  <si>
    <t>2.9.1</t>
  </si>
  <si>
    <t>СК- 21</t>
  </si>
  <si>
    <t>СК-22/СК-23</t>
  </si>
  <si>
    <t>СК-24/СК-25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</si>
  <si>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</si>
  <si>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</si>
  <si>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</si>
  <si>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</si>
  <si>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</si>
  <si>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</si>
  <si>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</si>
  <si>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</si>
  <si>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</si>
  <si>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</si>
  <si>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r>
      <rPr>
        <sz val="24"/>
        <color indexed="8"/>
        <rFont val="Times New Roman"/>
        <family val="1"/>
        <charset val="204"/>
      </rPr>
      <t>Зачетных
единиц</t>
    </r>
  </si>
  <si>
    <t>Основы бизнеса и права в сфере инфокоммуникационных технологий</t>
  </si>
  <si>
    <t>Курсовой проект по учебной дисциплине «Схемотехника в системах управления»</t>
  </si>
  <si>
    <t>Модуль «Распределенные системы управления»</t>
  </si>
  <si>
    <t>Модуль «Аппаратно-программные комплексы»</t>
  </si>
  <si>
    <t>1.2.1, 1.2.2</t>
  </si>
  <si>
    <t>Выбирать по заданной задаче оптимальный метод построения математических моделей элементов и систем управления, разрабатывать соответствующий этому методу алгоритм решения задачи</t>
  </si>
  <si>
    <t>Создавать двух- трехмерные модели, сборочные чертежи изделий в рамках сквозного проектирования новых изделий с помощью современных систем автоматизированного проектирования, выполнять программную адаптацию систем автоматизированного проектирования для конкретных инженерных задач</t>
  </si>
  <si>
    <t>Председатель НМС по разработке программного обеспечения и информационно-коммуникационным технологиям</t>
  </si>
  <si>
    <t>В.А.Прытков</t>
  </si>
  <si>
    <t>1-53 01 07 Информационные технологии  и управление в технических системах</t>
  </si>
  <si>
    <t>Метрология, стандартизация и сертификация (в информационных технологиях)</t>
  </si>
  <si>
    <t>Продолжение типового учебного плана по специальности 1-53 01 07  «Информационные технологии  и управление в технических системах».</t>
  </si>
  <si>
    <t>Разрабатывать программное обеспечение с использованием объектно-ориентированного подхода для систем управления</t>
  </si>
  <si>
    <t>Производить расчеты и проектировать отдельные блоки и устройства систем автоматизации и управления, выбирать стандартные средства автоматики и измерительной техники</t>
  </si>
  <si>
    <t>Проектировать типовые схемы силовых и управляющих элементов силовых преобразователей для регулируемого электропривода, выбирать готовые силовые промышленные преобразователи для систем управления электроприводами</t>
  </si>
  <si>
    <t>Проектировать и моделировать типовые электронные устройства систем управления с применением современной элементной базы</t>
  </si>
  <si>
    <t>2.9.4</t>
  </si>
  <si>
    <t>Технологии разработки программного обеспечения систем управления</t>
  </si>
  <si>
    <t>1.3.1, 1.3.2, 1.4.1, 1.4.2, 1.4.3</t>
  </si>
  <si>
    <t>1.5.2, 1.9.1, 2.3, 2.4.3, 2.9.1</t>
  </si>
  <si>
    <t>УК-4,8</t>
  </si>
  <si>
    <t>УК-4,9,11</t>
  </si>
  <si>
    <t>УК-4,10</t>
  </si>
  <si>
    <t xml:space="preserve">              </t>
  </si>
  <si>
    <t xml:space="preserve"> 4.1</t>
  </si>
  <si>
    <t>УК-4, СК-1/                       УК-4,7,17</t>
  </si>
  <si>
    <t>/118</t>
  </si>
  <si>
    <t>/90</t>
  </si>
  <si>
    <t>/26</t>
  </si>
  <si>
    <t>/54</t>
  </si>
  <si>
    <t>/1</t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</si>
  <si>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</si>
  <si>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</si>
  <si>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</si>
  <si>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Применять методы вариационного исчисления, решать уравнения математической физики, выполнять интегральные и дискретные преобразования</t>
  </si>
  <si>
    <t>Разрабатывать программное обеспечение для обработки информации и управления в технических системах</t>
  </si>
  <si>
    <t xml:space="preserve">Применять основные понятия и законы физики для изучения физических явлений и процессов 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</si>
  <si>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</si>
  <si>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Применять методы и способы контроля параметров, стандартизации и сертификации программных средств и компьютерных систем</t>
  </si>
  <si>
    <t>Защита дипломного проекта (дипломной работы) в ГЭК</t>
  </si>
  <si>
    <t>Осуществлять расчёт электрических цепей, составлять и анализировать схемы замещения электротехнических устройств для решения инженерных задач</t>
  </si>
  <si>
    <t>Курсовая работа по учебный дисциплине  «Теория автоматического управления»</t>
  </si>
  <si>
    <t>Курсовая работа по учебной дисциплине «Микропроцессорные системы управления»</t>
  </si>
  <si>
    <t>2,3</t>
  </si>
  <si>
    <t>1.1.1, 1.1.2, 1.1.3, 1.1.4, 2.1.2, 2.1.3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</si>
  <si>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</si>
  <si>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При составлении учебного плана учреждения высшего образования по специальности (специализации)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</t>
    </r>
  </si>
  <si>
    <t>Модуль «Социально-гуманитарные дисциплины 1»</t>
  </si>
  <si>
    <t>Модуль «Социально-гуманитарные дисциплины 2»</t>
  </si>
  <si>
    <t>Название модуля, 
учебной дисциплины,                                      курсового проекта (курсовой работы)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</si>
  <si>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</si>
  <si>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</si>
  <si>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</si>
  <si>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</si>
  <si>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 xml:space="preserve">Формализовать и решать прикладные задачи в сфере инфокоммуникационных технологий с помощью методов дискретной математики </t>
  </si>
  <si>
    <t>Применять 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</si>
  <si>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 нормативными правовыми актами Республики Беларусь, регулирующими экономическую и хозяйственную деятельность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</si>
  <si>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</si>
  <si>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</si>
  <si>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Начальник Главного управления профессионального образования    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</si>
  <si>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«Республиканский институт высшей школы»</t>
  </si>
  <si>
    <t>Первый заместитель Министра промышленности Республики Беларусь</t>
  </si>
  <si>
    <t>С.М.Гунько</t>
  </si>
  <si>
    <t>Проректор по научно-методической работе Государственного учреждения образования                        «Республиканский институт высшей школы»</t>
  </si>
  <si>
    <t>Проректор по научно-методической работе Государственного учреждения образования                                      «Республиканский институт высшей школы»</t>
  </si>
  <si>
    <t>Применять физико-математический аппарат, методы анализа и моделирования теоретического и экспериментального исследования систем автоматического управления</t>
  </si>
  <si>
    <t>Рассчитывать параметры и характеристики электронных приборов, проводить экспериментальные исследования их режимов работ</t>
  </si>
  <si>
    <t>Выбирать необходимые кинематические модели мобильных роботов, проектировать алгоритмы фильтрации и интегрирования данных для определения положения мобильного робота, глобального и локального планирования пути, траекторного и скоростного управления мобильными роботами, разрабатывать соответствующие программы управления</t>
  </si>
  <si>
    <t>О.А.Величкович</t>
  </si>
  <si>
    <t>Моделирование в проектировании сложных систем / Методы идентификации объектов и систем управления</t>
  </si>
  <si>
    <t>Схемотехнический модуль</t>
  </si>
  <si>
    <t>Использовать методы идентификации объектов управления при разработке систем управления на этапе анализа и синтеза, применять методы контроля текущего состояния диагностируемой системы управления</t>
  </si>
  <si>
    <t>УТВЕРЖДЕНО</t>
  </si>
  <si>
    <t>Первым заместителем</t>
  </si>
  <si>
    <t>И.А.Старовойтовой</t>
  </si>
  <si>
    <r>
      <t>Регистрационный №</t>
    </r>
    <r>
      <rPr>
        <b/>
        <sz val="28"/>
        <color theme="1"/>
        <rFont val="Times New Roman"/>
        <family val="1"/>
        <charset val="204"/>
      </rPr>
      <t xml:space="preserve"> I 53-1-011/пр-тип.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</si>
  <si>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53-1-011/пр-тип.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</si>
  <si>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 xml:space="preserve"> I 53-1-011/пр-тип.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</si>
</sst>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b/>
      <sz val="16"/>
      <color rgb="FF0000FF"/>
      <name val="Times New Roman"/>
      <family val="1"/>
      <charset val="204"/>
    </font>
    <font>
      <sz val="16"/>
      <name val="Times New Roman"/>
      <family val="1"/>
      <charset val="204"/>
    </font>
    <font>
      <sz val="22"/>
      <color theme="0"/>
      <name val="Arial Cyr"/>
      <charset val="204"/>
    </font>
    <font>
      <b/>
      <sz val="24"/>
      <color theme="0"/>
      <name val="Arial Cyr"/>
      <charset val="204"/>
    </font>
    <font>
      <sz val="24"/>
      <color indexed="8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theme="0"/>
      <name val="Arial Cyr"/>
      <charset val="204"/>
    </font>
    <font>
      <sz val="16"/>
      <name val="Arial Cyr"/>
      <charset val="204"/>
    </font>
    <font>
      <sz val="16"/>
      <color rgb="FF0000FF"/>
      <name val="Arial Cyr"/>
      <charset val="204"/>
    </font>
    <font>
      <b/>
      <sz val="16"/>
      <color theme="0"/>
      <name val="Arial Cyr"/>
      <charset val="204"/>
    </font>
    <font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sz val="24"/>
      <color theme="2"/>
      <name val="Times New Roman"/>
      <family val="1"/>
      <charset val="204"/>
    </font>
    <font>
      <sz val="24"/>
      <color rgb="FFC00000"/>
      <name val="Times New Roman"/>
      <family val="1"/>
      <charset val="204"/>
    </font>
    <font>
      <b/>
      <i/>
      <sz val="24"/>
      <color theme="1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b/>
      <sz val="24"/>
      <name val="Arial Cyr"/>
      <charset val="204"/>
    </font>
    <font>
      <b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9"/>
      <color rgb="FF0000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68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 applyAlignment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9" fillId="0" borderId="0" xfId="0" applyFont="1" applyFill="1"/>
    <xf numFmtId="0" fontId="11" fillId="0" borderId="0" xfId="1" applyFont="1" applyFill="1" applyBorder="1"/>
    <xf numFmtId="0" fontId="11" fillId="0" borderId="0" xfId="0" applyFont="1" applyFill="1"/>
    <xf numFmtId="49" fontId="9" fillId="0" borderId="0" xfId="0" applyNumberFormat="1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2" fillId="0" borderId="0" xfId="0" applyFont="1"/>
    <xf numFmtId="0" fontId="4" fillId="0" borderId="0" xfId="0" applyFo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3" fillId="0" borderId="0" xfId="0" applyFont="1" applyFill="1"/>
    <xf numFmtId="0" fontId="14" fillId="0" borderId="0" xfId="0" applyFont="1" applyFill="1" applyAlignment="1">
      <alignment horizontal="center"/>
    </xf>
    <xf numFmtId="0" fontId="16" fillId="0" borderId="0" xfId="0" applyFont="1" applyFill="1"/>
    <xf numFmtId="0" fontId="17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8" fillId="3" borderId="0" xfId="0" applyFont="1" applyFill="1"/>
    <xf numFmtId="0" fontId="5" fillId="0" borderId="0" xfId="0" applyFont="1" applyFill="1" applyAlignment="1">
      <alignment vertical="top"/>
    </xf>
    <xf numFmtId="0" fontId="8" fillId="0" borderId="0" xfId="0" applyFont="1" applyFill="1" applyBorder="1"/>
    <xf numFmtId="0" fontId="16" fillId="0" borderId="0" xfId="0" applyFont="1" applyFill="1" applyBorder="1"/>
    <xf numFmtId="0" fontId="1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6" fillId="0" borderId="0" xfId="0" applyFont="1" applyFill="1" applyBorder="1"/>
    <xf numFmtId="0" fontId="18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Border="1"/>
    <xf numFmtId="0" fontId="22" fillId="0" borderId="0" xfId="0" applyFont="1" applyFill="1"/>
    <xf numFmtId="0" fontId="23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15" fillId="0" borderId="0" xfId="0" applyFont="1" applyFill="1" applyAlignment="1"/>
    <xf numFmtId="0" fontId="3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1" fillId="0" borderId="0" xfId="0" applyFont="1" applyFill="1"/>
    <xf numFmtId="0" fontId="23" fillId="0" borderId="0" xfId="0" applyFont="1" applyFill="1" applyBorder="1"/>
    <xf numFmtId="0" fontId="23" fillId="0" borderId="0" xfId="0" applyFont="1" applyFill="1" applyBorder="1" applyAlignment="1"/>
    <xf numFmtId="0" fontId="20" fillId="0" borderId="0" xfId="0" applyFont="1" applyFill="1" applyBorder="1" applyAlignment="1"/>
    <xf numFmtId="0" fontId="27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right"/>
    </xf>
    <xf numFmtId="0" fontId="8" fillId="2" borderId="0" xfId="0" applyFont="1" applyFill="1"/>
    <xf numFmtId="0" fontId="34" fillId="0" borderId="1" xfId="0" applyFont="1" applyFill="1" applyBorder="1" applyAlignment="1">
      <alignment horizontal="center"/>
    </xf>
    <xf numFmtId="0" fontId="35" fillId="0" borderId="0" xfId="0" applyFont="1" applyFill="1"/>
    <xf numFmtId="0" fontId="35" fillId="0" borderId="0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12" fillId="0" borderId="0" xfId="0" applyFont="1" applyFill="1"/>
    <xf numFmtId="0" fontId="12" fillId="0" borderId="0" xfId="0" applyFont="1" applyFill="1" applyBorder="1"/>
    <xf numFmtId="49" fontId="6" fillId="0" borderId="43" xfId="0" applyNumberFormat="1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36" fillId="0" borderId="0" xfId="0" applyFont="1" applyFill="1"/>
    <xf numFmtId="0" fontId="36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40" fillId="0" borderId="0" xfId="0" applyFont="1" applyFill="1"/>
    <xf numFmtId="49" fontId="38" fillId="0" borderId="0" xfId="0" applyNumberFormat="1" applyFont="1" applyFill="1" applyBorder="1" applyAlignment="1">
      <alignment horizontal="left" vertical="center" wrapText="1"/>
    </xf>
    <xf numFmtId="0" fontId="41" fillId="0" borderId="0" xfId="0" applyFont="1" applyFill="1"/>
    <xf numFmtId="0" fontId="38" fillId="0" borderId="0" xfId="0" applyFont="1" applyFill="1" applyAlignment="1">
      <alignment horizontal="left" wrapText="1"/>
    </xf>
    <xf numFmtId="49" fontId="29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vertical="center" wrapText="1"/>
    </xf>
    <xf numFmtId="0" fontId="42" fillId="0" borderId="0" xfId="0" applyFont="1" applyFill="1" applyAlignment="1">
      <alignment horizontal="center" vertical="center"/>
    </xf>
    <xf numFmtId="0" fontId="43" fillId="0" borderId="0" xfId="0" applyFont="1" applyFill="1"/>
    <xf numFmtId="0" fontId="44" fillId="0" borderId="0" xfId="0" applyFont="1" applyFill="1"/>
    <xf numFmtId="0" fontId="20" fillId="0" borderId="0" xfId="0" applyFont="1" applyBorder="1"/>
    <xf numFmtId="0" fontId="2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0" applyFont="1"/>
    <xf numFmtId="0" fontId="6" fillId="0" borderId="2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11" fillId="0" borderId="0" xfId="0" applyNumberFormat="1" applyFont="1" applyFill="1"/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42" xfId="0" applyFont="1" applyFill="1" applyBorder="1" applyAlignment="1">
      <alignment horizontal="center" vertical="top"/>
    </xf>
    <xf numFmtId="0" fontId="6" fillId="0" borderId="16" xfId="0" applyFont="1" applyFill="1" applyBorder="1"/>
    <xf numFmtId="0" fontId="6" fillId="0" borderId="13" xfId="0" applyFont="1" applyFill="1" applyBorder="1"/>
    <xf numFmtId="0" fontId="11" fillId="0" borderId="13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 vertical="top"/>
    </xf>
    <xf numFmtId="0" fontId="6" fillId="0" borderId="15" xfId="0" applyFont="1" applyFill="1" applyBorder="1"/>
    <xf numFmtId="0" fontId="6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 vertical="top"/>
    </xf>
    <xf numFmtId="0" fontId="6" fillId="0" borderId="25" xfId="0" applyFont="1" applyFill="1" applyBorder="1"/>
    <xf numFmtId="0" fontId="6" fillId="0" borderId="11" xfId="0" applyFont="1" applyFill="1" applyBorder="1"/>
    <xf numFmtId="0" fontId="6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6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/>
    <xf numFmtId="0" fontId="7" fillId="0" borderId="0" xfId="1" applyFont="1" applyFill="1" applyBorder="1"/>
    <xf numFmtId="0" fontId="11" fillId="0" borderId="37" xfId="0" applyFont="1" applyFill="1" applyBorder="1" applyAlignment="1">
      <alignment horizontal="left" vertical="center"/>
    </xf>
    <xf numFmtId="49" fontId="6" fillId="0" borderId="43" xfId="0" applyNumberFormat="1" applyFont="1" applyFill="1" applyBorder="1" applyAlignment="1">
      <alignment horizontal="left" vertical="center"/>
    </xf>
    <xf numFmtId="49" fontId="6" fillId="0" borderId="43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top"/>
    </xf>
    <xf numFmtId="0" fontId="11" fillId="0" borderId="15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49" fontId="11" fillId="0" borderId="37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horizontal="left" vertical="top"/>
    </xf>
    <xf numFmtId="49" fontId="11" fillId="0" borderId="43" xfId="0" applyNumberFormat="1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49" fontId="6" fillId="0" borderId="4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9" fontId="11" fillId="0" borderId="37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/>
    </xf>
    <xf numFmtId="0" fontId="44" fillId="0" borderId="0" xfId="0" applyFont="1" applyFill="1" applyAlignment="1">
      <alignment horizontal="left"/>
    </xf>
    <xf numFmtId="0" fontId="20" fillId="0" borderId="0" xfId="0" applyFont="1" applyFill="1"/>
    <xf numFmtId="49" fontId="6" fillId="0" borderId="43" xfId="0" applyNumberFormat="1" applyFont="1" applyFill="1" applyBorder="1" applyAlignment="1">
      <alignment vertical="center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49" xfId="0" applyFont="1" applyFill="1" applyBorder="1" applyAlignment="1">
      <alignment horizontal="center" vertical="center" textRotation="90"/>
    </xf>
    <xf numFmtId="0" fontId="6" fillId="0" borderId="33" xfId="0" applyFont="1" applyFill="1" applyBorder="1" applyAlignment="1">
      <alignment horizontal="center" vertical="center" textRotation="90"/>
    </xf>
    <xf numFmtId="0" fontId="6" fillId="0" borderId="48" xfId="0" applyFont="1" applyFill="1" applyBorder="1" applyAlignment="1">
      <alignment horizontal="center" vertical="center" textRotation="90"/>
    </xf>
    <xf numFmtId="0" fontId="6" fillId="0" borderId="50" xfId="0" applyFont="1" applyFill="1" applyBorder="1" applyAlignment="1">
      <alignment horizontal="center" vertical="center" textRotation="90"/>
    </xf>
    <xf numFmtId="0" fontId="11" fillId="0" borderId="22" xfId="0" applyNumberFormat="1" applyFont="1" applyFill="1" applyBorder="1" applyAlignment="1">
      <alignment horizontal="center" vertical="top" wrapText="1"/>
    </xf>
    <xf numFmtId="0" fontId="11" fillId="0" borderId="4" xfId="0" applyNumberFormat="1" applyFont="1" applyFill="1" applyBorder="1" applyAlignment="1">
      <alignment horizontal="center" vertical="top" wrapText="1"/>
    </xf>
    <xf numFmtId="0" fontId="11" fillId="0" borderId="23" xfId="0" applyNumberFormat="1" applyFont="1" applyFill="1" applyBorder="1" applyAlignment="1">
      <alignment horizontal="center" vertical="top" wrapText="1"/>
    </xf>
    <xf numFmtId="0" fontId="11" fillId="0" borderId="3" xfId="0" applyNumberFormat="1" applyFont="1" applyFill="1" applyBorder="1" applyAlignment="1">
      <alignment horizontal="center" vertical="top" wrapText="1"/>
    </xf>
    <xf numFmtId="0" fontId="11" fillId="0" borderId="5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left" vertical="center"/>
    </xf>
    <xf numFmtId="49" fontId="6" fillId="0" borderId="44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49" fontId="6" fillId="0" borderId="41" xfId="0" applyNumberFormat="1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/>
    </xf>
    <xf numFmtId="0" fontId="49" fillId="0" borderId="7" xfId="0" applyFont="1" applyFill="1" applyBorder="1" applyAlignment="1">
      <alignment vertical="center"/>
    </xf>
    <xf numFmtId="0" fontId="49" fillId="0" borderId="1" xfId="0" applyFont="1" applyFill="1" applyBorder="1" applyAlignment="1">
      <alignment vertical="center"/>
    </xf>
    <xf numFmtId="0" fontId="49" fillId="0" borderId="2" xfId="0" applyFont="1" applyFill="1" applyBorder="1" applyAlignment="1">
      <alignment vertical="center"/>
    </xf>
    <xf numFmtId="0" fontId="50" fillId="0" borderId="7" xfId="0" applyFont="1" applyFill="1" applyBorder="1" applyAlignment="1">
      <alignment vertical="center"/>
    </xf>
    <xf numFmtId="0" fontId="50" fillId="0" borderId="1" xfId="0" applyFont="1" applyFill="1" applyBorder="1" applyAlignment="1">
      <alignment vertical="center"/>
    </xf>
    <xf numFmtId="0" fontId="50" fillId="0" borderId="8" xfId="0" applyFont="1" applyFill="1" applyBorder="1" applyAlignment="1">
      <alignment vertical="center"/>
    </xf>
    <xf numFmtId="0" fontId="53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Alignment="1">
      <alignment horizontal="left" vertical="center" wrapText="1"/>
    </xf>
    <xf numFmtId="0" fontId="22" fillId="0" borderId="0" xfId="0" applyFont="1" applyFill="1" applyBorder="1"/>
    <xf numFmtId="0" fontId="23" fillId="0" borderId="0" xfId="0" applyFont="1" applyFill="1" applyAlignment="1">
      <alignment horizontal="left"/>
    </xf>
    <xf numFmtId="49" fontId="21" fillId="0" borderId="0" xfId="0" applyNumberFormat="1" applyFont="1" applyFill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/>
    </xf>
    <xf numFmtId="0" fontId="44" fillId="0" borderId="0" xfId="0" applyFont="1" applyFill="1" applyBorder="1"/>
    <xf numFmtId="0" fontId="44" fillId="0" borderId="0" xfId="0" applyFont="1" applyFill="1" applyBorder="1" applyAlignment="1">
      <alignment horizontal="left"/>
    </xf>
    <xf numFmtId="0" fontId="20" fillId="0" borderId="21" xfId="0" applyFont="1" applyFill="1" applyBorder="1" applyAlignment="1">
      <alignment horizontal="center" vertical="top" wrapText="1"/>
    </xf>
    <xf numFmtId="0" fontId="44" fillId="0" borderId="0" xfId="0" applyFont="1" applyFill="1" applyAlignment="1"/>
    <xf numFmtId="49" fontId="6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center" wrapText="1"/>
    </xf>
    <xf numFmtId="49" fontId="11" fillId="0" borderId="47" xfId="0" applyNumberFormat="1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center" vertical="top"/>
    </xf>
    <xf numFmtId="0" fontId="11" fillId="0" borderId="46" xfId="0" applyFont="1" applyFill="1" applyBorder="1" applyAlignment="1">
      <alignment horizontal="center" vertical="top"/>
    </xf>
    <xf numFmtId="0" fontId="11" fillId="0" borderId="30" xfId="0" applyFont="1" applyFill="1" applyBorder="1" applyAlignment="1">
      <alignment horizontal="center" vertical="top"/>
    </xf>
    <xf numFmtId="0" fontId="11" fillId="0" borderId="18" xfId="0" applyFont="1" applyFill="1" applyBorder="1" applyAlignment="1">
      <alignment horizontal="center" vertical="top"/>
    </xf>
    <xf numFmtId="0" fontId="11" fillId="0" borderId="19" xfId="0" applyFont="1" applyFill="1" applyBorder="1" applyAlignment="1">
      <alignment horizontal="center" vertical="top"/>
    </xf>
    <xf numFmtId="49" fontId="6" fillId="0" borderId="45" xfId="0" applyNumberFormat="1" applyFont="1" applyFill="1" applyBorder="1" applyAlignment="1">
      <alignment horizontal="left" vertical="center"/>
    </xf>
    <xf numFmtId="0" fontId="24" fillId="0" borderId="0" xfId="0" applyFont="1" applyFill="1"/>
    <xf numFmtId="0" fontId="20" fillId="0" borderId="2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/>
    </xf>
    <xf numFmtId="0" fontId="55" fillId="0" borderId="0" xfId="0" applyFont="1" applyFill="1"/>
    <xf numFmtId="0" fontId="55" fillId="0" borderId="0" xfId="0" applyFont="1" applyFill="1" applyBorder="1"/>
    <xf numFmtId="0" fontId="8" fillId="0" borderId="57" xfId="0" applyFont="1" applyFill="1" applyBorder="1"/>
    <xf numFmtId="0" fontId="10" fillId="0" borderId="57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/>
    </xf>
    <xf numFmtId="0" fontId="20" fillId="0" borderId="0" xfId="0" applyFont="1" applyFill="1" applyAlignment="1"/>
    <xf numFmtId="0" fontId="53" fillId="0" borderId="0" xfId="0" applyFont="1" applyFill="1" applyAlignment="1">
      <alignment vertical="center" wrapText="1"/>
    </xf>
    <xf numFmtId="49" fontId="29" fillId="0" borderId="57" xfId="0" applyNumberFormat="1" applyFont="1" applyFill="1" applyBorder="1" applyAlignment="1">
      <alignment horizontal="center" vertical="center"/>
    </xf>
    <xf numFmtId="0" fontId="41" fillId="0" borderId="57" xfId="0" applyFont="1" applyFill="1" applyBorder="1"/>
    <xf numFmtId="0" fontId="39" fillId="0" borderId="57" xfId="0" applyFont="1" applyFill="1" applyBorder="1" applyAlignment="1">
      <alignment horizontal="center"/>
    </xf>
    <xf numFmtId="0" fontId="39" fillId="0" borderId="57" xfId="0" applyFont="1" applyFill="1" applyBorder="1"/>
    <xf numFmtId="0" fontId="40" fillId="0" borderId="57" xfId="0" applyFont="1" applyFill="1" applyBorder="1"/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11" fillId="0" borderId="46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top"/>
    </xf>
    <xf numFmtId="0" fontId="11" fillId="0" borderId="46" xfId="0" applyFont="1" applyFill="1" applyBorder="1" applyAlignment="1">
      <alignment horizontal="center" vertical="top"/>
    </xf>
    <xf numFmtId="0" fontId="11" fillId="0" borderId="30" xfId="0" applyFont="1" applyFill="1" applyBorder="1" applyAlignment="1">
      <alignment horizontal="center" vertical="top"/>
    </xf>
    <xf numFmtId="0" fontId="11" fillId="0" borderId="27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top"/>
    </xf>
    <xf numFmtId="0" fontId="11" fillId="0" borderId="18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0" fontId="11" fillId="0" borderId="22" xfId="0" applyFont="1" applyFill="1" applyBorder="1" applyAlignment="1">
      <alignment horizontal="center" vertical="top"/>
    </xf>
    <xf numFmtId="0" fontId="11" fillId="0" borderId="19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49" fontId="11" fillId="0" borderId="47" xfId="0" applyNumberFormat="1" applyFont="1" applyFill="1" applyBorder="1" applyAlignment="1">
      <alignment horizontal="left" vertical="top"/>
    </xf>
    <xf numFmtId="0" fontId="24" fillId="0" borderId="59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24" fillId="0" borderId="60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56" fillId="0" borderId="57" xfId="0" applyFont="1" applyFill="1" applyBorder="1" applyAlignment="1">
      <alignment horizontal="center" vertical="center" wrapText="1"/>
    </xf>
    <xf numFmtId="0" fontId="19" fillId="0" borderId="57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49" fontId="6" fillId="0" borderId="43" xfId="0" applyNumberFormat="1" applyFont="1" applyFill="1" applyBorder="1" applyAlignment="1">
      <alignment horizontal="left" vertical="center"/>
    </xf>
    <xf numFmtId="49" fontId="11" fillId="0" borderId="44" xfId="0" applyNumberFormat="1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49" fontId="2" fillId="0" borderId="44" xfId="0" applyNumberFormat="1" applyFont="1" applyFill="1" applyBorder="1" applyAlignment="1">
      <alignment horizontal="left" vertical="center"/>
    </xf>
    <xf numFmtId="49" fontId="6" fillId="0" borderId="45" xfId="0" applyNumberFormat="1" applyFont="1" applyFill="1" applyBorder="1" applyAlignment="1">
      <alignment horizontal="left" vertical="top"/>
    </xf>
    <xf numFmtId="0" fontId="6" fillId="4" borderId="2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6" fillId="0" borderId="29" xfId="0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38" xfId="0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top"/>
    </xf>
    <xf numFmtId="0" fontId="13" fillId="0" borderId="57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textRotation="90"/>
    </xf>
    <xf numFmtId="0" fontId="11" fillId="0" borderId="19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11" fillId="0" borderId="29" xfId="0" applyFont="1" applyFill="1" applyBorder="1" applyAlignment="1">
      <alignment vertical="center" wrapText="1"/>
    </xf>
    <xf numFmtId="0" fontId="11" fillId="0" borderId="3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 wrapText="1"/>
    </xf>
    <xf numFmtId="0" fontId="25" fillId="0" borderId="39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textRotation="90"/>
    </xf>
    <xf numFmtId="0" fontId="6" fillId="0" borderId="46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19" xfId="0" applyFont="1" applyFill="1" applyBorder="1" applyAlignment="1">
      <alignment horizontal="center" vertical="center" textRotation="90"/>
    </xf>
    <xf numFmtId="0" fontId="6" fillId="0" borderId="8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textRotation="90"/>
    </xf>
    <xf numFmtId="0" fontId="11" fillId="0" borderId="46" xfId="0" applyFont="1" applyFill="1" applyBorder="1" applyAlignment="1">
      <alignment horizontal="center" vertical="center" textRotation="90"/>
    </xf>
    <xf numFmtId="0" fontId="11" fillId="0" borderId="15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 textRotation="90"/>
    </xf>
    <xf numFmtId="0" fontId="11" fillId="0" borderId="25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6" fillId="0" borderId="16" xfId="0" applyFont="1" applyFill="1" applyBorder="1" applyAlignment="1">
      <alignment horizontal="center" vertical="center" textRotation="90"/>
    </xf>
    <xf numFmtId="0" fontId="6" fillId="0" borderId="13" xfId="0" applyFont="1" applyFill="1" applyBorder="1" applyAlignment="1">
      <alignment horizontal="center" vertical="center" textRotation="90"/>
    </xf>
    <xf numFmtId="0" fontId="6" fillId="0" borderId="15" xfId="0" applyFont="1" applyFill="1" applyBorder="1" applyAlignment="1">
      <alignment horizontal="center" vertical="center" textRotation="90"/>
    </xf>
    <xf numFmtId="0" fontId="6" fillId="0" borderId="25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24" xfId="0" applyFont="1" applyFill="1" applyBorder="1" applyAlignment="1">
      <alignment horizontal="center" vertical="center" textRotation="90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2" fillId="4" borderId="38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distributed" wrapText="1"/>
    </xf>
    <xf numFmtId="0" fontId="6" fillId="0" borderId="11" xfId="0" applyFont="1" applyFill="1" applyBorder="1" applyAlignment="1">
      <alignment horizontal="center" vertical="distributed" wrapText="1"/>
    </xf>
    <xf numFmtId="0" fontId="6" fillId="0" borderId="10" xfId="0" applyFont="1" applyFill="1" applyBorder="1" applyAlignment="1">
      <alignment horizontal="center" vertical="distributed" wrapText="1"/>
    </xf>
    <xf numFmtId="0" fontId="6" fillId="0" borderId="1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distributed" wrapText="1"/>
    </xf>
    <xf numFmtId="49" fontId="6" fillId="0" borderId="27" xfId="0" applyNumberFormat="1" applyFont="1" applyFill="1" applyBorder="1" applyAlignment="1">
      <alignment horizontal="center" vertical="center" wrapText="1"/>
    </xf>
    <xf numFmtId="49" fontId="6" fillId="0" borderId="46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64" xfId="0" applyFont="1" applyFill="1" applyBorder="1" applyAlignment="1">
      <alignment horizontal="left" vertical="center" wrapText="1"/>
    </xf>
    <xf numFmtId="49" fontId="6" fillId="0" borderId="29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/>
    </xf>
    <xf numFmtId="0" fontId="20" fillId="0" borderId="0" xfId="0" applyFont="1" applyFill="1" applyAlignment="1">
      <alignment horizontal="left" vertical="center" wrapText="1"/>
    </xf>
    <xf numFmtId="0" fontId="20" fillId="0" borderId="21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6" fillId="0" borderId="6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 wrapText="1"/>
    </xf>
    <xf numFmtId="0" fontId="52" fillId="0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left" vertical="center" wrapText="1"/>
    </xf>
    <xf numFmtId="0" fontId="32" fillId="0" borderId="46" xfId="0" applyFont="1" applyFill="1" applyBorder="1" applyAlignment="1">
      <alignment horizontal="left" vertical="center" wrapText="1"/>
    </xf>
    <xf numFmtId="0" fontId="32" fillId="0" borderId="19" xfId="0" applyFont="1" applyFill="1" applyBorder="1" applyAlignment="1">
      <alignment horizontal="left" vertical="center" wrapText="1"/>
    </xf>
    <xf numFmtId="49" fontId="11" fillId="0" borderId="44" xfId="0" applyNumberFormat="1" applyFont="1" applyFill="1" applyBorder="1" applyAlignment="1">
      <alignment horizontal="left" vertical="center"/>
    </xf>
    <xf numFmtId="49" fontId="11" fillId="0" borderId="42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43" xfId="0" applyNumberFormat="1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1" fontId="6" fillId="0" borderId="32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top" wrapText="1"/>
    </xf>
    <xf numFmtId="0" fontId="11" fillId="0" borderId="46" xfId="0" applyFont="1" applyFill="1" applyBorder="1" applyAlignment="1">
      <alignment horizontal="left" vertical="top" wrapText="1"/>
    </xf>
    <xf numFmtId="0" fontId="11" fillId="0" borderId="30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vertical="center" wrapText="1"/>
    </xf>
    <xf numFmtId="0" fontId="52" fillId="0" borderId="1" xfId="0" applyFont="1" applyFill="1" applyBorder="1" applyAlignment="1">
      <alignment vertical="center" wrapText="1"/>
    </xf>
    <xf numFmtId="0" fontId="5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25" fillId="0" borderId="39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5" fillId="0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6" fillId="4" borderId="1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top" wrapText="1"/>
    </xf>
    <xf numFmtId="0" fontId="25" fillId="0" borderId="39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/>
    </xf>
    <xf numFmtId="0" fontId="32" fillId="0" borderId="46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49" fontId="25" fillId="0" borderId="1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left" vertical="center" wrapText="1"/>
    </xf>
    <xf numFmtId="49" fontId="52" fillId="0" borderId="1" xfId="0" applyNumberFormat="1" applyFont="1" applyFill="1" applyBorder="1" applyAlignment="1">
      <alignment horizontal="left" vertical="center" wrapText="1"/>
    </xf>
    <xf numFmtId="49" fontId="52" fillId="0" borderId="2" xfId="0" applyNumberFormat="1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justify" wrapText="1"/>
    </xf>
    <xf numFmtId="0" fontId="6" fillId="0" borderId="4" xfId="0" applyFont="1" applyFill="1" applyBorder="1" applyAlignment="1">
      <alignment vertical="justify" wrapText="1"/>
    </xf>
    <xf numFmtId="0" fontId="6" fillId="0" borderId="5" xfId="0" applyFont="1" applyFill="1" applyBorder="1" applyAlignment="1">
      <alignment vertical="justify" wrapText="1"/>
    </xf>
    <xf numFmtId="0" fontId="6" fillId="0" borderId="18" xfId="0" applyFont="1" applyFill="1" applyBorder="1" applyAlignment="1">
      <alignment horizontal="left" vertical="center"/>
    </xf>
    <xf numFmtId="0" fontId="6" fillId="0" borderId="46" xfId="0" applyFont="1" applyFill="1" applyBorder="1" applyAlignment="1">
      <alignment horizontal="left" vertical="center"/>
    </xf>
    <xf numFmtId="0" fontId="6" fillId="0" borderId="30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vertical="justify" wrapText="1"/>
    </xf>
    <xf numFmtId="0" fontId="11" fillId="0" borderId="59" xfId="0" applyFont="1" applyFill="1" applyBorder="1" applyAlignment="1">
      <alignment vertical="justify" wrapText="1"/>
    </xf>
    <xf numFmtId="0" fontId="6" fillId="0" borderId="47" xfId="0" applyFont="1" applyFill="1" applyBorder="1" applyAlignment="1">
      <alignment horizontal="center" vertical="center" textRotation="90"/>
    </xf>
    <xf numFmtId="0" fontId="6" fillId="0" borderId="45" xfId="0" applyFont="1" applyFill="1" applyBorder="1" applyAlignment="1">
      <alignment horizontal="center" vertical="center" textRotation="90"/>
    </xf>
    <xf numFmtId="0" fontId="11" fillId="0" borderId="46" xfId="0" applyFont="1" applyFill="1" applyBorder="1" applyAlignment="1">
      <alignment horizontal="center" vertical="top"/>
    </xf>
    <xf numFmtId="0" fontId="11" fillId="0" borderId="19" xfId="0" applyFont="1" applyFill="1" applyBorder="1" applyAlignment="1">
      <alignment horizontal="center" vertical="top"/>
    </xf>
    <xf numFmtId="0" fontId="11" fillId="0" borderId="23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16" fontId="6" fillId="0" borderId="51" xfId="0" applyNumberFormat="1" applyFont="1" applyFill="1" applyBorder="1" applyAlignment="1">
      <alignment horizontal="center" vertical="center" wrapText="1"/>
    </xf>
    <xf numFmtId="16" fontId="6" fillId="0" borderId="52" xfId="0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center" wrapText="1"/>
    </xf>
    <xf numFmtId="0" fontId="11" fillId="0" borderId="46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9" fontId="32" fillId="0" borderId="9" xfId="0" applyNumberFormat="1" applyFont="1" applyFill="1" applyBorder="1" applyAlignment="1">
      <alignment horizontal="left" vertical="center" wrapText="1"/>
    </xf>
    <xf numFmtId="49" fontId="25" fillId="0" borderId="11" xfId="0" applyNumberFormat="1" applyFont="1" applyBorder="1" applyAlignment="1">
      <alignment horizontal="left" vertical="center" wrapText="1"/>
    </xf>
    <xf numFmtId="49" fontId="25" fillId="0" borderId="10" xfId="0" applyNumberFormat="1" applyFont="1" applyBorder="1" applyAlignment="1">
      <alignment horizontal="left" vertical="center" wrapText="1"/>
    </xf>
    <xf numFmtId="0" fontId="6" fillId="0" borderId="65" xfId="0" applyFont="1" applyFill="1" applyBorder="1" applyAlignment="1">
      <alignment vertical="center" wrapText="1"/>
    </xf>
    <xf numFmtId="0" fontId="6" fillId="0" borderId="57" xfId="0" applyFont="1" applyFill="1" applyBorder="1" applyAlignment="1">
      <alignment vertical="center" wrapText="1"/>
    </xf>
    <xf numFmtId="0" fontId="6" fillId="0" borderId="63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49" fontId="25" fillId="0" borderId="8" xfId="0" applyNumberFormat="1" applyFont="1" applyFill="1" applyBorder="1" applyAlignment="1">
      <alignment horizontal="center" vertical="center" wrapText="1"/>
    </xf>
    <xf numFmtId="49" fontId="32" fillId="0" borderId="7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49" fontId="25" fillId="0" borderId="8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49" fontId="25" fillId="0" borderId="8" xfId="0" applyNumberFormat="1" applyFont="1" applyBorder="1" applyAlignment="1">
      <alignment horizontal="left" vertical="center" wrapText="1"/>
    </xf>
    <xf numFmtId="49" fontId="6" fillId="0" borderId="25" xfId="0" applyNumberFormat="1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9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5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2" fillId="0" borderId="62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top" wrapText="1"/>
    </xf>
    <xf numFmtId="0" fontId="25" fillId="0" borderId="40" xfId="0" applyFont="1" applyFill="1" applyBorder="1" applyAlignment="1">
      <alignment horizontal="center" vertical="top" wrapText="1"/>
    </xf>
    <xf numFmtId="0" fontId="2" fillId="0" borderId="38" xfId="0" applyFont="1" applyFill="1" applyBorder="1" applyAlignment="1">
      <alignment horizontal="center" vertical="top"/>
    </xf>
    <xf numFmtId="0" fontId="2" fillId="0" borderId="4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right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top"/>
    </xf>
    <xf numFmtId="0" fontId="11" fillId="0" borderId="30" xfId="0" applyFont="1" applyFill="1" applyBorder="1" applyAlignment="1">
      <alignment horizontal="center" vertical="top"/>
    </xf>
    <xf numFmtId="0" fontId="11" fillId="0" borderId="27" xfId="0" applyFont="1" applyFill="1" applyBorder="1" applyAlignment="1">
      <alignment horizontal="center" vertical="top"/>
    </xf>
    <xf numFmtId="0" fontId="24" fillId="0" borderId="3" xfId="0" applyFont="1" applyFill="1" applyBorder="1" applyAlignment="1">
      <alignment horizontal="center" vertical="top"/>
    </xf>
    <xf numFmtId="0" fontId="24" fillId="0" borderId="5" xfId="0" applyFont="1" applyFill="1" applyBorder="1" applyAlignment="1">
      <alignment horizontal="center" vertical="top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48" fillId="0" borderId="22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24" fillId="0" borderId="18" xfId="0" applyFont="1" applyFill="1" applyBorder="1" applyAlignment="1">
      <alignment horizontal="center" vertical="top"/>
    </xf>
    <xf numFmtId="0" fontId="24" fillId="0" borderId="19" xfId="0" applyFont="1" applyFill="1" applyBorder="1" applyAlignment="1">
      <alignment horizontal="center" vertical="top"/>
    </xf>
    <xf numFmtId="0" fontId="47" fillId="0" borderId="1" xfId="0" applyFont="1" applyFill="1" applyBorder="1" applyAlignment="1">
      <alignment horizontal="left" vertical="center" wrapText="1"/>
    </xf>
    <xf numFmtId="0" fontId="47" fillId="0" borderId="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wrapText="1"/>
    </xf>
    <xf numFmtId="0" fontId="3" fillId="0" borderId="20" xfId="0" applyFont="1" applyFill="1" applyBorder="1" applyAlignment="1">
      <alignment horizontal="center" vertical="top" wrapText="1"/>
    </xf>
    <xf numFmtId="0" fontId="20" fillId="0" borderId="2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20" xfId="0" applyFont="1" applyFill="1" applyBorder="1" applyAlignment="1">
      <alignment horizontal="center" vertical="top" wrapText="1"/>
    </xf>
    <xf numFmtId="0" fontId="20" fillId="0" borderId="21" xfId="0" applyFont="1" applyFill="1" applyBorder="1" applyAlignment="1">
      <alignment horizontal="center" vertical="top" wrapText="1"/>
    </xf>
    <xf numFmtId="0" fontId="23" fillId="0" borderId="20" xfId="0" applyFont="1" applyFill="1" applyBorder="1" applyAlignment="1">
      <alignment horizontal="center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/>
    </xf>
    <xf numFmtId="0" fontId="3" fillId="0" borderId="20" xfId="0" applyFont="1" applyFill="1" applyBorder="1" applyAlignment="1">
      <alignment horizontal="center" vertical="top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6" fillId="0" borderId="66" xfId="0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center" wrapText="1"/>
    </xf>
    <xf numFmtId="0" fontId="6" fillId="0" borderId="68" xfId="0" applyFont="1" applyFill="1" applyBorder="1" applyAlignment="1">
      <alignment horizontal="left" vertical="center" wrapText="1"/>
    </xf>
    <xf numFmtId="0" fontId="11" fillId="0" borderId="54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center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53" fillId="0" borderId="0" xfId="0" applyFont="1" applyFill="1" applyAlignment="1">
      <alignment horizontal="left"/>
    </xf>
    <xf numFmtId="49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49" fontId="32" fillId="0" borderId="38" xfId="0" applyNumberFormat="1" applyFont="1" applyFill="1" applyBorder="1" applyAlignment="1">
      <alignment horizontal="left" vertical="center" wrapText="1"/>
    </xf>
    <xf numFmtId="49" fontId="25" fillId="0" borderId="39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 wrapText="1"/>
    </xf>
    <xf numFmtId="49" fontId="6" fillId="0" borderId="38" xfId="0" applyNumberFormat="1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32" fillId="0" borderId="38" xfId="0" applyFont="1" applyFill="1" applyBorder="1" applyAlignment="1">
      <alignment horizontal="left" vertical="center" wrapText="1"/>
    </xf>
    <xf numFmtId="0" fontId="25" fillId="0" borderId="40" xfId="0" applyFont="1" applyFill="1" applyBorder="1" applyAlignment="1">
      <alignment horizontal="left" vertical="center" wrapText="1"/>
    </xf>
    <xf numFmtId="0" fontId="33" fillId="0" borderId="65" xfId="0" applyFont="1" applyFill="1" applyBorder="1" applyAlignment="1">
      <alignment horizontal="left" vertical="center" wrapText="1"/>
    </xf>
    <xf numFmtId="0" fontId="33" fillId="0" borderId="57" xfId="0" applyFont="1" applyFill="1" applyBorder="1" applyAlignment="1">
      <alignment horizontal="left" vertical="center" wrapText="1"/>
    </xf>
    <xf numFmtId="0" fontId="33" fillId="0" borderId="63" xfId="0" applyFont="1" applyFill="1" applyBorder="1" applyAlignment="1">
      <alignment horizontal="left" vertical="center" wrapText="1"/>
    </xf>
    <xf numFmtId="0" fontId="32" fillId="0" borderId="69" xfId="0" applyFont="1" applyFill="1" applyBorder="1" applyAlignment="1">
      <alignment horizontal="left" vertical="center" wrapText="1"/>
    </xf>
    <xf numFmtId="0" fontId="32" fillId="0" borderId="20" xfId="0" applyFont="1" applyFill="1" applyBorder="1" applyAlignment="1">
      <alignment horizontal="left" vertical="center" wrapText="1"/>
    </xf>
    <xf numFmtId="0" fontId="32" fillId="0" borderId="70" xfId="0" applyFont="1" applyFill="1" applyBorder="1" applyAlignment="1">
      <alignment horizontal="left" vertical="center" wrapText="1"/>
    </xf>
    <xf numFmtId="14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572"/>
  <sheetViews>
    <sheetView showZeros="0" tabSelected="1" view="pageBreakPreview" zoomScale="40" zoomScaleNormal="40" zoomScaleSheetLayoutView="40" zoomScalePageLayoutView="60" workbookViewId="0">
      <selection activeCell="B7" sqref="B7:H7"/>
    </sheetView>
  </sheetViews>
  <sheetFormatPr defaultColWidth="1.33203125" defaultRowHeight="13.2" x14ac:dyDescent="0.25"/>
  <cols>
    <col min="1" max="1" width="13.6640625" style="3" customWidth="1"/>
    <col min="2" max="17" width="6.6640625" style="3" customWidth="1"/>
    <col min="18" max="19" width="6.6640625" style="16" customWidth="1"/>
    <col min="20" max="23" width="6.6640625" style="27" customWidth="1"/>
    <col min="24" max="31" width="6.6640625" style="3" customWidth="1"/>
    <col min="32" max="32" width="11.6640625" style="3" customWidth="1"/>
    <col min="33" max="33" width="9.6640625" style="3" customWidth="1"/>
    <col min="34" max="34" width="7.6640625" style="3" customWidth="1"/>
    <col min="35" max="35" width="11.6640625" style="3" customWidth="1"/>
    <col min="36" max="36" width="9.6640625" style="3" customWidth="1"/>
    <col min="37" max="37" width="11.6640625" style="3" customWidth="1"/>
    <col min="38" max="38" width="13.109375" style="3" customWidth="1"/>
    <col min="39" max="39" width="9.6640625" style="3" customWidth="1"/>
    <col min="40" max="40" width="7.6640625" style="3" customWidth="1"/>
    <col min="41" max="41" width="13" style="3" customWidth="1"/>
    <col min="42" max="42" width="10.88671875" style="3" customWidth="1"/>
    <col min="43" max="46" width="9.6640625" style="3" customWidth="1"/>
    <col min="47" max="47" width="13.6640625" style="3" customWidth="1"/>
    <col min="48" max="48" width="9.6640625" style="3" customWidth="1"/>
    <col min="49" max="49" width="7.6640625" style="3" customWidth="1"/>
    <col min="50" max="50" width="11.6640625" style="3" customWidth="1"/>
    <col min="51" max="51" width="9.6640625" style="3" customWidth="1"/>
    <col min="52" max="53" width="7.6640625" style="3" customWidth="1"/>
    <col min="54" max="54" width="11.6640625" style="3" customWidth="1"/>
    <col min="55" max="55" width="7.6640625" style="3" customWidth="1"/>
    <col min="56" max="57" width="7.6640625" style="27" customWidth="1"/>
    <col min="58" max="60" width="7.6640625" style="17" customWidth="1"/>
    <col min="61" max="61" width="11.6640625" style="17" customWidth="1"/>
    <col min="62" max="62" width="10" style="3" customWidth="1"/>
    <col min="63" max="63" width="8.6640625" style="3" customWidth="1"/>
    <col min="64" max="64" width="6.6640625" style="3" customWidth="1"/>
    <col min="65" max="65" width="1.33203125" style="3"/>
    <col min="66" max="66" width="13" style="3" customWidth="1"/>
    <col min="67" max="67" width="5.6640625" style="29" customWidth="1"/>
    <col min="68" max="69" width="1.33203125" style="29"/>
    <col min="70" max="16384" width="1.33203125" style="3"/>
  </cols>
  <sheetData>
    <row r="1" spans="1:69" s="1" customFormat="1" ht="35.4" x14ac:dyDescent="0.6">
      <c r="B1" s="104" t="s">
        <v>435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R1" s="256"/>
      <c r="S1" s="256"/>
      <c r="T1" s="104"/>
      <c r="U1" s="104"/>
      <c r="V1" s="257" t="s">
        <v>166</v>
      </c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BC1" s="770"/>
      <c r="BD1" s="770"/>
      <c r="BE1" s="770"/>
      <c r="BF1" s="770"/>
      <c r="BG1" s="770"/>
      <c r="BH1" s="770"/>
      <c r="BI1" s="770"/>
      <c r="BO1" s="34"/>
      <c r="BP1" s="34"/>
      <c r="BQ1" s="34"/>
    </row>
    <row r="2" spans="1:69" ht="35.4" x14ac:dyDescent="0.6">
      <c r="B2" s="104" t="s">
        <v>436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"/>
      <c r="P2" s="1"/>
      <c r="Q2" s="1"/>
      <c r="R2" s="256"/>
      <c r="S2" s="256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BD2" s="3"/>
      <c r="BE2" s="3"/>
    </row>
    <row r="3" spans="1:69" ht="35.4" x14ac:dyDescent="0.6">
      <c r="B3" s="104" t="s">
        <v>96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"/>
      <c r="P3" s="1"/>
      <c r="Q3" s="1"/>
      <c r="R3" s="256"/>
      <c r="S3" s="256"/>
      <c r="T3" s="104"/>
      <c r="U3" s="104"/>
      <c r="V3" s="104"/>
      <c r="W3" s="104"/>
      <c r="X3" s="104"/>
      <c r="Y3" s="104"/>
      <c r="Z3" s="2" t="s">
        <v>164</v>
      </c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71" t="s">
        <v>194</v>
      </c>
      <c r="AV3" s="170"/>
      <c r="AW3" s="104"/>
      <c r="AX3" s="171"/>
      <c r="AY3" s="171"/>
      <c r="AZ3" s="171"/>
      <c r="BA3" s="171"/>
      <c r="BB3" s="171"/>
      <c r="BC3" s="171"/>
      <c r="BD3" s="171"/>
      <c r="BE3" s="171"/>
      <c r="BF3" s="171"/>
      <c r="BG3" s="171"/>
      <c r="BH3" s="104"/>
      <c r="BI3" s="3"/>
    </row>
    <row r="4" spans="1:69" ht="35.4" x14ac:dyDescent="0.6">
      <c r="B4" s="104" t="s">
        <v>97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"/>
      <c r="P4" s="1"/>
      <c r="Q4" s="1"/>
      <c r="R4" s="256"/>
      <c r="S4" s="256"/>
      <c r="T4" s="230"/>
      <c r="U4" s="230"/>
      <c r="V4" s="104"/>
      <c r="W4" s="171"/>
      <c r="X4" s="171"/>
      <c r="Y4" s="171"/>
      <c r="Z4" s="171"/>
      <c r="AA4" s="171"/>
      <c r="AB4" s="171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408" t="s">
        <v>211</v>
      </c>
      <c r="AV4" s="408"/>
      <c r="AW4" s="408"/>
      <c r="AX4" s="408"/>
      <c r="AY4" s="408"/>
      <c r="AZ4" s="408"/>
      <c r="BA4" s="408"/>
      <c r="BB4" s="408"/>
      <c r="BC4" s="171"/>
      <c r="BD4" s="170"/>
      <c r="BE4" s="170"/>
      <c r="BF4" s="171"/>
      <c r="BG4" s="171"/>
      <c r="BH4" s="104"/>
      <c r="BI4" s="3"/>
    </row>
    <row r="5" spans="1:69" ht="30.6" customHeight="1" x14ac:dyDescent="0.6">
      <c r="B5" s="105" t="s">
        <v>437</v>
      </c>
      <c r="C5" s="105"/>
      <c r="D5" s="105"/>
      <c r="E5" s="105"/>
      <c r="F5" s="105"/>
      <c r="G5" s="105"/>
      <c r="H5" s="105"/>
      <c r="J5" s="105"/>
      <c r="K5" s="105"/>
      <c r="L5" s="105"/>
      <c r="M5" s="105"/>
      <c r="N5" s="105"/>
      <c r="O5" s="14"/>
      <c r="P5" s="14"/>
      <c r="Q5" s="4"/>
      <c r="R5" s="406" t="s">
        <v>174</v>
      </c>
      <c r="S5" s="406"/>
      <c r="T5" s="406"/>
      <c r="U5" s="406"/>
      <c r="V5" s="406"/>
      <c r="W5" s="406"/>
      <c r="X5" s="406"/>
      <c r="Y5" s="406"/>
      <c r="Z5" s="406"/>
      <c r="AA5" s="248"/>
      <c r="AB5" s="407" t="s">
        <v>372</v>
      </c>
      <c r="AC5" s="407"/>
      <c r="AD5" s="407"/>
      <c r="AE5" s="407"/>
      <c r="AF5" s="407"/>
      <c r="AG5" s="407"/>
      <c r="AH5" s="407"/>
      <c r="AI5" s="407"/>
      <c r="AJ5" s="407"/>
      <c r="AK5" s="407"/>
      <c r="AL5" s="407"/>
      <c r="AM5" s="407"/>
      <c r="AN5" s="407"/>
      <c r="AO5" s="407"/>
      <c r="AP5" s="407"/>
      <c r="AQ5" s="407"/>
      <c r="AR5" s="407"/>
      <c r="AS5" s="258"/>
      <c r="AT5" s="258"/>
      <c r="AU5" s="408"/>
      <c r="AV5" s="408"/>
      <c r="AW5" s="408"/>
      <c r="AX5" s="408"/>
      <c r="AY5" s="408"/>
      <c r="AZ5" s="408"/>
      <c r="BA5" s="408"/>
      <c r="BB5" s="408"/>
      <c r="BD5" s="3"/>
      <c r="BE5" s="3"/>
    </row>
    <row r="6" spans="1:69" ht="30" customHeight="1" x14ac:dyDescent="0.6">
      <c r="B6" s="104"/>
      <c r="C6" s="106"/>
      <c r="D6" s="106"/>
      <c r="E6" s="106"/>
      <c r="F6" s="107"/>
      <c r="G6" s="107"/>
      <c r="H6" s="107"/>
      <c r="I6" s="108"/>
      <c r="J6" s="108"/>
      <c r="K6" s="108"/>
      <c r="L6" s="108"/>
      <c r="M6" s="108"/>
      <c r="N6" s="108"/>
      <c r="O6" s="15"/>
      <c r="P6" s="15"/>
      <c r="R6" s="406"/>
      <c r="S6" s="406"/>
      <c r="T6" s="406"/>
      <c r="U6" s="406"/>
      <c r="V6" s="406"/>
      <c r="W6" s="406"/>
      <c r="X6" s="406"/>
      <c r="Y6" s="406"/>
      <c r="Z6" s="406"/>
      <c r="AA6" s="248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  <c r="AR6" s="407"/>
      <c r="AS6" s="258"/>
      <c r="AT6" s="258"/>
      <c r="AU6" s="258"/>
      <c r="AV6" s="258"/>
      <c r="AW6" s="258"/>
      <c r="AX6" s="46"/>
      <c r="AY6" s="25"/>
      <c r="AZ6" s="28"/>
      <c r="BA6" s="28"/>
      <c r="BB6" s="28"/>
      <c r="BC6" s="28"/>
      <c r="BD6" s="28"/>
      <c r="BE6" s="28"/>
      <c r="BF6" s="28"/>
      <c r="BG6" s="28"/>
      <c r="BJ6" s="26"/>
      <c r="BK6" s="26"/>
    </row>
    <row r="7" spans="1:69" ht="30" customHeight="1" x14ac:dyDescent="0.6">
      <c r="B7" s="866">
        <v>44294</v>
      </c>
      <c r="C7" s="867"/>
      <c r="D7" s="867"/>
      <c r="E7" s="867"/>
      <c r="F7" s="867"/>
      <c r="G7" s="867"/>
      <c r="H7" s="867"/>
      <c r="I7" s="227"/>
      <c r="J7" s="227"/>
      <c r="K7" s="104"/>
      <c r="L7" s="104"/>
      <c r="M7" s="104"/>
      <c r="N7" s="104"/>
      <c r="Q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407"/>
      <c r="AC7" s="407"/>
      <c r="AD7" s="407"/>
      <c r="AE7" s="407"/>
      <c r="AF7" s="407"/>
      <c r="AG7" s="407"/>
      <c r="AH7" s="407"/>
      <c r="AI7" s="407"/>
      <c r="AJ7" s="407"/>
      <c r="AK7" s="407"/>
      <c r="AL7" s="407"/>
      <c r="AM7" s="407"/>
      <c r="AN7" s="407"/>
      <c r="AO7" s="407"/>
      <c r="AP7" s="407"/>
      <c r="AQ7" s="407"/>
      <c r="AR7" s="407"/>
      <c r="AS7" s="257"/>
      <c r="AT7" s="257"/>
      <c r="AU7" s="257"/>
      <c r="AV7" s="257"/>
      <c r="AW7" s="104"/>
      <c r="BC7" s="170"/>
      <c r="BD7" s="28"/>
      <c r="BE7" s="28"/>
      <c r="BF7" s="28"/>
      <c r="BG7" s="28"/>
      <c r="BJ7" s="26"/>
      <c r="BK7" s="26"/>
    </row>
    <row r="8" spans="1:69" ht="31.2" customHeight="1" x14ac:dyDescent="0.6">
      <c r="B8" s="7" t="s">
        <v>386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Q8" s="17"/>
      <c r="T8" s="3"/>
      <c r="U8" s="3"/>
      <c r="V8" s="3"/>
      <c r="W8" s="3"/>
      <c r="Y8" s="60"/>
      <c r="Z8" s="50"/>
      <c r="AA8" s="50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171" t="s">
        <v>165</v>
      </c>
      <c r="AV8" s="104"/>
      <c r="AW8" s="104"/>
      <c r="AX8" s="104"/>
      <c r="AY8" s="104"/>
      <c r="AZ8" s="170"/>
      <c r="BD8" s="5"/>
      <c r="BE8" s="5"/>
      <c r="BF8" s="6"/>
    </row>
    <row r="9" spans="1:69" ht="35.4" x14ac:dyDescent="0.6">
      <c r="B9" s="104" t="s">
        <v>438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5"/>
      <c r="N9" s="5"/>
      <c r="T9" s="1"/>
      <c r="U9" s="3"/>
      <c r="V9" s="23"/>
      <c r="W9" s="24"/>
      <c r="X9" s="24"/>
      <c r="Y9" s="24"/>
      <c r="Z9" s="24"/>
      <c r="AA9" s="24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BA9" s="104"/>
      <c r="BB9" s="104"/>
      <c r="BC9" s="104"/>
      <c r="BD9" s="230"/>
      <c r="BE9" s="230"/>
      <c r="BF9" s="230"/>
      <c r="BG9" s="230"/>
      <c r="BH9" s="230"/>
    </row>
    <row r="10" spans="1:69" ht="30" customHeight="1" x14ac:dyDescent="0.6">
      <c r="T10" s="3"/>
      <c r="U10" s="3"/>
      <c r="V10" s="3"/>
      <c r="W10" s="3"/>
      <c r="BD10" s="230"/>
      <c r="BE10" s="230"/>
      <c r="BF10" s="230"/>
      <c r="BG10" s="230"/>
      <c r="BH10" s="230"/>
    </row>
    <row r="11" spans="1:69" ht="30.6" x14ac:dyDescent="0.55000000000000004">
      <c r="B11" s="8" t="s">
        <v>141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8"/>
      <c r="S11" s="18"/>
      <c r="T11" s="3"/>
      <c r="U11" s="3"/>
      <c r="V11" s="3"/>
      <c r="W11" s="3"/>
      <c r="AM11" s="9"/>
      <c r="AO11" s="9" t="s">
        <v>6</v>
      </c>
      <c r="BD11" s="3"/>
      <c r="BE11" s="3"/>
    </row>
    <row r="12" spans="1:69" ht="13.8" thickBot="1" x14ac:dyDescent="0.3">
      <c r="T12" s="3"/>
      <c r="U12" s="3"/>
      <c r="V12" s="3"/>
      <c r="W12" s="3"/>
      <c r="BD12" s="3"/>
      <c r="BE12" s="3"/>
    </row>
    <row r="13" spans="1:69" ht="53.25" customHeight="1" x14ac:dyDescent="0.25">
      <c r="A13" s="716" t="s">
        <v>79</v>
      </c>
      <c r="B13" s="602" t="s">
        <v>91</v>
      </c>
      <c r="C13" s="502"/>
      <c r="D13" s="502"/>
      <c r="E13" s="502"/>
      <c r="F13" s="660" t="s">
        <v>352</v>
      </c>
      <c r="G13" s="502" t="s">
        <v>90</v>
      </c>
      <c r="H13" s="502"/>
      <c r="I13" s="502"/>
      <c r="J13" s="660" t="s">
        <v>353</v>
      </c>
      <c r="K13" s="502" t="s">
        <v>89</v>
      </c>
      <c r="L13" s="502"/>
      <c r="M13" s="502"/>
      <c r="N13" s="502"/>
      <c r="O13" s="502" t="s">
        <v>88</v>
      </c>
      <c r="P13" s="502"/>
      <c r="Q13" s="502"/>
      <c r="R13" s="502"/>
      <c r="S13" s="660" t="s">
        <v>354</v>
      </c>
      <c r="T13" s="502" t="s">
        <v>87</v>
      </c>
      <c r="U13" s="502"/>
      <c r="V13" s="502"/>
      <c r="W13" s="660" t="s">
        <v>355</v>
      </c>
      <c r="X13" s="502" t="s">
        <v>86</v>
      </c>
      <c r="Y13" s="502"/>
      <c r="Z13" s="502"/>
      <c r="AA13" s="660" t="s">
        <v>356</v>
      </c>
      <c r="AB13" s="502" t="s">
        <v>85</v>
      </c>
      <c r="AC13" s="502"/>
      <c r="AD13" s="502"/>
      <c r="AE13" s="502"/>
      <c r="AF13" s="660" t="s">
        <v>357</v>
      </c>
      <c r="AG13" s="502" t="s">
        <v>84</v>
      </c>
      <c r="AH13" s="502"/>
      <c r="AI13" s="502"/>
      <c r="AJ13" s="660" t="s">
        <v>358</v>
      </c>
      <c r="AK13" s="502" t="s">
        <v>83</v>
      </c>
      <c r="AL13" s="502"/>
      <c r="AM13" s="502"/>
      <c r="AN13" s="502"/>
      <c r="AO13" s="502" t="s">
        <v>82</v>
      </c>
      <c r="AP13" s="502"/>
      <c r="AQ13" s="502"/>
      <c r="AR13" s="502"/>
      <c r="AS13" s="660" t="s">
        <v>359</v>
      </c>
      <c r="AT13" s="502" t="s">
        <v>81</v>
      </c>
      <c r="AU13" s="502"/>
      <c r="AV13" s="502"/>
      <c r="AW13" s="660" t="s">
        <v>360</v>
      </c>
      <c r="AX13" s="502" t="s">
        <v>80</v>
      </c>
      <c r="AY13" s="502"/>
      <c r="AZ13" s="502"/>
      <c r="BA13" s="603"/>
      <c r="BB13" s="446" t="s">
        <v>33</v>
      </c>
      <c r="BC13" s="447" t="s">
        <v>28</v>
      </c>
      <c r="BD13" s="447" t="s">
        <v>29</v>
      </c>
      <c r="BE13" s="447" t="s">
        <v>76</v>
      </c>
      <c r="BF13" s="447" t="s">
        <v>75</v>
      </c>
      <c r="BG13" s="447" t="s">
        <v>77</v>
      </c>
      <c r="BH13" s="447" t="s">
        <v>78</v>
      </c>
      <c r="BI13" s="452" t="s">
        <v>5</v>
      </c>
    </row>
    <row r="14" spans="1:69" ht="288" customHeight="1" thickBot="1" x14ac:dyDescent="0.3">
      <c r="A14" s="717"/>
      <c r="B14" s="109" t="s">
        <v>92</v>
      </c>
      <c r="C14" s="110" t="s">
        <v>39</v>
      </c>
      <c r="D14" s="110" t="s">
        <v>40</v>
      </c>
      <c r="E14" s="110" t="s">
        <v>41</v>
      </c>
      <c r="F14" s="433"/>
      <c r="G14" s="110" t="s">
        <v>42</v>
      </c>
      <c r="H14" s="110" t="s">
        <v>43</v>
      </c>
      <c r="I14" s="110" t="s">
        <v>44</v>
      </c>
      <c r="J14" s="433"/>
      <c r="K14" s="110" t="s">
        <v>45</v>
      </c>
      <c r="L14" s="110" t="s">
        <v>46</v>
      </c>
      <c r="M14" s="110" t="s">
        <v>47</v>
      </c>
      <c r="N14" s="110" t="s">
        <v>48</v>
      </c>
      <c r="O14" s="110" t="s">
        <v>38</v>
      </c>
      <c r="P14" s="110" t="s">
        <v>39</v>
      </c>
      <c r="Q14" s="110" t="s">
        <v>40</v>
      </c>
      <c r="R14" s="110" t="s">
        <v>41</v>
      </c>
      <c r="S14" s="433"/>
      <c r="T14" s="110" t="s">
        <v>49</v>
      </c>
      <c r="U14" s="110" t="s">
        <v>50</v>
      </c>
      <c r="V14" s="110" t="s">
        <v>51</v>
      </c>
      <c r="W14" s="433"/>
      <c r="X14" s="110" t="s">
        <v>52</v>
      </c>
      <c r="Y14" s="110" t="s">
        <v>53</v>
      </c>
      <c r="Z14" s="110" t="s">
        <v>54</v>
      </c>
      <c r="AA14" s="433"/>
      <c r="AB14" s="110" t="s">
        <v>52</v>
      </c>
      <c r="AC14" s="110" t="s">
        <v>53</v>
      </c>
      <c r="AD14" s="110" t="s">
        <v>54</v>
      </c>
      <c r="AE14" s="110" t="s">
        <v>55</v>
      </c>
      <c r="AF14" s="433"/>
      <c r="AG14" s="110" t="s">
        <v>42</v>
      </c>
      <c r="AH14" s="110" t="s">
        <v>43</v>
      </c>
      <c r="AI14" s="110" t="s">
        <v>44</v>
      </c>
      <c r="AJ14" s="433"/>
      <c r="AK14" s="110" t="s">
        <v>56</v>
      </c>
      <c r="AL14" s="110" t="s">
        <v>57</v>
      </c>
      <c r="AM14" s="110" t="s">
        <v>58</v>
      </c>
      <c r="AN14" s="110" t="s">
        <v>59</v>
      </c>
      <c r="AO14" s="110" t="s">
        <v>38</v>
      </c>
      <c r="AP14" s="110" t="s">
        <v>39</v>
      </c>
      <c r="AQ14" s="110" t="s">
        <v>40</v>
      </c>
      <c r="AR14" s="110" t="s">
        <v>41</v>
      </c>
      <c r="AS14" s="433"/>
      <c r="AT14" s="110" t="s">
        <v>42</v>
      </c>
      <c r="AU14" s="110" t="s">
        <v>43</v>
      </c>
      <c r="AV14" s="110" t="s">
        <v>44</v>
      </c>
      <c r="AW14" s="433"/>
      <c r="AX14" s="110" t="s">
        <v>45</v>
      </c>
      <c r="AY14" s="110" t="s">
        <v>46</v>
      </c>
      <c r="AZ14" s="110" t="s">
        <v>47</v>
      </c>
      <c r="BA14" s="111" t="s">
        <v>60</v>
      </c>
      <c r="BB14" s="450"/>
      <c r="BC14" s="451"/>
      <c r="BD14" s="451"/>
      <c r="BE14" s="451"/>
      <c r="BF14" s="451"/>
      <c r="BG14" s="451"/>
      <c r="BH14" s="451"/>
      <c r="BI14" s="454"/>
    </row>
    <row r="15" spans="1:69" ht="30" customHeight="1" x14ac:dyDescent="0.55000000000000004">
      <c r="A15" s="115" t="s">
        <v>25</v>
      </c>
      <c r="B15" s="116"/>
      <c r="C15" s="117"/>
      <c r="D15" s="117"/>
      <c r="E15" s="117"/>
      <c r="F15" s="117"/>
      <c r="G15" s="117"/>
      <c r="H15" s="117"/>
      <c r="I15" s="117"/>
      <c r="J15" s="117">
        <v>17</v>
      </c>
      <c r="K15" s="117"/>
      <c r="L15" s="117"/>
      <c r="M15" s="117"/>
      <c r="N15" s="117"/>
      <c r="O15" s="71"/>
      <c r="P15" s="71"/>
      <c r="Q15" s="71"/>
      <c r="R15" s="71"/>
      <c r="S15" s="118" t="s">
        <v>0</v>
      </c>
      <c r="T15" s="118" t="s">
        <v>0</v>
      </c>
      <c r="U15" s="118" t="s">
        <v>0</v>
      </c>
      <c r="V15" s="403" t="s">
        <v>0</v>
      </c>
      <c r="W15" s="119" t="s">
        <v>62</v>
      </c>
      <c r="X15" s="119" t="s">
        <v>62</v>
      </c>
      <c r="Y15" s="71"/>
      <c r="Z15" s="71"/>
      <c r="AA15" s="71"/>
      <c r="AB15" s="71"/>
      <c r="AC15" s="71"/>
      <c r="AD15" s="71">
        <v>16</v>
      </c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404" t="s">
        <v>0</v>
      </c>
      <c r="AP15" s="404" t="s">
        <v>0</v>
      </c>
      <c r="AQ15" s="404" t="s">
        <v>0</v>
      </c>
      <c r="AR15" s="120" t="s">
        <v>1</v>
      </c>
      <c r="AS15" s="120" t="s">
        <v>1</v>
      </c>
      <c r="AT15" s="119" t="s">
        <v>62</v>
      </c>
      <c r="AU15" s="119" t="s">
        <v>62</v>
      </c>
      <c r="AV15" s="119" t="s">
        <v>62</v>
      </c>
      <c r="AW15" s="119" t="s">
        <v>62</v>
      </c>
      <c r="AX15" s="119" t="s">
        <v>62</v>
      </c>
      <c r="AY15" s="119" t="s">
        <v>62</v>
      </c>
      <c r="AZ15" s="119" t="s">
        <v>62</v>
      </c>
      <c r="BA15" s="121" t="s">
        <v>62</v>
      </c>
      <c r="BB15" s="72">
        <f>SUM(J15,AD15)</f>
        <v>33</v>
      </c>
      <c r="BC15" s="71">
        <v>7</v>
      </c>
      <c r="BD15" s="71">
        <v>2</v>
      </c>
      <c r="BE15" s="71"/>
      <c r="BF15" s="71"/>
      <c r="BG15" s="71"/>
      <c r="BH15" s="71">
        <v>10</v>
      </c>
      <c r="BI15" s="73">
        <f>SUM(BB15:BH15)</f>
        <v>52</v>
      </c>
    </row>
    <row r="16" spans="1:69" ht="30" customHeight="1" x14ac:dyDescent="0.55000000000000004">
      <c r="A16" s="122" t="s">
        <v>26</v>
      </c>
      <c r="B16" s="123"/>
      <c r="C16" s="124"/>
      <c r="D16" s="124"/>
      <c r="E16" s="124"/>
      <c r="F16" s="124"/>
      <c r="G16" s="124"/>
      <c r="H16" s="124"/>
      <c r="I16" s="124"/>
      <c r="J16" s="124">
        <v>17</v>
      </c>
      <c r="K16" s="124"/>
      <c r="L16" s="124"/>
      <c r="M16" s="124"/>
      <c r="N16" s="124"/>
      <c r="O16" s="70"/>
      <c r="P16" s="70"/>
      <c r="Q16" s="70"/>
      <c r="R16" s="70"/>
      <c r="S16" s="125" t="s">
        <v>0</v>
      </c>
      <c r="T16" s="125" t="s">
        <v>0</v>
      </c>
      <c r="U16" s="125" t="s">
        <v>0</v>
      </c>
      <c r="V16" s="125" t="s">
        <v>0</v>
      </c>
      <c r="W16" s="126" t="s">
        <v>62</v>
      </c>
      <c r="X16" s="126" t="s">
        <v>62</v>
      </c>
      <c r="Y16" s="70"/>
      <c r="Z16" s="70"/>
      <c r="AA16" s="70"/>
      <c r="AB16" s="70"/>
      <c r="AC16" s="70"/>
      <c r="AD16" s="70">
        <v>17</v>
      </c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125"/>
      <c r="AP16" s="125" t="s">
        <v>0</v>
      </c>
      <c r="AQ16" s="125" t="s">
        <v>0</v>
      </c>
      <c r="AR16" s="125" t="s">
        <v>0</v>
      </c>
      <c r="AS16" s="125" t="s">
        <v>0</v>
      </c>
      <c r="AT16" s="126" t="s">
        <v>62</v>
      </c>
      <c r="AU16" s="126" t="s">
        <v>62</v>
      </c>
      <c r="AV16" s="126" t="s">
        <v>62</v>
      </c>
      <c r="AW16" s="126" t="s">
        <v>62</v>
      </c>
      <c r="AX16" s="126" t="s">
        <v>62</v>
      </c>
      <c r="AY16" s="126" t="s">
        <v>62</v>
      </c>
      <c r="AZ16" s="126" t="s">
        <v>62</v>
      </c>
      <c r="BA16" s="127" t="s">
        <v>62</v>
      </c>
      <c r="BB16" s="69">
        <f>SUM(J16,AD16)</f>
        <v>34</v>
      </c>
      <c r="BC16" s="70">
        <v>8</v>
      </c>
      <c r="BD16" s="70"/>
      <c r="BE16" s="70"/>
      <c r="BF16" s="70"/>
      <c r="BG16" s="70"/>
      <c r="BH16" s="70">
        <v>10</v>
      </c>
      <c r="BI16" s="79">
        <f t="shared" ref="BI16:BI18" si="0">SUM(BB16:BH16)</f>
        <v>52</v>
      </c>
    </row>
    <row r="17" spans="1:69" ht="30" customHeight="1" x14ac:dyDescent="0.55000000000000004">
      <c r="A17" s="122" t="s">
        <v>27</v>
      </c>
      <c r="B17" s="123"/>
      <c r="C17" s="124"/>
      <c r="D17" s="124"/>
      <c r="E17" s="124"/>
      <c r="F17" s="124"/>
      <c r="G17" s="124"/>
      <c r="H17" s="124"/>
      <c r="I17" s="124"/>
      <c r="J17" s="124">
        <v>16</v>
      </c>
      <c r="K17" s="124"/>
      <c r="L17" s="124"/>
      <c r="M17" s="124"/>
      <c r="N17" s="124"/>
      <c r="O17" s="70"/>
      <c r="P17" s="70"/>
      <c r="Q17" s="70"/>
      <c r="R17" s="125" t="s">
        <v>0</v>
      </c>
      <c r="S17" s="125" t="s">
        <v>0</v>
      </c>
      <c r="T17" s="125" t="s">
        <v>0</v>
      </c>
      <c r="U17" s="126" t="s">
        <v>62</v>
      </c>
      <c r="V17" s="126" t="s">
        <v>62</v>
      </c>
      <c r="W17" s="70"/>
      <c r="X17" s="70"/>
      <c r="Y17" s="70"/>
      <c r="Z17" s="70"/>
      <c r="AA17" s="70"/>
      <c r="AB17" s="70"/>
      <c r="AC17" s="70"/>
      <c r="AD17" s="70">
        <v>16</v>
      </c>
      <c r="AE17" s="70"/>
      <c r="AF17" s="70"/>
      <c r="AG17" s="70"/>
      <c r="AH17" s="70"/>
      <c r="AI17" s="70"/>
      <c r="AJ17" s="70"/>
      <c r="AK17" s="70"/>
      <c r="AL17" s="70"/>
      <c r="AM17" s="125" t="s">
        <v>0</v>
      </c>
      <c r="AN17" s="125" t="s">
        <v>0</v>
      </c>
      <c r="AO17" s="125" t="s">
        <v>0</v>
      </c>
      <c r="AP17" s="70" t="s">
        <v>64</v>
      </c>
      <c r="AQ17" s="70" t="s">
        <v>64</v>
      </c>
      <c r="AR17" s="70" t="s">
        <v>64</v>
      </c>
      <c r="AS17" s="70" t="s">
        <v>64</v>
      </c>
      <c r="AT17" s="126" t="s">
        <v>62</v>
      </c>
      <c r="AU17" s="126" t="s">
        <v>62</v>
      </c>
      <c r="AV17" s="126" t="s">
        <v>62</v>
      </c>
      <c r="AW17" s="126" t="s">
        <v>62</v>
      </c>
      <c r="AX17" s="126" t="s">
        <v>62</v>
      </c>
      <c r="AY17" s="126" t="s">
        <v>62</v>
      </c>
      <c r="AZ17" s="126" t="s">
        <v>62</v>
      </c>
      <c r="BA17" s="127" t="s">
        <v>62</v>
      </c>
      <c r="BB17" s="69">
        <f>SUM(J17,AD17)</f>
        <v>32</v>
      </c>
      <c r="BC17" s="70">
        <v>6</v>
      </c>
      <c r="BD17" s="70"/>
      <c r="BE17" s="70">
        <v>4</v>
      </c>
      <c r="BF17" s="70"/>
      <c r="BG17" s="70"/>
      <c r="BH17" s="70">
        <v>10</v>
      </c>
      <c r="BI17" s="79">
        <f t="shared" si="0"/>
        <v>52</v>
      </c>
    </row>
    <row r="18" spans="1:69" ht="30" customHeight="1" thickBot="1" x14ac:dyDescent="0.6">
      <c r="A18" s="128" t="s">
        <v>163</v>
      </c>
      <c r="B18" s="129"/>
      <c r="C18" s="130"/>
      <c r="D18" s="130"/>
      <c r="E18" s="130"/>
      <c r="F18" s="130"/>
      <c r="G18" s="130"/>
      <c r="H18" s="130"/>
      <c r="I18" s="130"/>
      <c r="J18" s="130">
        <v>17</v>
      </c>
      <c r="K18" s="130"/>
      <c r="L18" s="130"/>
      <c r="M18" s="130"/>
      <c r="N18" s="130"/>
      <c r="O18" s="131"/>
      <c r="P18" s="131"/>
      <c r="Q18" s="131"/>
      <c r="R18" s="131"/>
      <c r="S18" s="132" t="s">
        <v>0</v>
      </c>
      <c r="T18" s="132" t="s">
        <v>0</v>
      </c>
      <c r="U18" s="132" t="s">
        <v>0</v>
      </c>
      <c r="V18" s="132" t="s">
        <v>0</v>
      </c>
      <c r="W18" s="133" t="s">
        <v>62</v>
      </c>
      <c r="X18" s="133" t="s">
        <v>62</v>
      </c>
      <c r="Y18" s="131" t="s">
        <v>64</v>
      </c>
      <c r="Z18" s="131" t="s">
        <v>64</v>
      </c>
      <c r="AA18" s="131" t="s">
        <v>64</v>
      </c>
      <c r="AB18" s="131" t="s">
        <v>64</v>
      </c>
      <c r="AC18" s="131" t="s">
        <v>64</v>
      </c>
      <c r="AD18" s="131" t="s">
        <v>64</v>
      </c>
      <c r="AE18" s="132" t="s">
        <v>94</v>
      </c>
      <c r="AF18" s="132" t="s">
        <v>94</v>
      </c>
      <c r="AG18" s="132" t="s">
        <v>94</v>
      </c>
      <c r="AH18" s="132" t="s">
        <v>94</v>
      </c>
      <c r="AI18" s="132" t="s">
        <v>94</v>
      </c>
      <c r="AJ18" s="132" t="s">
        <v>94</v>
      </c>
      <c r="AK18" s="132" t="s">
        <v>94</v>
      </c>
      <c r="AL18" s="132" t="s">
        <v>94</v>
      </c>
      <c r="AM18" s="132" t="s">
        <v>94</v>
      </c>
      <c r="AN18" s="132" t="s">
        <v>94</v>
      </c>
      <c r="AO18" s="132" t="s">
        <v>94</v>
      </c>
      <c r="AP18" s="132" t="s">
        <v>94</v>
      </c>
      <c r="AQ18" s="132" t="s">
        <v>66</v>
      </c>
      <c r="AR18" s="132" t="s">
        <v>66</v>
      </c>
      <c r="AS18" s="131"/>
      <c r="AT18" s="131"/>
      <c r="AU18" s="131"/>
      <c r="AV18" s="131"/>
      <c r="AW18" s="131"/>
      <c r="AX18" s="131"/>
      <c r="AY18" s="131"/>
      <c r="AZ18" s="131"/>
      <c r="BA18" s="111"/>
      <c r="BB18" s="134">
        <f>SUM(J18,AD18)</f>
        <v>17</v>
      </c>
      <c r="BC18" s="131">
        <v>4</v>
      </c>
      <c r="BD18" s="131"/>
      <c r="BE18" s="131">
        <v>6</v>
      </c>
      <c r="BF18" s="131">
        <v>12</v>
      </c>
      <c r="BG18" s="131">
        <v>2</v>
      </c>
      <c r="BH18" s="131">
        <v>2</v>
      </c>
      <c r="BI18" s="135">
        <f t="shared" si="0"/>
        <v>43</v>
      </c>
    </row>
    <row r="19" spans="1:69" s="21" customFormat="1" ht="30" customHeight="1" thickBot="1" x14ac:dyDescent="0.55000000000000004">
      <c r="A19" s="112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36">
        <f>SUM(BB15:BB18)</f>
        <v>116</v>
      </c>
      <c r="BC19" s="137">
        <f t="shared" ref="BC19:BI19" si="1">SUM(BC15:BC18)</f>
        <v>25</v>
      </c>
      <c r="BD19" s="137">
        <f t="shared" si="1"/>
        <v>2</v>
      </c>
      <c r="BE19" s="137">
        <f t="shared" si="1"/>
        <v>10</v>
      </c>
      <c r="BF19" s="137">
        <f t="shared" si="1"/>
        <v>12</v>
      </c>
      <c r="BG19" s="137">
        <f t="shared" si="1"/>
        <v>2</v>
      </c>
      <c r="BH19" s="137">
        <f t="shared" si="1"/>
        <v>32</v>
      </c>
      <c r="BI19" s="138">
        <f t="shared" si="1"/>
        <v>199</v>
      </c>
      <c r="BO19" s="30"/>
      <c r="BP19" s="30"/>
      <c r="BQ19" s="30"/>
    </row>
    <row r="20" spans="1:69" ht="25.2" customHeight="1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  <c r="S20" s="12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BD20" s="3"/>
      <c r="BE20" s="3"/>
      <c r="BJ20" s="35"/>
    </row>
    <row r="21" spans="1:69" ht="30.6" x14ac:dyDescent="0.55000000000000004">
      <c r="A21" s="11"/>
      <c r="B21" s="11"/>
      <c r="C21" s="139" t="s">
        <v>7</v>
      </c>
      <c r="D21" s="139"/>
      <c r="E21" s="139"/>
      <c r="F21" s="139"/>
      <c r="G21" s="1"/>
      <c r="H21" s="140"/>
      <c r="I21" s="141" t="s">
        <v>95</v>
      </c>
      <c r="J21" s="139" t="s">
        <v>4</v>
      </c>
      <c r="K21" s="1"/>
      <c r="L21" s="1"/>
      <c r="M21" s="1"/>
      <c r="N21" s="139"/>
      <c r="O21" s="139"/>
      <c r="P21" s="139"/>
      <c r="Q21" s="139"/>
      <c r="R21" s="142"/>
      <c r="S21" s="143" t="s">
        <v>1</v>
      </c>
      <c r="T21" s="141" t="s">
        <v>95</v>
      </c>
      <c r="U21" s="139" t="s">
        <v>61</v>
      </c>
      <c r="V21" s="1"/>
      <c r="W21" s="139"/>
      <c r="X21" s="139"/>
      <c r="Y21" s="139"/>
      <c r="Z21" s="139"/>
      <c r="AA21" s="139"/>
      <c r="AB21" s="139"/>
      <c r="AC21" s="139"/>
      <c r="AD21" s="1"/>
      <c r="AE21" s="126" t="s">
        <v>94</v>
      </c>
      <c r="AF21" s="141" t="s">
        <v>95</v>
      </c>
      <c r="AG21" s="139" t="s">
        <v>93</v>
      </c>
      <c r="AH21" s="139"/>
      <c r="AI21" s="139"/>
      <c r="AJ21" s="1"/>
      <c r="AK21" s="1"/>
      <c r="AL21" s="1"/>
      <c r="AM21" s="1"/>
      <c r="AN21" s="1"/>
      <c r="AO21" s="1"/>
      <c r="AP21" s="1"/>
      <c r="AQ21" s="126" t="s">
        <v>62</v>
      </c>
      <c r="AR21" s="141" t="s">
        <v>95</v>
      </c>
      <c r="AS21" s="139" t="s">
        <v>63</v>
      </c>
      <c r="AT21" s="1"/>
      <c r="AU21" s="1"/>
      <c r="AV21" s="1"/>
      <c r="BD21" s="3"/>
      <c r="BE21" s="3"/>
    </row>
    <row r="22" spans="1:69" ht="30.6" x14ac:dyDescent="0.55000000000000004">
      <c r="A22" s="11"/>
      <c r="B22" s="11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42"/>
      <c r="S22" s="142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BD22" s="3"/>
      <c r="BE22" s="3"/>
    </row>
    <row r="23" spans="1:69" ht="30.6" x14ac:dyDescent="0.55000000000000004">
      <c r="A23" s="11"/>
      <c r="B23" s="11"/>
      <c r="C23" s="139"/>
      <c r="D23" s="139"/>
      <c r="E23" s="139"/>
      <c r="F23" s="139"/>
      <c r="G23" s="139"/>
      <c r="H23" s="144" t="s">
        <v>0</v>
      </c>
      <c r="I23" s="141" t="s">
        <v>95</v>
      </c>
      <c r="J23" s="139" t="s">
        <v>67</v>
      </c>
      <c r="K23" s="1"/>
      <c r="L23" s="1"/>
      <c r="M23" s="1"/>
      <c r="N23" s="139"/>
      <c r="O23" s="139"/>
      <c r="P23" s="139"/>
      <c r="Q23" s="139"/>
      <c r="R23" s="142"/>
      <c r="S23" s="126" t="s">
        <v>64</v>
      </c>
      <c r="T23" s="141" t="s">
        <v>95</v>
      </c>
      <c r="U23" s="139" t="s">
        <v>68</v>
      </c>
      <c r="V23" s="1"/>
      <c r="W23" s="139"/>
      <c r="X23" s="139"/>
      <c r="Y23" s="139"/>
      <c r="Z23" s="139"/>
      <c r="AA23" s="139"/>
      <c r="AB23" s="139"/>
      <c r="AC23" s="139"/>
      <c r="AD23" s="1"/>
      <c r="AE23" s="126" t="s">
        <v>66</v>
      </c>
      <c r="AF23" s="141" t="s">
        <v>95</v>
      </c>
      <c r="AG23" s="139" t="s">
        <v>65</v>
      </c>
      <c r="AH23" s="139"/>
      <c r="AI23" s="139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BD23" s="3"/>
      <c r="BE23" s="3"/>
    </row>
    <row r="24" spans="1:69" ht="22.8" x14ac:dyDescent="0.4">
      <c r="A24" s="11"/>
      <c r="B24" s="11"/>
      <c r="C24" s="11"/>
      <c r="D24" s="11"/>
      <c r="E24" s="11"/>
      <c r="F24" s="1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3"/>
      <c r="S24" s="13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7"/>
      <c r="AK24" s="7"/>
      <c r="AL24" s="7"/>
      <c r="AM24" s="7"/>
      <c r="AN24" s="7"/>
      <c r="AO24" s="7"/>
      <c r="AP24" s="7"/>
      <c r="AQ24" s="7"/>
      <c r="AR24" s="7"/>
      <c r="AS24" s="7"/>
      <c r="BD24" s="3"/>
      <c r="BE24" s="3"/>
    </row>
    <row r="25" spans="1:69" ht="35.4" x14ac:dyDescent="0.6">
      <c r="A25" s="11"/>
      <c r="B25" s="11"/>
      <c r="C25" s="11"/>
      <c r="D25" s="11"/>
      <c r="E25" s="11"/>
      <c r="F25" s="1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3"/>
      <c r="S25" s="13"/>
      <c r="T25" s="10"/>
      <c r="U25" s="10"/>
      <c r="V25" s="10"/>
      <c r="W25" s="10"/>
      <c r="X25" s="10"/>
      <c r="Y25" s="10"/>
      <c r="Z25" s="145"/>
      <c r="AA25" s="146" t="s">
        <v>37</v>
      </c>
      <c r="AB25" s="145"/>
      <c r="AC25" s="145"/>
      <c r="AD25" s="145"/>
      <c r="AE25" s="145"/>
      <c r="AF25" s="145"/>
      <c r="AG25" s="145"/>
      <c r="AH25" s="145"/>
      <c r="AI25" s="145"/>
      <c r="AJ25" s="104"/>
      <c r="AK25" s="104"/>
      <c r="AL25" s="104"/>
      <c r="AM25" s="104"/>
      <c r="AN25" s="104"/>
      <c r="AO25" s="7"/>
      <c r="AP25" s="7"/>
      <c r="AQ25" s="7"/>
      <c r="AR25" s="7"/>
      <c r="AS25" s="7"/>
      <c r="BD25" s="3"/>
      <c r="BE25" s="3"/>
      <c r="BI25" s="20"/>
      <c r="BJ25" s="22"/>
    </row>
    <row r="26" spans="1:69" ht="13.8" thickBo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2"/>
      <c r="S26" s="12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BD26" s="3"/>
      <c r="BE26" s="3"/>
    </row>
    <row r="27" spans="1:69" ht="32.4" customHeight="1" thickBot="1" x14ac:dyDescent="0.3">
      <c r="A27" s="434" t="s">
        <v>98</v>
      </c>
      <c r="B27" s="437" t="s">
        <v>412</v>
      </c>
      <c r="C27" s="438"/>
      <c r="D27" s="438"/>
      <c r="E27" s="438"/>
      <c r="F27" s="438"/>
      <c r="G27" s="438"/>
      <c r="H27" s="438"/>
      <c r="I27" s="438"/>
      <c r="J27" s="438"/>
      <c r="K27" s="438"/>
      <c r="L27" s="438"/>
      <c r="M27" s="438"/>
      <c r="N27" s="438"/>
      <c r="O27" s="439"/>
      <c r="P27" s="446" t="s">
        <v>8</v>
      </c>
      <c r="Q27" s="447"/>
      <c r="R27" s="447" t="s">
        <v>9</v>
      </c>
      <c r="S27" s="452"/>
      <c r="T27" s="409" t="s">
        <v>10</v>
      </c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1"/>
      <c r="AF27" s="409" t="s">
        <v>36</v>
      </c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0"/>
      <c r="BB27" s="410"/>
      <c r="BC27" s="411"/>
      <c r="BD27" s="412" t="s">
        <v>24</v>
      </c>
      <c r="BE27" s="413"/>
      <c r="BF27" s="468" t="s">
        <v>99</v>
      </c>
      <c r="BG27" s="469"/>
      <c r="BH27" s="469"/>
      <c r="BI27" s="413"/>
    </row>
    <row r="28" spans="1:69" ht="32.4" customHeight="1" thickBot="1" x14ac:dyDescent="0.3">
      <c r="A28" s="435"/>
      <c r="B28" s="440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2"/>
      <c r="P28" s="448"/>
      <c r="Q28" s="449"/>
      <c r="R28" s="449"/>
      <c r="S28" s="453"/>
      <c r="T28" s="474" t="s">
        <v>5</v>
      </c>
      <c r="U28" s="475"/>
      <c r="V28" s="475" t="s">
        <v>11</v>
      </c>
      <c r="W28" s="478"/>
      <c r="X28" s="481" t="s">
        <v>12</v>
      </c>
      <c r="Y28" s="482"/>
      <c r="Z28" s="482"/>
      <c r="AA28" s="482"/>
      <c r="AB28" s="482"/>
      <c r="AC28" s="482"/>
      <c r="AD28" s="482"/>
      <c r="AE28" s="483"/>
      <c r="AF28" s="484" t="s">
        <v>14</v>
      </c>
      <c r="AG28" s="485"/>
      <c r="AH28" s="485"/>
      <c r="AI28" s="485"/>
      <c r="AJ28" s="485"/>
      <c r="AK28" s="486"/>
      <c r="AL28" s="487" t="s">
        <v>15</v>
      </c>
      <c r="AM28" s="485"/>
      <c r="AN28" s="485"/>
      <c r="AO28" s="485"/>
      <c r="AP28" s="485"/>
      <c r="AQ28" s="488"/>
      <c r="AR28" s="484" t="s">
        <v>16</v>
      </c>
      <c r="AS28" s="485"/>
      <c r="AT28" s="485"/>
      <c r="AU28" s="485"/>
      <c r="AV28" s="485"/>
      <c r="AW28" s="486"/>
      <c r="AX28" s="489" t="s">
        <v>159</v>
      </c>
      <c r="AY28" s="490"/>
      <c r="AZ28" s="490"/>
      <c r="BA28" s="490"/>
      <c r="BB28" s="490"/>
      <c r="BC28" s="491"/>
      <c r="BD28" s="414"/>
      <c r="BE28" s="415"/>
      <c r="BF28" s="470"/>
      <c r="BG28" s="471"/>
      <c r="BH28" s="471"/>
      <c r="BI28" s="415"/>
    </row>
    <row r="29" spans="1:69" ht="76.95" customHeight="1" thickBot="1" x14ac:dyDescent="0.3">
      <c r="A29" s="435"/>
      <c r="B29" s="440"/>
      <c r="C29" s="441"/>
      <c r="D29" s="441"/>
      <c r="E29" s="441"/>
      <c r="F29" s="441"/>
      <c r="G29" s="441"/>
      <c r="H29" s="441"/>
      <c r="I29" s="441"/>
      <c r="J29" s="441"/>
      <c r="K29" s="441"/>
      <c r="L29" s="441"/>
      <c r="M29" s="441"/>
      <c r="N29" s="441"/>
      <c r="O29" s="442"/>
      <c r="P29" s="448"/>
      <c r="Q29" s="449"/>
      <c r="R29" s="449"/>
      <c r="S29" s="453"/>
      <c r="T29" s="476"/>
      <c r="U29" s="449"/>
      <c r="V29" s="449"/>
      <c r="W29" s="479"/>
      <c r="X29" s="446" t="s">
        <v>13</v>
      </c>
      <c r="Y29" s="447"/>
      <c r="Z29" s="447" t="s">
        <v>100</v>
      </c>
      <c r="AA29" s="447"/>
      <c r="AB29" s="447" t="s">
        <v>101</v>
      </c>
      <c r="AC29" s="447"/>
      <c r="AD29" s="447" t="s">
        <v>74</v>
      </c>
      <c r="AE29" s="452"/>
      <c r="AF29" s="465" t="s">
        <v>154</v>
      </c>
      <c r="AG29" s="466"/>
      <c r="AH29" s="467"/>
      <c r="AI29" s="465" t="s">
        <v>182</v>
      </c>
      <c r="AJ29" s="466"/>
      <c r="AK29" s="467"/>
      <c r="AL29" s="465" t="s">
        <v>180</v>
      </c>
      <c r="AM29" s="466"/>
      <c r="AN29" s="492"/>
      <c r="AO29" s="493" t="s">
        <v>181</v>
      </c>
      <c r="AP29" s="466"/>
      <c r="AQ29" s="492"/>
      <c r="AR29" s="493" t="s">
        <v>155</v>
      </c>
      <c r="AS29" s="466"/>
      <c r="AT29" s="467"/>
      <c r="AU29" s="465" t="s">
        <v>156</v>
      </c>
      <c r="AV29" s="466"/>
      <c r="AW29" s="467"/>
      <c r="AX29" s="465" t="s">
        <v>191</v>
      </c>
      <c r="AY29" s="466"/>
      <c r="AZ29" s="492"/>
      <c r="BA29" s="494" t="s">
        <v>157</v>
      </c>
      <c r="BB29" s="495"/>
      <c r="BC29" s="496"/>
      <c r="BD29" s="414"/>
      <c r="BE29" s="415"/>
      <c r="BF29" s="470"/>
      <c r="BG29" s="471"/>
      <c r="BH29" s="471"/>
      <c r="BI29" s="415"/>
    </row>
    <row r="30" spans="1:69" ht="162.75" customHeight="1" thickBot="1" x14ac:dyDescent="0.3">
      <c r="A30" s="436"/>
      <c r="B30" s="443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5"/>
      <c r="P30" s="450"/>
      <c r="Q30" s="451"/>
      <c r="R30" s="451"/>
      <c r="S30" s="454"/>
      <c r="T30" s="477"/>
      <c r="U30" s="451"/>
      <c r="V30" s="451"/>
      <c r="W30" s="480"/>
      <c r="X30" s="450"/>
      <c r="Y30" s="451"/>
      <c r="Z30" s="451"/>
      <c r="AA30" s="451"/>
      <c r="AB30" s="451"/>
      <c r="AC30" s="451"/>
      <c r="AD30" s="451"/>
      <c r="AE30" s="454"/>
      <c r="AF30" s="177" t="s">
        <v>3</v>
      </c>
      <c r="AG30" s="178" t="s">
        <v>17</v>
      </c>
      <c r="AH30" s="179" t="s">
        <v>18</v>
      </c>
      <c r="AI30" s="180" t="s">
        <v>3</v>
      </c>
      <c r="AJ30" s="178" t="s">
        <v>17</v>
      </c>
      <c r="AK30" s="179" t="s">
        <v>18</v>
      </c>
      <c r="AL30" s="180" t="s">
        <v>3</v>
      </c>
      <c r="AM30" s="178" t="s">
        <v>17</v>
      </c>
      <c r="AN30" s="181" t="s">
        <v>18</v>
      </c>
      <c r="AO30" s="177" t="s">
        <v>3</v>
      </c>
      <c r="AP30" s="178" t="s">
        <v>17</v>
      </c>
      <c r="AQ30" s="181" t="s">
        <v>18</v>
      </c>
      <c r="AR30" s="177" t="s">
        <v>3</v>
      </c>
      <c r="AS30" s="178" t="s">
        <v>17</v>
      </c>
      <c r="AT30" s="179" t="s">
        <v>18</v>
      </c>
      <c r="AU30" s="180" t="s">
        <v>3</v>
      </c>
      <c r="AV30" s="178" t="s">
        <v>17</v>
      </c>
      <c r="AW30" s="179" t="s">
        <v>18</v>
      </c>
      <c r="AX30" s="180" t="s">
        <v>3</v>
      </c>
      <c r="AY30" s="178" t="s">
        <v>17</v>
      </c>
      <c r="AZ30" s="181" t="s">
        <v>18</v>
      </c>
      <c r="BA30" s="177" t="s">
        <v>3</v>
      </c>
      <c r="BB30" s="178" t="s">
        <v>17</v>
      </c>
      <c r="BC30" s="181" t="s">
        <v>18</v>
      </c>
      <c r="BD30" s="416"/>
      <c r="BE30" s="417"/>
      <c r="BF30" s="472"/>
      <c r="BG30" s="473"/>
      <c r="BH30" s="473"/>
      <c r="BI30" s="417"/>
    </row>
    <row r="31" spans="1:69" ht="49.5" customHeight="1" thickBot="1" x14ac:dyDescent="0.3">
      <c r="A31" s="147" t="s">
        <v>19</v>
      </c>
      <c r="B31" s="612" t="s">
        <v>111</v>
      </c>
      <c r="C31" s="721"/>
      <c r="D31" s="721"/>
      <c r="E31" s="721"/>
      <c r="F31" s="721"/>
      <c r="G31" s="721"/>
      <c r="H31" s="721"/>
      <c r="I31" s="721"/>
      <c r="J31" s="721"/>
      <c r="K31" s="721"/>
      <c r="L31" s="721"/>
      <c r="M31" s="721"/>
      <c r="N31" s="721"/>
      <c r="O31" s="722"/>
      <c r="P31" s="659"/>
      <c r="Q31" s="495"/>
      <c r="R31" s="495"/>
      <c r="S31" s="496"/>
      <c r="T31" s="661">
        <f>SUM(T33:U64)</f>
        <v>3742</v>
      </c>
      <c r="U31" s="662"/>
      <c r="V31" s="662">
        <f>SUM(V33:W64)</f>
        <v>1780</v>
      </c>
      <c r="W31" s="720"/>
      <c r="X31" s="663">
        <f>SUM(X33:Y64)</f>
        <v>820</v>
      </c>
      <c r="Y31" s="662"/>
      <c r="Z31" s="662">
        <f>SUM(Z33:AA64)</f>
        <v>336</v>
      </c>
      <c r="AA31" s="662"/>
      <c r="AB31" s="662">
        <f>SUM(AB33:AC64)</f>
        <v>590</v>
      </c>
      <c r="AC31" s="662"/>
      <c r="AD31" s="662">
        <f>SUM(AD33:AE64)</f>
        <v>34</v>
      </c>
      <c r="AE31" s="772"/>
      <c r="AF31" s="182">
        <f t="shared" ref="AF31:AZ31" si="2">SUM(AF32:AF64)</f>
        <v>780</v>
      </c>
      <c r="AG31" s="183">
        <f t="shared" si="2"/>
        <v>406</v>
      </c>
      <c r="AH31" s="184">
        <f t="shared" si="2"/>
        <v>21</v>
      </c>
      <c r="AI31" s="185">
        <f t="shared" si="2"/>
        <v>826</v>
      </c>
      <c r="AJ31" s="183">
        <f t="shared" si="2"/>
        <v>418</v>
      </c>
      <c r="AK31" s="184">
        <f t="shared" si="2"/>
        <v>23</v>
      </c>
      <c r="AL31" s="185">
        <f t="shared" si="2"/>
        <v>658</v>
      </c>
      <c r="AM31" s="183">
        <f t="shared" si="2"/>
        <v>310</v>
      </c>
      <c r="AN31" s="186">
        <f t="shared" si="2"/>
        <v>18</v>
      </c>
      <c r="AO31" s="182">
        <f t="shared" si="2"/>
        <v>402</v>
      </c>
      <c r="AP31" s="183">
        <f t="shared" si="2"/>
        <v>174</v>
      </c>
      <c r="AQ31" s="186">
        <f t="shared" si="2"/>
        <v>11</v>
      </c>
      <c r="AR31" s="182">
        <f t="shared" si="2"/>
        <v>336</v>
      </c>
      <c r="AS31" s="183">
        <f t="shared" si="2"/>
        <v>162</v>
      </c>
      <c r="AT31" s="184">
        <f t="shared" si="2"/>
        <v>9</v>
      </c>
      <c r="AU31" s="185">
        <f t="shared" si="2"/>
        <v>462</v>
      </c>
      <c r="AV31" s="183">
        <f t="shared" si="2"/>
        <v>182</v>
      </c>
      <c r="AW31" s="184">
        <f t="shared" si="2"/>
        <v>13</v>
      </c>
      <c r="AX31" s="185">
        <f t="shared" si="2"/>
        <v>278</v>
      </c>
      <c r="AY31" s="183">
        <f t="shared" si="2"/>
        <v>128</v>
      </c>
      <c r="AZ31" s="186">
        <f t="shared" si="2"/>
        <v>8</v>
      </c>
      <c r="BA31" s="301">
        <f>SUM(BA32,BA37,BA40:BA43,BA53:BA59,BA56:BA63)</f>
        <v>0</v>
      </c>
      <c r="BB31" s="283">
        <f>SUM(BB32,BB37,BB40:BB43,BB53:BB59,BB56:BB63)</f>
        <v>0</v>
      </c>
      <c r="BC31" s="284">
        <f>SUM(BC32,BC37,BC40:BC43,BC53:BC59,BC56:BC63)</f>
        <v>0</v>
      </c>
      <c r="BD31" s="775">
        <f>SUM(AH31,AK31,AN31,AQ31,AT31,AW31,AZ31)</f>
        <v>103</v>
      </c>
      <c r="BE31" s="776"/>
      <c r="BF31" s="650">
        <f>T31*100/T121</f>
        <v>51.078351078351076</v>
      </c>
      <c r="BG31" s="651"/>
      <c r="BH31" s="651"/>
      <c r="BI31" s="652"/>
      <c r="BJ31" s="168"/>
      <c r="BK31" s="49"/>
      <c r="BL31" s="49"/>
    </row>
    <row r="32" spans="1:69" s="19" customFormat="1" ht="68.25" customHeight="1" x14ac:dyDescent="0.3">
      <c r="A32" s="238" t="s">
        <v>102</v>
      </c>
      <c r="B32" s="729" t="s">
        <v>410</v>
      </c>
      <c r="C32" s="730"/>
      <c r="D32" s="730"/>
      <c r="E32" s="730"/>
      <c r="F32" s="730"/>
      <c r="G32" s="730"/>
      <c r="H32" s="730"/>
      <c r="I32" s="730"/>
      <c r="J32" s="730"/>
      <c r="K32" s="730"/>
      <c r="L32" s="730"/>
      <c r="M32" s="730"/>
      <c r="N32" s="730"/>
      <c r="O32" s="731"/>
      <c r="P32" s="732"/>
      <c r="Q32" s="718"/>
      <c r="R32" s="718"/>
      <c r="S32" s="719"/>
      <c r="T32" s="774"/>
      <c r="U32" s="718"/>
      <c r="V32" s="718"/>
      <c r="W32" s="773"/>
      <c r="X32" s="732"/>
      <c r="Y32" s="718"/>
      <c r="Z32" s="718"/>
      <c r="AA32" s="718"/>
      <c r="AB32" s="718"/>
      <c r="AC32" s="718"/>
      <c r="AD32" s="718"/>
      <c r="AE32" s="719"/>
      <c r="AF32" s="239"/>
      <c r="AG32" s="240"/>
      <c r="AH32" s="241"/>
      <c r="AI32" s="242"/>
      <c r="AJ32" s="240"/>
      <c r="AK32" s="241"/>
      <c r="AL32" s="242"/>
      <c r="AM32" s="240"/>
      <c r="AN32" s="243"/>
      <c r="AO32" s="239"/>
      <c r="AP32" s="240"/>
      <c r="AQ32" s="243"/>
      <c r="AR32" s="239"/>
      <c r="AS32" s="240"/>
      <c r="AT32" s="241">
        <f t="shared" ref="AT32:BC32" si="3">SUM(AT33:AT36)</f>
        <v>0</v>
      </c>
      <c r="AU32" s="242">
        <f t="shared" si="3"/>
        <v>0</v>
      </c>
      <c r="AV32" s="240">
        <f t="shared" si="3"/>
        <v>0</v>
      </c>
      <c r="AW32" s="286">
        <f t="shared" si="3"/>
        <v>0</v>
      </c>
      <c r="AX32" s="298">
        <f t="shared" si="3"/>
        <v>0</v>
      </c>
      <c r="AY32" s="285">
        <f t="shared" si="3"/>
        <v>0</v>
      </c>
      <c r="AZ32" s="297">
        <f t="shared" si="3"/>
        <v>0</v>
      </c>
      <c r="BA32" s="287">
        <f t="shared" si="3"/>
        <v>0</v>
      </c>
      <c r="BB32" s="285">
        <f t="shared" si="3"/>
        <v>0</v>
      </c>
      <c r="BC32" s="297">
        <f t="shared" si="3"/>
        <v>0</v>
      </c>
      <c r="BD32" s="788">
        <f t="shared" ref="BD32:BD63" si="4">SUM(AH32,AK32,AN32,AQ32,AT32,AW32,AZ32)</f>
        <v>0</v>
      </c>
      <c r="BE32" s="789"/>
      <c r="BF32" s="437"/>
      <c r="BG32" s="438"/>
      <c r="BH32" s="438"/>
      <c r="BI32" s="653"/>
      <c r="BO32" s="31"/>
      <c r="BP32" s="31"/>
      <c r="BQ32" s="31"/>
    </row>
    <row r="33" spans="1:69" ht="39" customHeight="1" x14ac:dyDescent="0.4">
      <c r="A33" s="148" t="s">
        <v>115</v>
      </c>
      <c r="B33" s="586" t="s">
        <v>222</v>
      </c>
      <c r="C33" s="549"/>
      <c r="D33" s="549"/>
      <c r="E33" s="549"/>
      <c r="F33" s="549"/>
      <c r="G33" s="549"/>
      <c r="H33" s="549"/>
      <c r="I33" s="549"/>
      <c r="J33" s="549"/>
      <c r="K33" s="549"/>
      <c r="L33" s="549"/>
      <c r="M33" s="549"/>
      <c r="N33" s="549"/>
      <c r="O33" s="587"/>
      <c r="P33" s="634" t="s">
        <v>196</v>
      </c>
      <c r="Q33" s="635"/>
      <c r="R33" s="635">
        <v>1</v>
      </c>
      <c r="S33" s="636"/>
      <c r="T33" s="637">
        <f>SUM(AF33,AI33,AL33,AO33,AR33,AU33,AX33,BA33)</f>
        <v>72</v>
      </c>
      <c r="U33" s="635"/>
      <c r="V33" s="635">
        <f>SUM(AG33,AJ33,AM33,AP33,AS33,AY33,AV33)</f>
        <v>34</v>
      </c>
      <c r="W33" s="638"/>
      <c r="X33" s="634">
        <v>18</v>
      </c>
      <c r="Y33" s="635"/>
      <c r="Z33" s="635"/>
      <c r="AA33" s="635"/>
      <c r="AB33" s="635">
        <v>16</v>
      </c>
      <c r="AC33" s="635"/>
      <c r="AD33" s="635" t="s">
        <v>196</v>
      </c>
      <c r="AE33" s="636"/>
      <c r="AF33" s="84">
        <v>72</v>
      </c>
      <c r="AG33" s="80">
        <v>34</v>
      </c>
      <c r="AH33" s="81">
        <v>2</v>
      </c>
      <c r="AI33" s="82"/>
      <c r="AJ33" s="80"/>
      <c r="AK33" s="81"/>
      <c r="AL33" s="82" t="s">
        <v>196</v>
      </c>
      <c r="AM33" s="80" t="s">
        <v>196</v>
      </c>
      <c r="AN33" s="83" t="s">
        <v>196</v>
      </c>
      <c r="AO33" s="84" t="s">
        <v>196</v>
      </c>
      <c r="AP33" s="80" t="s">
        <v>196</v>
      </c>
      <c r="AQ33" s="83" t="s">
        <v>196</v>
      </c>
      <c r="AR33" s="84"/>
      <c r="AS33" s="80"/>
      <c r="AT33" s="81"/>
      <c r="AU33" s="82"/>
      <c r="AV33" s="80"/>
      <c r="AW33" s="282"/>
      <c r="AX33" s="275"/>
      <c r="AY33" s="276"/>
      <c r="AZ33" s="277"/>
      <c r="BA33" s="281"/>
      <c r="BB33" s="276"/>
      <c r="BC33" s="277"/>
      <c r="BD33" s="645">
        <f t="shared" si="4"/>
        <v>2</v>
      </c>
      <c r="BE33" s="646"/>
      <c r="BF33" s="499" t="s">
        <v>223</v>
      </c>
      <c r="BG33" s="500"/>
      <c r="BH33" s="500"/>
      <c r="BI33" s="501"/>
      <c r="BN33" s="7"/>
    </row>
    <row r="34" spans="1:69" ht="39.75" customHeight="1" x14ac:dyDescent="0.4">
      <c r="A34" s="148" t="s">
        <v>116</v>
      </c>
      <c r="B34" s="631" t="s">
        <v>225</v>
      </c>
      <c r="C34" s="632"/>
      <c r="D34" s="632"/>
      <c r="E34" s="632"/>
      <c r="F34" s="632"/>
      <c r="G34" s="632"/>
      <c r="H34" s="632"/>
      <c r="I34" s="632"/>
      <c r="J34" s="632"/>
      <c r="K34" s="632"/>
      <c r="L34" s="632"/>
      <c r="M34" s="632"/>
      <c r="N34" s="632"/>
      <c r="O34" s="633"/>
      <c r="P34" s="634">
        <v>1</v>
      </c>
      <c r="Q34" s="635"/>
      <c r="R34" s="635" t="s">
        <v>196</v>
      </c>
      <c r="S34" s="636"/>
      <c r="T34" s="637">
        <f t="shared" ref="T34:T100" si="5">SUM(AF34,AI34,AL34,AO34,AR34,AU34,AX34,BA34)</f>
        <v>144</v>
      </c>
      <c r="U34" s="635"/>
      <c r="V34" s="635">
        <f t="shared" ref="V34:V100" si="6">SUM(AG34,AJ34,AM34,AP34,AS34,AY34,AV34)</f>
        <v>76</v>
      </c>
      <c r="W34" s="638"/>
      <c r="X34" s="634">
        <v>42</v>
      </c>
      <c r="Y34" s="635"/>
      <c r="Z34" s="635"/>
      <c r="AA34" s="635"/>
      <c r="AB34" s="635" t="s">
        <v>196</v>
      </c>
      <c r="AC34" s="635"/>
      <c r="AD34" s="635">
        <v>34</v>
      </c>
      <c r="AE34" s="636"/>
      <c r="AF34" s="84">
        <v>144</v>
      </c>
      <c r="AG34" s="80">
        <v>76</v>
      </c>
      <c r="AH34" s="81">
        <v>4</v>
      </c>
      <c r="AI34" s="82" t="s">
        <v>196</v>
      </c>
      <c r="AJ34" s="80" t="s">
        <v>196</v>
      </c>
      <c r="AK34" s="81" t="s">
        <v>196</v>
      </c>
      <c r="AL34" s="82" t="s">
        <v>196</v>
      </c>
      <c r="AM34" s="80" t="s">
        <v>196</v>
      </c>
      <c r="AN34" s="83" t="s">
        <v>196</v>
      </c>
      <c r="AO34" s="84"/>
      <c r="AP34" s="80"/>
      <c r="AQ34" s="83"/>
      <c r="AR34" s="84"/>
      <c r="AS34" s="80"/>
      <c r="AT34" s="81"/>
      <c r="AU34" s="82"/>
      <c r="AV34" s="80"/>
      <c r="AW34" s="282"/>
      <c r="AX34" s="275"/>
      <c r="AY34" s="276"/>
      <c r="AZ34" s="277"/>
      <c r="BA34" s="281"/>
      <c r="BB34" s="276"/>
      <c r="BC34" s="277"/>
      <c r="BD34" s="645">
        <f t="shared" si="4"/>
        <v>4</v>
      </c>
      <c r="BE34" s="646"/>
      <c r="BF34" s="499" t="s">
        <v>383</v>
      </c>
      <c r="BG34" s="521"/>
      <c r="BH34" s="521"/>
      <c r="BI34" s="522"/>
      <c r="BN34" s="7"/>
    </row>
    <row r="35" spans="1:69" ht="41.25" customHeight="1" x14ac:dyDescent="0.4">
      <c r="A35" s="148" t="s">
        <v>148</v>
      </c>
      <c r="B35" s="631" t="s">
        <v>224</v>
      </c>
      <c r="C35" s="605"/>
      <c r="D35" s="605"/>
      <c r="E35" s="605"/>
      <c r="F35" s="605"/>
      <c r="G35" s="605"/>
      <c r="H35" s="605"/>
      <c r="I35" s="605"/>
      <c r="J35" s="605"/>
      <c r="K35" s="605"/>
      <c r="L35" s="605"/>
      <c r="M35" s="605"/>
      <c r="N35" s="605"/>
      <c r="O35" s="606"/>
      <c r="P35" s="641"/>
      <c r="Q35" s="642"/>
      <c r="R35" s="643">
        <v>2</v>
      </c>
      <c r="S35" s="644"/>
      <c r="T35" s="637">
        <f t="shared" si="5"/>
        <v>72</v>
      </c>
      <c r="U35" s="635"/>
      <c r="V35" s="635">
        <f t="shared" si="6"/>
        <v>34</v>
      </c>
      <c r="W35" s="638"/>
      <c r="X35" s="641">
        <v>18</v>
      </c>
      <c r="Y35" s="642"/>
      <c r="Z35" s="643"/>
      <c r="AA35" s="642"/>
      <c r="AB35" s="643">
        <v>16</v>
      </c>
      <c r="AC35" s="642"/>
      <c r="AD35" s="643"/>
      <c r="AE35" s="644"/>
      <c r="AF35" s="84" t="s">
        <v>196</v>
      </c>
      <c r="AG35" s="80" t="s">
        <v>196</v>
      </c>
      <c r="AH35" s="81" t="s">
        <v>196</v>
      </c>
      <c r="AI35" s="82">
        <v>72</v>
      </c>
      <c r="AJ35" s="80">
        <v>34</v>
      </c>
      <c r="AK35" s="81">
        <v>2</v>
      </c>
      <c r="AL35" s="82"/>
      <c r="AM35" s="80"/>
      <c r="AN35" s="83"/>
      <c r="AO35" s="84"/>
      <c r="AP35" s="80"/>
      <c r="AQ35" s="83"/>
      <c r="AR35" s="84"/>
      <c r="AS35" s="80"/>
      <c r="AT35" s="81"/>
      <c r="AU35" s="82"/>
      <c r="AV35" s="80"/>
      <c r="AW35" s="282"/>
      <c r="AX35" s="275"/>
      <c r="AY35" s="276"/>
      <c r="AZ35" s="277"/>
      <c r="BA35" s="281"/>
      <c r="BB35" s="276"/>
      <c r="BC35" s="277"/>
      <c r="BD35" s="645">
        <f t="shared" si="4"/>
        <v>2</v>
      </c>
      <c r="BE35" s="646"/>
      <c r="BF35" s="499" t="s">
        <v>384</v>
      </c>
      <c r="BG35" s="521"/>
      <c r="BH35" s="521"/>
      <c r="BI35" s="522"/>
      <c r="BN35" s="7"/>
    </row>
    <row r="36" spans="1:69" ht="45.75" customHeight="1" x14ac:dyDescent="0.4">
      <c r="A36" s="149" t="s">
        <v>192</v>
      </c>
      <c r="B36" s="631" t="s">
        <v>226</v>
      </c>
      <c r="C36" s="605"/>
      <c r="D36" s="605"/>
      <c r="E36" s="605"/>
      <c r="F36" s="605"/>
      <c r="G36" s="605"/>
      <c r="H36" s="605"/>
      <c r="I36" s="605"/>
      <c r="J36" s="605"/>
      <c r="K36" s="605"/>
      <c r="L36" s="605"/>
      <c r="M36" s="605"/>
      <c r="N36" s="605"/>
      <c r="O36" s="606"/>
      <c r="P36" s="641">
        <v>4</v>
      </c>
      <c r="Q36" s="642"/>
      <c r="R36" s="643"/>
      <c r="S36" s="644"/>
      <c r="T36" s="637">
        <f t="shared" si="5"/>
        <v>144</v>
      </c>
      <c r="U36" s="635"/>
      <c r="V36" s="635">
        <f t="shared" si="6"/>
        <v>60</v>
      </c>
      <c r="W36" s="638"/>
      <c r="X36" s="634">
        <v>34</v>
      </c>
      <c r="Y36" s="635"/>
      <c r="Z36" s="635"/>
      <c r="AA36" s="635"/>
      <c r="AB36" s="635">
        <v>26</v>
      </c>
      <c r="AC36" s="635"/>
      <c r="AD36" s="635"/>
      <c r="AE36" s="636"/>
      <c r="AF36" s="84"/>
      <c r="AG36" s="80"/>
      <c r="AH36" s="81"/>
      <c r="AI36" s="82"/>
      <c r="AJ36" s="80"/>
      <c r="AK36" s="81"/>
      <c r="AL36" s="82" t="s">
        <v>196</v>
      </c>
      <c r="AM36" s="80" t="s">
        <v>196</v>
      </c>
      <c r="AN36" s="83" t="s">
        <v>196</v>
      </c>
      <c r="AO36" s="84">
        <v>144</v>
      </c>
      <c r="AP36" s="80">
        <v>60</v>
      </c>
      <c r="AQ36" s="83">
        <v>4</v>
      </c>
      <c r="AR36" s="84"/>
      <c r="AS36" s="80"/>
      <c r="AT36" s="81"/>
      <c r="AU36" s="82"/>
      <c r="AV36" s="80"/>
      <c r="AW36" s="282"/>
      <c r="AX36" s="275"/>
      <c r="AY36" s="276"/>
      <c r="AZ36" s="277"/>
      <c r="BA36" s="281"/>
      <c r="BB36" s="276"/>
      <c r="BC36" s="277"/>
      <c r="BD36" s="645">
        <f t="shared" si="4"/>
        <v>4</v>
      </c>
      <c r="BE36" s="646"/>
      <c r="BF36" s="499" t="s">
        <v>385</v>
      </c>
      <c r="BG36" s="521"/>
      <c r="BH36" s="521"/>
      <c r="BI36" s="522"/>
      <c r="BN36" s="7"/>
    </row>
    <row r="37" spans="1:69" s="19" customFormat="1" ht="35.25" customHeight="1" x14ac:dyDescent="0.3">
      <c r="A37" s="155" t="s">
        <v>112</v>
      </c>
      <c r="B37" s="628" t="s">
        <v>150</v>
      </c>
      <c r="C37" s="629"/>
      <c r="D37" s="629"/>
      <c r="E37" s="629"/>
      <c r="F37" s="629"/>
      <c r="G37" s="629"/>
      <c r="H37" s="629"/>
      <c r="I37" s="629"/>
      <c r="J37" s="629"/>
      <c r="K37" s="629"/>
      <c r="L37" s="629"/>
      <c r="M37" s="629"/>
      <c r="N37" s="629"/>
      <c r="O37" s="630"/>
      <c r="P37" s="724"/>
      <c r="Q37" s="666"/>
      <c r="R37" s="666"/>
      <c r="S37" s="725"/>
      <c r="T37" s="637"/>
      <c r="U37" s="635"/>
      <c r="V37" s="635"/>
      <c r="W37" s="638"/>
      <c r="X37" s="724"/>
      <c r="Y37" s="666"/>
      <c r="Z37" s="666"/>
      <c r="AA37" s="666"/>
      <c r="AB37" s="666"/>
      <c r="AC37" s="666"/>
      <c r="AD37" s="666"/>
      <c r="AE37" s="725"/>
      <c r="AF37" s="151"/>
      <c r="AG37" s="150"/>
      <c r="AH37" s="174"/>
      <c r="AI37" s="156"/>
      <c r="AJ37" s="150"/>
      <c r="AK37" s="174"/>
      <c r="AL37" s="156"/>
      <c r="AM37" s="150"/>
      <c r="AN37" s="152">
        <f t="shared" ref="AN37:BC37" si="7">SUM(AN38:AN39)</f>
        <v>0</v>
      </c>
      <c r="AO37" s="151">
        <f t="shared" si="7"/>
        <v>0</v>
      </c>
      <c r="AP37" s="150">
        <f t="shared" si="7"/>
        <v>0</v>
      </c>
      <c r="AQ37" s="152">
        <f t="shared" si="7"/>
        <v>0</v>
      </c>
      <c r="AR37" s="151">
        <f t="shared" si="7"/>
        <v>0</v>
      </c>
      <c r="AS37" s="150">
        <f t="shared" si="7"/>
        <v>0</v>
      </c>
      <c r="AT37" s="174">
        <f t="shared" si="7"/>
        <v>0</v>
      </c>
      <c r="AU37" s="156">
        <f t="shared" si="7"/>
        <v>0</v>
      </c>
      <c r="AV37" s="150">
        <f t="shared" si="7"/>
        <v>0</v>
      </c>
      <c r="AW37" s="174">
        <f t="shared" si="7"/>
        <v>0</v>
      </c>
      <c r="AX37" s="299">
        <f t="shared" si="7"/>
        <v>0</v>
      </c>
      <c r="AY37" s="288">
        <f t="shared" si="7"/>
        <v>0</v>
      </c>
      <c r="AZ37" s="300">
        <f t="shared" si="7"/>
        <v>0</v>
      </c>
      <c r="BA37" s="151">
        <f t="shared" si="7"/>
        <v>0</v>
      </c>
      <c r="BB37" s="288">
        <f t="shared" si="7"/>
        <v>0</v>
      </c>
      <c r="BC37" s="300">
        <f t="shared" si="7"/>
        <v>0</v>
      </c>
      <c r="BD37" s="645">
        <f t="shared" si="4"/>
        <v>0</v>
      </c>
      <c r="BE37" s="646"/>
      <c r="BF37" s="440"/>
      <c r="BG37" s="441"/>
      <c r="BH37" s="441"/>
      <c r="BI37" s="771"/>
      <c r="BO37" s="31"/>
      <c r="BP37" s="31"/>
      <c r="BQ37" s="31"/>
    </row>
    <row r="38" spans="1:69" ht="45.75" customHeight="1" x14ac:dyDescent="0.25">
      <c r="A38" s="148" t="s">
        <v>113</v>
      </c>
      <c r="B38" s="631" t="s">
        <v>227</v>
      </c>
      <c r="C38" s="632"/>
      <c r="D38" s="632"/>
      <c r="E38" s="632"/>
      <c r="F38" s="632"/>
      <c r="G38" s="632"/>
      <c r="H38" s="632"/>
      <c r="I38" s="632"/>
      <c r="J38" s="632"/>
      <c r="K38" s="632"/>
      <c r="L38" s="632"/>
      <c r="M38" s="632"/>
      <c r="N38" s="632"/>
      <c r="O38" s="633"/>
      <c r="P38" s="634" t="s">
        <v>196</v>
      </c>
      <c r="Q38" s="635"/>
      <c r="R38" s="635">
        <v>1</v>
      </c>
      <c r="S38" s="636"/>
      <c r="T38" s="637">
        <f t="shared" si="5"/>
        <v>108</v>
      </c>
      <c r="U38" s="635"/>
      <c r="V38" s="635">
        <f t="shared" si="6"/>
        <v>40</v>
      </c>
      <c r="W38" s="638"/>
      <c r="X38" s="634"/>
      <c r="Y38" s="635"/>
      <c r="Z38" s="635"/>
      <c r="AA38" s="635"/>
      <c r="AB38" s="635">
        <v>40</v>
      </c>
      <c r="AC38" s="635"/>
      <c r="AD38" s="635"/>
      <c r="AE38" s="636"/>
      <c r="AF38" s="84">
        <v>108</v>
      </c>
      <c r="AG38" s="80">
        <v>40</v>
      </c>
      <c r="AH38" s="81">
        <v>3</v>
      </c>
      <c r="AI38" s="82" t="s">
        <v>196</v>
      </c>
      <c r="AJ38" s="80" t="s">
        <v>196</v>
      </c>
      <c r="AK38" s="81" t="s">
        <v>196</v>
      </c>
      <c r="AL38" s="82"/>
      <c r="AM38" s="80"/>
      <c r="AN38" s="83"/>
      <c r="AO38" s="84"/>
      <c r="AP38" s="80"/>
      <c r="AQ38" s="83"/>
      <c r="AR38" s="84"/>
      <c r="AS38" s="80"/>
      <c r="AT38" s="81"/>
      <c r="AU38" s="82"/>
      <c r="AV38" s="80"/>
      <c r="AW38" s="282"/>
      <c r="AX38" s="275"/>
      <c r="AY38" s="276"/>
      <c r="AZ38" s="277"/>
      <c r="BA38" s="281"/>
      <c r="BB38" s="276"/>
      <c r="BC38" s="277"/>
      <c r="BD38" s="645">
        <f t="shared" si="4"/>
        <v>3</v>
      </c>
      <c r="BE38" s="646"/>
      <c r="BF38" s="499" t="s">
        <v>128</v>
      </c>
      <c r="BG38" s="500"/>
      <c r="BH38" s="500"/>
      <c r="BI38" s="501"/>
    </row>
    <row r="39" spans="1:69" ht="41.25" customHeight="1" x14ac:dyDescent="0.25">
      <c r="A39" s="148" t="s">
        <v>130</v>
      </c>
      <c r="B39" s="631" t="s">
        <v>149</v>
      </c>
      <c r="C39" s="790"/>
      <c r="D39" s="790"/>
      <c r="E39" s="790"/>
      <c r="F39" s="790"/>
      <c r="G39" s="790"/>
      <c r="H39" s="790"/>
      <c r="I39" s="790"/>
      <c r="J39" s="790"/>
      <c r="K39" s="790"/>
      <c r="L39" s="790"/>
      <c r="M39" s="790"/>
      <c r="N39" s="790"/>
      <c r="O39" s="791"/>
      <c r="P39" s="634">
        <v>2</v>
      </c>
      <c r="Q39" s="635"/>
      <c r="R39" s="635">
        <v>1</v>
      </c>
      <c r="S39" s="636"/>
      <c r="T39" s="637">
        <f t="shared" si="5"/>
        <v>216</v>
      </c>
      <c r="U39" s="635"/>
      <c r="V39" s="635">
        <f t="shared" si="6"/>
        <v>120</v>
      </c>
      <c r="W39" s="638"/>
      <c r="X39" s="634"/>
      <c r="Y39" s="635"/>
      <c r="Z39" s="635"/>
      <c r="AA39" s="635"/>
      <c r="AB39" s="635">
        <v>120</v>
      </c>
      <c r="AC39" s="635"/>
      <c r="AD39" s="635"/>
      <c r="AE39" s="636"/>
      <c r="AF39" s="84">
        <v>108</v>
      </c>
      <c r="AG39" s="80">
        <v>60</v>
      </c>
      <c r="AH39" s="81">
        <v>3</v>
      </c>
      <c r="AI39" s="82">
        <v>108</v>
      </c>
      <c r="AJ39" s="80">
        <v>60</v>
      </c>
      <c r="AK39" s="81">
        <v>3</v>
      </c>
      <c r="AL39" s="82"/>
      <c r="AM39" s="80"/>
      <c r="AN39" s="83"/>
      <c r="AO39" s="84"/>
      <c r="AP39" s="80"/>
      <c r="AQ39" s="83"/>
      <c r="AR39" s="84"/>
      <c r="AS39" s="80"/>
      <c r="AT39" s="81"/>
      <c r="AU39" s="82"/>
      <c r="AV39" s="80"/>
      <c r="AW39" s="282"/>
      <c r="AX39" s="275"/>
      <c r="AY39" s="276"/>
      <c r="AZ39" s="277"/>
      <c r="BA39" s="281"/>
      <c r="BB39" s="276"/>
      <c r="BC39" s="277"/>
      <c r="BD39" s="645">
        <f t="shared" si="4"/>
        <v>6</v>
      </c>
      <c r="BE39" s="646"/>
      <c r="BF39" s="499" t="s">
        <v>128</v>
      </c>
      <c r="BG39" s="500"/>
      <c r="BH39" s="500"/>
      <c r="BI39" s="501"/>
    </row>
    <row r="40" spans="1:69" s="19" customFormat="1" ht="42" customHeight="1" x14ac:dyDescent="0.3">
      <c r="A40" s="155" t="s">
        <v>114</v>
      </c>
      <c r="B40" s="628" t="s">
        <v>320</v>
      </c>
      <c r="C40" s="629"/>
      <c r="D40" s="629"/>
      <c r="E40" s="629"/>
      <c r="F40" s="629"/>
      <c r="G40" s="629"/>
      <c r="H40" s="629"/>
      <c r="I40" s="629"/>
      <c r="J40" s="629"/>
      <c r="K40" s="629"/>
      <c r="L40" s="629"/>
      <c r="M40" s="629"/>
      <c r="N40" s="629"/>
      <c r="O40" s="630"/>
      <c r="P40" s="764"/>
      <c r="Q40" s="664"/>
      <c r="R40" s="664"/>
      <c r="S40" s="665"/>
      <c r="T40" s="637"/>
      <c r="U40" s="635"/>
      <c r="V40" s="635"/>
      <c r="W40" s="638"/>
      <c r="X40" s="724"/>
      <c r="Y40" s="666"/>
      <c r="Z40" s="666"/>
      <c r="AA40" s="666"/>
      <c r="AB40" s="666"/>
      <c r="AC40" s="666"/>
      <c r="AD40" s="666"/>
      <c r="AE40" s="725"/>
      <c r="AF40" s="173"/>
      <c r="AG40" s="150"/>
      <c r="AH40" s="174"/>
      <c r="AI40" s="156"/>
      <c r="AJ40" s="150"/>
      <c r="AK40" s="174"/>
      <c r="AL40" s="156"/>
      <c r="AM40" s="150"/>
      <c r="AN40" s="152"/>
      <c r="AO40" s="151"/>
      <c r="AP40" s="150"/>
      <c r="AQ40" s="152"/>
      <c r="AR40" s="151"/>
      <c r="AS40" s="150"/>
      <c r="AT40" s="174"/>
      <c r="AU40" s="156"/>
      <c r="AV40" s="150"/>
      <c r="AW40" s="174"/>
      <c r="AX40" s="299"/>
      <c r="AY40" s="288"/>
      <c r="AZ40" s="300"/>
      <c r="BA40" s="151"/>
      <c r="BB40" s="288"/>
      <c r="BC40" s="300"/>
      <c r="BD40" s="645">
        <f t="shared" si="4"/>
        <v>0</v>
      </c>
      <c r="BE40" s="646"/>
      <c r="BF40" s="440"/>
      <c r="BG40" s="441"/>
      <c r="BH40" s="441"/>
      <c r="BI40" s="771"/>
      <c r="BO40" s="31"/>
      <c r="BP40" s="31"/>
      <c r="BQ40" s="31"/>
    </row>
    <row r="41" spans="1:69" s="19" customFormat="1" ht="47.25" customHeight="1" x14ac:dyDescent="0.3">
      <c r="A41" s="148" t="s">
        <v>215</v>
      </c>
      <c r="B41" s="631" t="s">
        <v>216</v>
      </c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6"/>
      <c r="P41" s="641">
        <v>1</v>
      </c>
      <c r="Q41" s="642"/>
      <c r="R41" s="643"/>
      <c r="S41" s="644"/>
      <c r="T41" s="637">
        <f t="shared" si="5"/>
        <v>120</v>
      </c>
      <c r="U41" s="635"/>
      <c r="V41" s="635">
        <f t="shared" si="6"/>
        <v>68</v>
      </c>
      <c r="W41" s="638"/>
      <c r="X41" s="641">
        <v>34</v>
      </c>
      <c r="Y41" s="642"/>
      <c r="Z41" s="643"/>
      <c r="AA41" s="642"/>
      <c r="AB41" s="643">
        <v>34</v>
      </c>
      <c r="AC41" s="642"/>
      <c r="AD41" s="643"/>
      <c r="AE41" s="644"/>
      <c r="AF41" s="84">
        <v>120</v>
      </c>
      <c r="AG41" s="80">
        <v>68</v>
      </c>
      <c r="AH41" s="81">
        <v>3</v>
      </c>
      <c r="AI41" s="82"/>
      <c r="AJ41" s="80"/>
      <c r="AK41" s="81"/>
      <c r="AL41" s="82"/>
      <c r="AM41" s="80"/>
      <c r="AN41" s="83"/>
      <c r="AO41" s="84"/>
      <c r="AP41" s="80"/>
      <c r="AQ41" s="83"/>
      <c r="AR41" s="84"/>
      <c r="AS41" s="80"/>
      <c r="AT41" s="81"/>
      <c r="AU41" s="82"/>
      <c r="AV41" s="80"/>
      <c r="AW41" s="282"/>
      <c r="AX41" s="275"/>
      <c r="AY41" s="276"/>
      <c r="AZ41" s="277"/>
      <c r="BA41" s="281"/>
      <c r="BB41" s="276"/>
      <c r="BC41" s="277"/>
      <c r="BD41" s="645">
        <f t="shared" si="4"/>
        <v>3</v>
      </c>
      <c r="BE41" s="646"/>
      <c r="BF41" s="499" t="s">
        <v>228</v>
      </c>
      <c r="BG41" s="521"/>
      <c r="BH41" s="521"/>
      <c r="BI41" s="522"/>
      <c r="BO41" s="31"/>
      <c r="BP41" s="31"/>
      <c r="BQ41" s="31"/>
    </row>
    <row r="42" spans="1:69" s="19" customFormat="1" ht="47.25" customHeight="1" x14ac:dyDescent="0.3">
      <c r="A42" s="187" t="s">
        <v>217</v>
      </c>
      <c r="B42" s="510" t="s">
        <v>218</v>
      </c>
      <c r="C42" s="639"/>
      <c r="D42" s="639"/>
      <c r="E42" s="639"/>
      <c r="F42" s="639"/>
      <c r="G42" s="639"/>
      <c r="H42" s="639"/>
      <c r="I42" s="639"/>
      <c r="J42" s="639"/>
      <c r="K42" s="639"/>
      <c r="L42" s="639"/>
      <c r="M42" s="639"/>
      <c r="N42" s="639"/>
      <c r="O42" s="640"/>
      <c r="P42" s="657">
        <v>2</v>
      </c>
      <c r="Q42" s="658"/>
      <c r="R42" s="766">
        <v>1</v>
      </c>
      <c r="S42" s="767"/>
      <c r="T42" s="785">
        <f t="shared" si="5"/>
        <v>330</v>
      </c>
      <c r="U42" s="786"/>
      <c r="V42" s="786">
        <f t="shared" si="6"/>
        <v>176</v>
      </c>
      <c r="W42" s="787"/>
      <c r="X42" s="657">
        <v>82</v>
      </c>
      <c r="Y42" s="658"/>
      <c r="Z42" s="766"/>
      <c r="AA42" s="658"/>
      <c r="AB42" s="766">
        <v>94</v>
      </c>
      <c r="AC42" s="658"/>
      <c r="AD42" s="766"/>
      <c r="AE42" s="767"/>
      <c r="AF42" s="372">
        <v>120</v>
      </c>
      <c r="AG42" s="373">
        <v>68</v>
      </c>
      <c r="AH42" s="374">
        <v>3</v>
      </c>
      <c r="AI42" s="375">
        <v>210</v>
      </c>
      <c r="AJ42" s="373">
        <v>108</v>
      </c>
      <c r="AK42" s="374">
        <v>6</v>
      </c>
      <c r="AL42" s="375"/>
      <c r="AM42" s="373"/>
      <c r="AN42" s="376"/>
      <c r="AO42" s="372"/>
      <c r="AP42" s="373"/>
      <c r="AQ42" s="376"/>
      <c r="AR42" s="372"/>
      <c r="AS42" s="373"/>
      <c r="AT42" s="374"/>
      <c r="AU42" s="375"/>
      <c r="AV42" s="373"/>
      <c r="AW42" s="374"/>
      <c r="AX42" s="375"/>
      <c r="AY42" s="373"/>
      <c r="AZ42" s="376"/>
      <c r="BA42" s="372"/>
      <c r="BB42" s="373"/>
      <c r="BC42" s="376"/>
      <c r="BD42" s="768">
        <f t="shared" si="4"/>
        <v>9</v>
      </c>
      <c r="BE42" s="769"/>
      <c r="BF42" s="626" t="s">
        <v>229</v>
      </c>
      <c r="BG42" s="427"/>
      <c r="BH42" s="427"/>
      <c r="BI42" s="429"/>
      <c r="BO42" s="31"/>
      <c r="BP42" s="31"/>
      <c r="BQ42" s="31"/>
    </row>
    <row r="43" spans="1:69" s="377" customFormat="1" ht="63" customHeight="1" x14ac:dyDescent="0.3">
      <c r="A43" s="155" t="s">
        <v>126</v>
      </c>
      <c r="B43" s="507" t="s">
        <v>201</v>
      </c>
      <c r="C43" s="508"/>
      <c r="D43" s="508"/>
      <c r="E43" s="508"/>
      <c r="F43" s="508"/>
      <c r="G43" s="508"/>
      <c r="H43" s="508"/>
      <c r="I43" s="508"/>
      <c r="J43" s="508"/>
      <c r="K43" s="508"/>
      <c r="L43" s="508"/>
      <c r="M43" s="508"/>
      <c r="N43" s="508"/>
      <c r="O43" s="509"/>
      <c r="P43" s="562"/>
      <c r="Q43" s="563"/>
      <c r="R43" s="563"/>
      <c r="S43" s="615"/>
      <c r="T43" s="457"/>
      <c r="U43" s="455"/>
      <c r="V43" s="455"/>
      <c r="W43" s="458"/>
      <c r="X43" s="562"/>
      <c r="Y43" s="563"/>
      <c r="Z43" s="563"/>
      <c r="AA43" s="563"/>
      <c r="AB43" s="563"/>
      <c r="AC43" s="563"/>
      <c r="AD43" s="563"/>
      <c r="AE43" s="615"/>
      <c r="AF43" s="368"/>
      <c r="AG43" s="366"/>
      <c r="AH43" s="367"/>
      <c r="AI43" s="365"/>
      <c r="AJ43" s="366"/>
      <c r="AK43" s="367"/>
      <c r="AL43" s="365"/>
      <c r="AM43" s="366"/>
      <c r="AN43" s="369"/>
      <c r="AO43" s="368"/>
      <c r="AP43" s="366"/>
      <c r="AQ43" s="369"/>
      <c r="AR43" s="368"/>
      <c r="AS43" s="366"/>
      <c r="AT43" s="367">
        <f t="shared" ref="AT43:BC43" si="8">SUM(AT50:AT51)</f>
        <v>0</v>
      </c>
      <c r="AU43" s="365">
        <f t="shared" si="8"/>
        <v>0</v>
      </c>
      <c r="AV43" s="366">
        <f t="shared" si="8"/>
        <v>0</v>
      </c>
      <c r="AW43" s="367">
        <f t="shared" si="8"/>
        <v>0</v>
      </c>
      <c r="AX43" s="365">
        <f t="shared" si="8"/>
        <v>0</v>
      </c>
      <c r="AY43" s="366">
        <f t="shared" si="8"/>
        <v>0</v>
      </c>
      <c r="AZ43" s="369">
        <f t="shared" si="8"/>
        <v>0</v>
      </c>
      <c r="BA43" s="368">
        <f t="shared" si="8"/>
        <v>0</v>
      </c>
      <c r="BB43" s="366">
        <f t="shared" si="8"/>
        <v>0</v>
      </c>
      <c r="BC43" s="369">
        <f t="shared" si="8"/>
        <v>0</v>
      </c>
      <c r="BD43" s="780">
        <f>SUM(AH43,AK43,AN43,AQ43,AT43,AW43,AZ43)</f>
        <v>0</v>
      </c>
      <c r="BE43" s="781"/>
      <c r="BF43" s="440"/>
      <c r="BG43" s="441"/>
      <c r="BH43" s="441"/>
      <c r="BI43" s="771"/>
    </row>
    <row r="44" spans="1:69" s="19" customFormat="1" ht="47.25" customHeight="1" thickBot="1" x14ac:dyDescent="0.35">
      <c r="A44" s="244" t="s">
        <v>127</v>
      </c>
      <c r="B44" s="583" t="s">
        <v>151</v>
      </c>
      <c r="C44" s="584"/>
      <c r="D44" s="584"/>
      <c r="E44" s="584"/>
      <c r="F44" s="584"/>
      <c r="G44" s="584"/>
      <c r="H44" s="584"/>
      <c r="I44" s="584"/>
      <c r="J44" s="584"/>
      <c r="K44" s="584"/>
      <c r="L44" s="584"/>
      <c r="M44" s="584"/>
      <c r="N44" s="584"/>
      <c r="O44" s="585"/>
      <c r="P44" s="624"/>
      <c r="Q44" s="433"/>
      <c r="R44" s="433">
        <v>2</v>
      </c>
      <c r="S44" s="625"/>
      <c r="T44" s="432">
        <f>SUM(AF44,AI44,AL44,AO44,AR44,AU44,AX44,BA44)</f>
        <v>108</v>
      </c>
      <c r="U44" s="433"/>
      <c r="V44" s="433">
        <f>SUM(AG44,AJ44,AM44,AP44,AS44,AY44,AV44)</f>
        <v>50</v>
      </c>
      <c r="W44" s="669"/>
      <c r="X44" s="624">
        <v>26</v>
      </c>
      <c r="Y44" s="433"/>
      <c r="Z44" s="433"/>
      <c r="AA44" s="433"/>
      <c r="AB44" s="433">
        <v>24</v>
      </c>
      <c r="AC44" s="433"/>
      <c r="AD44" s="433"/>
      <c r="AE44" s="625"/>
      <c r="AF44" s="340"/>
      <c r="AG44" s="329"/>
      <c r="AH44" s="334"/>
      <c r="AI44" s="333">
        <v>108</v>
      </c>
      <c r="AJ44" s="329">
        <v>50</v>
      </c>
      <c r="AK44" s="334">
        <v>3</v>
      </c>
      <c r="AL44" s="330"/>
      <c r="AM44" s="331"/>
      <c r="AN44" s="332"/>
      <c r="AO44" s="351"/>
      <c r="AP44" s="331"/>
      <c r="AQ44" s="332"/>
      <c r="AR44" s="351"/>
      <c r="AS44" s="331"/>
      <c r="AT44" s="352"/>
      <c r="AU44" s="330"/>
      <c r="AV44" s="331"/>
      <c r="AW44" s="352"/>
      <c r="AX44" s="330"/>
      <c r="AY44" s="331"/>
      <c r="AZ44" s="332"/>
      <c r="BA44" s="351"/>
      <c r="BB44" s="331"/>
      <c r="BC44" s="332"/>
      <c r="BD44" s="667">
        <f>SUM(AH44,AK44,AN44,AQ44,AT44,AW44,AZ44)</f>
        <v>3</v>
      </c>
      <c r="BE44" s="668"/>
      <c r="BF44" s="618" t="s">
        <v>230</v>
      </c>
      <c r="BG44" s="777"/>
      <c r="BH44" s="777"/>
      <c r="BI44" s="778"/>
      <c r="BO44" s="31"/>
      <c r="BP44" s="31"/>
      <c r="BQ44" s="31"/>
    </row>
    <row r="45" spans="1:69" s="31" customFormat="1" ht="31.5" customHeight="1" thickBot="1" x14ac:dyDescent="0.35">
      <c r="A45" s="231"/>
      <c r="B45" s="68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3"/>
      <c r="Q45" s="234"/>
      <c r="R45" s="233"/>
      <c r="S45" s="234"/>
      <c r="T45" s="235"/>
      <c r="U45" s="235"/>
      <c r="V45" s="235"/>
      <c r="W45" s="235"/>
      <c r="X45" s="233"/>
      <c r="Y45" s="234"/>
      <c r="Z45" s="233"/>
      <c r="AA45" s="234"/>
      <c r="AB45" s="233"/>
      <c r="AC45" s="234"/>
      <c r="AD45" s="233"/>
      <c r="AE45" s="234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6"/>
      <c r="BE45" s="236"/>
      <c r="BF45" s="90"/>
      <c r="BG45" s="237"/>
      <c r="BH45" s="237"/>
      <c r="BI45" s="237"/>
    </row>
    <row r="46" spans="1:69" ht="32.4" customHeight="1" thickBot="1" x14ac:dyDescent="0.3">
      <c r="A46" s="434" t="s">
        <v>98</v>
      </c>
      <c r="B46" s="437" t="s">
        <v>412</v>
      </c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9"/>
      <c r="P46" s="446" t="s">
        <v>8</v>
      </c>
      <c r="Q46" s="447"/>
      <c r="R46" s="447" t="s">
        <v>9</v>
      </c>
      <c r="S46" s="452"/>
      <c r="T46" s="409" t="s">
        <v>10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1"/>
      <c r="AF46" s="409" t="s">
        <v>36</v>
      </c>
      <c r="AG46" s="410"/>
      <c r="AH46" s="410"/>
      <c r="AI46" s="410"/>
      <c r="AJ46" s="410"/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0"/>
      <c r="BB46" s="410"/>
      <c r="BC46" s="411"/>
      <c r="BD46" s="412" t="s">
        <v>24</v>
      </c>
      <c r="BE46" s="413"/>
      <c r="BF46" s="468" t="s">
        <v>99</v>
      </c>
      <c r="BG46" s="469"/>
      <c r="BH46" s="469"/>
      <c r="BI46" s="413"/>
    </row>
    <row r="47" spans="1:69" ht="32.4" customHeight="1" thickBot="1" x14ac:dyDescent="0.3">
      <c r="A47" s="435"/>
      <c r="B47" s="440"/>
      <c r="C47" s="441"/>
      <c r="D47" s="441"/>
      <c r="E47" s="441"/>
      <c r="F47" s="441"/>
      <c r="G47" s="441"/>
      <c r="H47" s="441"/>
      <c r="I47" s="441"/>
      <c r="J47" s="441"/>
      <c r="K47" s="441"/>
      <c r="L47" s="441"/>
      <c r="M47" s="441"/>
      <c r="N47" s="441"/>
      <c r="O47" s="442"/>
      <c r="P47" s="448"/>
      <c r="Q47" s="449"/>
      <c r="R47" s="449"/>
      <c r="S47" s="453"/>
      <c r="T47" s="474" t="s">
        <v>5</v>
      </c>
      <c r="U47" s="475"/>
      <c r="V47" s="475" t="s">
        <v>11</v>
      </c>
      <c r="W47" s="478"/>
      <c r="X47" s="481" t="s">
        <v>12</v>
      </c>
      <c r="Y47" s="482"/>
      <c r="Z47" s="482"/>
      <c r="AA47" s="482"/>
      <c r="AB47" s="482"/>
      <c r="AC47" s="482"/>
      <c r="AD47" s="482"/>
      <c r="AE47" s="483"/>
      <c r="AF47" s="484" t="s">
        <v>14</v>
      </c>
      <c r="AG47" s="485"/>
      <c r="AH47" s="485"/>
      <c r="AI47" s="485"/>
      <c r="AJ47" s="485"/>
      <c r="AK47" s="486"/>
      <c r="AL47" s="487" t="s">
        <v>15</v>
      </c>
      <c r="AM47" s="485"/>
      <c r="AN47" s="485"/>
      <c r="AO47" s="485"/>
      <c r="AP47" s="485"/>
      <c r="AQ47" s="488"/>
      <c r="AR47" s="484" t="s">
        <v>16</v>
      </c>
      <c r="AS47" s="485"/>
      <c r="AT47" s="485"/>
      <c r="AU47" s="485"/>
      <c r="AV47" s="485"/>
      <c r="AW47" s="486"/>
      <c r="AX47" s="489" t="s">
        <v>159</v>
      </c>
      <c r="AY47" s="490"/>
      <c r="AZ47" s="490"/>
      <c r="BA47" s="490"/>
      <c r="BB47" s="490"/>
      <c r="BC47" s="491"/>
      <c r="BD47" s="414"/>
      <c r="BE47" s="415"/>
      <c r="BF47" s="470"/>
      <c r="BG47" s="471"/>
      <c r="BH47" s="471"/>
      <c r="BI47" s="415"/>
    </row>
    <row r="48" spans="1:69" ht="76.95" customHeight="1" thickBot="1" x14ac:dyDescent="0.3">
      <c r="A48" s="435"/>
      <c r="B48" s="440"/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442"/>
      <c r="P48" s="448"/>
      <c r="Q48" s="449"/>
      <c r="R48" s="449"/>
      <c r="S48" s="453"/>
      <c r="T48" s="476"/>
      <c r="U48" s="449"/>
      <c r="V48" s="449"/>
      <c r="W48" s="479"/>
      <c r="X48" s="446" t="s">
        <v>13</v>
      </c>
      <c r="Y48" s="447"/>
      <c r="Z48" s="447" t="s">
        <v>100</v>
      </c>
      <c r="AA48" s="447"/>
      <c r="AB48" s="447" t="s">
        <v>101</v>
      </c>
      <c r="AC48" s="447"/>
      <c r="AD48" s="447" t="s">
        <v>74</v>
      </c>
      <c r="AE48" s="452"/>
      <c r="AF48" s="465" t="s">
        <v>154</v>
      </c>
      <c r="AG48" s="466"/>
      <c r="AH48" s="467"/>
      <c r="AI48" s="465" t="s">
        <v>182</v>
      </c>
      <c r="AJ48" s="466"/>
      <c r="AK48" s="467"/>
      <c r="AL48" s="465" t="s">
        <v>180</v>
      </c>
      <c r="AM48" s="466"/>
      <c r="AN48" s="492"/>
      <c r="AO48" s="493" t="s">
        <v>181</v>
      </c>
      <c r="AP48" s="466"/>
      <c r="AQ48" s="492"/>
      <c r="AR48" s="493" t="s">
        <v>155</v>
      </c>
      <c r="AS48" s="466"/>
      <c r="AT48" s="467"/>
      <c r="AU48" s="465" t="s">
        <v>156</v>
      </c>
      <c r="AV48" s="466"/>
      <c r="AW48" s="467"/>
      <c r="AX48" s="465" t="s">
        <v>191</v>
      </c>
      <c r="AY48" s="466"/>
      <c r="AZ48" s="492"/>
      <c r="BA48" s="494" t="s">
        <v>157</v>
      </c>
      <c r="BB48" s="495"/>
      <c r="BC48" s="496"/>
      <c r="BD48" s="414"/>
      <c r="BE48" s="415"/>
      <c r="BF48" s="470"/>
      <c r="BG48" s="471"/>
      <c r="BH48" s="471"/>
      <c r="BI48" s="415"/>
    </row>
    <row r="49" spans="1:69" ht="162.75" customHeight="1" thickBot="1" x14ac:dyDescent="0.3">
      <c r="A49" s="436"/>
      <c r="B49" s="443"/>
      <c r="C49" s="444"/>
      <c r="D49" s="444"/>
      <c r="E49" s="444"/>
      <c r="F49" s="444"/>
      <c r="G49" s="444"/>
      <c r="H49" s="444"/>
      <c r="I49" s="444"/>
      <c r="J49" s="444"/>
      <c r="K49" s="444"/>
      <c r="L49" s="444"/>
      <c r="M49" s="444"/>
      <c r="N49" s="444"/>
      <c r="O49" s="445"/>
      <c r="P49" s="450"/>
      <c r="Q49" s="451"/>
      <c r="R49" s="451"/>
      <c r="S49" s="454"/>
      <c r="T49" s="477"/>
      <c r="U49" s="451"/>
      <c r="V49" s="451"/>
      <c r="W49" s="480"/>
      <c r="X49" s="450"/>
      <c r="Y49" s="451"/>
      <c r="Z49" s="451"/>
      <c r="AA49" s="451"/>
      <c r="AB49" s="451"/>
      <c r="AC49" s="451"/>
      <c r="AD49" s="451"/>
      <c r="AE49" s="454"/>
      <c r="AF49" s="177" t="s">
        <v>3</v>
      </c>
      <c r="AG49" s="178" t="s">
        <v>17</v>
      </c>
      <c r="AH49" s="179" t="s">
        <v>18</v>
      </c>
      <c r="AI49" s="180" t="s">
        <v>3</v>
      </c>
      <c r="AJ49" s="178" t="s">
        <v>17</v>
      </c>
      <c r="AK49" s="179" t="s">
        <v>18</v>
      </c>
      <c r="AL49" s="180" t="s">
        <v>3</v>
      </c>
      <c r="AM49" s="178" t="s">
        <v>17</v>
      </c>
      <c r="AN49" s="181" t="s">
        <v>18</v>
      </c>
      <c r="AO49" s="177" t="s">
        <v>3</v>
      </c>
      <c r="AP49" s="178" t="s">
        <v>17</v>
      </c>
      <c r="AQ49" s="181" t="s">
        <v>18</v>
      </c>
      <c r="AR49" s="177" t="s">
        <v>3</v>
      </c>
      <c r="AS49" s="178" t="s">
        <v>17</v>
      </c>
      <c r="AT49" s="179" t="s">
        <v>18</v>
      </c>
      <c r="AU49" s="180" t="s">
        <v>3</v>
      </c>
      <c r="AV49" s="178" t="s">
        <v>17</v>
      </c>
      <c r="AW49" s="179" t="s">
        <v>18</v>
      </c>
      <c r="AX49" s="180" t="s">
        <v>3</v>
      </c>
      <c r="AY49" s="178" t="s">
        <v>17</v>
      </c>
      <c r="AZ49" s="181" t="s">
        <v>18</v>
      </c>
      <c r="BA49" s="177" t="s">
        <v>3</v>
      </c>
      <c r="BB49" s="178" t="s">
        <v>17</v>
      </c>
      <c r="BC49" s="181" t="s">
        <v>18</v>
      </c>
      <c r="BD49" s="416"/>
      <c r="BE49" s="417"/>
      <c r="BF49" s="472"/>
      <c r="BG49" s="473"/>
      <c r="BH49" s="473"/>
      <c r="BI49" s="417"/>
    </row>
    <row r="50" spans="1:69" ht="72" customHeight="1" x14ac:dyDescent="0.25">
      <c r="A50" s="148" t="s">
        <v>133</v>
      </c>
      <c r="B50" s="586" t="s">
        <v>231</v>
      </c>
      <c r="C50" s="549"/>
      <c r="D50" s="549"/>
      <c r="E50" s="549"/>
      <c r="F50" s="549"/>
      <c r="G50" s="549"/>
      <c r="H50" s="549"/>
      <c r="I50" s="549"/>
      <c r="J50" s="549"/>
      <c r="K50" s="549"/>
      <c r="L50" s="549"/>
      <c r="M50" s="549"/>
      <c r="N50" s="549"/>
      <c r="O50" s="587"/>
      <c r="P50" s="459">
        <v>3</v>
      </c>
      <c r="Q50" s="455"/>
      <c r="R50" s="455"/>
      <c r="S50" s="456"/>
      <c r="T50" s="457">
        <f t="shared" si="5"/>
        <v>108</v>
      </c>
      <c r="U50" s="455"/>
      <c r="V50" s="455">
        <f t="shared" si="6"/>
        <v>50</v>
      </c>
      <c r="W50" s="458"/>
      <c r="X50" s="459">
        <v>26</v>
      </c>
      <c r="Y50" s="455"/>
      <c r="Z50" s="455"/>
      <c r="AA50" s="455"/>
      <c r="AB50" s="455">
        <v>24</v>
      </c>
      <c r="AC50" s="455"/>
      <c r="AD50" s="455"/>
      <c r="AE50" s="456"/>
      <c r="AF50" s="328"/>
      <c r="AG50" s="319"/>
      <c r="AH50" s="324"/>
      <c r="AI50" s="318"/>
      <c r="AJ50" s="319"/>
      <c r="AK50" s="324"/>
      <c r="AL50" s="318">
        <v>108</v>
      </c>
      <c r="AM50" s="319">
        <v>50</v>
      </c>
      <c r="AN50" s="320">
        <v>3</v>
      </c>
      <c r="AO50" s="328"/>
      <c r="AP50" s="319"/>
      <c r="AQ50" s="320"/>
      <c r="AR50" s="328"/>
      <c r="AS50" s="319"/>
      <c r="AT50" s="324"/>
      <c r="AU50" s="318"/>
      <c r="AV50" s="319"/>
      <c r="AW50" s="324"/>
      <c r="AX50" s="318"/>
      <c r="AY50" s="319"/>
      <c r="AZ50" s="320"/>
      <c r="BA50" s="328"/>
      <c r="BB50" s="319"/>
      <c r="BC50" s="320"/>
      <c r="BD50" s="539">
        <f t="shared" si="4"/>
        <v>3</v>
      </c>
      <c r="BE50" s="540"/>
      <c r="BF50" s="499" t="s">
        <v>232</v>
      </c>
      <c r="BG50" s="500"/>
      <c r="BH50" s="500"/>
      <c r="BI50" s="501"/>
    </row>
    <row r="51" spans="1:69" ht="63.75" customHeight="1" x14ac:dyDescent="0.25">
      <c r="A51" s="148" t="s">
        <v>152</v>
      </c>
      <c r="B51" s="631" t="s">
        <v>153</v>
      </c>
      <c r="C51" s="632"/>
      <c r="D51" s="632"/>
      <c r="E51" s="632"/>
      <c r="F51" s="632"/>
      <c r="G51" s="632"/>
      <c r="H51" s="632"/>
      <c r="I51" s="632"/>
      <c r="J51" s="632"/>
      <c r="K51" s="632"/>
      <c r="L51" s="632"/>
      <c r="M51" s="632"/>
      <c r="N51" s="632"/>
      <c r="O51" s="633"/>
      <c r="P51" s="459">
        <v>3</v>
      </c>
      <c r="Q51" s="455"/>
      <c r="R51" s="455"/>
      <c r="S51" s="456"/>
      <c r="T51" s="457">
        <f t="shared" si="5"/>
        <v>108</v>
      </c>
      <c r="U51" s="455"/>
      <c r="V51" s="455">
        <f t="shared" si="6"/>
        <v>50</v>
      </c>
      <c r="W51" s="458"/>
      <c r="X51" s="459">
        <v>26</v>
      </c>
      <c r="Y51" s="455"/>
      <c r="Z51" s="455"/>
      <c r="AA51" s="455"/>
      <c r="AB51" s="455">
        <v>24</v>
      </c>
      <c r="AC51" s="455"/>
      <c r="AD51" s="455"/>
      <c r="AE51" s="456"/>
      <c r="AF51" s="328"/>
      <c r="AG51" s="319"/>
      <c r="AH51" s="324"/>
      <c r="AI51" s="318"/>
      <c r="AJ51" s="319"/>
      <c r="AK51" s="324"/>
      <c r="AL51" s="318">
        <v>108</v>
      </c>
      <c r="AM51" s="319">
        <v>50</v>
      </c>
      <c r="AN51" s="320">
        <v>3</v>
      </c>
      <c r="AO51" s="328"/>
      <c r="AP51" s="319"/>
      <c r="AQ51" s="320"/>
      <c r="AR51" s="328"/>
      <c r="AS51" s="319"/>
      <c r="AT51" s="324"/>
      <c r="AU51" s="318"/>
      <c r="AV51" s="319"/>
      <c r="AW51" s="324"/>
      <c r="AX51" s="318"/>
      <c r="AY51" s="319"/>
      <c r="AZ51" s="320"/>
      <c r="BA51" s="328"/>
      <c r="BB51" s="319"/>
      <c r="BC51" s="320"/>
      <c r="BD51" s="539">
        <f t="shared" si="4"/>
        <v>3</v>
      </c>
      <c r="BE51" s="540"/>
      <c r="BF51" s="499" t="s">
        <v>233</v>
      </c>
      <c r="BG51" s="500"/>
      <c r="BH51" s="500"/>
      <c r="BI51" s="501"/>
    </row>
    <row r="52" spans="1:69" ht="62.25" customHeight="1" x14ac:dyDescent="0.25">
      <c r="A52" s="155" t="s">
        <v>175</v>
      </c>
      <c r="B52" s="628" t="s">
        <v>321</v>
      </c>
      <c r="C52" s="629"/>
      <c r="D52" s="629"/>
      <c r="E52" s="629"/>
      <c r="F52" s="629"/>
      <c r="G52" s="629"/>
      <c r="H52" s="629"/>
      <c r="I52" s="629"/>
      <c r="J52" s="629"/>
      <c r="K52" s="629"/>
      <c r="L52" s="629"/>
      <c r="M52" s="629"/>
      <c r="N52" s="629"/>
      <c r="O52" s="630"/>
      <c r="P52" s="459"/>
      <c r="Q52" s="455"/>
      <c r="R52" s="455"/>
      <c r="S52" s="456"/>
      <c r="T52" s="457"/>
      <c r="U52" s="455"/>
      <c r="V52" s="455"/>
      <c r="W52" s="458"/>
      <c r="X52" s="459"/>
      <c r="Y52" s="455"/>
      <c r="Z52" s="455"/>
      <c r="AA52" s="455"/>
      <c r="AB52" s="455"/>
      <c r="AC52" s="455"/>
      <c r="AD52" s="455"/>
      <c r="AE52" s="456"/>
      <c r="AF52" s="328"/>
      <c r="AG52" s="319"/>
      <c r="AH52" s="324"/>
      <c r="AI52" s="318"/>
      <c r="AJ52" s="319"/>
      <c r="AK52" s="324"/>
      <c r="AL52" s="318"/>
      <c r="AM52" s="319"/>
      <c r="AN52" s="320"/>
      <c r="AO52" s="328"/>
      <c r="AP52" s="319"/>
      <c r="AQ52" s="320"/>
      <c r="AR52" s="328"/>
      <c r="AS52" s="319"/>
      <c r="AT52" s="324"/>
      <c r="AU52" s="318"/>
      <c r="AV52" s="319"/>
      <c r="AW52" s="324"/>
      <c r="AX52" s="318"/>
      <c r="AY52" s="319"/>
      <c r="AZ52" s="320"/>
      <c r="BA52" s="328"/>
      <c r="BB52" s="319"/>
      <c r="BC52" s="320"/>
      <c r="BD52" s="539">
        <f t="shared" si="4"/>
        <v>0</v>
      </c>
      <c r="BE52" s="540"/>
      <c r="BF52" s="499"/>
      <c r="BG52" s="500"/>
      <c r="BH52" s="500"/>
      <c r="BI52" s="501"/>
    </row>
    <row r="53" spans="1:69" s="19" customFormat="1" ht="39" customHeight="1" x14ac:dyDescent="0.3">
      <c r="A53" s="78" t="s">
        <v>317</v>
      </c>
      <c r="B53" s="462" t="s">
        <v>176</v>
      </c>
      <c r="C53" s="463"/>
      <c r="D53" s="463"/>
      <c r="E53" s="463"/>
      <c r="F53" s="463"/>
      <c r="G53" s="463"/>
      <c r="H53" s="463"/>
      <c r="I53" s="463"/>
      <c r="J53" s="463"/>
      <c r="K53" s="463"/>
      <c r="L53" s="463"/>
      <c r="M53" s="463"/>
      <c r="N53" s="463"/>
      <c r="O53" s="464"/>
      <c r="P53" s="459">
        <v>1.2</v>
      </c>
      <c r="Q53" s="455"/>
      <c r="R53" s="455"/>
      <c r="S53" s="456"/>
      <c r="T53" s="457">
        <f t="shared" si="5"/>
        <v>216</v>
      </c>
      <c r="U53" s="455"/>
      <c r="V53" s="455">
        <f t="shared" si="6"/>
        <v>120</v>
      </c>
      <c r="W53" s="458"/>
      <c r="X53" s="459">
        <v>56</v>
      </c>
      <c r="Y53" s="455"/>
      <c r="Z53" s="455">
        <v>64</v>
      </c>
      <c r="AA53" s="455"/>
      <c r="AB53" s="455"/>
      <c r="AC53" s="455"/>
      <c r="AD53" s="455"/>
      <c r="AE53" s="456"/>
      <c r="AF53" s="328">
        <v>108</v>
      </c>
      <c r="AG53" s="319">
        <v>60</v>
      </c>
      <c r="AH53" s="324">
        <v>3</v>
      </c>
      <c r="AI53" s="318">
        <v>108</v>
      </c>
      <c r="AJ53" s="319">
        <v>60</v>
      </c>
      <c r="AK53" s="324">
        <v>3</v>
      </c>
      <c r="AL53" s="318"/>
      <c r="AM53" s="319"/>
      <c r="AN53" s="320"/>
      <c r="AO53" s="328"/>
      <c r="AP53" s="319"/>
      <c r="AQ53" s="320"/>
      <c r="AR53" s="328"/>
      <c r="AS53" s="319"/>
      <c r="AT53" s="324"/>
      <c r="AU53" s="318"/>
      <c r="AV53" s="319"/>
      <c r="AW53" s="324"/>
      <c r="AX53" s="318"/>
      <c r="AY53" s="319"/>
      <c r="AZ53" s="320"/>
      <c r="BA53" s="328"/>
      <c r="BB53" s="319"/>
      <c r="BC53" s="320"/>
      <c r="BD53" s="539">
        <f t="shared" si="4"/>
        <v>6</v>
      </c>
      <c r="BE53" s="540"/>
      <c r="BF53" s="499" t="s">
        <v>234</v>
      </c>
      <c r="BG53" s="500"/>
      <c r="BH53" s="500"/>
      <c r="BI53" s="501"/>
      <c r="BO53" s="31"/>
      <c r="BP53" s="31"/>
      <c r="BQ53" s="31"/>
    </row>
    <row r="54" spans="1:69" ht="72" customHeight="1" x14ac:dyDescent="0.25">
      <c r="A54" s="588" t="s">
        <v>318</v>
      </c>
      <c r="B54" s="586" t="s">
        <v>316</v>
      </c>
      <c r="C54" s="605"/>
      <c r="D54" s="605"/>
      <c r="E54" s="605"/>
      <c r="F54" s="605"/>
      <c r="G54" s="605"/>
      <c r="H54" s="605"/>
      <c r="I54" s="605"/>
      <c r="J54" s="605"/>
      <c r="K54" s="605"/>
      <c r="L54" s="605"/>
      <c r="M54" s="605"/>
      <c r="N54" s="605"/>
      <c r="O54" s="606"/>
      <c r="P54" s="604">
        <v>4</v>
      </c>
      <c r="Q54" s="521"/>
      <c r="R54" s="500">
        <v>3</v>
      </c>
      <c r="S54" s="522"/>
      <c r="T54" s="457">
        <f t="shared" ref="T54:T58" si="9">SUM(AF54,AI54,AL54,AO54,AR54,AU54,AX54,BA54)</f>
        <v>210</v>
      </c>
      <c r="U54" s="455"/>
      <c r="V54" s="455">
        <f t="shared" ref="V54:V60" si="10">SUM(AG54,AJ54,AM54,AP54,AS54,AY54,AV54)</f>
        <v>84</v>
      </c>
      <c r="W54" s="458"/>
      <c r="X54" s="604">
        <v>36</v>
      </c>
      <c r="Y54" s="521"/>
      <c r="Z54" s="500">
        <v>48</v>
      </c>
      <c r="AA54" s="521"/>
      <c r="AB54" s="500"/>
      <c r="AC54" s="521"/>
      <c r="AD54" s="500"/>
      <c r="AE54" s="522"/>
      <c r="AF54" s="328"/>
      <c r="AG54" s="319"/>
      <c r="AH54" s="324"/>
      <c r="AI54" s="318"/>
      <c r="AJ54" s="361"/>
      <c r="AK54" s="364"/>
      <c r="AL54" s="360">
        <v>102</v>
      </c>
      <c r="AM54" s="361">
        <v>36</v>
      </c>
      <c r="AN54" s="362">
        <v>3</v>
      </c>
      <c r="AO54" s="363">
        <v>108</v>
      </c>
      <c r="AP54" s="361">
        <v>48</v>
      </c>
      <c r="AQ54" s="362">
        <v>3</v>
      </c>
      <c r="AR54" s="363"/>
      <c r="AS54" s="361"/>
      <c r="AT54" s="364"/>
      <c r="AU54" s="360"/>
      <c r="AV54" s="361"/>
      <c r="AW54" s="364"/>
      <c r="AX54" s="360"/>
      <c r="AY54" s="361"/>
      <c r="AZ54" s="362"/>
      <c r="BA54" s="363"/>
      <c r="BB54" s="319"/>
      <c r="BC54" s="320"/>
      <c r="BD54" s="539">
        <f t="shared" ref="BD54" si="11">SUM(AH54,AK54,AN54,AQ54,AT54,AW54,AZ54)</f>
        <v>6</v>
      </c>
      <c r="BE54" s="540"/>
      <c r="BF54" s="499" t="s">
        <v>235</v>
      </c>
      <c r="BG54" s="500"/>
      <c r="BH54" s="500"/>
      <c r="BI54" s="501"/>
    </row>
    <row r="55" spans="1:69" ht="97.5" customHeight="1" x14ac:dyDescent="0.25">
      <c r="A55" s="588"/>
      <c r="B55" s="586" t="s">
        <v>322</v>
      </c>
      <c r="C55" s="605"/>
      <c r="D55" s="605"/>
      <c r="E55" s="605"/>
      <c r="F55" s="605"/>
      <c r="G55" s="605"/>
      <c r="H55" s="605"/>
      <c r="I55" s="605"/>
      <c r="J55" s="605"/>
      <c r="K55" s="605"/>
      <c r="L55" s="605"/>
      <c r="M55" s="605"/>
      <c r="N55" s="605"/>
      <c r="O55" s="606"/>
      <c r="P55" s="604"/>
      <c r="Q55" s="521"/>
      <c r="R55" s="500"/>
      <c r="S55" s="522"/>
      <c r="T55" s="457">
        <f t="shared" si="9"/>
        <v>30</v>
      </c>
      <c r="U55" s="455"/>
      <c r="V55" s="455">
        <f t="shared" si="10"/>
        <v>0</v>
      </c>
      <c r="W55" s="458"/>
      <c r="X55" s="604"/>
      <c r="Y55" s="521"/>
      <c r="Z55" s="500"/>
      <c r="AA55" s="521"/>
      <c r="AB55" s="500"/>
      <c r="AC55" s="521"/>
      <c r="AD55" s="500"/>
      <c r="AE55" s="522"/>
      <c r="AF55" s="328"/>
      <c r="AG55" s="319"/>
      <c r="AH55" s="324"/>
      <c r="AI55" s="318"/>
      <c r="AJ55" s="361"/>
      <c r="AK55" s="364"/>
      <c r="AL55" s="360"/>
      <c r="AM55" s="361"/>
      <c r="AN55" s="362"/>
      <c r="AO55" s="363">
        <v>30</v>
      </c>
      <c r="AP55" s="361"/>
      <c r="AQ55" s="362">
        <v>1</v>
      </c>
      <c r="AR55" s="363"/>
      <c r="AS55" s="361"/>
      <c r="AT55" s="364"/>
      <c r="AU55" s="360"/>
      <c r="AV55" s="361"/>
      <c r="AW55" s="364"/>
      <c r="AX55" s="360"/>
      <c r="AY55" s="361"/>
      <c r="AZ55" s="362"/>
      <c r="BA55" s="363"/>
      <c r="BB55" s="319"/>
      <c r="BC55" s="320"/>
      <c r="BD55" s="845">
        <v>1</v>
      </c>
      <c r="BE55" s="522"/>
      <c r="BF55" s="499" t="s">
        <v>323</v>
      </c>
      <c r="BG55" s="521"/>
      <c r="BH55" s="521"/>
      <c r="BI55" s="522"/>
    </row>
    <row r="56" spans="1:69" ht="71.25" customHeight="1" x14ac:dyDescent="0.25">
      <c r="A56" s="148" t="s">
        <v>319</v>
      </c>
      <c r="B56" s="586" t="s">
        <v>380</v>
      </c>
      <c r="C56" s="549"/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49"/>
      <c r="O56" s="587"/>
      <c r="P56" s="459">
        <v>4.5</v>
      </c>
      <c r="Q56" s="455"/>
      <c r="R56" s="455"/>
      <c r="S56" s="456"/>
      <c r="T56" s="457">
        <f t="shared" si="9"/>
        <v>240</v>
      </c>
      <c r="U56" s="455"/>
      <c r="V56" s="455">
        <f t="shared" si="10"/>
        <v>132</v>
      </c>
      <c r="W56" s="458"/>
      <c r="X56" s="459">
        <v>68</v>
      </c>
      <c r="Y56" s="455"/>
      <c r="Z56" s="455">
        <v>64</v>
      </c>
      <c r="AA56" s="455"/>
      <c r="AB56" s="455" t="s">
        <v>196</v>
      </c>
      <c r="AC56" s="455"/>
      <c r="AD56" s="455"/>
      <c r="AE56" s="456"/>
      <c r="AF56" s="328"/>
      <c r="AG56" s="319"/>
      <c r="AH56" s="324"/>
      <c r="AI56" s="318"/>
      <c r="AJ56" s="361"/>
      <c r="AK56" s="364"/>
      <c r="AL56" s="360"/>
      <c r="AM56" s="361"/>
      <c r="AN56" s="362"/>
      <c r="AO56" s="363">
        <v>120</v>
      </c>
      <c r="AP56" s="361">
        <v>66</v>
      </c>
      <c r="AQ56" s="362">
        <v>3</v>
      </c>
      <c r="AR56" s="363">
        <v>120</v>
      </c>
      <c r="AS56" s="361">
        <v>66</v>
      </c>
      <c r="AT56" s="364">
        <v>3</v>
      </c>
      <c r="AU56" s="360"/>
      <c r="AV56" s="361"/>
      <c r="AW56" s="364"/>
      <c r="AX56" s="360"/>
      <c r="AY56" s="361"/>
      <c r="AZ56" s="362"/>
      <c r="BA56" s="363"/>
      <c r="BB56" s="319"/>
      <c r="BC56" s="320"/>
      <c r="BD56" s="539">
        <f>SUM(AH56,AK56,AN56,AQ56,AT56,AW56,AZ56)</f>
        <v>6</v>
      </c>
      <c r="BE56" s="540"/>
      <c r="BF56" s="499" t="s">
        <v>237</v>
      </c>
      <c r="BG56" s="500"/>
      <c r="BH56" s="500"/>
      <c r="BI56" s="501"/>
    </row>
    <row r="57" spans="1:69" ht="45" customHeight="1" x14ac:dyDescent="0.25">
      <c r="A57" s="148" t="s">
        <v>324</v>
      </c>
      <c r="B57" s="586" t="s">
        <v>301</v>
      </c>
      <c r="C57" s="605"/>
      <c r="D57" s="605"/>
      <c r="E57" s="605"/>
      <c r="F57" s="605"/>
      <c r="G57" s="605"/>
      <c r="H57" s="605"/>
      <c r="I57" s="605"/>
      <c r="J57" s="605"/>
      <c r="K57" s="605"/>
      <c r="L57" s="605"/>
      <c r="M57" s="605"/>
      <c r="N57" s="605"/>
      <c r="O57" s="606"/>
      <c r="P57" s="459">
        <v>7</v>
      </c>
      <c r="Q57" s="455"/>
      <c r="R57" s="455"/>
      <c r="S57" s="456"/>
      <c r="T57" s="457">
        <f t="shared" si="9"/>
        <v>176</v>
      </c>
      <c r="U57" s="455"/>
      <c r="V57" s="455">
        <f t="shared" si="10"/>
        <v>80</v>
      </c>
      <c r="W57" s="458"/>
      <c r="X57" s="459">
        <v>32</v>
      </c>
      <c r="Y57" s="455"/>
      <c r="Z57" s="455">
        <v>32</v>
      </c>
      <c r="AA57" s="455"/>
      <c r="AB57" s="455">
        <v>16</v>
      </c>
      <c r="AC57" s="455"/>
      <c r="AD57" s="455"/>
      <c r="AE57" s="456"/>
      <c r="AF57" s="328"/>
      <c r="AG57" s="319"/>
      <c r="AH57" s="324"/>
      <c r="AI57" s="318"/>
      <c r="AJ57" s="361"/>
      <c r="AK57" s="364"/>
      <c r="AL57" s="360"/>
      <c r="AM57" s="361"/>
      <c r="AN57" s="362"/>
      <c r="AO57" s="363"/>
      <c r="AP57" s="361"/>
      <c r="AQ57" s="362"/>
      <c r="AR57" s="363"/>
      <c r="AS57" s="361"/>
      <c r="AT57" s="364"/>
      <c r="AU57" s="360"/>
      <c r="AV57" s="361"/>
      <c r="AW57" s="364"/>
      <c r="AX57" s="360">
        <v>176</v>
      </c>
      <c r="AY57" s="361">
        <v>80</v>
      </c>
      <c r="AZ57" s="362">
        <v>5</v>
      </c>
      <c r="BA57" s="363"/>
      <c r="BB57" s="319"/>
      <c r="BC57" s="320"/>
      <c r="BD57" s="539">
        <f>SUM(AH57,AK57,AN57,AQ57,AT57,AW57,AZ57)</f>
        <v>5</v>
      </c>
      <c r="BE57" s="540"/>
      <c r="BF57" s="499" t="s">
        <v>246</v>
      </c>
      <c r="BG57" s="500"/>
      <c r="BH57" s="500"/>
      <c r="BI57" s="501"/>
      <c r="BO57" s="32"/>
      <c r="BP57" s="32"/>
      <c r="BQ57" s="32"/>
    </row>
    <row r="58" spans="1:69" ht="40.5" customHeight="1" x14ac:dyDescent="0.25">
      <c r="A58" s="155" t="s">
        <v>177</v>
      </c>
      <c r="B58" s="628" t="s">
        <v>178</v>
      </c>
      <c r="C58" s="629"/>
      <c r="D58" s="629"/>
      <c r="E58" s="629"/>
      <c r="F58" s="629"/>
      <c r="G58" s="629"/>
      <c r="H58" s="629"/>
      <c r="I58" s="629"/>
      <c r="J58" s="629"/>
      <c r="K58" s="629"/>
      <c r="L58" s="629"/>
      <c r="M58" s="629"/>
      <c r="N58" s="629"/>
      <c r="O58" s="630"/>
      <c r="P58" s="459">
        <v>2.2999999999999998</v>
      </c>
      <c r="Q58" s="455"/>
      <c r="R58" s="455"/>
      <c r="S58" s="456"/>
      <c r="T58" s="457">
        <f t="shared" si="9"/>
        <v>440</v>
      </c>
      <c r="U58" s="455"/>
      <c r="V58" s="455">
        <f t="shared" si="10"/>
        <v>212</v>
      </c>
      <c r="W58" s="458"/>
      <c r="X58" s="459">
        <v>120</v>
      </c>
      <c r="Y58" s="455"/>
      <c r="Z58" s="455">
        <v>48</v>
      </c>
      <c r="AA58" s="455"/>
      <c r="AB58" s="455">
        <v>44</v>
      </c>
      <c r="AC58" s="455"/>
      <c r="AD58" s="455"/>
      <c r="AE58" s="456"/>
      <c r="AF58" s="328"/>
      <c r="AG58" s="319"/>
      <c r="AH58" s="324"/>
      <c r="AI58" s="318">
        <v>220</v>
      </c>
      <c r="AJ58" s="361">
        <v>106</v>
      </c>
      <c r="AK58" s="364">
        <v>6</v>
      </c>
      <c r="AL58" s="360">
        <v>220</v>
      </c>
      <c r="AM58" s="361">
        <v>106</v>
      </c>
      <c r="AN58" s="362">
        <v>6</v>
      </c>
      <c r="AO58" s="363"/>
      <c r="AP58" s="361"/>
      <c r="AQ58" s="362"/>
      <c r="AR58" s="363"/>
      <c r="AS58" s="361"/>
      <c r="AT58" s="364"/>
      <c r="AU58" s="360" t="s">
        <v>196</v>
      </c>
      <c r="AV58" s="361" t="s">
        <v>196</v>
      </c>
      <c r="AW58" s="364" t="s">
        <v>196</v>
      </c>
      <c r="AX58" s="360"/>
      <c r="AY58" s="361"/>
      <c r="AZ58" s="362"/>
      <c r="BA58" s="363"/>
      <c r="BB58" s="319"/>
      <c r="BC58" s="320"/>
      <c r="BD58" s="539">
        <f t="shared" si="4"/>
        <v>12</v>
      </c>
      <c r="BE58" s="540"/>
      <c r="BF58" s="499" t="s">
        <v>275</v>
      </c>
      <c r="BG58" s="500"/>
      <c r="BH58" s="500"/>
      <c r="BI58" s="501"/>
    </row>
    <row r="59" spans="1:69" ht="51" customHeight="1" x14ac:dyDescent="0.25">
      <c r="A59" s="155" t="s">
        <v>179</v>
      </c>
      <c r="B59" s="628" t="s">
        <v>236</v>
      </c>
      <c r="C59" s="629"/>
      <c r="D59" s="629"/>
      <c r="E59" s="629"/>
      <c r="F59" s="629"/>
      <c r="G59" s="629"/>
      <c r="H59" s="629"/>
      <c r="I59" s="629"/>
      <c r="J59" s="629"/>
      <c r="K59" s="629"/>
      <c r="L59" s="629"/>
      <c r="M59" s="629"/>
      <c r="N59" s="629"/>
      <c r="O59" s="630"/>
      <c r="P59" s="459">
        <v>3</v>
      </c>
      <c r="Q59" s="455"/>
      <c r="R59" s="455"/>
      <c r="S59" s="456"/>
      <c r="T59" s="457">
        <f t="shared" si="5"/>
        <v>120</v>
      </c>
      <c r="U59" s="455"/>
      <c r="V59" s="455">
        <f t="shared" si="10"/>
        <v>68</v>
      </c>
      <c r="W59" s="458"/>
      <c r="X59" s="459">
        <v>34</v>
      </c>
      <c r="Y59" s="455"/>
      <c r="Z59" s="455">
        <v>16</v>
      </c>
      <c r="AA59" s="455"/>
      <c r="AB59" s="455">
        <v>18</v>
      </c>
      <c r="AC59" s="455"/>
      <c r="AD59" s="455"/>
      <c r="AE59" s="456"/>
      <c r="AF59" s="328"/>
      <c r="AG59" s="319"/>
      <c r="AH59" s="324"/>
      <c r="AI59" s="318" t="s">
        <v>196</v>
      </c>
      <c r="AJ59" s="361" t="s">
        <v>196</v>
      </c>
      <c r="AK59" s="364" t="s">
        <v>196</v>
      </c>
      <c r="AL59" s="360">
        <v>120</v>
      </c>
      <c r="AM59" s="361">
        <v>68</v>
      </c>
      <c r="AN59" s="362">
        <v>3</v>
      </c>
      <c r="AO59" s="363"/>
      <c r="AP59" s="361"/>
      <c r="AQ59" s="362"/>
      <c r="AR59" s="363"/>
      <c r="AS59" s="361"/>
      <c r="AT59" s="364"/>
      <c r="AU59" s="360"/>
      <c r="AV59" s="361"/>
      <c r="AW59" s="364"/>
      <c r="AX59" s="360"/>
      <c r="AY59" s="361"/>
      <c r="AZ59" s="362"/>
      <c r="BA59" s="363"/>
      <c r="BB59" s="319"/>
      <c r="BC59" s="320"/>
      <c r="BD59" s="539">
        <f t="shared" si="4"/>
        <v>3</v>
      </c>
      <c r="BE59" s="540"/>
      <c r="BF59" s="499" t="s">
        <v>279</v>
      </c>
      <c r="BG59" s="500"/>
      <c r="BH59" s="500"/>
      <c r="BI59" s="501"/>
    </row>
    <row r="60" spans="1:69" ht="71.25" customHeight="1" x14ac:dyDescent="0.25">
      <c r="A60" s="155" t="s">
        <v>220</v>
      </c>
      <c r="B60" s="507" t="s">
        <v>363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08"/>
      <c r="O60" s="509"/>
      <c r="P60" s="459">
        <v>6</v>
      </c>
      <c r="Q60" s="455"/>
      <c r="R60" s="455"/>
      <c r="S60" s="456"/>
      <c r="T60" s="457">
        <f>SUM(AF60,AI60,AL60,AO60,AR60,AU60,AX60,BA60)</f>
        <v>216</v>
      </c>
      <c r="U60" s="455"/>
      <c r="V60" s="455">
        <f t="shared" si="10"/>
        <v>86</v>
      </c>
      <c r="W60" s="458"/>
      <c r="X60" s="459">
        <v>40</v>
      </c>
      <c r="Y60" s="455"/>
      <c r="Z60" s="455"/>
      <c r="AA60" s="455"/>
      <c r="AB60" s="455">
        <v>46</v>
      </c>
      <c r="AC60" s="455"/>
      <c r="AD60" s="455"/>
      <c r="AE60" s="456"/>
      <c r="AF60" s="328">
        <f t="shared" ref="AF60:AT60" si="12">SUM(AF64:AF64)</f>
        <v>0</v>
      </c>
      <c r="AG60" s="319">
        <f t="shared" si="12"/>
        <v>0</v>
      </c>
      <c r="AH60" s="324">
        <f t="shared" si="12"/>
        <v>0</v>
      </c>
      <c r="AI60" s="318">
        <f t="shared" si="12"/>
        <v>0</v>
      </c>
      <c r="AJ60" s="319">
        <f t="shared" si="12"/>
        <v>0</v>
      </c>
      <c r="AK60" s="324">
        <f t="shared" si="12"/>
        <v>0</v>
      </c>
      <c r="AL60" s="318">
        <f t="shared" si="12"/>
        <v>0</v>
      </c>
      <c r="AM60" s="319">
        <f t="shared" si="12"/>
        <v>0</v>
      </c>
      <c r="AN60" s="320">
        <f t="shared" si="12"/>
        <v>0</v>
      </c>
      <c r="AO60" s="328">
        <f t="shared" si="12"/>
        <v>0</v>
      </c>
      <c r="AP60" s="319">
        <f t="shared" si="12"/>
        <v>0</v>
      </c>
      <c r="AQ60" s="320">
        <f t="shared" si="12"/>
        <v>0</v>
      </c>
      <c r="AR60" s="328">
        <f t="shared" si="12"/>
        <v>0</v>
      </c>
      <c r="AS60" s="319">
        <f t="shared" si="12"/>
        <v>0</v>
      </c>
      <c r="AT60" s="324">
        <f t="shared" si="12"/>
        <v>0</v>
      </c>
      <c r="AU60" s="318">
        <v>216</v>
      </c>
      <c r="AV60" s="319">
        <v>86</v>
      </c>
      <c r="AW60" s="324">
        <v>6</v>
      </c>
      <c r="AX60" s="318" t="s">
        <v>196</v>
      </c>
      <c r="AY60" s="319" t="s">
        <v>196</v>
      </c>
      <c r="AZ60" s="320" t="s">
        <v>196</v>
      </c>
      <c r="BA60" s="328"/>
      <c r="BB60" s="319"/>
      <c r="BC60" s="320"/>
      <c r="BD60" s="539">
        <f>SUM(AH60,AK60,AN60,AQ60,AT60,AW60,AZ60)</f>
        <v>6</v>
      </c>
      <c r="BE60" s="540"/>
      <c r="BF60" s="499" t="s">
        <v>325</v>
      </c>
      <c r="BG60" s="500"/>
      <c r="BH60" s="500"/>
      <c r="BI60" s="501"/>
      <c r="BO60" s="32"/>
      <c r="BP60" s="32"/>
      <c r="BQ60" s="32"/>
    </row>
    <row r="61" spans="1:69" ht="73.5" customHeight="1" x14ac:dyDescent="0.25">
      <c r="A61" s="155" t="s">
        <v>212</v>
      </c>
      <c r="B61" s="628" t="s">
        <v>326</v>
      </c>
      <c r="C61" s="629"/>
      <c r="D61" s="629"/>
      <c r="E61" s="629"/>
      <c r="F61" s="629"/>
      <c r="G61" s="629"/>
      <c r="H61" s="629"/>
      <c r="I61" s="629"/>
      <c r="J61" s="629"/>
      <c r="K61" s="629"/>
      <c r="L61" s="629"/>
      <c r="M61" s="629"/>
      <c r="N61" s="629"/>
      <c r="O61" s="630"/>
      <c r="P61" s="459"/>
      <c r="Q61" s="455"/>
      <c r="R61" s="455"/>
      <c r="S61" s="456"/>
      <c r="T61" s="457"/>
      <c r="U61" s="455"/>
      <c r="V61" s="455"/>
      <c r="W61" s="458"/>
      <c r="X61" s="459"/>
      <c r="Y61" s="455"/>
      <c r="Z61" s="455"/>
      <c r="AA61" s="455"/>
      <c r="AB61" s="455"/>
      <c r="AC61" s="455"/>
      <c r="AD61" s="455"/>
      <c r="AE61" s="456"/>
      <c r="AF61" s="328"/>
      <c r="AG61" s="319"/>
      <c r="AH61" s="324"/>
      <c r="AI61" s="318"/>
      <c r="AJ61" s="319"/>
      <c r="AK61" s="324"/>
      <c r="AL61" s="318"/>
      <c r="AM61" s="319"/>
      <c r="AN61" s="320"/>
      <c r="AO61" s="328"/>
      <c r="AP61" s="319"/>
      <c r="AQ61" s="320"/>
      <c r="AR61" s="328"/>
      <c r="AS61" s="319"/>
      <c r="AT61" s="324"/>
      <c r="AU61" s="318"/>
      <c r="AV61" s="319"/>
      <c r="AW61" s="324"/>
      <c r="AX61" s="318"/>
      <c r="AY61" s="319"/>
      <c r="AZ61" s="320"/>
      <c r="BA61" s="328"/>
      <c r="BB61" s="319"/>
      <c r="BC61" s="320"/>
      <c r="BD61" s="539">
        <f t="shared" ref="BD61" si="13">SUM(AH61,AK61,AN61,AQ61,AT61,AW61,AZ61)</f>
        <v>0</v>
      </c>
      <c r="BE61" s="540"/>
      <c r="BF61" s="499"/>
      <c r="BG61" s="500"/>
      <c r="BH61" s="500"/>
      <c r="BI61" s="501"/>
    </row>
    <row r="62" spans="1:69" ht="42" customHeight="1" x14ac:dyDescent="0.25">
      <c r="A62" s="588" t="s">
        <v>327</v>
      </c>
      <c r="B62" s="586" t="s">
        <v>207</v>
      </c>
      <c r="C62" s="605"/>
      <c r="D62" s="605"/>
      <c r="E62" s="605"/>
      <c r="F62" s="605"/>
      <c r="G62" s="605"/>
      <c r="H62" s="605"/>
      <c r="I62" s="605"/>
      <c r="J62" s="605"/>
      <c r="K62" s="605"/>
      <c r="L62" s="605"/>
      <c r="M62" s="605"/>
      <c r="N62" s="605"/>
      <c r="O62" s="606"/>
      <c r="P62" s="604">
        <v>5.6</v>
      </c>
      <c r="Q62" s="521"/>
      <c r="R62" s="500"/>
      <c r="S62" s="522"/>
      <c r="T62" s="457">
        <f t="shared" si="5"/>
        <v>432</v>
      </c>
      <c r="U62" s="455"/>
      <c r="V62" s="455">
        <f t="shared" si="6"/>
        <v>192</v>
      </c>
      <c r="W62" s="458"/>
      <c r="X62" s="604">
        <v>96</v>
      </c>
      <c r="Y62" s="521"/>
      <c r="Z62" s="500">
        <v>48</v>
      </c>
      <c r="AA62" s="521"/>
      <c r="AB62" s="500">
        <v>48</v>
      </c>
      <c r="AC62" s="521"/>
      <c r="AD62" s="500"/>
      <c r="AE62" s="522"/>
      <c r="AF62" s="328"/>
      <c r="AG62" s="319"/>
      <c r="AH62" s="324"/>
      <c r="AI62" s="318"/>
      <c r="AJ62" s="319"/>
      <c r="AK62" s="324"/>
      <c r="AL62" s="318"/>
      <c r="AM62" s="319"/>
      <c r="AN62" s="320"/>
      <c r="AO62" s="328"/>
      <c r="AP62" s="319"/>
      <c r="AQ62" s="320"/>
      <c r="AR62" s="328">
        <v>216</v>
      </c>
      <c r="AS62" s="319">
        <v>96</v>
      </c>
      <c r="AT62" s="324">
        <v>6</v>
      </c>
      <c r="AU62" s="318">
        <v>216</v>
      </c>
      <c r="AV62" s="319">
        <v>96</v>
      </c>
      <c r="AW62" s="324">
        <v>6</v>
      </c>
      <c r="AX62" s="318"/>
      <c r="AY62" s="319"/>
      <c r="AZ62" s="320"/>
      <c r="BA62" s="328"/>
      <c r="BB62" s="319"/>
      <c r="BC62" s="320"/>
      <c r="BD62" s="539">
        <f t="shared" si="4"/>
        <v>12</v>
      </c>
      <c r="BE62" s="540"/>
      <c r="BF62" s="499" t="s">
        <v>329</v>
      </c>
      <c r="BG62" s="500"/>
      <c r="BH62" s="500"/>
      <c r="BI62" s="501"/>
    </row>
    <row r="63" spans="1:69" ht="71.25" customHeight="1" x14ac:dyDescent="0.25">
      <c r="A63" s="588"/>
      <c r="B63" s="586" t="s">
        <v>404</v>
      </c>
      <c r="C63" s="549"/>
      <c r="D63" s="549"/>
      <c r="E63" s="549"/>
      <c r="F63" s="549"/>
      <c r="G63" s="549"/>
      <c r="H63" s="549"/>
      <c r="I63" s="549"/>
      <c r="J63" s="549"/>
      <c r="K63" s="549"/>
      <c r="L63" s="549"/>
      <c r="M63" s="549"/>
      <c r="N63" s="549"/>
      <c r="O63" s="587"/>
      <c r="P63" s="459"/>
      <c r="Q63" s="455"/>
      <c r="R63" s="455"/>
      <c r="S63" s="456"/>
      <c r="T63" s="457">
        <f t="shared" si="5"/>
        <v>30</v>
      </c>
      <c r="U63" s="455"/>
      <c r="V63" s="455">
        <f t="shared" si="6"/>
        <v>0</v>
      </c>
      <c r="W63" s="458"/>
      <c r="X63" s="459"/>
      <c r="Y63" s="455"/>
      <c r="Z63" s="455"/>
      <c r="AA63" s="455"/>
      <c r="AB63" s="455"/>
      <c r="AC63" s="455"/>
      <c r="AD63" s="455"/>
      <c r="AE63" s="456"/>
      <c r="AF63" s="328"/>
      <c r="AG63" s="319"/>
      <c r="AH63" s="324"/>
      <c r="AI63" s="318"/>
      <c r="AJ63" s="319"/>
      <c r="AK63" s="324"/>
      <c r="AL63" s="318"/>
      <c r="AM63" s="319"/>
      <c r="AN63" s="320"/>
      <c r="AO63" s="328"/>
      <c r="AP63" s="319"/>
      <c r="AQ63" s="320"/>
      <c r="AR63" s="328"/>
      <c r="AS63" s="319"/>
      <c r="AT63" s="324"/>
      <c r="AU63" s="318">
        <v>30</v>
      </c>
      <c r="AV63" s="319"/>
      <c r="AW63" s="324">
        <v>1</v>
      </c>
      <c r="AX63" s="318"/>
      <c r="AY63" s="319"/>
      <c r="AZ63" s="320"/>
      <c r="BA63" s="328"/>
      <c r="BB63" s="319"/>
      <c r="BC63" s="320"/>
      <c r="BD63" s="539">
        <f t="shared" si="4"/>
        <v>1</v>
      </c>
      <c r="BE63" s="540"/>
      <c r="BF63" s="499" t="s">
        <v>323</v>
      </c>
      <c r="BG63" s="521"/>
      <c r="BH63" s="521"/>
      <c r="BI63" s="522"/>
    </row>
    <row r="64" spans="1:69" ht="67.5" customHeight="1" thickBot="1" x14ac:dyDescent="0.3">
      <c r="A64" s="187" t="s">
        <v>328</v>
      </c>
      <c r="B64" s="504" t="s">
        <v>208</v>
      </c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6"/>
      <c r="P64" s="421"/>
      <c r="Q64" s="422"/>
      <c r="R64" s="422">
        <v>7</v>
      </c>
      <c r="S64" s="423"/>
      <c r="T64" s="424">
        <f>SUM(AF64,AI64,AL64,AO64,AR64,AU64,AX64,BA64)</f>
        <v>102</v>
      </c>
      <c r="U64" s="422"/>
      <c r="V64" s="422">
        <f t="shared" ref="V64:V68" si="14">SUM(AG64,AJ64,AM64,AP64,AS64,AY64,AV64)</f>
        <v>48</v>
      </c>
      <c r="W64" s="425"/>
      <c r="X64" s="421">
        <v>32</v>
      </c>
      <c r="Y64" s="422"/>
      <c r="Z64" s="422">
        <v>16</v>
      </c>
      <c r="AA64" s="422"/>
      <c r="AB64" s="422"/>
      <c r="AC64" s="422"/>
      <c r="AD64" s="422"/>
      <c r="AE64" s="423"/>
      <c r="AF64" s="342"/>
      <c r="AG64" s="338"/>
      <c r="AH64" s="348"/>
      <c r="AI64" s="337"/>
      <c r="AJ64" s="338"/>
      <c r="AK64" s="348"/>
      <c r="AL64" s="337"/>
      <c r="AM64" s="338"/>
      <c r="AN64" s="339"/>
      <c r="AO64" s="342"/>
      <c r="AP64" s="338"/>
      <c r="AQ64" s="339"/>
      <c r="AR64" s="342"/>
      <c r="AS64" s="338"/>
      <c r="AT64" s="348"/>
      <c r="AU64" s="337"/>
      <c r="AV64" s="338"/>
      <c r="AW64" s="348"/>
      <c r="AX64" s="337">
        <v>102</v>
      </c>
      <c r="AY64" s="338">
        <v>48</v>
      </c>
      <c r="AZ64" s="339">
        <v>3</v>
      </c>
      <c r="BA64" s="342"/>
      <c r="BB64" s="338"/>
      <c r="BC64" s="339"/>
      <c r="BD64" s="430">
        <f>SUM(AH64,AK64,AN64,AQ64,AT64,AW64,AZ64)</f>
        <v>3</v>
      </c>
      <c r="BE64" s="431"/>
      <c r="BF64" s="626" t="s">
        <v>330</v>
      </c>
      <c r="BG64" s="428"/>
      <c r="BH64" s="428"/>
      <c r="BI64" s="627"/>
      <c r="BO64" s="32"/>
      <c r="BP64" s="32"/>
      <c r="BQ64" s="32"/>
    </row>
    <row r="65" spans="1:71" s="63" customFormat="1" ht="65.25" customHeight="1" thickBot="1" x14ac:dyDescent="0.45">
      <c r="A65" s="153" t="s">
        <v>34</v>
      </c>
      <c r="B65" s="612" t="s">
        <v>331</v>
      </c>
      <c r="C65" s="613"/>
      <c r="D65" s="613"/>
      <c r="E65" s="613"/>
      <c r="F65" s="613"/>
      <c r="G65" s="613"/>
      <c r="H65" s="613"/>
      <c r="I65" s="613"/>
      <c r="J65" s="613"/>
      <c r="K65" s="613"/>
      <c r="L65" s="613"/>
      <c r="M65" s="613"/>
      <c r="N65" s="613"/>
      <c r="O65" s="614"/>
      <c r="P65" s="409"/>
      <c r="Q65" s="410"/>
      <c r="R65" s="410"/>
      <c r="S65" s="411"/>
      <c r="T65" s="723">
        <f>SUM(T66:U115)</f>
        <v>3584</v>
      </c>
      <c r="U65" s="410"/>
      <c r="V65" s="410">
        <f>SUM(V66:W115)</f>
        <v>1610</v>
      </c>
      <c r="W65" s="728"/>
      <c r="X65" s="409">
        <f>SUM(X66:Y115)</f>
        <v>850</v>
      </c>
      <c r="Y65" s="410"/>
      <c r="Z65" s="410">
        <f>SUM(Z66:AA115)</f>
        <v>368</v>
      </c>
      <c r="AA65" s="410"/>
      <c r="AB65" s="410">
        <f>SUM(AB66:AC115)</f>
        <v>392</v>
      </c>
      <c r="AC65" s="410"/>
      <c r="AD65" s="410">
        <f>SUM(AD66:AE115)</f>
        <v>0</v>
      </c>
      <c r="AE65" s="411"/>
      <c r="AF65" s="341">
        <f t="shared" ref="AF65:AO65" si="15">SUM(AF66:AF115)</f>
        <v>288</v>
      </c>
      <c r="AG65" s="322">
        <f t="shared" si="15"/>
        <v>134</v>
      </c>
      <c r="AH65" s="347">
        <f t="shared" si="15"/>
        <v>8</v>
      </c>
      <c r="AI65" s="321">
        <f t="shared" si="15"/>
        <v>180</v>
      </c>
      <c r="AJ65" s="322">
        <f t="shared" si="15"/>
        <v>70</v>
      </c>
      <c r="AK65" s="347">
        <f t="shared" si="15"/>
        <v>5</v>
      </c>
      <c r="AL65" s="321">
        <f t="shared" si="15"/>
        <v>462</v>
      </c>
      <c r="AM65" s="322">
        <f t="shared" si="15"/>
        <v>198</v>
      </c>
      <c r="AN65" s="323">
        <f t="shared" si="15"/>
        <v>13</v>
      </c>
      <c r="AO65" s="341">
        <f t="shared" si="15"/>
        <v>642</v>
      </c>
      <c r="AP65" s="322">
        <f>SUM(AP66:AP73,AP88:AP110)</f>
        <v>310</v>
      </c>
      <c r="AQ65" s="323">
        <f t="shared" ref="AQ65:AZ65" si="16">SUM(AQ66:AQ115)</f>
        <v>18</v>
      </c>
      <c r="AR65" s="341">
        <f t="shared" si="16"/>
        <v>616</v>
      </c>
      <c r="AS65" s="322">
        <f t="shared" si="16"/>
        <v>286</v>
      </c>
      <c r="AT65" s="347">
        <f t="shared" si="16"/>
        <v>17</v>
      </c>
      <c r="AU65" s="321">
        <f t="shared" si="16"/>
        <v>540</v>
      </c>
      <c r="AV65" s="322">
        <f t="shared" si="16"/>
        <v>272</v>
      </c>
      <c r="AW65" s="347">
        <f t="shared" si="16"/>
        <v>15</v>
      </c>
      <c r="AX65" s="321">
        <f t="shared" si="16"/>
        <v>856</v>
      </c>
      <c r="AY65" s="322">
        <f t="shared" si="16"/>
        <v>340</v>
      </c>
      <c r="AZ65" s="323">
        <f t="shared" si="16"/>
        <v>25</v>
      </c>
      <c r="BA65" s="341"/>
      <c r="BB65" s="322"/>
      <c r="BC65" s="323"/>
      <c r="BD65" s="779">
        <f t="shared" ref="BD65:BD100" si="17">SUM(AH65,AK65,AN65,AQ65,AT65,AW65,AZ65)</f>
        <v>101</v>
      </c>
      <c r="BE65" s="691"/>
      <c r="BF65" s="782">
        <f>T65*100/T121</f>
        <v>48.921648921648924</v>
      </c>
      <c r="BG65" s="783"/>
      <c r="BH65" s="783"/>
      <c r="BI65" s="784"/>
      <c r="BJ65" s="169"/>
      <c r="BK65" s="62"/>
      <c r="BL65" s="62"/>
      <c r="BO65" s="64"/>
      <c r="BP65" s="64"/>
      <c r="BQ65" s="64"/>
    </row>
    <row r="66" spans="1:71" s="76" customFormat="1" ht="64.5" customHeight="1" x14ac:dyDescent="0.4">
      <c r="A66" s="305" t="s">
        <v>103</v>
      </c>
      <c r="B66" s="599" t="s">
        <v>411</v>
      </c>
      <c r="C66" s="600"/>
      <c r="D66" s="600"/>
      <c r="E66" s="600"/>
      <c r="F66" s="600"/>
      <c r="G66" s="600"/>
      <c r="H66" s="600"/>
      <c r="I66" s="600"/>
      <c r="J66" s="600"/>
      <c r="K66" s="600"/>
      <c r="L66" s="600"/>
      <c r="M66" s="600"/>
      <c r="N66" s="600"/>
      <c r="O66" s="601"/>
      <c r="P66" s="572"/>
      <c r="Q66" s="502"/>
      <c r="R66" s="502"/>
      <c r="S66" s="503"/>
      <c r="T66" s="602">
        <f t="shared" ref="T66:T68" si="18">SUM(AF66,AI66,AL66,AO66,AR66,AU66,AX66,BA66)</f>
        <v>0</v>
      </c>
      <c r="U66" s="502"/>
      <c r="V66" s="502">
        <f t="shared" si="14"/>
        <v>0</v>
      </c>
      <c r="W66" s="603"/>
      <c r="X66" s="572"/>
      <c r="Y66" s="502"/>
      <c r="Z66" s="502"/>
      <c r="AA66" s="502"/>
      <c r="AB66" s="502"/>
      <c r="AC66" s="502"/>
      <c r="AD66" s="502">
        <f>SUM(AD68:AE94)</f>
        <v>0</v>
      </c>
      <c r="AE66" s="503"/>
      <c r="AF66" s="401"/>
      <c r="AG66" s="390"/>
      <c r="AH66" s="391"/>
      <c r="AI66" s="389"/>
      <c r="AJ66" s="390"/>
      <c r="AK66" s="391"/>
      <c r="AL66" s="389"/>
      <c r="AM66" s="390"/>
      <c r="AN66" s="395"/>
      <c r="AO66" s="401"/>
      <c r="AP66" s="390"/>
      <c r="AQ66" s="395"/>
      <c r="AR66" s="401"/>
      <c r="AS66" s="390"/>
      <c r="AT66" s="391"/>
      <c r="AU66" s="389"/>
      <c r="AV66" s="390"/>
      <c r="AW66" s="391"/>
      <c r="AX66" s="389"/>
      <c r="AY66" s="390"/>
      <c r="AZ66" s="395"/>
      <c r="BA66" s="401"/>
      <c r="BB66" s="390"/>
      <c r="BC66" s="395"/>
      <c r="BD66" s="570">
        <f t="shared" ref="BD66:BD69" si="19">SUM(AH66,AK66,AN66,AQ66,AT66,AW66,AZ66,BC66)</f>
        <v>0</v>
      </c>
      <c r="BE66" s="571"/>
      <c r="BF66" s="654"/>
      <c r="BG66" s="655"/>
      <c r="BH66" s="655"/>
      <c r="BI66" s="656"/>
      <c r="BJ66" s="74"/>
      <c r="BK66" s="75"/>
      <c r="BQ66" s="77"/>
      <c r="BR66" s="77"/>
      <c r="BS66" s="77"/>
    </row>
    <row r="67" spans="1:71" s="85" customFormat="1" ht="43.5" customHeight="1" x14ac:dyDescent="0.4">
      <c r="A67" s="78" t="s">
        <v>117</v>
      </c>
      <c r="B67" s="462" t="s">
        <v>214</v>
      </c>
      <c r="C67" s="463"/>
      <c r="D67" s="463"/>
      <c r="E67" s="463"/>
      <c r="F67" s="463"/>
      <c r="G67" s="463"/>
      <c r="H67" s="463"/>
      <c r="I67" s="463"/>
      <c r="J67" s="463"/>
      <c r="K67" s="463"/>
      <c r="L67" s="463"/>
      <c r="M67" s="463"/>
      <c r="N67" s="463"/>
      <c r="O67" s="464"/>
      <c r="P67" s="459"/>
      <c r="Q67" s="455"/>
      <c r="R67" s="455">
        <v>1</v>
      </c>
      <c r="S67" s="456"/>
      <c r="T67" s="457">
        <f t="shared" si="18"/>
        <v>72</v>
      </c>
      <c r="U67" s="455"/>
      <c r="V67" s="455">
        <f t="shared" si="14"/>
        <v>34</v>
      </c>
      <c r="W67" s="458"/>
      <c r="X67" s="459">
        <v>18</v>
      </c>
      <c r="Y67" s="455"/>
      <c r="Z67" s="455"/>
      <c r="AA67" s="455"/>
      <c r="AB67" s="455">
        <v>16</v>
      </c>
      <c r="AC67" s="455"/>
      <c r="AD67" s="455"/>
      <c r="AE67" s="456"/>
      <c r="AF67" s="385">
        <v>72</v>
      </c>
      <c r="AG67" s="379">
        <v>34</v>
      </c>
      <c r="AH67" s="384">
        <v>2</v>
      </c>
      <c r="AI67" s="204"/>
      <c r="AJ67" s="205"/>
      <c r="AK67" s="206"/>
      <c r="AL67" s="378"/>
      <c r="AM67" s="379"/>
      <c r="AN67" s="380"/>
      <c r="AO67" s="385"/>
      <c r="AP67" s="379"/>
      <c r="AQ67" s="380"/>
      <c r="AR67" s="385"/>
      <c r="AS67" s="379"/>
      <c r="AT67" s="384"/>
      <c r="AU67" s="378"/>
      <c r="AV67" s="379"/>
      <c r="AW67" s="384"/>
      <c r="AX67" s="378"/>
      <c r="AY67" s="379"/>
      <c r="AZ67" s="380"/>
      <c r="BA67" s="385"/>
      <c r="BB67" s="379"/>
      <c r="BC67" s="380"/>
      <c r="BD67" s="460">
        <f t="shared" si="19"/>
        <v>2</v>
      </c>
      <c r="BE67" s="461"/>
      <c r="BF67" s="499" t="s">
        <v>243</v>
      </c>
      <c r="BG67" s="500"/>
      <c r="BH67" s="500"/>
      <c r="BI67" s="501"/>
      <c r="BJ67" s="74"/>
      <c r="BK67" s="75"/>
      <c r="BQ67" s="86"/>
      <c r="BR67" s="86"/>
      <c r="BS67" s="86"/>
    </row>
    <row r="68" spans="1:71" s="87" customFormat="1" ht="103.5" customHeight="1" x14ac:dyDescent="0.35">
      <c r="A68" s="78" t="s">
        <v>146</v>
      </c>
      <c r="B68" s="462" t="s">
        <v>415</v>
      </c>
      <c r="C68" s="463"/>
      <c r="D68" s="463"/>
      <c r="E68" s="463"/>
      <c r="F68" s="463"/>
      <c r="G68" s="463"/>
      <c r="H68" s="463"/>
      <c r="I68" s="463"/>
      <c r="J68" s="463"/>
      <c r="K68" s="463"/>
      <c r="L68" s="463"/>
      <c r="M68" s="463"/>
      <c r="N68" s="463"/>
      <c r="O68" s="464"/>
      <c r="P68" s="459"/>
      <c r="Q68" s="455"/>
      <c r="R68" s="455">
        <v>3</v>
      </c>
      <c r="S68" s="456"/>
      <c r="T68" s="457">
        <f t="shared" si="18"/>
        <v>72</v>
      </c>
      <c r="U68" s="455"/>
      <c r="V68" s="455">
        <f t="shared" si="14"/>
        <v>34</v>
      </c>
      <c r="W68" s="458"/>
      <c r="X68" s="459">
        <v>18</v>
      </c>
      <c r="Y68" s="455"/>
      <c r="Z68" s="455"/>
      <c r="AA68" s="455"/>
      <c r="AB68" s="455">
        <v>16</v>
      </c>
      <c r="AC68" s="455"/>
      <c r="AD68" s="455"/>
      <c r="AE68" s="456"/>
      <c r="AF68" s="385"/>
      <c r="AG68" s="379"/>
      <c r="AH68" s="384"/>
      <c r="AI68" s="378"/>
      <c r="AJ68" s="379"/>
      <c r="AK68" s="384"/>
      <c r="AL68" s="207"/>
      <c r="AM68" s="208"/>
      <c r="AN68" s="209"/>
      <c r="AO68" s="385">
        <v>72</v>
      </c>
      <c r="AP68" s="379">
        <v>34</v>
      </c>
      <c r="AQ68" s="380">
        <v>2</v>
      </c>
      <c r="AR68" s="385"/>
      <c r="AS68" s="379"/>
      <c r="AT68" s="384"/>
      <c r="AU68" s="378"/>
      <c r="AV68" s="379"/>
      <c r="AW68" s="384"/>
      <c r="AX68" s="378"/>
      <c r="AY68" s="379"/>
      <c r="AZ68" s="380"/>
      <c r="BA68" s="385"/>
      <c r="BB68" s="379"/>
      <c r="BC68" s="380"/>
      <c r="BD68" s="460">
        <f t="shared" si="19"/>
        <v>2</v>
      </c>
      <c r="BE68" s="461"/>
      <c r="BF68" s="499" t="s">
        <v>339</v>
      </c>
      <c r="BG68" s="500"/>
      <c r="BH68" s="500"/>
      <c r="BI68" s="501"/>
      <c r="BJ68" s="74"/>
      <c r="BK68" s="75"/>
      <c r="BQ68" s="88"/>
      <c r="BR68" s="88"/>
      <c r="BS68" s="88"/>
    </row>
    <row r="69" spans="1:71" ht="100.5" customHeight="1" x14ac:dyDescent="0.25">
      <c r="A69" s="353" t="s">
        <v>221</v>
      </c>
      <c r="B69" s="510" t="s">
        <v>195</v>
      </c>
      <c r="C69" s="511"/>
      <c r="D69" s="511"/>
      <c r="E69" s="511"/>
      <c r="F69" s="511"/>
      <c r="G69" s="511"/>
      <c r="H69" s="511"/>
      <c r="I69" s="511"/>
      <c r="J69" s="511"/>
      <c r="K69" s="511"/>
      <c r="L69" s="511"/>
      <c r="M69" s="511"/>
      <c r="N69" s="511"/>
      <c r="O69" s="512"/>
      <c r="P69" s="421"/>
      <c r="Q69" s="422"/>
      <c r="R69" s="422">
        <v>5</v>
      </c>
      <c r="S69" s="423"/>
      <c r="T69" s="424">
        <f t="shared" si="5"/>
        <v>72</v>
      </c>
      <c r="U69" s="422"/>
      <c r="V69" s="422">
        <f t="shared" si="6"/>
        <v>34</v>
      </c>
      <c r="W69" s="425"/>
      <c r="X69" s="421">
        <v>16</v>
      </c>
      <c r="Y69" s="422"/>
      <c r="Z69" s="422"/>
      <c r="AA69" s="422"/>
      <c r="AB69" s="422">
        <v>18</v>
      </c>
      <c r="AC69" s="422"/>
      <c r="AD69" s="422"/>
      <c r="AE69" s="423"/>
      <c r="AF69" s="396"/>
      <c r="AG69" s="387"/>
      <c r="AH69" s="388"/>
      <c r="AI69" s="386"/>
      <c r="AJ69" s="387"/>
      <c r="AK69" s="388"/>
      <c r="AL69" s="386"/>
      <c r="AM69" s="387"/>
      <c r="AN69" s="393"/>
      <c r="AO69" s="396" t="s">
        <v>196</v>
      </c>
      <c r="AP69" s="387" t="s">
        <v>196</v>
      </c>
      <c r="AQ69" s="393" t="s">
        <v>196</v>
      </c>
      <c r="AR69" s="396">
        <v>72</v>
      </c>
      <c r="AS69" s="387">
        <v>34</v>
      </c>
      <c r="AT69" s="388">
        <v>2</v>
      </c>
      <c r="AU69" s="386"/>
      <c r="AV69" s="387"/>
      <c r="AW69" s="388"/>
      <c r="AX69" s="386"/>
      <c r="AY69" s="387"/>
      <c r="AZ69" s="393"/>
      <c r="BA69" s="396"/>
      <c r="BB69" s="387"/>
      <c r="BC69" s="393"/>
      <c r="BD69" s="497">
        <f t="shared" si="19"/>
        <v>2</v>
      </c>
      <c r="BE69" s="498"/>
      <c r="BF69" s="626" t="s">
        <v>388</v>
      </c>
      <c r="BG69" s="428"/>
      <c r="BH69" s="428"/>
      <c r="BI69" s="627"/>
    </row>
    <row r="70" spans="1:71" s="252" customFormat="1" ht="45" customHeight="1" x14ac:dyDescent="0.25">
      <c r="A70" s="155" t="s">
        <v>118</v>
      </c>
      <c r="B70" s="507" t="s">
        <v>158</v>
      </c>
      <c r="C70" s="508"/>
      <c r="D70" s="508"/>
      <c r="E70" s="508"/>
      <c r="F70" s="508"/>
      <c r="G70" s="508"/>
      <c r="H70" s="508"/>
      <c r="I70" s="508"/>
      <c r="J70" s="508"/>
      <c r="K70" s="508"/>
      <c r="L70" s="508"/>
      <c r="M70" s="508"/>
      <c r="N70" s="508"/>
      <c r="O70" s="509"/>
      <c r="P70" s="634"/>
      <c r="Q70" s="635"/>
      <c r="R70" s="635"/>
      <c r="S70" s="636"/>
      <c r="T70" s="457"/>
      <c r="U70" s="455"/>
      <c r="V70" s="455"/>
      <c r="W70" s="458"/>
      <c r="X70" s="459"/>
      <c r="Y70" s="455"/>
      <c r="Z70" s="455"/>
      <c r="AA70" s="455"/>
      <c r="AB70" s="455"/>
      <c r="AC70" s="455"/>
      <c r="AD70" s="455"/>
      <c r="AE70" s="456"/>
      <c r="AF70" s="385"/>
      <c r="AG70" s="379"/>
      <c r="AH70" s="384"/>
      <c r="AI70" s="378"/>
      <c r="AJ70" s="379"/>
      <c r="AK70" s="384"/>
      <c r="AL70" s="378"/>
      <c r="AM70" s="379"/>
      <c r="AN70" s="380"/>
      <c r="AO70" s="385"/>
      <c r="AP70" s="379"/>
      <c r="AQ70" s="380"/>
      <c r="AR70" s="385"/>
      <c r="AS70" s="379"/>
      <c r="AT70" s="384"/>
      <c r="AU70" s="378"/>
      <c r="AV70" s="379"/>
      <c r="AW70" s="384"/>
      <c r="AX70" s="378"/>
      <c r="AY70" s="379"/>
      <c r="AZ70" s="380"/>
      <c r="BA70" s="385"/>
      <c r="BB70" s="379"/>
      <c r="BC70" s="380"/>
      <c r="BD70" s="460">
        <f>SUM(AH70,AK70,AN70,AQ70,AT70,AW70,AZ70,BC70)</f>
        <v>0</v>
      </c>
      <c r="BE70" s="461"/>
      <c r="BF70" s="499"/>
      <c r="BG70" s="500"/>
      <c r="BH70" s="500"/>
      <c r="BI70" s="501"/>
      <c r="BO70" s="253"/>
      <c r="BP70" s="253"/>
      <c r="BQ70" s="253"/>
    </row>
    <row r="71" spans="1:71" s="61" customFormat="1" ht="39.75" customHeight="1" x14ac:dyDescent="0.25">
      <c r="A71" s="154" t="s">
        <v>184</v>
      </c>
      <c r="B71" s="580" t="s">
        <v>314</v>
      </c>
      <c r="C71" s="581"/>
      <c r="D71" s="581"/>
      <c r="E71" s="581"/>
      <c r="F71" s="581"/>
      <c r="G71" s="581"/>
      <c r="H71" s="581"/>
      <c r="I71" s="581"/>
      <c r="J71" s="581"/>
      <c r="K71" s="581"/>
      <c r="L71" s="581"/>
      <c r="M71" s="581"/>
      <c r="N71" s="581"/>
      <c r="O71" s="582"/>
      <c r="P71" s="634">
        <v>1</v>
      </c>
      <c r="Q71" s="635"/>
      <c r="R71" s="635"/>
      <c r="S71" s="636"/>
      <c r="T71" s="685">
        <f t="shared" ref="T71" si="20">SUM(AF71,AI71,AL71,AO71,AR71,AU71,AX71,BA71)</f>
        <v>108</v>
      </c>
      <c r="U71" s="686"/>
      <c r="V71" s="686">
        <f t="shared" ref="V71" si="21">SUM(AG71,AJ71,AM71,AP71,AS71,AV71,AY71,BB71)</f>
        <v>50</v>
      </c>
      <c r="W71" s="733"/>
      <c r="X71" s="734">
        <v>18</v>
      </c>
      <c r="Y71" s="686"/>
      <c r="Z71" s="686">
        <v>16</v>
      </c>
      <c r="AA71" s="686"/>
      <c r="AB71" s="686">
        <v>16</v>
      </c>
      <c r="AC71" s="686"/>
      <c r="AD71" s="686"/>
      <c r="AE71" s="735"/>
      <c r="AF71" s="402">
        <v>108</v>
      </c>
      <c r="AG71" s="397">
        <v>50</v>
      </c>
      <c r="AH71" s="398">
        <v>3</v>
      </c>
      <c r="AI71" s="399"/>
      <c r="AJ71" s="397"/>
      <c r="AK71" s="398"/>
      <c r="AL71" s="399"/>
      <c r="AM71" s="397"/>
      <c r="AN71" s="400"/>
      <c r="AO71" s="402"/>
      <c r="AP71" s="397"/>
      <c r="AQ71" s="400"/>
      <c r="AR71" s="402"/>
      <c r="AS71" s="397"/>
      <c r="AT71" s="398"/>
      <c r="AU71" s="399"/>
      <c r="AV71" s="397"/>
      <c r="AW71" s="398"/>
      <c r="AX71" s="399"/>
      <c r="AY71" s="397"/>
      <c r="AZ71" s="400"/>
      <c r="BA71" s="402"/>
      <c r="BB71" s="397"/>
      <c r="BC71" s="400"/>
      <c r="BD71" s="460">
        <f t="shared" ref="BD71" si="22">SUM(AH71,AK71,AN71,AQ71,AT71,AW71,AZ71,BC71)</f>
        <v>3</v>
      </c>
      <c r="BE71" s="461"/>
      <c r="BF71" s="647" t="s">
        <v>140</v>
      </c>
      <c r="BG71" s="648"/>
      <c r="BH71" s="648"/>
      <c r="BI71" s="649"/>
      <c r="BJ71" s="3"/>
      <c r="BK71" s="3"/>
      <c r="BL71" s="3"/>
      <c r="BM71" s="3"/>
      <c r="BN71" s="3"/>
      <c r="BO71" s="29"/>
      <c r="BP71" s="29"/>
      <c r="BQ71" s="29"/>
    </row>
    <row r="72" spans="1:71" ht="44.25" customHeight="1" x14ac:dyDescent="0.25">
      <c r="A72" s="78" t="s">
        <v>183</v>
      </c>
      <c r="B72" s="586" t="s">
        <v>213</v>
      </c>
      <c r="C72" s="549"/>
      <c r="D72" s="549"/>
      <c r="E72" s="549"/>
      <c r="F72" s="549"/>
      <c r="G72" s="549"/>
      <c r="H72" s="549"/>
      <c r="I72" s="549"/>
      <c r="J72" s="549"/>
      <c r="K72" s="549"/>
      <c r="L72" s="549"/>
      <c r="M72" s="549"/>
      <c r="N72" s="549"/>
      <c r="O72" s="587"/>
      <c r="P72" s="634"/>
      <c r="Q72" s="635"/>
      <c r="R72" s="635">
        <v>1</v>
      </c>
      <c r="S72" s="636"/>
      <c r="T72" s="457">
        <f>SUM(AF72,AI72,AL72,AO72,AR72,AU72,AX72,BA72)</f>
        <v>108</v>
      </c>
      <c r="U72" s="455"/>
      <c r="V72" s="455">
        <f>SUM(AG72,AJ72,AM72,AP72,AS72,AY72,AV72)</f>
        <v>50</v>
      </c>
      <c r="W72" s="458"/>
      <c r="X72" s="459">
        <v>16</v>
      </c>
      <c r="Y72" s="455"/>
      <c r="Z72" s="455"/>
      <c r="AA72" s="455"/>
      <c r="AB72" s="455">
        <v>34</v>
      </c>
      <c r="AC72" s="455"/>
      <c r="AD72" s="455"/>
      <c r="AE72" s="456"/>
      <c r="AF72" s="385">
        <v>108</v>
      </c>
      <c r="AG72" s="379">
        <v>50</v>
      </c>
      <c r="AH72" s="384">
        <v>3</v>
      </c>
      <c r="AI72" s="378"/>
      <c r="AJ72" s="379"/>
      <c r="AK72" s="384"/>
      <c r="AL72" s="378"/>
      <c r="AM72" s="379"/>
      <c r="AN72" s="380"/>
      <c r="AO72" s="385" t="s">
        <v>196</v>
      </c>
      <c r="AP72" s="379" t="s">
        <v>196</v>
      </c>
      <c r="AQ72" s="380" t="s">
        <v>196</v>
      </c>
      <c r="AR72" s="385"/>
      <c r="AS72" s="379"/>
      <c r="AT72" s="384"/>
      <c r="AU72" s="378"/>
      <c r="AV72" s="379"/>
      <c r="AW72" s="384"/>
      <c r="AX72" s="378"/>
      <c r="AY72" s="379"/>
      <c r="AZ72" s="380"/>
      <c r="BA72" s="385"/>
      <c r="BB72" s="379"/>
      <c r="BC72" s="380"/>
      <c r="BD72" s="645">
        <f>SUM(AH72,AK72,AN72,AQ72,AT72,AW72,AZ72)</f>
        <v>3</v>
      </c>
      <c r="BE72" s="646"/>
      <c r="BF72" s="499" t="s">
        <v>142</v>
      </c>
      <c r="BG72" s="500"/>
      <c r="BH72" s="500"/>
      <c r="BI72" s="501"/>
    </row>
    <row r="73" spans="1:71" ht="68.25" customHeight="1" thickBot="1" x14ac:dyDescent="0.3">
      <c r="A73" s="354" t="s">
        <v>185</v>
      </c>
      <c r="B73" s="583" t="s">
        <v>373</v>
      </c>
      <c r="C73" s="584"/>
      <c r="D73" s="584"/>
      <c r="E73" s="584"/>
      <c r="F73" s="584"/>
      <c r="G73" s="584"/>
      <c r="H73" s="584"/>
      <c r="I73" s="584"/>
      <c r="J73" s="584"/>
      <c r="K73" s="584"/>
      <c r="L73" s="584"/>
      <c r="M73" s="584"/>
      <c r="N73" s="584"/>
      <c r="O73" s="585"/>
      <c r="P73" s="670"/>
      <c r="Q73" s="671"/>
      <c r="R73" s="671">
        <v>3</v>
      </c>
      <c r="S73" s="672"/>
      <c r="T73" s="432">
        <f>SUM(AF73,AI73,AL73,AO73,AR73,AU73,AX73,BA73)</f>
        <v>108</v>
      </c>
      <c r="U73" s="433"/>
      <c r="V73" s="433">
        <f>SUM(AG73,AJ73,AM73,AP73,AS73,AY73,AV73)</f>
        <v>50</v>
      </c>
      <c r="W73" s="669"/>
      <c r="X73" s="624">
        <v>26</v>
      </c>
      <c r="Y73" s="433"/>
      <c r="Z73" s="433"/>
      <c r="AA73" s="433"/>
      <c r="AB73" s="433">
        <v>24</v>
      </c>
      <c r="AC73" s="433"/>
      <c r="AD73" s="433"/>
      <c r="AE73" s="625"/>
      <c r="AF73" s="394"/>
      <c r="AG73" s="381"/>
      <c r="AH73" s="392"/>
      <c r="AI73" s="382"/>
      <c r="AJ73" s="381"/>
      <c r="AK73" s="392"/>
      <c r="AL73" s="382">
        <v>108</v>
      </c>
      <c r="AM73" s="381">
        <v>50</v>
      </c>
      <c r="AN73" s="383">
        <v>3</v>
      </c>
      <c r="AO73" s="394" t="s">
        <v>196</v>
      </c>
      <c r="AP73" s="381" t="s">
        <v>196</v>
      </c>
      <c r="AQ73" s="383" t="s">
        <v>196</v>
      </c>
      <c r="AR73" s="394"/>
      <c r="AS73" s="381"/>
      <c r="AT73" s="392"/>
      <c r="AU73" s="382"/>
      <c r="AV73" s="381"/>
      <c r="AW73" s="392"/>
      <c r="AX73" s="382"/>
      <c r="AY73" s="381"/>
      <c r="AZ73" s="383"/>
      <c r="BA73" s="394"/>
      <c r="BB73" s="381"/>
      <c r="BC73" s="383"/>
      <c r="BD73" s="667">
        <f>SUM(AH73,AK73,AN73,AQ73,AT73,AW73,AZ73)</f>
        <v>3</v>
      </c>
      <c r="BE73" s="668"/>
      <c r="BF73" s="618" t="s">
        <v>143</v>
      </c>
      <c r="BG73" s="619"/>
      <c r="BH73" s="619"/>
      <c r="BI73" s="620"/>
    </row>
    <row r="74" spans="1:71" s="41" customFormat="1" ht="51.75" customHeight="1" x14ac:dyDescent="0.55000000000000004">
      <c r="A74" s="245" t="s">
        <v>124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40"/>
      <c r="S74" s="40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6"/>
      <c r="AG74" s="67"/>
      <c r="AH74" s="67"/>
      <c r="AI74" s="541" t="s">
        <v>124</v>
      </c>
      <c r="AJ74" s="541"/>
      <c r="AK74" s="541"/>
      <c r="AL74" s="541"/>
      <c r="AM74" s="541"/>
      <c r="AN74" s="541"/>
      <c r="AO74" s="541"/>
      <c r="AP74" s="541"/>
      <c r="AQ74" s="541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42"/>
      <c r="BJ74" s="43"/>
      <c r="BK74" s="43"/>
      <c r="BL74" s="43"/>
      <c r="BM74" s="43"/>
    </row>
    <row r="75" spans="1:71" s="41" customFormat="1" ht="17.25" customHeight="1" x14ac:dyDescent="0.55000000000000004">
      <c r="A75" s="408" t="s">
        <v>167</v>
      </c>
      <c r="B75" s="408"/>
      <c r="C75" s="408"/>
      <c r="D75" s="408"/>
      <c r="E75" s="408"/>
      <c r="F75" s="408"/>
      <c r="G75" s="408"/>
      <c r="H75" s="408"/>
      <c r="I75" s="408"/>
      <c r="J75" s="408"/>
      <c r="K75" s="408"/>
      <c r="L75" s="408"/>
      <c r="M75" s="408"/>
      <c r="N75" s="408"/>
      <c r="O75" s="408"/>
      <c r="P75" s="408"/>
      <c r="Q75" s="408"/>
      <c r="R75" s="408"/>
      <c r="S75" s="408"/>
      <c r="T75" s="408"/>
      <c r="U75" s="408"/>
      <c r="V75" s="408"/>
      <c r="W75" s="408"/>
      <c r="X75" s="408"/>
      <c r="Y75" s="44"/>
      <c r="Z75" s="44"/>
      <c r="AA75" s="44"/>
      <c r="AB75" s="44"/>
      <c r="AC75" s="44"/>
      <c r="AD75" s="67"/>
      <c r="AE75" s="66"/>
      <c r="AF75" s="67"/>
      <c r="AG75" s="67"/>
      <c r="AH75" s="67"/>
      <c r="AI75" s="542" t="s">
        <v>427</v>
      </c>
      <c r="AJ75" s="542"/>
      <c r="AK75" s="542"/>
      <c r="AL75" s="542"/>
      <c r="AM75" s="542"/>
      <c r="AN75" s="542"/>
      <c r="AO75" s="542"/>
      <c r="AP75" s="542"/>
      <c r="AQ75" s="542"/>
      <c r="AR75" s="542"/>
      <c r="AS75" s="542"/>
      <c r="AT75" s="542"/>
      <c r="AU75" s="542"/>
      <c r="AV75" s="542"/>
      <c r="AW75" s="542"/>
      <c r="AX75" s="542"/>
      <c r="AY75" s="542"/>
      <c r="AZ75" s="542"/>
      <c r="BA75" s="542"/>
      <c r="BB75" s="542"/>
      <c r="BC75" s="542"/>
      <c r="BD75" s="542"/>
      <c r="BE75" s="542"/>
      <c r="BF75" s="542"/>
      <c r="BG75" s="542"/>
      <c r="BH75" s="542"/>
      <c r="BI75" s="42"/>
      <c r="BJ75" s="43"/>
      <c r="BK75" s="43"/>
      <c r="BL75" s="43"/>
      <c r="BM75" s="43"/>
    </row>
    <row r="76" spans="1:71" s="41" customFormat="1" ht="51.75" customHeight="1" x14ac:dyDescent="0.55000000000000004">
      <c r="A76" s="408"/>
      <c r="B76" s="408"/>
      <c r="C76" s="408"/>
      <c r="D76" s="408"/>
      <c r="E76" s="408"/>
      <c r="F76" s="408"/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44"/>
      <c r="Z76" s="44"/>
      <c r="AA76" s="44"/>
      <c r="AB76" s="44"/>
      <c r="AC76" s="44"/>
      <c r="AD76" s="67"/>
      <c r="AE76" s="66"/>
      <c r="AF76" s="67"/>
      <c r="AG76" s="67"/>
      <c r="AH76" s="67"/>
      <c r="AI76" s="542"/>
      <c r="AJ76" s="542"/>
      <c r="AK76" s="542"/>
      <c r="AL76" s="542"/>
      <c r="AM76" s="542"/>
      <c r="AN76" s="542"/>
      <c r="AO76" s="542"/>
      <c r="AP76" s="542"/>
      <c r="AQ76" s="542"/>
      <c r="AR76" s="542"/>
      <c r="AS76" s="542"/>
      <c r="AT76" s="542"/>
      <c r="AU76" s="542"/>
      <c r="AV76" s="542"/>
      <c r="AW76" s="542"/>
      <c r="AX76" s="542"/>
      <c r="AY76" s="542"/>
      <c r="AZ76" s="542"/>
      <c r="BA76" s="542"/>
      <c r="BB76" s="542"/>
      <c r="BC76" s="542"/>
      <c r="BD76" s="542"/>
      <c r="BE76" s="542"/>
      <c r="BF76" s="542"/>
      <c r="BG76" s="542"/>
      <c r="BH76" s="542"/>
      <c r="BI76" s="42"/>
      <c r="BJ76" s="43"/>
      <c r="BK76" s="43"/>
      <c r="BL76" s="43"/>
      <c r="BM76" s="43"/>
    </row>
    <row r="77" spans="1:71" s="39" customFormat="1" ht="43.5" customHeight="1" x14ac:dyDescent="0.6">
      <c r="A77" s="543"/>
      <c r="B77" s="543"/>
      <c r="C77" s="543"/>
      <c r="D77" s="543"/>
      <c r="E77" s="543"/>
      <c r="F77" s="543"/>
      <c r="G77" s="543"/>
      <c r="H77" s="544" t="s">
        <v>169</v>
      </c>
      <c r="I77" s="544"/>
      <c r="J77" s="544"/>
      <c r="K77" s="544"/>
      <c r="L77" s="544"/>
      <c r="M77" s="544"/>
      <c r="N77" s="544"/>
      <c r="O77" s="544"/>
      <c r="P77" s="544"/>
      <c r="Q77" s="544"/>
      <c r="R77" s="213"/>
      <c r="S77" s="213"/>
      <c r="T77" s="213"/>
      <c r="U77" s="213"/>
      <c r="V77" s="52"/>
      <c r="W77" s="52"/>
      <c r="X77" s="52"/>
      <c r="Y77" s="52"/>
      <c r="Z77" s="52"/>
      <c r="AA77" s="52"/>
      <c r="AB77" s="52"/>
      <c r="AC77" s="52"/>
      <c r="AD77" s="52"/>
      <c r="AE77" s="53"/>
      <c r="AF77" s="52"/>
      <c r="AG77" s="52"/>
      <c r="AH77" s="52"/>
      <c r="AI77" s="246"/>
      <c r="AJ77" s="229"/>
      <c r="AK77" s="229"/>
      <c r="AL77" s="229"/>
      <c r="AM77" s="229"/>
      <c r="AN77" s="229"/>
      <c r="AO77" s="229"/>
      <c r="AP77" s="545" t="s">
        <v>172</v>
      </c>
      <c r="AQ77" s="545"/>
      <c r="AR77" s="545"/>
      <c r="AS77" s="545"/>
      <c r="AT77" s="545"/>
      <c r="AU77" s="545"/>
      <c r="AV77" s="545"/>
      <c r="AW77" s="545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52"/>
      <c r="BI77" s="54"/>
      <c r="BJ77" s="38"/>
      <c r="BK77" s="38"/>
      <c r="BL77" s="38"/>
      <c r="BM77" s="38"/>
    </row>
    <row r="78" spans="1:71" s="41" customFormat="1" ht="48.75" customHeight="1" x14ac:dyDescent="0.6">
      <c r="A78" s="546"/>
      <c r="B78" s="546"/>
      <c r="C78" s="546"/>
      <c r="D78" s="546"/>
      <c r="E78" s="546"/>
      <c r="F78" s="546"/>
      <c r="G78" s="546"/>
      <c r="H78" s="547">
        <v>2021</v>
      </c>
      <c r="I78" s="547"/>
      <c r="J78" s="54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6"/>
      <c r="AF78" s="67"/>
      <c r="AG78" s="67"/>
      <c r="AH78" s="67"/>
      <c r="AI78" s="560" t="s">
        <v>168</v>
      </c>
      <c r="AJ78" s="560"/>
      <c r="AK78" s="560"/>
      <c r="AL78" s="560"/>
      <c r="AM78" s="560"/>
      <c r="AN78" s="560"/>
      <c r="AO78" s="560"/>
      <c r="AP78" s="561">
        <v>2021</v>
      </c>
      <c r="AQ78" s="561"/>
      <c r="AR78" s="561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67"/>
      <c r="BH78" s="67"/>
      <c r="BI78" s="42"/>
      <c r="BJ78" s="43"/>
      <c r="BK78" s="43"/>
      <c r="BL78" s="43"/>
      <c r="BM78" s="43"/>
    </row>
    <row r="79" spans="1:71" s="41" customFormat="1" ht="31.5" customHeight="1" x14ac:dyDescent="0.6">
      <c r="A79" s="66"/>
      <c r="B79" s="66"/>
      <c r="C79" s="66"/>
      <c r="D79" s="66"/>
      <c r="E79" s="66"/>
      <c r="F79" s="66"/>
      <c r="G79" s="66"/>
      <c r="H79" s="65"/>
      <c r="I79" s="65"/>
      <c r="J79" s="65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6"/>
      <c r="AF79" s="67"/>
      <c r="AG79" s="67"/>
      <c r="AH79" s="67"/>
      <c r="AI79" s="247"/>
      <c r="AJ79" s="247"/>
      <c r="AK79" s="247"/>
      <c r="AL79" s="247"/>
      <c r="AM79" s="247"/>
      <c r="AN79" s="247"/>
      <c r="AO79" s="247"/>
      <c r="AP79" s="226"/>
      <c r="AQ79" s="65"/>
      <c r="AR79" s="6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67"/>
      <c r="BH79" s="67"/>
      <c r="BI79" s="42"/>
      <c r="BJ79" s="43"/>
      <c r="BK79" s="43"/>
      <c r="BL79" s="43"/>
      <c r="BM79" s="43"/>
    </row>
    <row r="80" spans="1:71" s="41" customFormat="1" ht="91.5" hidden="1" customHeight="1" x14ac:dyDescent="0.55000000000000004">
      <c r="A80" s="66"/>
      <c r="B80" s="66"/>
      <c r="C80" s="66"/>
      <c r="D80" s="66"/>
      <c r="E80" s="66"/>
      <c r="F80" s="66"/>
      <c r="G80" s="66"/>
      <c r="H80" s="65"/>
      <c r="I80" s="65"/>
      <c r="J80" s="65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6"/>
      <c r="AF80" s="67"/>
      <c r="AG80" s="67"/>
      <c r="AH80" s="67"/>
      <c r="AI80" s="247"/>
      <c r="AJ80" s="247"/>
      <c r="AK80" s="247"/>
      <c r="AL80" s="247"/>
      <c r="AM80" s="247"/>
      <c r="AN80" s="247"/>
      <c r="AO80" s="247"/>
      <c r="AP80" s="65"/>
      <c r="AQ80" s="65"/>
      <c r="AR80" s="6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67"/>
      <c r="BH80" s="67"/>
      <c r="BI80" s="42"/>
      <c r="BJ80" s="43"/>
      <c r="BK80" s="43"/>
      <c r="BL80" s="43"/>
      <c r="BM80" s="43"/>
    </row>
    <row r="81" spans="1:65" s="39" customFormat="1" ht="48.75" customHeight="1" x14ac:dyDescent="0.6">
      <c r="A81" s="248" t="s">
        <v>374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R81" s="249"/>
      <c r="S81" s="249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BD81" s="221"/>
      <c r="BE81" s="221"/>
      <c r="BF81" s="221"/>
      <c r="BG81" s="221"/>
      <c r="BH81" s="221"/>
      <c r="BI81" s="54"/>
      <c r="BJ81" s="38"/>
      <c r="BK81" s="38"/>
      <c r="BL81" s="38"/>
      <c r="BM81" s="38"/>
    </row>
    <row r="82" spans="1:65" s="39" customFormat="1" ht="48.75" customHeight="1" x14ac:dyDescent="0.6">
      <c r="A82" s="171" t="s">
        <v>439</v>
      </c>
      <c r="R82" s="249"/>
      <c r="S82" s="249"/>
      <c r="BD82" s="221"/>
      <c r="BE82" s="221"/>
      <c r="BF82" s="221"/>
      <c r="BG82" s="221"/>
      <c r="BH82" s="221"/>
      <c r="BI82" s="54"/>
      <c r="BJ82" s="38"/>
      <c r="BK82" s="38"/>
      <c r="BL82" s="38"/>
      <c r="BM82" s="38"/>
    </row>
    <row r="83" spans="1:65" s="39" customFormat="1" ht="48.75" customHeight="1" thickBot="1" x14ac:dyDescent="0.65">
      <c r="A83" s="171"/>
      <c r="R83" s="249"/>
      <c r="S83" s="249"/>
      <c r="BD83" s="221"/>
      <c r="BE83" s="221"/>
      <c r="BF83" s="221"/>
      <c r="BG83" s="221"/>
      <c r="BH83" s="221"/>
      <c r="BI83" s="54"/>
      <c r="BJ83" s="38"/>
      <c r="BK83" s="38"/>
      <c r="BL83" s="38"/>
      <c r="BM83" s="38"/>
    </row>
    <row r="84" spans="1:65" ht="32.4" customHeight="1" thickBot="1" x14ac:dyDescent="0.3">
      <c r="A84" s="434" t="s">
        <v>98</v>
      </c>
      <c r="B84" s="437" t="s">
        <v>412</v>
      </c>
      <c r="C84" s="438"/>
      <c r="D84" s="438"/>
      <c r="E84" s="438"/>
      <c r="F84" s="438"/>
      <c r="G84" s="438"/>
      <c r="H84" s="438"/>
      <c r="I84" s="438"/>
      <c r="J84" s="438"/>
      <c r="K84" s="438"/>
      <c r="L84" s="438"/>
      <c r="M84" s="438"/>
      <c r="N84" s="438"/>
      <c r="O84" s="439"/>
      <c r="P84" s="446" t="s">
        <v>8</v>
      </c>
      <c r="Q84" s="447"/>
      <c r="R84" s="447" t="s">
        <v>9</v>
      </c>
      <c r="S84" s="452"/>
      <c r="T84" s="409" t="s">
        <v>10</v>
      </c>
      <c r="U84" s="410"/>
      <c r="V84" s="410"/>
      <c r="W84" s="410"/>
      <c r="X84" s="410"/>
      <c r="Y84" s="410"/>
      <c r="Z84" s="410"/>
      <c r="AA84" s="410"/>
      <c r="AB84" s="410"/>
      <c r="AC84" s="410"/>
      <c r="AD84" s="410"/>
      <c r="AE84" s="411"/>
      <c r="AF84" s="409" t="s">
        <v>36</v>
      </c>
      <c r="AG84" s="410"/>
      <c r="AH84" s="410"/>
      <c r="AI84" s="410"/>
      <c r="AJ84" s="410"/>
      <c r="AK84" s="410"/>
      <c r="AL84" s="410"/>
      <c r="AM84" s="410"/>
      <c r="AN84" s="410"/>
      <c r="AO84" s="410"/>
      <c r="AP84" s="410"/>
      <c r="AQ84" s="410"/>
      <c r="AR84" s="410"/>
      <c r="AS84" s="410"/>
      <c r="AT84" s="410"/>
      <c r="AU84" s="410"/>
      <c r="AV84" s="410"/>
      <c r="AW84" s="410"/>
      <c r="AX84" s="410"/>
      <c r="AY84" s="410"/>
      <c r="AZ84" s="410"/>
      <c r="BA84" s="410"/>
      <c r="BB84" s="410"/>
      <c r="BC84" s="411"/>
      <c r="BD84" s="412" t="s">
        <v>24</v>
      </c>
      <c r="BE84" s="413"/>
      <c r="BF84" s="468" t="s">
        <v>99</v>
      </c>
      <c r="BG84" s="469"/>
      <c r="BH84" s="469"/>
      <c r="BI84" s="413"/>
    </row>
    <row r="85" spans="1:65" ht="32.4" customHeight="1" thickBot="1" x14ac:dyDescent="0.3">
      <c r="A85" s="435"/>
      <c r="B85" s="440"/>
      <c r="C85" s="441"/>
      <c r="D85" s="441"/>
      <c r="E85" s="441"/>
      <c r="F85" s="441"/>
      <c r="G85" s="441"/>
      <c r="H85" s="441"/>
      <c r="I85" s="441"/>
      <c r="J85" s="441"/>
      <c r="K85" s="441"/>
      <c r="L85" s="441"/>
      <c r="M85" s="441"/>
      <c r="N85" s="441"/>
      <c r="O85" s="442"/>
      <c r="P85" s="448"/>
      <c r="Q85" s="449"/>
      <c r="R85" s="449"/>
      <c r="S85" s="453"/>
      <c r="T85" s="474" t="s">
        <v>5</v>
      </c>
      <c r="U85" s="475"/>
      <c r="V85" s="475" t="s">
        <v>11</v>
      </c>
      <c r="W85" s="478"/>
      <c r="X85" s="481" t="s">
        <v>12</v>
      </c>
      <c r="Y85" s="482"/>
      <c r="Z85" s="482"/>
      <c r="AA85" s="482"/>
      <c r="AB85" s="482"/>
      <c r="AC85" s="482"/>
      <c r="AD85" s="482"/>
      <c r="AE85" s="483"/>
      <c r="AF85" s="484" t="s">
        <v>14</v>
      </c>
      <c r="AG85" s="485"/>
      <c r="AH85" s="485"/>
      <c r="AI85" s="485"/>
      <c r="AJ85" s="485"/>
      <c r="AK85" s="486"/>
      <c r="AL85" s="487" t="s">
        <v>15</v>
      </c>
      <c r="AM85" s="485"/>
      <c r="AN85" s="485"/>
      <c r="AO85" s="485"/>
      <c r="AP85" s="485"/>
      <c r="AQ85" s="488"/>
      <c r="AR85" s="484" t="s">
        <v>16</v>
      </c>
      <c r="AS85" s="485"/>
      <c r="AT85" s="485"/>
      <c r="AU85" s="485"/>
      <c r="AV85" s="485"/>
      <c r="AW85" s="486"/>
      <c r="AX85" s="489" t="s">
        <v>159</v>
      </c>
      <c r="AY85" s="490"/>
      <c r="AZ85" s="490"/>
      <c r="BA85" s="490"/>
      <c r="BB85" s="490"/>
      <c r="BC85" s="491"/>
      <c r="BD85" s="414"/>
      <c r="BE85" s="415"/>
      <c r="BF85" s="470"/>
      <c r="BG85" s="471"/>
      <c r="BH85" s="471"/>
      <c r="BI85" s="415"/>
    </row>
    <row r="86" spans="1:65" ht="76.95" customHeight="1" thickBot="1" x14ac:dyDescent="0.3">
      <c r="A86" s="435"/>
      <c r="B86" s="440"/>
      <c r="C86" s="441"/>
      <c r="D86" s="441"/>
      <c r="E86" s="441"/>
      <c r="F86" s="441"/>
      <c r="G86" s="441"/>
      <c r="H86" s="441"/>
      <c r="I86" s="441"/>
      <c r="J86" s="441"/>
      <c r="K86" s="441"/>
      <c r="L86" s="441"/>
      <c r="M86" s="441"/>
      <c r="N86" s="441"/>
      <c r="O86" s="442"/>
      <c r="P86" s="448"/>
      <c r="Q86" s="449"/>
      <c r="R86" s="449"/>
      <c r="S86" s="453"/>
      <c r="T86" s="476"/>
      <c r="U86" s="449"/>
      <c r="V86" s="449"/>
      <c r="W86" s="479"/>
      <c r="X86" s="446" t="s">
        <v>13</v>
      </c>
      <c r="Y86" s="447"/>
      <c r="Z86" s="447" t="s">
        <v>100</v>
      </c>
      <c r="AA86" s="447"/>
      <c r="AB86" s="447" t="s">
        <v>101</v>
      </c>
      <c r="AC86" s="447"/>
      <c r="AD86" s="447" t="s">
        <v>74</v>
      </c>
      <c r="AE86" s="452"/>
      <c r="AF86" s="465" t="s">
        <v>154</v>
      </c>
      <c r="AG86" s="466"/>
      <c r="AH86" s="467"/>
      <c r="AI86" s="465" t="s">
        <v>182</v>
      </c>
      <c r="AJ86" s="466"/>
      <c r="AK86" s="467"/>
      <c r="AL86" s="465" t="s">
        <v>180</v>
      </c>
      <c r="AM86" s="466"/>
      <c r="AN86" s="492"/>
      <c r="AO86" s="493" t="s">
        <v>181</v>
      </c>
      <c r="AP86" s="466"/>
      <c r="AQ86" s="492"/>
      <c r="AR86" s="493" t="s">
        <v>155</v>
      </c>
      <c r="AS86" s="466"/>
      <c r="AT86" s="467"/>
      <c r="AU86" s="465" t="s">
        <v>156</v>
      </c>
      <c r="AV86" s="466"/>
      <c r="AW86" s="467"/>
      <c r="AX86" s="465" t="s">
        <v>191</v>
      </c>
      <c r="AY86" s="466"/>
      <c r="AZ86" s="492"/>
      <c r="BA86" s="494" t="s">
        <v>157</v>
      </c>
      <c r="BB86" s="495"/>
      <c r="BC86" s="496"/>
      <c r="BD86" s="414"/>
      <c r="BE86" s="415"/>
      <c r="BF86" s="470"/>
      <c r="BG86" s="471"/>
      <c r="BH86" s="471"/>
      <c r="BI86" s="415"/>
    </row>
    <row r="87" spans="1:65" ht="162.75" customHeight="1" thickBot="1" x14ac:dyDescent="0.3">
      <c r="A87" s="436"/>
      <c r="B87" s="443"/>
      <c r="C87" s="444"/>
      <c r="D87" s="444"/>
      <c r="E87" s="444"/>
      <c r="F87" s="444"/>
      <c r="G87" s="444"/>
      <c r="H87" s="444"/>
      <c r="I87" s="444"/>
      <c r="J87" s="444"/>
      <c r="K87" s="444"/>
      <c r="L87" s="444"/>
      <c r="M87" s="444"/>
      <c r="N87" s="444"/>
      <c r="O87" s="445"/>
      <c r="P87" s="450"/>
      <c r="Q87" s="451"/>
      <c r="R87" s="451"/>
      <c r="S87" s="454"/>
      <c r="T87" s="477"/>
      <c r="U87" s="451"/>
      <c r="V87" s="451"/>
      <c r="W87" s="480"/>
      <c r="X87" s="450"/>
      <c r="Y87" s="451"/>
      <c r="Z87" s="451"/>
      <c r="AA87" s="451"/>
      <c r="AB87" s="451"/>
      <c r="AC87" s="451"/>
      <c r="AD87" s="451"/>
      <c r="AE87" s="454"/>
      <c r="AF87" s="177" t="s">
        <v>3</v>
      </c>
      <c r="AG87" s="178" t="s">
        <v>17</v>
      </c>
      <c r="AH87" s="179" t="s">
        <v>18</v>
      </c>
      <c r="AI87" s="180" t="s">
        <v>3</v>
      </c>
      <c r="AJ87" s="178" t="s">
        <v>17</v>
      </c>
      <c r="AK87" s="179" t="s">
        <v>18</v>
      </c>
      <c r="AL87" s="180" t="s">
        <v>3</v>
      </c>
      <c r="AM87" s="178" t="s">
        <v>17</v>
      </c>
      <c r="AN87" s="181" t="s">
        <v>18</v>
      </c>
      <c r="AO87" s="177" t="s">
        <v>3</v>
      </c>
      <c r="AP87" s="178" t="s">
        <v>17</v>
      </c>
      <c r="AQ87" s="181" t="s">
        <v>18</v>
      </c>
      <c r="AR87" s="177" t="s">
        <v>3</v>
      </c>
      <c r="AS87" s="178" t="s">
        <v>17</v>
      </c>
      <c r="AT87" s="179" t="s">
        <v>18</v>
      </c>
      <c r="AU87" s="180" t="s">
        <v>3</v>
      </c>
      <c r="AV87" s="178" t="s">
        <v>17</v>
      </c>
      <c r="AW87" s="179" t="s">
        <v>18</v>
      </c>
      <c r="AX87" s="180" t="s">
        <v>3</v>
      </c>
      <c r="AY87" s="178" t="s">
        <v>17</v>
      </c>
      <c r="AZ87" s="181" t="s">
        <v>18</v>
      </c>
      <c r="BA87" s="177" t="s">
        <v>3</v>
      </c>
      <c r="BB87" s="178" t="s">
        <v>17</v>
      </c>
      <c r="BC87" s="181" t="s">
        <v>18</v>
      </c>
      <c r="BD87" s="416"/>
      <c r="BE87" s="417"/>
      <c r="BF87" s="472"/>
      <c r="BG87" s="473"/>
      <c r="BH87" s="473"/>
      <c r="BI87" s="417"/>
    </row>
    <row r="88" spans="1:65" s="254" customFormat="1" ht="38.25" customHeight="1" x14ac:dyDescent="0.25">
      <c r="A88" s="78" t="s">
        <v>186</v>
      </c>
      <c r="B88" s="462" t="s">
        <v>244</v>
      </c>
      <c r="C88" s="463"/>
      <c r="D88" s="463"/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4"/>
      <c r="P88" s="459"/>
      <c r="Q88" s="455"/>
      <c r="R88" s="455">
        <v>4</v>
      </c>
      <c r="S88" s="456"/>
      <c r="T88" s="457">
        <f t="shared" si="5"/>
        <v>108</v>
      </c>
      <c r="U88" s="455"/>
      <c r="V88" s="455">
        <f t="shared" si="6"/>
        <v>48</v>
      </c>
      <c r="W88" s="458"/>
      <c r="X88" s="459">
        <v>32</v>
      </c>
      <c r="Y88" s="455"/>
      <c r="Z88" s="455"/>
      <c r="AA88" s="455"/>
      <c r="AB88" s="455">
        <v>16</v>
      </c>
      <c r="AC88" s="455"/>
      <c r="AD88" s="455"/>
      <c r="AE88" s="456"/>
      <c r="AF88" s="385"/>
      <c r="AG88" s="379"/>
      <c r="AH88" s="384"/>
      <c r="AI88" s="378"/>
      <c r="AJ88" s="379"/>
      <c r="AK88" s="384"/>
      <c r="AL88" s="378" t="s">
        <v>196</v>
      </c>
      <c r="AM88" s="379" t="s">
        <v>196</v>
      </c>
      <c r="AN88" s="380" t="s">
        <v>196</v>
      </c>
      <c r="AO88" s="385">
        <v>108</v>
      </c>
      <c r="AP88" s="379">
        <v>48</v>
      </c>
      <c r="AQ88" s="380">
        <v>3</v>
      </c>
      <c r="AR88" s="385"/>
      <c r="AS88" s="379"/>
      <c r="AT88" s="384"/>
      <c r="AU88" s="378"/>
      <c r="AV88" s="379"/>
      <c r="AW88" s="384"/>
      <c r="AX88" s="378"/>
      <c r="AY88" s="379"/>
      <c r="AZ88" s="380"/>
      <c r="BA88" s="385"/>
      <c r="BB88" s="379"/>
      <c r="BC88" s="380"/>
      <c r="BD88" s="539">
        <f t="shared" si="17"/>
        <v>3</v>
      </c>
      <c r="BE88" s="540"/>
      <c r="BF88" s="499" t="s">
        <v>144</v>
      </c>
      <c r="BG88" s="500"/>
      <c r="BH88" s="500"/>
      <c r="BI88" s="501"/>
    </row>
    <row r="89" spans="1:65" ht="68.25" customHeight="1" x14ac:dyDescent="0.25">
      <c r="A89" s="349" t="s">
        <v>340</v>
      </c>
      <c r="B89" s="586" t="s">
        <v>361</v>
      </c>
      <c r="C89" s="549"/>
      <c r="D89" s="549"/>
      <c r="E89" s="549"/>
      <c r="F89" s="549"/>
      <c r="G89" s="549"/>
      <c r="H89" s="549"/>
      <c r="I89" s="549"/>
      <c r="J89" s="549"/>
      <c r="K89" s="549"/>
      <c r="L89" s="549"/>
      <c r="M89" s="549"/>
      <c r="N89" s="549"/>
      <c r="O89" s="587"/>
      <c r="P89" s="459"/>
      <c r="Q89" s="455"/>
      <c r="R89" s="455">
        <v>4</v>
      </c>
      <c r="S89" s="456"/>
      <c r="T89" s="457">
        <f t="shared" si="5"/>
        <v>102</v>
      </c>
      <c r="U89" s="455"/>
      <c r="V89" s="455">
        <f t="shared" si="6"/>
        <v>36</v>
      </c>
      <c r="W89" s="458"/>
      <c r="X89" s="459">
        <v>22</v>
      </c>
      <c r="Y89" s="455"/>
      <c r="Z89" s="455"/>
      <c r="AA89" s="455"/>
      <c r="AB89" s="455">
        <v>14</v>
      </c>
      <c r="AC89" s="455"/>
      <c r="AD89" s="455"/>
      <c r="AE89" s="456"/>
      <c r="AF89" s="328" t="s">
        <v>196</v>
      </c>
      <c r="AG89" s="319" t="s">
        <v>196</v>
      </c>
      <c r="AH89" s="324" t="s">
        <v>196</v>
      </c>
      <c r="AI89" s="318"/>
      <c r="AJ89" s="319"/>
      <c r="AK89" s="324"/>
      <c r="AL89" s="318"/>
      <c r="AM89" s="319"/>
      <c r="AN89" s="320"/>
      <c r="AO89" s="328">
        <v>102</v>
      </c>
      <c r="AP89" s="319">
        <v>36</v>
      </c>
      <c r="AQ89" s="320">
        <v>3</v>
      </c>
      <c r="AR89" s="328"/>
      <c r="AS89" s="319"/>
      <c r="AT89" s="324"/>
      <c r="AU89" s="318"/>
      <c r="AV89" s="319"/>
      <c r="AW89" s="324"/>
      <c r="AX89" s="318"/>
      <c r="AY89" s="319"/>
      <c r="AZ89" s="320"/>
      <c r="BA89" s="328"/>
      <c r="BB89" s="319"/>
      <c r="BC89" s="320"/>
      <c r="BD89" s="539">
        <f t="shared" si="17"/>
        <v>3</v>
      </c>
      <c r="BE89" s="540"/>
      <c r="BF89" s="499" t="s">
        <v>245</v>
      </c>
      <c r="BG89" s="500"/>
      <c r="BH89" s="500"/>
      <c r="BI89" s="501"/>
    </row>
    <row r="90" spans="1:65" ht="42" customHeight="1" x14ac:dyDescent="0.25">
      <c r="A90" s="576" t="s">
        <v>199</v>
      </c>
      <c r="B90" s="674" t="s">
        <v>247</v>
      </c>
      <c r="C90" s="675"/>
      <c r="D90" s="675"/>
      <c r="E90" s="675"/>
      <c r="F90" s="675"/>
      <c r="G90" s="675"/>
      <c r="H90" s="675"/>
      <c r="I90" s="675"/>
      <c r="J90" s="675"/>
      <c r="K90" s="675"/>
      <c r="L90" s="675"/>
      <c r="M90" s="675"/>
      <c r="N90" s="675"/>
      <c r="O90" s="676"/>
      <c r="P90" s="518" t="s">
        <v>406</v>
      </c>
      <c r="Q90" s="673"/>
      <c r="R90" s="552"/>
      <c r="S90" s="522"/>
      <c r="T90" s="457">
        <f t="shared" si="5"/>
        <v>288</v>
      </c>
      <c r="U90" s="455"/>
      <c r="V90" s="455">
        <f t="shared" si="6"/>
        <v>118</v>
      </c>
      <c r="W90" s="458"/>
      <c r="X90" s="604">
        <v>68</v>
      </c>
      <c r="Y90" s="521"/>
      <c r="Z90" s="500">
        <v>16</v>
      </c>
      <c r="AA90" s="521"/>
      <c r="AB90" s="500">
        <v>34</v>
      </c>
      <c r="AC90" s="521"/>
      <c r="AD90" s="500"/>
      <c r="AE90" s="522"/>
      <c r="AF90" s="328"/>
      <c r="AG90" s="319"/>
      <c r="AH90" s="324"/>
      <c r="AI90" s="345">
        <v>180</v>
      </c>
      <c r="AJ90" s="343">
        <v>70</v>
      </c>
      <c r="AK90" s="344">
        <v>5</v>
      </c>
      <c r="AL90" s="345">
        <v>108</v>
      </c>
      <c r="AM90" s="343">
        <v>48</v>
      </c>
      <c r="AN90" s="346">
        <v>3</v>
      </c>
      <c r="AO90" s="328"/>
      <c r="AP90" s="319"/>
      <c r="AQ90" s="320"/>
      <c r="AR90" s="328"/>
      <c r="AS90" s="319"/>
      <c r="AT90" s="324"/>
      <c r="AU90" s="318"/>
      <c r="AV90" s="319"/>
      <c r="AW90" s="324"/>
      <c r="AX90" s="318"/>
      <c r="AY90" s="319"/>
      <c r="AZ90" s="320"/>
      <c r="BA90" s="328"/>
      <c r="BB90" s="319"/>
      <c r="BC90" s="320"/>
      <c r="BD90" s="539">
        <f t="shared" si="17"/>
        <v>8</v>
      </c>
      <c r="BE90" s="540"/>
      <c r="BF90" s="499" t="s">
        <v>276</v>
      </c>
      <c r="BG90" s="521"/>
      <c r="BH90" s="521"/>
      <c r="BI90" s="522"/>
    </row>
    <row r="91" spans="1:65" ht="63" customHeight="1" x14ac:dyDescent="0.25">
      <c r="A91" s="577"/>
      <c r="B91" s="586" t="s">
        <v>334</v>
      </c>
      <c r="C91" s="605"/>
      <c r="D91" s="605"/>
      <c r="E91" s="605"/>
      <c r="F91" s="605"/>
      <c r="G91" s="605"/>
      <c r="H91" s="605"/>
      <c r="I91" s="605"/>
      <c r="J91" s="605"/>
      <c r="K91" s="605"/>
      <c r="L91" s="605"/>
      <c r="M91" s="605"/>
      <c r="N91" s="605"/>
      <c r="O91" s="606"/>
      <c r="P91" s="604"/>
      <c r="Q91" s="521"/>
      <c r="R91" s="500"/>
      <c r="S91" s="522"/>
      <c r="T91" s="457">
        <f t="shared" si="5"/>
        <v>30</v>
      </c>
      <c r="U91" s="455"/>
      <c r="V91" s="455">
        <f t="shared" si="6"/>
        <v>0</v>
      </c>
      <c r="W91" s="458"/>
      <c r="X91" s="604"/>
      <c r="Y91" s="521"/>
      <c r="Z91" s="500"/>
      <c r="AA91" s="521"/>
      <c r="AB91" s="500"/>
      <c r="AC91" s="521"/>
      <c r="AD91" s="500"/>
      <c r="AE91" s="522"/>
      <c r="AF91" s="328"/>
      <c r="AG91" s="319"/>
      <c r="AH91" s="324"/>
      <c r="AI91" s="318"/>
      <c r="AJ91" s="319"/>
      <c r="AK91" s="324"/>
      <c r="AL91" s="318">
        <v>30</v>
      </c>
      <c r="AM91" s="319"/>
      <c r="AN91" s="320">
        <v>1</v>
      </c>
      <c r="AO91" s="328"/>
      <c r="AP91" s="319"/>
      <c r="AQ91" s="320"/>
      <c r="AR91" s="328"/>
      <c r="AS91" s="319"/>
      <c r="AT91" s="324"/>
      <c r="AU91" s="318"/>
      <c r="AV91" s="319"/>
      <c r="AW91" s="324"/>
      <c r="AX91" s="318"/>
      <c r="AY91" s="319"/>
      <c r="AZ91" s="320"/>
      <c r="BA91" s="328"/>
      <c r="BB91" s="319"/>
      <c r="BC91" s="320"/>
      <c r="BD91" s="539">
        <f t="shared" si="17"/>
        <v>1</v>
      </c>
      <c r="BE91" s="540"/>
      <c r="BF91" s="499" t="s">
        <v>323</v>
      </c>
      <c r="BG91" s="521"/>
      <c r="BH91" s="521"/>
      <c r="BI91" s="522"/>
    </row>
    <row r="92" spans="1:65" ht="40.5" customHeight="1" x14ac:dyDescent="0.25">
      <c r="A92" s="155" t="s">
        <v>200</v>
      </c>
      <c r="B92" s="674" t="s">
        <v>433</v>
      </c>
      <c r="C92" s="675"/>
      <c r="D92" s="675"/>
      <c r="E92" s="675"/>
      <c r="F92" s="675"/>
      <c r="G92" s="675"/>
      <c r="H92" s="675"/>
      <c r="I92" s="675"/>
      <c r="J92" s="675"/>
      <c r="K92" s="675"/>
      <c r="L92" s="675"/>
      <c r="M92" s="675"/>
      <c r="N92" s="675"/>
      <c r="O92" s="676"/>
      <c r="P92" s="604"/>
      <c r="Q92" s="521"/>
      <c r="R92" s="500"/>
      <c r="S92" s="522"/>
      <c r="T92" s="457"/>
      <c r="U92" s="455"/>
      <c r="V92" s="455"/>
      <c r="W92" s="458"/>
      <c r="X92" s="604"/>
      <c r="Y92" s="521"/>
      <c r="Z92" s="500"/>
      <c r="AA92" s="521"/>
      <c r="AB92" s="500"/>
      <c r="AC92" s="521"/>
      <c r="AD92" s="500"/>
      <c r="AE92" s="522"/>
      <c r="AF92" s="328"/>
      <c r="AG92" s="319"/>
      <c r="AH92" s="324"/>
      <c r="AI92" s="318"/>
      <c r="AJ92" s="319"/>
      <c r="AK92" s="324"/>
      <c r="AL92" s="318"/>
      <c r="AM92" s="319"/>
      <c r="AN92" s="320"/>
      <c r="AO92" s="328"/>
      <c r="AP92" s="319"/>
      <c r="AQ92" s="320"/>
      <c r="AR92" s="328"/>
      <c r="AS92" s="319"/>
      <c r="AT92" s="324"/>
      <c r="AU92" s="318"/>
      <c r="AV92" s="319"/>
      <c r="AW92" s="324"/>
      <c r="AX92" s="318"/>
      <c r="AY92" s="319"/>
      <c r="AZ92" s="320"/>
      <c r="BA92" s="328"/>
      <c r="BB92" s="319"/>
      <c r="BC92" s="320"/>
      <c r="BD92" s="539">
        <f t="shared" si="17"/>
        <v>0</v>
      </c>
      <c r="BE92" s="540"/>
      <c r="BF92" s="499"/>
      <c r="BG92" s="521"/>
      <c r="BH92" s="521"/>
      <c r="BI92" s="522"/>
    </row>
    <row r="93" spans="1:65" ht="39.75" customHeight="1" x14ac:dyDescent="0.25">
      <c r="A93" s="349" t="s">
        <v>332</v>
      </c>
      <c r="B93" s="586" t="s">
        <v>197</v>
      </c>
      <c r="C93" s="605"/>
      <c r="D93" s="605"/>
      <c r="E93" s="605"/>
      <c r="F93" s="605"/>
      <c r="G93" s="605"/>
      <c r="H93" s="605"/>
      <c r="I93" s="605"/>
      <c r="J93" s="605"/>
      <c r="K93" s="605"/>
      <c r="L93" s="605"/>
      <c r="M93" s="605"/>
      <c r="N93" s="605"/>
      <c r="O93" s="606"/>
      <c r="P93" s="604"/>
      <c r="Q93" s="521"/>
      <c r="R93" s="500">
        <v>3</v>
      </c>
      <c r="S93" s="522"/>
      <c r="T93" s="457">
        <f t="shared" si="5"/>
        <v>108</v>
      </c>
      <c r="U93" s="455"/>
      <c r="V93" s="455">
        <v>50</v>
      </c>
      <c r="W93" s="458"/>
      <c r="X93" s="604">
        <v>18</v>
      </c>
      <c r="Y93" s="521"/>
      <c r="Z93" s="500">
        <v>16</v>
      </c>
      <c r="AA93" s="521"/>
      <c r="AB93" s="500">
        <v>16</v>
      </c>
      <c r="AC93" s="521"/>
      <c r="AD93" s="500"/>
      <c r="AE93" s="522"/>
      <c r="AF93" s="328" t="s">
        <v>196</v>
      </c>
      <c r="AG93" s="319" t="s">
        <v>196</v>
      </c>
      <c r="AH93" s="324" t="s">
        <v>196</v>
      </c>
      <c r="AI93" s="318"/>
      <c r="AJ93" s="319"/>
      <c r="AK93" s="324"/>
      <c r="AL93" s="318">
        <v>108</v>
      </c>
      <c r="AM93" s="319">
        <v>50</v>
      </c>
      <c r="AN93" s="320">
        <v>3</v>
      </c>
      <c r="AO93" s="328"/>
      <c r="AP93" s="319"/>
      <c r="AQ93" s="320"/>
      <c r="AR93" s="328"/>
      <c r="AS93" s="319"/>
      <c r="AT93" s="324"/>
      <c r="AU93" s="318"/>
      <c r="AV93" s="319"/>
      <c r="AW93" s="324"/>
      <c r="AX93" s="318"/>
      <c r="AY93" s="319"/>
      <c r="AZ93" s="320"/>
      <c r="BA93" s="328"/>
      <c r="BB93" s="319"/>
      <c r="BC93" s="320"/>
      <c r="BD93" s="539">
        <f t="shared" si="17"/>
        <v>3</v>
      </c>
      <c r="BE93" s="540"/>
      <c r="BF93" s="499" t="s">
        <v>277</v>
      </c>
      <c r="BG93" s="521"/>
      <c r="BH93" s="521"/>
      <c r="BI93" s="522"/>
    </row>
    <row r="94" spans="1:65" ht="40.5" customHeight="1" x14ac:dyDescent="0.25">
      <c r="A94" s="349" t="s">
        <v>333</v>
      </c>
      <c r="B94" s="586" t="s">
        <v>198</v>
      </c>
      <c r="C94" s="605"/>
      <c r="D94" s="605"/>
      <c r="E94" s="605"/>
      <c r="F94" s="605"/>
      <c r="G94" s="605"/>
      <c r="H94" s="605"/>
      <c r="I94" s="605"/>
      <c r="J94" s="605"/>
      <c r="K94" s="605"/>
      <c r="L94" s="605"/>
      <c r="M94" s="605"/>
      <c r="N94" s="605"/>
      <c r="O94" s="606"/>
      <c r="P94" s="604"/>
      <c r="Q94" s="521"/>
      <c r="R94" s="500">
        <v>3</v>
      </c>
      <c r="S94" s="522"/>
      <c r="T94" s="457">
        <f t="shared" si="5"/>
        <v>108</v>
      </c>
      <c r="U94" s="455"/>
      <c r="V94" s="455">
        <f t="shared" si="6"/>
        <v>50</v>
      </c>
      <c r="W94" s="458"/>
      <c r="X94" s="604">
        <v>18</v>
      </c>
      <c r="Y94" s="521"/>
      <c r="Z94" s="500">
        <v>24</v>
      </c>
      <c r="AA94" s="521"/>
      <c r="AB94" s="500">
        <v>8</v>
      </c>
      <c r="AC94" s="521"/>
      <c r="AD94" s="500"/>
      <c r="AE94" s="522"/>
      <c r="AF94" s="328"/>
      <c r="AG94" s="319"/>
      <c r="AH94" s="324"/>
      <c r="AI94" s="318"/>
      <c r="AJ94" s="319"/>
      <c r="AK94" s="324"/>
      <c r="AL94" s="318">
        <v>108</v>
      </c>
      <c r="AM94" s="319">
        <v>50</v>
      </c>
      <c r="AN94" s="320">
        <v>3</v>
      </c>
      <c r="AO94" s="328"/>
      <c r="AP94" s="319"/>
      <c r="AQ94" s="320"/>
      <c r="AR94" s="328"/>
      <c r="AS94" s="319"/>
      <c r="AT94" s="324"/>
      <c r="AU94" s="318"/>
      <c r="AV94" s="319"/>
      <c r="AW94" s="324"/>
      <c r="AX94" s="318"/>
      <c r="AY94" s="319"/>
      <c r="AZ94" s="320"/>
      <c r="BA94" s="328"/>
      <c r="BB94" s="319"/>
      <c r="BC94" s="320"/>
      <c r="BD94" s="539">
        <f t="shared" si="17"/>
        <v>3</v>
      </c>
      <c r="BE94" s="540"/>
      <c r="BF94" s="499" t="s">
        <v>278</v>
      </c>
      <c r="BG94" s="521"/>
      <c r="BH94" s="521"/>
      <c r="BI94" s="522"/>
    </row>
    <row r="95" spans="1:65" ht="38.25" customHeight="1" x14ac:dyDescent="0.25">
      <c r="A95" s="588" t="s">
        <v>341</v>
      </c>
      <c r="B95" s="586" t="s">
        <v>203</v>
      </c>
      <c r="C95" s="549"/>
      <c r="D95" s="549"/>
      <c r="E95" s="549"/>
      <c r="F95" s="549"/>
      <c r="G95" s="549"/>
      <c r="H95" s="549"/>
      <c r="I95" s="549"/>
      <c r="J95" s="549"/>
      <c r="K95" s="549"/>
      <c r="L95" s="549"/>
      <c r="M95" s="549"/>
      <c r="N95" s="549"/>
      <c r="O95" s="587"/>
      <c r="P95" s="459">
        <v>4.5</v>
      </c>
      <c r="Q95" s="455"/>
      <c r="R95" s="455" t="s">
        <v>196</v>
      </c>
      <c r="S95" s="456"/>
      <c r="T95" s="457">
        <f>SUM(AF95,AI95,AL95,AO95,AR95,AU95,AX95,BA95)</f>
        <v>324</v>
      </c>
      <c r="U95" s="455"/>
      <c r="V95" s="455">
        <f>SUM(AG95,AJ95,AM95,AP95,AS95,AY95,AV95)</f>
        <v>158</v>
      </c>
      <c r="W95" s="458"/>
      <c r="X95" s="459">
        <v>86</v>
      </c>
      <c r="Y95" s="455"/>
      <c r="Z95" s="455">
        <v>40</v>
      </c>
      <c r="AA95" s="455"/>
      <c r="AB95" s="455">
        <v>32</v>
      </c>
      <c r="AC95" s="455"/>
      <c r="AD95" s="455"/>
      <c r="AE95" s="456"/>
      <c r="AF95" s="328"/>
      <c r="AG95" s="319"/>
      <c r="AH95" s="324"/>
      <c r="AI95" s="318"/>
      <c r="AJ95" s="319"/>
      <c r="AK95" s="324"/>
      <c r="AL95" s="318"/>
      <c r="AM95" s="319"/>
      <c r="AN95" s="320"/>
      <c r="AO95" s="328">
        <v>144</v>
      </c>
      <c r="AP95" s="319">
        <v>78</v>
      </c>
      <c r="AQ95" s="320">
        <v>4</v>
      </c>
      <c r="AR95" s="328">
        <v>180</v>
      </c>
      <c r="AS95" s="319">
        <v>80</v>
      </c>
      <c r="AT95" s="324">
        <v>5</v>
      </c>
      <c r="AU95" s="318" t="s">
        <v>196</v>
      </c>
      <c r="AV95" s="319" t="s">
        <v>196</v>
      </c>
      <c r="AW95" s="324" t="s">
        <v>196</v>
      </c>
      <c r="AX95" s="318"/>
      <c r="AY95" s="319"/>
      <c r="AZ95" s="320"/>
      <c r="BA95" s="328"/>
      <c r="BB95" s="319"/>
      <c r="BC95" s="320"/>
      <c r="BD95" s="539">
        <f>SUM(AH95,AK95,AN95,AQ95,AT95,AW95,AZ95)</f>
        <v>9</v>
      </c>
      <c r="BE95" s="540"/>
      <c r="BF95" s="499" t="s">
        <v>282</v>
      </c>
      <c r="BG95" s="500"/>
      <c r="BH95" s="500"/>
      <c r="BI95" s="501"/>
    </row>
    <row r="96" spans="1:65" ht="72" customHeight="1" x14ac:dyDescent="0.25">
      <c r="A96" s="588"/>
      <c r="B96" s="586" t="s">
        <v>364</v>
      </c>
      <c r="C96" s="549"/>
      <c r="D96" s="549"/>
      <c r="E96" s="549"/>
      <c r="F96" s="549"/>
      <c r="G96" s="549"/>
      <c r="H96" s="549"/>
      <c r="I96" s="549"/>
      <c r="J96" s="549"/>
      <c r="K96" s="549"/>
      <c r="L96" s="549"/>
      <c r="M96" s="549"/>
      <c r="N96" s="549"/>
      <c r="O96" s="587"/>
      <c r="P96" s="459"/>
      <c r="Q96" s="455"/>
      <c r="R96" s="455" t="s">
        <v>196</v>
      </c>
      <c r="S96" s="456"/>
      <c r="T96" s="457">
        <f>SUM(AF96,AI96,AL96,AO96,AR96,AU96,AX96,BA96)</f>
        <v>40</v>
      </c>
      <c r="U96" s="455"/>
      <c r="V96" s="455">
        <f>SUM(AG96,AJ96,AM96,AP96,AS96,AY96,AV96)</f>
        <v>0</v>
      </c>
      <c r="W96" s="458"/>
      <c r="X96" s="459"/>
      <c r="Y96" s="455"/>
      <c r="Z96" s="455"/>
      <c r="AA96" s="455"/>
      <c r="AB96" s="455"/>
      <c r="AC96" s="455"/>
      <c r="AD96" s="455"/>
      <c r="AE96" s="456"/>
      <c r="AF96" s="328"/>
      <c r="AG96" s="319"/>
      <c r="AH96" s="324"/>
      <c r="AI96" s="318"/>
      <c r="AJ96" s="319"/>
      <c r="AK96" s="324"/>
      <c r="AL96" s="318"/>
      <c r="AM96" s="319"/>
      <c r="AN96" s="320"/>
      <c r="AO96" s="328"/>
      <c r="AP96" s="319"/>
      <c r="AQ96" s="320"/>
      <c r="AR96" s="328">
        <v>40</v>
      </c>
      <c r="AS96" s="319"/>
      <c r="AT96" s="324">
        <v>1</v>
      </c>
      <c r="AU96" s="318" t="s">
        <v>196</v>
      </c>
      <c r="AV96" s="319" t="s">
        <v>196</v>
      </c>
      <c r="AW96" s="324" t="s">
        <v>196</v>
      </c>
      <c r="AX96" s="318"/>
      <c r="AY96" s="319"/>
      <c r="AZ96" s="320"/>
      <c r="BA96" s="328"/>
      <c r="BB96" s="319"/>
      <c r="BC96" s="320"/>
      <c r="BD96" s="539">
        <f>SUM(AH96,AK96,AN96,AQ96,AT96,AW96,AZ96)</f>
        <v>1</v>
      </c>
      <c r="BE96" s="540"/>
      <c r="BF96" s="499" t="s">
        <v>323</v>
      </c>
      <c r="BG96" s="521"/>
      <c r="BH96" s="521"/>
      <c r="BI96" s="522"/>
    </row>
    <row r="97" spans="1:69" ht="67.5" customHeight="1" x14ac:dyDescent="0.25">
      <c r="A97" s="155" t="s">
        <v>249</v>
      </c>
      <c r="B97" s="507" t="s">
        <v>365</v>
      </c>
      <c r="C97" s="508"/>
      <c r="D97" s="508"/>
      <c r="E97" s="508"/>
      <c r="F97" s="508"/>
      <c r="G97" s="508"/>
      <c r="H97" s="508"/>
      <c r="I97" s="508"/>
      <c r="J97" s="508"/>
      <c r="K97" s="508"/>
      <c r="L97" s="508"/>
      <c r="M97" s="508"/>
      <c r="N97" s="508"/>
      <c r="O97" s="509"/>
      <c r="P97" s="617"/>
      <c r="Q97" s="568"/>
      <c r="R97" s="441"/>
      <c r="S97" s="569"/>
      <c r="T97" s="457"/>
      <c r="U97" s="455"/>
      <c r="V97" s="455"/>
      <c r="W97" s="458"/>
      <c r="X97" s="617"/>
      <c r="Y97" s="568"/>
      <c r="Z97" s="441"/>
      <c r="AA97" s="568"/>
      <c r="AB97" s="441"/>
      <c r="AC97" s="568"/>
      <c r="AD97" s="441"/>
      <c r="AE97" s="569"/>
      <c r="AF97" s="327"/>
      <c r="AG97" s="325"/>
      <c r="AH97" s="335"/>
      <c r="AI97" s="336"/>
      <c r="AJ97" s="325"/>
      <c r="AK97" s="335"/>
      <c r="AL97" s="336"/>
      <c r="AM97" s="325"/>
      <c r="AN97" s="326"/>
      <c r="AO97" s="327"/>
      <c r="AP97" s="325"/>
      <c r="AQ97" s="326"/>
      <c r="AR97" s="327"/>
      <c r="AS97" s="325"/>
      <c r="AT97" s="335"/>
      <c r="AU97" s="336"/>
      <c r="AV97" s="325"/>
      <c r="AW97" s="335"/>
      <c r="AX97" s="336"/>
      <c r="AY97" s="325"/>
      <c r="AZ97" s="326"/>
      <c r="BA97" s="327"/>
      <c r="BB97" s="325"/>
      <c r="BC97" s="326"/>
      <c r="BD97" s="539">
        <f t="shared" ref="BD97" si="23">SUM(AH97,AK97,AN97,AQ97,AT97,AW97,AZ97)</f>
        <v>0</v>
      </c>
      <c r="BE97" s="540"/>
      <c r="BF97" s="499"/>
      <c r="BG97" s="521"/>
      <c r="BH97" s="521"/>
      <c r="BI97" s="522"/>
    </row>
    <row r="98" spans="1:69" ht="43.5" customHeight="1" x14ac:dyDescent="0.25">
      <c r="A98" s="172" t="s">
        <v>342</v>
      </c>
      <c r="B98" s="526" t="s">
        <v>248</v>
      </c>
      <c r="C98" s="578"/>
      <c r="D98" s="578"/>
      <c r="E98" s="578"/>
      <c r="F98" s="578"/>
      <c r="G98" s="578"/>
      <c r="H98" s="578"/>
      <c r="I98" s="578"/>
      <c r="J98" s="578"/>
      <c r="K98" s="578"/>
      <c r="L98" s="578"/>
      <c r="M98" s="578"/>
      <c r="N98" s="578"/>
      <c r="O98" s="579"/>
      <c r="P98" s="604"/>
      <c r="Q98" s="521"/>
      <c r="R98" s="500">
        <v>4</v>
      </c>
      <c r="S98" s="522"/>
      <c r="T98" s="457">
        <f t="shared" si="5"/>
        <v>108</v>
      </c>
      <c r="U98" s="455"/>
      <c r="V98" s="455">
        <f t="shared" si="6"/>
        <v>48</v>
      </c>
      <c r="W98" s="458"/>
      <c r="X98" s="604">
        <v>32</v>
      </c>
      <c r="Y98" s="521"/>
      <c r="Z98" s="500"/>
      <c r="AA98" s="521"/>
      <c r="AB98" s="500">
        <v>16</v>
      </c>
      <c r="AC98" s="521"/>
      <c r="AD98" s="500"/>
      <c r="AE98" s="522"/>
      <c r="AF98" s="328"/>
      <c r="AG98" s="319"/>
      <c r="AH98" s="324"/>
      <c r="AI98" s="318"/>
      <c r="AJ98" s="319"/>
      <c r="AK98" s="324"/>
      <c r="AL98" s="318" t="s">
        <v>196</v>
      </c>
      <c r="AM98" s="319" t="s">
        <v>196</v>
      </c>
      <c r="AN98" s="320" t="s">
        <v>196</v>
      </c>
      <c r="AO98" s="328">
        <v>108</v>
      </c>
      <c r="AP98" s="319">
        <v>48</v>
      </c>
      <c r="AQ98" s="320">
        <v>3</v>
      </c>
      <c r="AR98" s="328"/>
      <c r="AS98" s="319"/>
      <c r="AT98" s="324"/>
      <c r="AU98" s="318"/>
      <c r="AV98" s="319"/>
      <c r="AW98" s="324"/>
      <c r="AX98" s="318"/>
      <c r="AY98" s="319"/>
      <c r="AZ98" s="320"/>
      <c r="BA98" s="328"/>
      <c r="BB98" s="319"/>
      <c r="BC98" s="320"/>
      <c r="BD98" s="539">
        <f t="shared" si="17"/>
        <v>3</v>
      </c>
      <c r="BE98" s="540"/>
      <c r="BF98" s="499" t="s">
        <v>283</v>
      </c>
      <c r="BG98" s="521"/>
      <c r="BH98" s="521"/>
      <c r="BI98" s="522"/>
    </row>
    <row r="99" spans="1:69" ht="47.25" customHeight="1" x14ac:dyDescent="0.25">
      <c r="A99" s="172" t="s">
        <v>343</v>
      </c>
      <c r="B99" s="526" t="s">
        <v>209</v>
      </c>
      <c r="C99" s="578"/>
      <c r="D99" s="578"/>
      <c r="E99" s="578"/>
      <c r="F99" s="578"/>
      <c r="G99" s="578"/>
      <c r="H99" s="578"/>
      <c r="I99" s="578"/>
      <c r="J99" s="578"/>
      <c r="K99" s="578"/>
      <c r="L99" s="578"/>
      <c r="M99" s="578"/>
      <c r="N99" s="578"/>
      <c r="O99" s="579"/>
      <c r="P99" s="604">
        <v>6</v>
      </c>
      <c r="Q99" s="521"/>
      <c r="R99" s="500">
        <v>5</v>
      </c>
      <c r="S99" s="522"/>
      <c r="T99" s="457">
        <f>SUM(AF99,AI99,AL99,AO99,AR99,AU99,AX99,BA99)</f>
        <v>324</v>
      </c>
      <c r="U99" s="455"/>
      <c r="V99" s="455">
        <f>SUM(AG99,AJ99,AM99,AP99,AS99,AY99,AV99)</f>
        <v>144</v>
      </c>
      <c r="W99" s="458"/>
      <c r="X99" s="604">
        <v>80</v>
      </c>
      <c r="Y99" s="521"/>
      <c r="Z99" s="500">
        <v>48</v>
      </c>
      <c r="AA99" s="521"/>
      <c r="AB99" s="500">
        <v>16</v>
      </c>
      <c r="AC99" s="521"/>
      <c r="AD99" s="500"/>
      <c r="AE99" s="522"/>
      <c r="AF99" s="328"/>
      <c r="AG99" s="319"/>
      <c r="AH99" s="324"/>
      <c r="AI99" s="318"/>
      <c r="AJ99" s="319"/>
      <c r="AK99" s="324"/>
      <c r="AL99" s="318"/>
      <c r="AM99" s="319"/>
      <c r="AN99" s="320"/>
      <c r="AO99" s="328"/>
      <c r="AP99" s="319"/>
      <c r="AQ99" s="320"/>
      <c r="AR99" s="328">
        <v>108</v>
      </c>
      <c r="AS99" s="319">
        <v>64</v>
      </c>
      <c r="AT99" s="324">
        <v>3</v>
      </c>
      <c r="AU99" s="318">
        <v>216</v>
      </c>
      <c r="AV99" s="319">
        <v>80</v>
      </c>
      <c r="AW99" s="324">
        <v>6</v>
      </c>
      <c r="AX99" s="318"/>
      <c r="AY99" s="319"/>
      <c r="AZ99" s="320"/>
      <c r="BA99" s="328"/>
      <c r="BB99" s="319"/>
      <c r="BC99" s="320"/>
      <c r="BD99" s="539">
        <f>SUM(AH99,AK99,AN99,AQ99,AT99,AW99,AZ99)</f>
        <v>9</v>
      </c>
      <c r="BE99" s="540"/>
      <c r="BF99" s="499" t="s">
        <v>285</v>
      </c>
      <c r="BG99" s="521"/>
      <c r="BH99" s="521"/>
      <c r="BI99" s="522"/>
      <c r="BO99" s="32"/>
      <c r="BP99" s="32"/>
      <c r="BQ99" s="32"/>
    </row>
    <row r="100" spans="1:69" ht="66" customHeight="1" x14ac:dyDescent="0.25">
      <c r="A100" s="155" t="s">
        <v>202</v>
      </c>
      <c r="B100" s="607" t="s">
        <v>315</v>
      </c>
      <c r="C100" s="608"/>
      <c r="D100" s="608"/>
      <c r="E100" s="608"/>
      <c r="F100" s="608"/>
      <c r="G100" s="608"/>
      <c r="H100" s="608"/>
      <c r="I100" s="608"/>
      <c r="J100" s="608"/>
      <c r="K100" s="608"/>
      <c r="L100" s="608"/>
      <c r="M100" s="608"/>
      <c r="N100" s="608"/>
      <c r="O100" s="609"/>
      <c r="P100" s="604">
        <v>4</v>
      </c>
      <c r="Q100" s="521"/>
      <c r="R100" s="500"/>
      <c r="S100" s="522"/>
      <c r="T100" s="457">
        <f t="shared" si="5"/>
        <v>108</v>
      </c>
      <c r="U100" s="455"/>
      <c r="V100" s="455">
        <f t="shared" si="6"/>
        <v>66</v>
      </c>
      <c r="W100" s="458"/>
      <c r="X100" s="604">
        <v>34</v>
      </c>
      <c r="Y100" s="521"/>
      <c r="Z100" s="500">
        <v>16</v>
      </c>
      <c r="AA100" s="521"/>
      <c r="AB100" s="500">
        <v>16</v>
      </c>
      <c r="AC100" s="521"/>
      <c r="AD100" s="500"/>
      <c r="AE100" s="522"/>
      <c r="AF100" s="328"/>
      <c r="AG100" s="319"/>
      <c r="AH100" s="324"/>
      <c r="AI100" s="318"/>
      <c r="AJ100" s="319"/>
      <c r="AK100" s="324"/>
      <c r="AL100" s="345" t="s">
        <v>196</v>
      </c>
      <c r="AM100" s="343" t="s">
        <v>196</v>
      </c>
      <c r="AN100" s="346" t="s">
        <v>196</v>
      </c>
      <c r="AO100" s="328">
        <v>108</v>
      </c>
      <c r="AP100" s="319">
        <v>66</v>
      </c>
      <c r="AQ100" s="320">
        <v>3</v>
      </c>
      <c r="AR100" s="328"/>
      <c r="AS100" s="319"/>
      <c r="AT100" s="324"/>
      <c r="AU100" s="318"/>
      <c r="AV100" s="319"/>
      <c r="AW100" s="324"/>
      <c r="AX100" s="318"/>
      <c r="AY100" s="319"/>
      <c r="AZ100" s="320"/>
      <c r="BA100" s="328"/>
      <c r="BB100" s="319"/>
      <c r="BC100" s="320"/>
      <c r="BD100" s="539">
        <f t="shared" si="17"/>
        <v>3</v>
      </c>
      <c r="BE100" s="540"/>
      <c r="BF100" s="499" t="s">
        <v>286</v>
      </c>
      <c r="BG100" s="521"/>
      <c r="BH100" s="521"/>
      <c r="BI100" s="522"/>
    </row>
    <row r="101" spans="1:69" ht="102" customHeight="1" x14ac:dyDescent="0.25">
      <c r="A101" s="155" t="s">
        <v>206</v>
      </c>
      <c r="B101" s="607" t="s">
        <v>432</v>
      </c>
      <c r="C101" s="608"/>
      <c r="D101" s="608"/>
      <c r="E101" s="608"/>
      <c r="F101" s="608"/>
      <c r="G101" s="608"/>
      <c r="H101" s="608"/>
      <c r="I101" s="608"/>
      <c r="J101" s="608"/>
      <c r="K101" s="608"/>
      <c r="L101" s="608"/>
      <c r="M101" s="608"/>
      <c r="N101" s="608"/>
      <c r="O101" s="609"/>
      <c r="P101" s="604">
        <v>7</v>
      </c>
      <c r="Q101" s="521"/>
      <c r="R101" s="500" t="s">
        <v>196</v>
      </c>
      <c r="S101" s="522"/>
      <c r="T101" s="457">
        <f>SUM(AF101,AI101,AL101,AO101,AR101,AU101,AX101,BA101)</f>
        <v>104</v>
      </c>
      <c r="U101" s="455"/>
      <c r="V101" s="455">
        <f>SUM(AG101,AJ101,AM101,AP101,AS101,AY101,AV101)</f>
        <v>48</v>
      </c>
      <c r="W101" s="458"/>
      <c r="X101" s="604">
        <v>32</v>
      </c>
      <c r="Y101" s="521"/>
      <c r="Z101" s="500">
        <v>16</v>
      </c>
      <c r="AA101" s="521"/>
      <c r="AB101" s="500"/>
      <c r="AC101" s="521"/>
      <c r="AD101" s="500"/>
      <c r="AE101" s="522"/>
      <c r="AF101" s="328"/>
      <c r="AG101" s="319"/>
      <c r="AH101" s="324"/>
      <c r="AI101" s="318"/>
      <c r="AJ101" s="319"/>
      <c r="AK101" s="324"/>
      <c r="AL101" s="318"/>
      <c r="AM101" s="319"/>
      <c r="AN101" s="320"/>
      <c r="AO101" s="328"/>
      <c r="AP101" s="319"/>
      <c r="AQ101" s="320"/>
      <c r="AR101" s="328"/>
      <c r="AS101" s="319"/>
      <c r="AT101" s="324"/>
      <c r="AU101" s="318"/>
      <c r="AV101" s="319"/>
      <c r="AW101" s="324"/>
      <c r="AX101" s="318">
        <v>104</v>
      </c>
      <c r="AY101" s="319">
        <v>48</v>
      </c>
      <c r="AZ101" s="320">
        <v>3</v>
      </c>
      <c r="BA101" s="328"/>
      <c r="BB101" s="319"/>
      <c r="BC101" s="320"/>
      <c r="BD101" s="539">
        <f t="shared" ref="BD101:BD110" si="24">SUM(AH101,AK101,AN101,AQ101,AT101,AW101,AZ101)</f>
        <v>3</v>
      </c>
      <c r="BE101" s="540"/>
      <c r="BF101" s="499" t="s">
        <v>344</v>
      </c>
      <c r="BG101" s="500"/>
      <c r="BH101" s="500"/>
      <c r="BI101" s="501"/>
      <c r="BO101" s="32"/>
      <c r="BP101" s="32"/>
      <c r="BQ101" s="32"/>
    </row>
    <row r="102" spans="1:69" ht="69.75" customHeight="1" x14ac:dyDescent="0.25">
      <c r="A102" s="155" t="s">
        <v>250</v>
      </c>
      <c r="B102" s="607" t="s">
        <v>335</v>
      </c>
      <c r="C102" s="608"/>
      <c r="D102" s="608"/>
      <c r="E102" s="608"/>
      <c r="F102" s="608"/>
      <c r="G102" s="608"/>
      <c r="H102" s="608"/>
      <c r="I102" s="608"/>
      <c r="J102" s="608"/>
      <c r="K102" s="608"/>
      <c r="L102" s="608"/>
      <c r="M102" s="608"/>
      <c r="N102" s="608"/>
      <c r="O102" s="609"/>
      <c r="P102" s="604"/>
      <c r="Q102" s="521"/>
      <c r="R102" s="500"/>
      <c r="S102" s="522"/>
      <c r="T102" s="457"/>
      <c r="U102" s="455"/>
      <c r="V102" s="455"/>
      <c r="W102" s="458"/>
      <c r="X102" s="604"/>
      <c r="Y102" s="521"/>
      <c r="Z102" s="500"/>
      <c r="AA102" s="521"/>
      <c r="AB102" s="500"/>
      <c r="AC102" s="521"/>
      <c r="AD102" s="500"/>
      <c r="AE102" s="522"/>
      <c r="AF102" s="328"/>
      <c r="AG102" s="319"/>
      <c r="AH102" s="324"/>
      <c r="AI102" s="318"/>
      <c r="AJ102" s="319"/>
      <c r="AK102" s="324"/>
      <c r="AL102" s="318"/>
      <c r="AM102" s="319"/>
      <c r="AN102" s="320"/>
      <c r="AO102" s="328"/>
      <c r="AP102" s="319"/>
      <c r="AQ102" s="320"/>
      <c r="AR102" s="328"/>
      <c r="AS102" s="319"/>
      <c r="AT102" s="324"/>
      <c r="AU102" s="318"/>
      <c r="AV102" s="319"/>
      <c r="AW102" s="324"/>
      <c r="AX102" s="318"/>
      <c r="AY102" s="319"/>
      <c r="AZ102" s="320"/>
      <c r="BA102" s="328"/>
      <c r="BB102" s="319"/>
      <c r="BC102" s="320"/>
      <c r="BD102" s="539">
        <f t="shared" si="24"/>
        <v>0</v>
      </c>
      <c r="BE102" s="540"/>
      <c r="BF102" s="499"/>
      <c r="BG102" s="521"/>
      <c r="BH102" s="521"/>
      <c r="BI102" s="522"/>
    </row>
    <row r="103" spans="1:69" ht="105" customHeight="1" x14ac:dyDescent="0.25">
      <c r="A103" s="349" t="s">
        <v>345</v>
      </c>
      <c r="B103" s="526" t="s">
        <v>204</v>
      </c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8"/>
      <c r="P103" s="459"/>
      <c r="Q103" s="455"/>
      <c r="R103" s="455">
        <v>5</v>
      </c>
      <c r="S103" s="456"/>
      <c r="T103" s="457">
        <f>SUM(AF103,AI103,AL103,AO103,AR103,AU103,AX103,BA103)</f>
        <v>108</v>
      </c>
      <c r="U103" s="455"/>
      <c r="V103" s="455">
        <f>SUM(AG103,AJ103,AM103,AP103,AS103,AY103,AV103)</f>
        <v>44</v>
      </c>
      <c r="W103" s="458"/>
      <c r="X103" s="459">
        <v>24</v>
      </c>
      <c r="Y103" s="455"/>
      <c r="Z103" s="455"/>
      <c r="AA103" s="455"/>
      <c r="AB103" s="455">
        <v>20</v>
      </c>
      <c r="AC103" s="455"/>
      <c r="AD103" s="455"/>
      <c r="AE103" s="456"/>
      <c r="AF103" s="328"/>
      <c r="AG103" s="319"/>
      <c r="AH103" s="324"/>
      <c r="AI103" s="318"/>
      <c r="AJ103" s="319"/>
      <c r="AK103" s="324"/>
      <c r="AL103" s="318"/>
      <c r="AM103" s="319"/>
      <c r="AN103" s="320"/>
      <c r="AO103" s="328" t="s">
        <v>196</v>
      </c>
      <c r="AP103" s="319" t="s">
        <v>196</v>
      </c>
      <c r="AQ103" s="320" t="s">
        <v>196</v>
      </c>
      <c r="AR103" s="175">
        <v>108</v>
      </c>
      <c r="AS103" s="157">
        <v>44</v>
      </c>
      <c r="AT103" s="176">
        <v>3</v>
      </c>
      <c r="AU103" s="318" t="s">
        <v>196</v>
      </c>
      <c r="AV103" s="319" t="s">
        <v>196</v>
      </c>
      <c r="AW103" s="324" t="s">
        <v>196</v>
      </c>
      <c r="AX103" s="318"/>
      <c r="AY103" s="319"/>
      <c r="AZ103" s="320"/>
      <c r="BA103" s="328"/>
      <c r="BB103" s="319"/>
      <c r="BC103" s="320"/>
      <c r="BD103" s="539">
        <f t="shared" si="24"/>
        <v>3</v>
      </c>
      <c r="BE103" s="540"/>
      <c r="BF103" s="499" t="s">
        <v>290</v>
      </c>
      <c r="BG103" s="500"/>
      <c r="BH103" s="500"/>
      <c r="BI103" s="501"/>
    </row>
    <row r="104" spans="1:69" ht="54" customHeight="1" x14ac:dyDescent="0.25">
      <c r="A104" s="349" t="s">
        <v>346</v>
      </c>
      <c r="B104" s="526" t="s">
        <v>205</v>
      </c>
      <c r="C104" s="527"/>
      <c r="D104" s="527"/>
      <c r="E104" s="527"/>
      <c r="F104" s="527"/>
      <c r="G104" s="527"/>
      <c r="H104" s="527"/>
      <c r="I104" s="527"/>
      <c r="J104" s="527"/>
      <c r="K104" s="527"/>
      <c r="L104" s="527"/>
      <c r="M104" s="527"/>
      <c r="N104" s="527"/>
      <c r="O104" s="528"/>
      <c r="P104" s="459">
        <v>6</v>
      </c>
      <c r="Q104" s="455"/>
      <c r="R104" s="455">
        <v>5</v>
      </c>
      <c r="S104" s="456"/>
      <c r="T104" s="457">
        <f>SUM(AF104,AI104,AL104,AO104,AR104,AU104,AX104,BA104)</f>
        <v>216</v>
      </c>
      <c r="U104" s="455"/>
      <c r="V104" s="455">
        <f>SUM(AG104,AJ104,AM104,AP104,AS104,AY104,AV104)</f>
        <v>128</v>
      </c>
      <c r="W104" s="458"/>
      <c r="X104" s="459">
        <v>64</v>
      </c>
      <c r="Y104" s="455"/>
      <c r="Z104" s="455">
        <v>32</v>
      </c>
      <c r="AA104" s="455"/>
      <c r="AB104" s="455">
        <v>32</v>
      </c>
      <c r="AC104" s="455"/>
      <c r="AD104" s="455"/>
      <c r="AE104" s="456"/>
      <c r="AF104" s="328"/>
      <c r="AG104" s="319"/>
      <c r="AH104" s="324"/>
      <c r="AI104" s="318"/>
      <c r="AJ104" s="319"/>
      <c r="AK104" s="324"/>
      <c r="AL104" s="318"/>
      <c r="AM104" s="319"/>
      <c r="AN104" s="320"/>
      <c r="AO104" s="328"/>
      <c r="AP104" s="319"/>
      <c r="AQ104" s="320"/>
      <c r="AR104" s="328">
        <v>108</v>
      </c>
      <c r="AS104" s="319">
        <v>64</v>
      </c>
      <c r="AT104" s="324">
        <v>3</v>
      </c>
      <c r="AU104" s="318">
        <v>108</v>
      </c>
      <c r="AV104" s="319">
        <v>64</v>
      </c>
      <c r="AW104" s="324">
        <v>3</v>
      </c>
      <c r="AX104" s="318"/>
      <c r="AY104" s="319"/>
      <c r="AZ104" s="320"/>
      <c r="BA104" s="328"/>
      <c r="BB104" s="319"/>
      <c r="BC104" s="320"/>
      <c r="BD104" s="539">
        <f t="shared" si="24"/>
        <v>6</v>
      </c>
      <c r="BE104" s="540"/>
      <c r="BF104" s="499" t="s">
        <v>291</v>
      </c>
      <c r="BG104" s="500"/>
      <c r="BH104" s="500"/>
      <c r="BI104" s="501"/>
    </row>
    <row r="105" spans="1:69" ht="67.5" customHeight="1" x14ac:dyDescent="0.25">
      <c r="A105" s="350" t="s">
        <v>347</v>
      </c>
      <c r="B105" s="418" t="s">
        <v>366</v>
      </c>
      <c r="C105" s="419"/>
      <c r="D105" s="419"/>
      <c r="E105" s="419"/>
      <c r="F105" s="419"/>
      <c r="G105" s="419"/>
      <c r="H105" s="419"/>
      <c r="I105" s="419"/>
      <c r="J105" s="419"/>
      <c r="K105" s="419"/>
      <c r="L105" s="419"/>
      <c r="M105" s="419"/>
      <c r="N105" s="419"/>
      <c r="O105" s="420"/>
      <c r="P105" s="421"/>
      <c r="Q105" s="422"/>
      <c r="R105" s="422" t="s">
        <v>196</v>
      </c>
      <c r="S105" s="423"/>
      <c r="T105" s="424"/>
      <c r="U105" s="422"/>
      <c r="V105" s="422"/>
      <c r="W105" s="425"/>
      <c r="X105" s="426"/>
      <c r="Y105" s="427"/>
      <c r="Z105" s="428"/>
      <c r="AA105" s="427"/>
      <c r="AB105" s="428"/>
      <c r="AC105" s="427"/>
      <c r="AD105" s="428"/>
      <c r="AE105" s="429"/>
      <c r="AF105" s="342"/>
      <c r="AG105" s="338"/>
      <c r="AH105" s="348"/>
      <c r="AI105" s="337"/>
      <c r="AJ105" s="338"/>
      <c r="AK105" s="348"/>
      <c r="AL105" s="337"/>
      <c r="AM105" s="338"/>
      <c r="AN105" s="339"/>
      <c r="AO105" s="342"/>
      <c r="AP105" s="338"/>
      <c r="AQ105" s="339"/>
      <c r="AR105" s="342"/>
      <c r="AS105" s="338"/>
      <c r="AT105" s="348"/>
      <c r="AU105" s="337"/>
      <c r="AV105" s="338"/>
      <c r="AW105" s="348"/>
      <c r="AX105" s="337"/>
      <c r="AY105" s="338"/>
      <c r="AZ105" s="339"/>
      <c r="BA105" s="342"/>
      <c r="BB105" s="338"/>
      <c r="BC105" s="339"/>
      <c r="BD105" s="430">
        <f t="shared" si="24"/>
        <v>0</v>
      </c>
      <c r="BE105" s="431"/>
      <c r="BF105" s="626"/>
      <c r="BG105" s="428"/>
      <c r="BH105" s="428"/>
      <c r="BI105" s="627"/>
      <c r="BO105" s="32"/>
      <c r="BP105" s="32"/>
      <c r="BQ105" s="32"/>
    </row>
    <row r="106" spans="1:69" s="254" customFormat="1" ht="45" customHeight="1" x14ac:dyDescent="0.25">
      <c r="A106" s="588" t="s">
        <v>348</v>
      </c>
      <c r="B106" s="526" t="s">
        <v>210</v>
      </c>
      <c r="C106" s="610"/>
      <c r="D106" s="610"/>
      <c r="E106" s="610"/>
      <c r="F106" s="610"/>
      <c r="G106" s="610"/>
      <c r="H106" s="610"/>
      <c r="I106" s="610"/>
      <c r="J106" s="610"/>
      <c r="K106" s="610"/>
      <c r="L106" s="610"/>
      <c r="M106" s="610"/>
      <c r="N106" s="610"/>
      <c r="O106" s="611"/>
      <c r="P106" s="604">
        <v>6.7</v>
      </c>
      <c r="Q106" s="521"/>
      <c r="R106" s="500"/>
      <c r="S106" s="522"/>
      <c r="T106" s="457">
        <f>SUM(AF106,AI106,AL106,AO106,AR106,AU106,AX106,BA106)</f>
        <v>314</v>
      </c>
      <c r="U106" s="455"/>
      <c r="V106" s="455">
        <f>SUM(AG106,AJ106,AM106,AP106,AS106,AY106,AV106)</f>
        <v>144</v>
      </c>
      <c r="W106" s="458"/>
      <c r="X106" s="604">
        <v>64</v>
      </c>
      <c r="Y106" s="500"/>
      <c r="Z106" s="500">
        <v>64</v>
      </c>
      <c r="AA106" s="500"/>
      <c r="AB106" s="500">
        <v>16</v>
      </c>
      <c r="AC106" s="500"/>
      <c r="AD106" s="500"/>
      <c r="AE106" s="522"/>
      <c r="AF106" s="328"/>
      <c r="AG106" s="319"/>
      <c r="AH106" s="324"/>
      <c r="AI106" s="318"/>
      <c r="AJ106" s="319"/>
      <c r="AK106" s="324"/>
      <c r="AL106" s="318"/>
      <c r="AM106" s="319"/>
      <c r="AN106" s="320"/>
      <c r="AO106" s="328"/>
      <c r="AP106" s="319"/>
      <c r="AQ106" s="320"/>
      <c r="AR106" s="318"/>
      <c r="AS106" s="319"/>
      <c r="AT106" s="324"/>
      <c r="AU106" s="318">
        <v>108</v>
      </c>
      <c r="AV106" s="319">
        <v>64</v>
      </c>
      <c r="AW106" s="320">
        <v>3</v>
      </c>
      <c r="AX106" s="328">
        <v>206</v>
      </c>
      <c r="AY106" s="319">
        <v>80</v>
      </c>
      <c r="AZ106" s="320">
        <v>6</v>
      </c>
      <c r="BA106" s="328"/>
      <c r="BB106" s="319"/>
      <c r="BC106" s="324"/>
      <c r="BD106" s="539">
        <f t="shared" si="24"/>
        <v>9</v>
      </c>
      <c r="BE106" s="540"/>
      <c r="BF106" s="499" t="s">
        <v>349</v>
      </c>
      <c r="BG106" s="521"/>
      <c r="BH106" s="521"/>
      <c r="BI106" s="522"/>
      <c r="BO106" s="255"/>
      <c r="BP106" s="255"/>
      <c r="BQ106" s="255"/>
    </row>
    <row r="107" spans="1:69" ht="78.75" customHeight="1" x14ac:dyDescent="0.25">
      <c r="A107" s="588"/>
      <c r="B107" s="526" t="s">
        <v>405</v>
      </c>
      <c r="C107" s="527"/>
      <c r="D107" s="527"/>
      <c r="E107" s="527"/>
      <c r="F107" s="527"/>
      <c r="G107" s="527"/>
      <c r="H107" s="527"/>
      <c r="I107" s="527"/>
      <c r="J107" s="527"/>
      <c r="K107" s="527"/>
      <c r="L107" s="527"/>
      <c r="M107" s="527"/>
      <c r="N107" s="527"/>
      <c r="O107" s="528"/>
      <c r="P107" s="604"/>
      <c r="Q107" s="521"/>
      <c r="R107" s="500"/>
      <c r="S107" s="522"/>
      <c r="T107" s="457">
        <f>SUM(AF107,AI107,AL107,AO107,AR107,AU107,AX107,BA107)</f>
        <v>30</v>
      </c>
      <c r="U107" s="455"/>
      <c r="V107" s="455">
        <f>SUM(AG107,AJ107,AM107,AP107,AS107,AY107,AV107)</f>
        <v>0</v>
      </c>
      <c r="W107" s="458"/>
      <c r="X107" s="604"/>
      <c r="Y107" s="521"/>
      <c r="Z107" s="500"/>
      <c r="AA107" s="521"/>
      <c r="AB107" s="500"/>
      <c r="AC107" s="521"/>
      <c r="AD107" s="500"/>
      <c r="AE107" s="522"/>
      <c r="AF107" s="328"/>
      <c r="AG107" s="319"/>
      <c r="AH107" s="324"/>
      <c r="AI107" s="318"/>
      <c r="AJ107" s="319"/>
      <c r="AK107" s="324"/>
      <c r="AL107" s="318"/>
      <c r="AM107" s="319"/>
      <c r="AN107" s="320"/>
      <c r="AO107" s="328"/>
      <c r="AP107" s="319"/>
      <c r="AQ107" s="320"/>
      <c r="AR107" s="318"/>
      <c r="AS107" s="319"/>
      <c r="AT107" s="324"/>
      <c r="AU107" s="318"/>
      <c r="AV107" s="319"/>
      <c r="AW107" s="320"/>
      <c r="AX107" s="328">
        <v>30</v>
      </c>
      <c r="AY107" s="319"/>
      <c r="AZ107" s="320">
        <v>1</v>
      </c>
      <c r="BA107" s="328"/>
      <c r="BB107" s="319"/>
      <c r="BC107" s="324"/>
      <c r="BD107" s="539">
        <f t="shared" si="24"/>
        <v>1</v>
      </c>
      <c r="BE107" s="540"/>
      <c r="BF107" s="499" t="s">
        <v>323</v>
      </c>
      <c r="BG107" s="521"/>
      <c r="BH107" s="521"/>
      <c r="BI107" s="522"/>
      <c r="BO107" s="32"/>
      <c r="BP107" s="32"/>
      <c r="BQ107" s="32"/>
    </row>
    <row r="108" spans="1:69" s="254" customFormat="1" ht="90" customHeight="1" x14ac:dyDescent="0.25">
      <c r="A108" s="349" t="s">
        <v>298</v>
      </c>
      <c r="B108" s="526" t="s">
        <v>302</v>
      </c>
      <c r="C108" s="527"/>
      <c r="D108" s="527"/>
      <c r="E108" s="527"/>
      <c r="F108" s="527"/>
      <c r="G108" s="527"/>
      <c r="H108" s="527"/>
      <c r="I108" s="527"/>
      <c r="J108" s="527"/>
      <c r="K108" s="527"/>
      <c r="L108" s="527"/>
      <c r="M108" s="527"/>
      <c r="N108" s="527"/>
      <c r="O108" s="528"/>
      <c r="P108" s="459">
        <v>7</v>
      </c>
      <c r="Q108" s="455"/>
      <c r="R108" s="455">
        <v>6</v>
      </c>
      <c r="S108" s="456"/>
      <c r="T108" s="457">
        <f>SUM(AF108,AI108,AL108,AO108,AR108,AU108,AX108,BA108)</f>
        <v>314</v>
      </c>
      <c r="U108" s="455"/>
      <c r="V108" s="455">
        <f>SUM(AG108,AJ108,AM108,AP108,AS108,AY108,AV108)</f>
        <v>146</v>
      </c>
      <c r="W108" s="458"/>
      <c r="X108" s="459">
        <v>82</v>
      </c>
      <c r="Y108" s="455"/>
      <c r="Z108" s="455">
        <v>64</v>
      </c>
      <c r="AA108" s="455"/>
      <c r="AB108" s="455"/>
      <c r="AC108" s="455"/>
      <c r="AD108" s="455"/>
      <c r="AE108" s="456"/>
      <c r="AF108" s="328"/>
      <c r="AG108" s="319"/>
      <c r="AH108" s="324"/>
      <c r="AI108" s="318"/>
      <c r="AJ108" s="319"/>
      <c r="AK108" s="324"/>
      <c r="AL108" s="318"/>
      <c r="AM108" s="319"/>
      <c r="AN108" s="320"/>
      <c r="AO108" s="328"/>
      <c r="AP108" s="319"/>
      <c r="AQ108" s="320"/>
      <c r="AR108" s="318"/>
      <c r="AS108" s="319"/>
      <c r="AT108" s="324"/>
      <c r="AU108" s="318">
        <v>108</v>
      </c>
      <c r="AV108" s="319">
        <v>64</v>
      </c>
      <c r="AW108" s="320">
        <v>3</v>
      </c>
      <c r="AX108" s="328">
        <v>206</v>
      </c>
      <c r="AY108" s="319">
        <v>82</v>
      </c>
      <c r="AZ108" s="320">
        <v>6</v>
      </c>
      <c r="BA108" s="328"/>
      <c r="BB108" s="319"/>
      <c r="BC108" s="324"/>
      <c r="BD108" s="645">
        <f t="shared" si="24"/>
        <v>9</v>
      </c>
      <c r="BE108" s="646"/>
      <c r="BF108" s="499" t="s">
        <v>300</v>
      </c>
      <c r="BG108" s="500"/>
      <c r="BH108" s="500"/>
      <c r="BI108" s="501"/>
      <c r="BO108" s="255"/>
      <c r="BP108" s="255"/>
      <c r="BQ108" s="255"/>
    </row>
    <row r="109" spans="1:69" ht="90" customHeight="1" x14ac:dyDescent="0.25">
      <c r="A109" s="349" t="s">
        <v>299</v>
      </c>
      <c r="B109" s="526" t="s">
        <v>303</v>
      </c>
      <c r="C109" s="578"/>
      <c r="D109" s="578"/>
      <c r="E109" s="578"/>
      <c r="F109" s="578"/>
      <c r="G109" s="578"/>
      <c r="H109" s="578"/>
      <c r="I109" s="578"/>
      <c r="J109" s="578"/>
      <c r="K109" s="578"/>
      <c r="L109" s="578"/>
      <c r="M109" s="578"/>
      <c r="N109" s="578"/>
      <c r="O109" s="579"/>
      <c r="P109" s="604"/>
      <c r="Q109" s="521"/>
      <c r="R109" s="500">
        <v>7</v>
      </c>
      <c r="S109" s="522"/>
      <c r="T109" s="457">
        <f>SUM(AF109,AI109,AL109,AO109,AR109,AU109,AX109,BA109)</f>
        <v>104</v>
      </c>
      <c r="U109" s="455"/>
      <c r="V109" s="455">
        <f>SUM(AG109,AJ109,AM109,AP109,AS109,AY109,AV109)</f>
        <v>48</v>
      </c>
      <c r="W109" s="458"/>
      <c r="X109" s="604">
        <v>32</v>
      </c>
      <c r="Y109" s="521"/>
      <c r="Z109" s="500">
        <v>16</v>
      </c>
      <c r="AA109" s="521"/>
      <c r="AB109" s="500"/>
      <c r="AC109" s="521"/>
      <c r="AD109" s="500"/>
      <c r="AE109" s="522"/>
      <c r="AF109" s="328"/>
      <c r="AG109" s="319"/>
      <c r="AH109" s="324"/>
      <c r="AI109" s="318"/>
      <c r="AJ109" s="319"/>
      <c r="AK109" s="324"/>
      <c r="AL109" s="318"/>
      <c r="AM109" s="319"/>
      <c r="AN109" s="320"/>
      <c r="AO109" s="328"/>
      <c r="AP109" s="319"/>
      <c r="AQ109" s="320"/>
      <c r="AR109" s="318"/>
      <c r="AS109" s="319"/>
      <c r="AT109" s="324"/>
      <c r="AU109" s="318"/>
      <c r="AV109" s="319"/>
      <c r="AW109" s="320"/>
      <c r="AX109" s="328">
        <v>104</v>
      </c>
      <c r="AY109" s="319">
        <v>48</v>
      </c>
      <c r="AZ109" s="320">
        <v>3</v>
      </c>
      <c r="BA109" s="328"/>
      <c r="BB109" s="319"/>
      <c r="BC109" s="324"/>
      <c r="BD109" s="539">
        <f t="shared" si="24"/>
        <v>3</v>
      </c>
      <c r="BE109" s="540"/>
      <c r="BF109" s="499" t="s">
        <v>350</v>
      </c>
      <c r="BG109" s="500"/>
      <c r="BH109" s="500"/>
      <c r="BI109" s="501"/>
      <c r="BO109" s="32"/>
      <c r="BP109" s="32"/>
      <c r="BQ109" s="32"/>
    </row>
    <row r="110" spans="1:69" ht="130.5" customHeight="1" thickBot="1" x14ac:dyDescent="0.3">
      <c r="A110" s="244" t="s">
        <v>379</v>
      </c>
      <c r="B110" s="682" t="s">
        <v>336</v>
      </c>
      <c r="C110" s="683"/>
      <c r="D110" s="683"/>
      <c r="E110" s="683"/>
      <c r="F110" s="683"/>
      <c r="G110" s="683"/>
      <c r="H110" s="683"/>
      <c r="I110" s="683"/>
      <c r="J110" s="683"/>
      <c r="K110" s="683"/>
      <c r="L110" s="683"/>
      <c r="M110" s="683"/>
      <c r="N110" s="683"/>
      <c r="O110" s="684"/>
      <c r="P110" s="624">
        <v>7</v>
      </c>
      <c r="Q110" s="433"/>
      <c r="R110" s="433"/>
      <c r="S110" s="625"/>
      <c r="T110" s="432">
        <f>SUM(AF110,AI110,AL110,AO110,AR110,AU110,AX110,BA110)</f>
        <v>206</v>
      </c>
      <c r="U110" s="433"/>
      <c r="V110" s="433">
        <f>SUM(AG110,AJ110,AM110,AP110,AS110,AY110,AV110)</f>
        <v>82</v>
      </c>
      <c r="W110" s="669"/>
      <c r="X110" s="677">
        <v>50</v>
      </c>
      <c r="Y110" s="678"/>
      <c r="Z110" s="678"/>
      <c r="AA110" s="678"/>
      <c r="AB110" s="678">
        <v>32</v>
      </c>
      <c r="AC110" s="678"/>
      <c r="AD110" s="678"/>
      <c r="AE110" s="681"/>
      <c r="AF110" s="355"/>
      <c r="AG110" s="356"/>
      <c r="AH110" s="357"/>
      <c r="AI110" s="358"/>
      <c r="AJ110" s="356"/>
      <c r="AK110" s="357"/>
      <c r="AL110" s="358"/>
      <c r="AM110" s="356"/>
      <c r="AN110" s="359"/>
      <c r="AO110" s="355"/>
      <c r="AP110" s="356"/>
      <c r="AQ110" s="359"/>
      <c r="AR110" s="358"/>
      <c r="AS110" s="356"/>
      <c r="AT110" s="357"/>
      <c r="AU110" s="358"/>
      <c r="AV110" s="356"/>
      <c r="AW110" s="359"/>
      <c r="AX110" s="355">
        <v>206</v>
      </c>
      <c r="AY110" s="356">
        <v>82</v>
      </c>
      <c r="AZ110" s="359">
        <v>6</v>
      </c>
      <c r="BA110" s="355"/>
      <c r="BB110" s="356"/>
      <c r="BC110" s="357"/>
      <c r="BD110" s="621">
        <f t="shared" si="24"/>
        <v>6</v>
      </c>
      <c r="BE110" s="622"/>
      <c r="BF110" s="618" t="s">
        <v>351</v>
      </c>
      <c r="BG110" s="619"/>
      <c r="BH110" s="619"/>
      <c r="BI110" s="620"/>
      <c r="BO110" s="32"/>
      <c r="BP110" s="32"/>
      <c r="BQ110" s="32"/>
    </row>
    <row r="111" spans="1:69" s="29" customFormat="1" ht="34.5" customHeight="1" thickBot="1" x14ac:dyDescent="0.3">
      <c r="A111" s="231"/>
      <c r="B111" s="250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0"/>
      <c r="O111" s="250"/>
      <c r="P111" s="89"/>
      <c r="Q111" s="89"/>
      <c r="R111" s="89"/>
      <c r="S111" s="89"/>
      <c r="T111" s="89"/>
      <c r="U111" s="89"/>
      <c r="V111" s="89"/>
      <c r="W111" s="89"/>
      <c r="X111" s="90"/>
      <c r="Y111" s="237"/>
      <c r="Z111" s="90"/>
      <c r="AA111" s="237"/>
      <c r="AB111" s="90"/>
      <c r="AC111" s="237"/>
      <c r="AD111" s="90"/>
      <c r="AE111" s="237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251"/>
      <c r="BE111" s="251"/>
      <c r="BF111" s="90"/>
      <c r="BG111" s="90"/>
      <c r="BH111" s="90"/>
      <c r="BI111" s="90"/>
      <c r="BO111" s="32"/>
      <c r="BP111" s="32"/>
      <c r="BQ111" s="32"/>
    </row>
    <row r="112" spans="1:69" ht="32.4" customHeight="1" thickBot="1" x14ac:dyDescent="0.3">
      <c r="A112" s="434" t="s">
        <v>98</v>
      </c>
      <c r="B112" s="437" t="s">
        <v>412</v>
      </c>
      <c r="C112" s="438"/>
      <c r="D112" s="438"/>
      <c r="E112" s="438"/>
      <c r="F112" s="438"/>
      <c r="G112" s="438"/>
      <c r="H112" s="438"/>
      <c r="I112" s="438"/>
      <c r="J112" s="438"/>
      <c r="K112" s="438"/>
      <c r="L112" s="438"/>
      <c r="M112" s="438"/>
      <c r="N112" s="438"/>
      <c r="O112" s="439"/>
      <c r="P112" s="446" t="s">
        <v>8</v>
      </c>
      <c r="Q112" s="447"/>
      <c r="R112" s="447" t="s">
        <v>9</v>
      </c>
      <c r="S112" s="452"/>
      <c r="T112" s="409" t="s">
        <v>10</v>
      </c>
      <c r="U112" s="410"/>
      <c r="V112" s="410"/>
      <c r="W112" s="410"/>
      <c r="X112" s="410"/>
      <c r="Y112" s="410"/>
      <c r="Z112" s="410"/>
      <c r="AA112" s="410"/>
      <c r="AB112" s="410"/>
      <c r="AC112" s="410"/>
      <c r="AD112" s="410"/>
      <c r="AE112" s="411"/>
      <c r="AF112" s="409" t="s">
        <v>36</v>
      </c>
      <c r="AG112" s="410"/>
      <c r="AH112" s="410"/>
      <c r="AI112" s="410"/>
      <c r="AJ112" s="410"/>
      <c r="AK112" s="410"/>
      <c r="AL112" s="410"/>
      <c r="AM112" s="410"/>
      <c r="AN112" s="410"/>
      <c r="AO112" s="410"/>
      <c r="AP112" s="410"/>
      <c r="AQ112" s="410"/>
      <c r="AR112" s="410"/>
      <c r="AS112" s="410"/>
      <c r="AT112" s="410"/>
      <c r="AU112" s="410"/>
      <c r="AV112" s="410"/>
      <c r="AW112" s="410"/>
      <c r="AX112" s="410"/>
      <c r="AY112" s="410"/>
      <c r="AZ112" s="410"/>
      <c r="BA112" s="410"/>
      <c r="BB112" s="410"/>
      <c r="BC112" s="411"/>
      <c r="BD112" s="412" t="s">
        <v>24</v>
      </c>
      <c r="BE112" s="413"/>
      <c r="BF112" s="468" t="s">
        <v>99</v>
      </c>
      <c r="BG112" s="469"/>
      <c r="BH112" s="469"/>
      <c r="BI112" s="413"/>
    </row>
    <row r="113" spans="1:66" ht="32.4" customHeight="1" thickBot="1" x14ac:dyDescent="0.3">
      <c r="A113" s="435"/>
      <c r="B113" s="440"/>
      <c r="C113" s="441"/>
      <c r="D113" s="441"/>
      <c r="E113" s="441"/>
      <c r="F113" s="441"/>
      <c r="G113" s="441"/>
      <c r="H113" s="441"/>
      <c r="I113" s="441"/>
      <c r="J113" s="441"/>
      <c r="K113" s="441"/>
      <c r="L113" s="441"/>
      <c r="M113" s="441"/>
      <c r="N113" s="441"/>
      <c r="O113" s="442"/>
      <c r="P113" s="448"/>
      <c r="Q113" s="449"/>
      <c r="R113" s="449"/>
      <c r="S113" s="453"/>
      <c r="T113" s="474" t="s">
        <v>5</v>
      </c>
      <c r="U113" s="475"/>
      <c r="V113" s="475" t="s">
        <v>11</v>
      </c>
      <c r="W113" s="478"/>
      <c r="X113" s="481" t="s">
        <v>12</v>
      </c>
      <c r="Y113" s="482"/>
      <c r="Z113" s="482"/>
      <c r="AA113" s="482"/>
      <c r="AB113" s="482"/>
      <c r="AC113" s="482"/>
      <c r="AD113" s="482"/>
      <c r="AE113" s="483"/>
      <c r="AF113" s="484" t="s">
        <v>14</v>
      </c>
      <c r="AG113" s="485"/>
      <c r="AH113" s="485"/>
      <c r="AI113" s="485"/>
      <c r="AJ113" s="485"/>
      <c r="AK113" s="486"/>
      <c r="AL113" s="487" t="s">
        <v>15</v>
      </c>
      <c r="AM113" s="485"/>
      <c r="AN113" s="485"/>
      <c r="AO113" s="485"/>
      <c r="AP113" s="485"/>
      <c r="AQ113" s="488"/>
      <c r="AR113" s="489" t="s">
        <v>16</v>
      </c>
      <c r="AS113" s="490"/>
      <c r="AT113" s="490"/>
      <c r="AU113" s="490"/>
      <c r="AV113" s="490"/>
      <c r="AW113" s="491"/>
      <c r="AX113" s="484" t="s">
        <v>159</v>
      </c>
      <c r="AY113" s="485"/>
      <c r="AZ113" s="485"/>
      <c r="BA113" s="485"/>
      <c r="BB113" s="485"/>
      <c r="BC113" s="486"/>
      <c r="BD113" s="414"/>
      <c r="BE113" s="415"/>
      <c r="BF113" s="470"/>
      <c r="BG113" s="471"/>
      <c r="BH113" s="471"/>
      <c r="BI113" s="415"/>
    </row>
    <row r="114" spans="1:66" ht="76.95" customHeight="1" thickBot="1" x14ac:dyDescent="0.3">
      <c r="A114" s="435"/>
      <c r="B114" s="440"/>
      <c r="C114" s="441"/>
      <c r="D114" s="441"/>
      <c r="E114" s="441"/>
      <c r="F114" s="441"/>
      <c r="G114" s="441"/>
      <c r="H114" s="441"/>
      <c r="I114" s="441"/>
      <c r="J114" s="441"/>
      <c r="K114" s="441"/>
      <c r="L114" s="441"/>
      <c r="M114" s="441"/>
      <c r="N114" s="441"/>
      <c r="O114" s="442"/>
      <c r="P114" s="448"/>
      <c r="Q114" s="449"/>
      <c r="R114" s="449"/>
      <c r="S114" s="453"/>
      <c r="T114" s="476"/>
      <c r="U114" s="449"/>
      <c r="V114" s="449"/>
      <c r="W114" s="479"/>
      <c r="X114" s="446" t="s">
        <v>13</v>
      </c>
      <c r="Y114" s="447"/>
      <c r="Z114" s="447" t="s">
        <v>100</v>
      </c>
      <c r="AA114" s="447"/>
      <c r="AB114" s="447" t="s">
        <v>101</v>
      </c>
      <c r="AC114" s="447"/>
      <c r="AD114" s="447" t="s">
        <v>74</v>
      </c>
      <c r="AE114" s="452"/>
      <c r="AF114" s="465" t="s">
        <v>154</v>
      </c>
      <c r="AG114" s="466"/>
      <c r="AH114" s="467"/>
      <c r="AI114" s="465" t="s">
        <v>182</v>
      </c>
      <c r="AJ114" s="466"/>
      <c r="AK114" s="467"/>
      <c r="AL114" s="465" t="s">
        <v>180</v>
      </c>
      <c r="AM114" s="466"/>
      <c r="AN114" s="492"/>
      <c r="AO114" s="493" t="s">
        <v>181</v>
      </c>
      <c r="AP114" s="466"/>
      <c r="AQ114" s="492"/>
      <c r="AR114" s="465" t="s">
        <v>155</v>
      </c>
      <c r="AS114" s="466"/>
      <c r="AT114" s="467"/>
      <c r="AU114" s="465" t="s">
        <v>156</v>
      </c>
      <c r="AV114" s="466"/>
      <c r="AW114" s="492"/>
      <c r="AX114" s="493" t="s">
        <v>191</v>
      </c>
      <c r="AY114" s="466"/>
      <c r="AZ114" s="492"/>
      <c r="BA114" s="494" t="s">
        <v>157</v>
      </c>
      <c r="BB114" s="495"/>
      <c r="BC114" s="496"/>
      <c r="BD114" s="414"/>
      <c r="BE114" s="415"/>
      <c r="BF114" s="470"/>
      <c r="BG114" s="471"/>
      <c r="BH114" s="471"/>
      <c r="BI114" s="415"/>
    </row>
    <row r="115" spans="1:66" ht="162.75" customHeight="1" thickBot="1" x14ac:dyDescent="0.3">
      <c r="A115" s="436"/>
      <c r="B115" s="443"/>
      <c r="C115" s="444"/>
      <c r="D115" s="444"/>
      <c r="E115" s="444"/>
      <c r="F115" s="444"/>
      <c r="G115" s="444"/>
      <c r="H115" s="444"/>
      <c r="I115" s="444"/>
      <c r="J115" s="444"/>
      <c r="K115" s="444"/>
      <c r="L115" s="444"/>
      <c r="M115" s="444"/>
      <c r="N115" s="444"/>
      <c r="O115" s="445"/>
      <c r="P115" s="450"/>
      <c r="Q115" s="451"/>
      <c r="R115" s="451"/>
      <c r="S115" s="454"/>
      <c r="T115" s="477"/>
      <c r="U115" s="451"/>
      <c r="V115" s="451"/>
      <c r="W115" s="480"/>
      <c r="X115" s="450"/>
      <c r="Y115" s="451"/>
      <c r="Z115" s="451"/>
      <c r="AA115" s="451"/>
      <c r="AB115" s="451"/>
      <c r="AC115" s="451"/>
      <c r="AD115" s="451"/>
      <c r="AE115" s="454"/>
      <c r="AF115" s="177" t="s">
        <v>3</v>
      </c>
      <c r="AG115" s="178" t="s">
        <v>17</v>
      </c>
      <c r="AH115" s="179" t="s">
        <v>18</v>
      </c>
      <c r="AI115" s="180" t="s">
        <v>3</v>
      </c>
      <c r="AJ115" s="178" t="s">
        <v>17</v>
      </c>
      <c r="AK115" s="179" t="s">
        <v>18</v>
      </c>
      <c r="AL115" s="180" t="s">
        <v>3</v>
      </c>
      <c r="AM115" s="178" t="s">
        <v>17</v>
      </c>
      <c r="AN115" s="181" t="s">
        <v>18</v>
      </c>
      <c r="AO115" s="177" t="s">
        <v>3</v>
      </c>
      <c r="AP115" s="178" t="s">
        <v>17</v>
      </c>
      <c r="AQ115" s="181" t="s">
        <v>18</v>
      </c>
      <c r="AR115" s="180" t="s">
        <v>3</v>
      </c>
      <c r="AS115" s="178" t="s">
        <v>17</v>
      </c>
      <c r="AT115" s="179" t="s">
        <v>18</v>
      </c>
      <c r="AU115" s="180" t="s">
        <v>3</v>
      </c>
      <c r="AV115" s="178" t="s">
        <v>17</v>
      </c>
      <c r="AW115" s="181" t="s">
        <v>18</v>
      </c>
      <c r="AX115" s="177" t="s">
        <v>3</v>
      </c>
      <c r="AY115" s="178" t="s">
        <v>17</v>
      </c>
      <c r="AZ115" s="181" t="s">
        <v>18</v>
      </c>
      <c r="BA115" s="177" t="s">
        <v>3</v>
      </c>
      <c r="BB115" s="178" t="s">
        <v>17</v>
      </c>
      <c r="BC115" s="179" t="s">
        <v>18</v>
      </c>
      <c r="BD115" s="416"/>
      <c r="BE115" s="417"/>
      <c r="BF115" s="472"/>
      <c r="BG115" s="473"/>
      <c r="BH115" s="473"/>
      <c r="BI115" s="417"/>
    </row>
    <row r="116" spans="1:66" ht="51" customHeight="1" thickBot="1" x14ac:dyDescent="0.3">
      <c r="A116" s="164" t="s">
        <v>35</v>
      </c>
      <c r="B116" s="612" t="s">
        <v>107</v>
      </c>
      <c r="C116" s="613"/>
      <c r="D116" s="613"/>
      <c r="E116" s="613"/>
      <c r="F116" s="613"/>
      <c r="G116" s="613"/>
      <c r="H116" s="613"/>
      <c r="I116" s="613"/>
      <c r="J116" s="613"/>
      <c r="K116" s="613"/>
      <c r="L116" s="613"/>
      <c r="M116" s="613"/>
      <c r="N116" s="613"/>
      <c r="O116" s="614"/>
      <c r="P116" s="623"/>
      <c r="Q116" s="466"/>
      <c r="R116" s="679"/>
      <c r="S116" s="680"/>
      <c r="T116" s="409" t="s">
        <v>389</v>
      </c>
      <c r="U116" s="410"/>
      <c r="V116" s="410" t="s">
        <v>390</v>
      </c>
      <c r="W116" s="411"/>
      <c r="X116" s="409" t="s">
        <v>391</v>
      </c>
      <c r="Y116" s="410"/>
      <c r="Z116" s="690"/>
      <c r="AA116" s="690"/>
      <c r="AB116" s="690" t="s">
        <v>162</v>
      </c>
      <c r="AC116" s="690"/>
      <c r="AD116" s="690"/>
      <c r="AE116" s="691"/>
      <c r="AF116" s="264" t="s">
        <v>392</v>
      </c>
      <c r="AG116" s="265" t="s">
        <v>391</v>
      </c>
      <c r="AH116" s="306" t="s">
        <v>393</v>
      </c>
      <c r="AI116" s="264"/>
      <c r="AJ116" s="265"/>
      <c r="AK116" s="306"/>
      <c r="AL116" s="307"/>
      <c r="AM116" s="294"/>
      <c r="AN116" s="306"/>
      <c r="AO116" s="308"/>
      <c r="AP116" s="294"/>
      <c r="AQ116" s="306"/>
      <c r="AR116" s="308" t="s">
        <v>189</v>
      </c>
      <c r="AS116" s="294" t="s">
        <v>189</v>
      </c>
      <c r="AT116" s="306"/>
      <c r="AU116" s="308" t="s">
        <v>189</v>
      </c>
      <c r="AV116" s="294" t="s">
        <v>189</v>
      </c>
      <c r="AW116" s="306"/>
      <c r="AX116" s="293"/>
      <c r="AY116" s="265"/>
      <c r="AZ116" s="296"/>
      <c r="BA116" s="264"/>
      <c r="BB116" s="265"/>
      <c r="BC116" s="266"/>
      <c r="BD116" s="409" t="s">
        <v>393</v>
      </c>
      <c r="BE116" s="411"/>
      <c r="BF116" s="714"/>
      <c r="BG116" s="714"/>
      <c r="BH116" s="714"/>
      <c r="BI116" s="715"/>
    </row>
    <row r="117" spans="1:66" ht="39.75" customHeight="1" x14ac:dyDescent="0.25">
      <c r="A117" s="158" t="s">
        <v>69</v>
      </c>
      <c r="B117" s="707" t="s">
        <v>160</v>
      </c>
      <c r="C117" s="708"/>
      <c r="D117" s="708"/>
      <c r="E117" s="708"/>
      <c r="F117" s="708"/>
      <c r="G117" s="708"/>
      <c r="H117" s="708"/>
      <c r="I117" s="708"/>
      <c r="J117" s="708"/>
      <c r="K117" s="708"/>
      <c r="L117" s="708"/>
      <c r="M117" s="708"/>
      <c r="N117" s="708"/>
      <c r="O117" s="709"/>
      <c r="P117" s="694"/>
      <c r="Q117" s="695"/>
      <c r="R117" s="692"/>
      <c r="S117" s="696"/>
      <c r="T117" s="765" t="s">
        <v>162</v>
      </c>
      <c r="U117" s="693"/>
      <c r="V117" s="692" t="s">
        <v>162</v>
      </c>
      <c r="W117" s="696"/>
      <c r="X117" s="693"/>
      <c r="Y117" s="706"/>
      <c r="Z117" s="692"/>
      <c r="AA117" s="706"/>
      <c r="AB117" s="692" t="s">
        <v>162</v>
      </c>
      <c r="AC117" s="693"/>
      <c r="AD117" s="692"/>
      <c r="AE117" s="696"/>
      <c r="AF117" s="309"/>
      <c r="AG117" s="310"/>
      <c r="AH117" s="311"/>
      <c r="AI117" s="309"/>
      <c r="AJ117" s="310"/>
      <c r="AK117" s="311"/>
      <c r="AL117" s="309"/>
      <c r="AM117" s="310"/>
      <c r="AN117" s="311"/>
      <c r="AO117" s="309"/>
      <c r="AP117" s="310"/>
      <c r="AQ117" s="311"/>
      <c r="AR117" s="309" t="s">
        <v>189</v>
      </c>
      <c r="AS117" s="310" t="s">
        <v>189</v>
      </c>
      <c r="AT117" s="311"/>
      <c r="AU117" s="309" t="s">
        <v>189</v>
      </c>
      <c r="AV117" s="310" t="s">
        <v>189</v>
      </c>
      <c r="AW117" s="311"/>
      <c r="AX117" s="289"/>
      <c r="AY117" s="290"/>
      <c r="AZ117" s="295"/>
      <c r="BA117" s="291"/>
      <c r="BB117" s="290"/>
      <c r="BC117" s="292"/>
      <c r="BD117" s="694"/>
      <c r="BE117" s="713"/>
      <c r="BF117" s="687"/>
      <c r="BG117" s="688"/>
      <c r="BH117" s="688"/>
      <c r="BI117" s="689"/>
    </row>
    <row r="118" spans="1:66" ht="51" customHeight="1" thickBot="1" x14ac:dyDescent="0.3">
      <c r="A118" s="188" t="s">
        <v>238</v>
      </c>
      <c r="B118" s="504" t="s">
        <v>239</v>
      </c>
      <c r="C118" s="505"/>
      <c r="D118" s="505"/>
      <c r="E118" s="505"/>
      <c r="F118" s="505"/>
      <c r="G118" s="505"/>
      <c r="H118" s="505"/>
      <c r="I118" s="505"/>
      <c r="J118" s="505"/>
      <c r="K118" s="505"/>
      <c r="L118" s="505"/>
      <c r="M118" s="505"/>
      <c r="N118" s="505"/>
      <c r="O118" s="506"/>
      <c r="P118" s="421"/>
      <c r="Q118" s="422"/>
      <c r="R118" s="710" t="s">
        <v>393</v>
      </c>
      <c r="S118" s="711"/>
      <c r="T118" s="421" t="s">
        <v>392</v>
      </c>
      <c r="U118" s="422"/>
      <c r="V118" s="422" t="s">
        <v>391</v>
      </c>
      <c r="W118" s="425"/>
      <c r="X118" s="421" t="s">
        <v>391</v>
      </c>
      <c r="Y118" s="425"/>
      <c r="Z118" s="422"/>
      <c r="AA118" s="422"/>
      <c r="AB118" s="424"/>
      <c r="AC118" s="422"/>
      <c r="AD118" s="422"/>
      <c r="AE118" s="423"/>
      <c r="AF118" s="272" t="s">
        <v>392</v>
      </c>
      <c r="AG118" s="273" t="s">
        <v>391</v>
      </c>
      <c r="AH118" s="312" t="s">
        <v>393</v>
      </c>
      <c r="AI118" s="272"/>
      <c r="AJ118" s="273"/>
      <c r="AK118" s="312"/>
      <c r="AL118" s="313"/>
      <c r="AM118" s="314"/>
      <c r="AN118" s="315"/>
      <c r="AO118" s="313"/>
      <c r="AP118" s="314"/>
      <c r="AQ118" s="315"/>
      <c r="AR118" s="313"/>
      <c r="AS118" s="314"/>
      <c r="AT118" s="315"/>
      <c r="AU118" s="313"/>
      <c r="AV118" s="314"/>
      <c r="AW118" s="315"/>
      <c r="AX118" s="279"/>
      <c r="AY118" s="273"/>
      <c r="AZ118" s="274"/>
      <c r="BA118" s="272"/>
      <c r="BB118" s="273"/>
      <c r="BC118" s="280"/>
      <c r="BD118" s="421" t="s">
        <v>393</v>
      </c>
      <c r="BE118" s="423"/>
      <c r="BF118" s="626" t="s">
        <v>139</v>
      </c>
      <c r="BG118" s="428"/>
      <c r="BH118" s="428"/>
      <c r="BI118" s="627"/>
    </row>
    <row r="119" spans="1:66" ht="51" customHeight="1" thickBot="1" x14ac:dyDescent="0.3">
      <c r="A119" s="164" t="s">
        <v>106</v>
      </c>
      <c r="B119" s="612" t="s">
        <v>108</v>
      </c>
      <c r="C119" s="613"/>
      <c r="D119" s="613"/>
      <c r="E119" s="613"/>
      <c r="F119" s="613"/>
      <c r="G119" s="613"/>
      <c r="H119" s="613"/>
      <c r="I119" s="613"/>
      <c r="J119" s="613"/>
      <c r="K119" s="613"/>
      <c r="L119" s="613"/>
      <c r="M119" s="613"/>
      <c r="N119" s="613"/>
      <c r="O119" s="614"/>
      <c r="P119" s="623"/>
      <c r="Q119" s="466"/>
      <c r="R119" s="466"/>
      <c r="S119" s="492"/>
      <c r="T119" s="723" t="s">
        <v>190</v>
      </c>
      <c r="U119" s="410"/>
      <c r="V119" s="410" t="s">
        <v>190</v>
      </c>
      <c r="W119" s="728"/>
      <c r="X119" s="623"/>
      <c r="Y119" s="466"/>
      <c r="Z119" s="466"/>
      <c r="AA119" s="466"/>
      <c r="AB119" s="466"/>
      <c r="AC119" s="466"/>
      <c r="AD119" s="466"/>
      <c r="AE119" s="492"/>
      <c r="AF119" s="191" t="s">
        <v>161</v>
      </c>
      <c r="AG119" s="162" t="s">
        <v>161</v>
      </c>
      <c r="AH119" s="165"/>
      <c r="AI119" s="161" t="s">
        <v>162</v>
      </c>
      <c r="AJ119" s="162" t="s">
        <v>162</v>
      </c>
      <c r="AK119" s="165"/>
      <c r="AL119" s="161" t="s">
        <v>161</v>
      </c>
      <c r="AM119" s="162" t="s">
        <v>161</v>
      </c>
      <c r="AN119" s="163"/>
      <c r="AO119" s="191" t="s">
        <v>161</v>
      </c>
      <c r="AP119" s="162" t="s">
        <v>161</v>
      </c>
      <c r="AQ119" s="163"/>
      <c r="AR119" s="264" t="s">
        <v>189</v>
      </c>
      <c r="AS119" s="265" t="s">
        <v>189</v>
      </c>
      <c r="AT119" s="296"/>
      <c r="AU119" s="264" t="s">
        <v>189</v>
      </c>
      <c r="AV119" s="265" t="s">
        <v>189</v>
      </c>
      <c r="AW119" s="266"/>
      <c r="AX119" s="189"/>
      <c r="AY119" s="159"/>
      <c r="AZ119" s="160"/>
      <c r="BA119" s="189"/>
      <c r="BB119" s="159"/>
      <c r="BC119" s="190"/>
      <c r="BD119" s="409"/>
      <c r="BE119" s="411"/>
      <c r="BF119" s="697"/>
      <c r="BG119" s="698"/>
      <c r="BH119" s="698"/>
      <c r="BI119" s="699"/>
    </row>
    <row r="120" spans="1:66" ht="43.5" customHeight="1" thickBot="1" x14ac:dyDescent="0.3">
      <c r="A120" s="192" t="s">
        <v>73</v>
      </c>
      <c r="B120" s="761" t="s">
        <v>160</v>
      </c>
      <c r="C120" s="762"/>
      <c r="D120" s="762"/>
      <c r="E120" s="762"/>
      <c r="F120" s="762"/>
      <c r="G120" s="762"/>
      <c r="H120" s="762"/>
      <c r="I120" s="762"/>
      <c r="J120" s="762"/>
      <c r="K120" s="762"/>
      <c r="L120" s="762"/>
      <c r="M120" s="762"/>
      <c r="N120" s="762"/>
      <c r="O120" s="763"/>
      <c r="P120" s="487"/>
      <c r="Q120" s="485"/>
      <c r="R120" s="726" t="s">
        <v>241</v>
      </c>
      <c r="S120" s="727"/>
      <c r="T120" s="484" t="s">
        <v>190</v>
      </c>
      <c r="U120" s="485"/>
      <c r="V120" s="485" t="s">
        <v>190</v>
      </c>
      <c r="W120" s="486"/>
      <c r="X120" s="487"/>
      <c r="Y120" s="485"/>
      <c r="Z120" s="485"/>
      <c r="AA120" s="485"/>
      <c r="AB120" s="485"/>
      <c r="AC120" s="485"/>
      <c r="AD120" s="485"/>
      <c r="AE120" s="488"/>
      <c r="AF120" s="193" t="s">
        <v>161</v>
      </c>
      <c r="AG120" s="194" t="s">
        <v>161</v>
      </c>
      <c r="AH120" s="195"/>
      <c r="AI120" s="196" t="s">
        <v>162</v>
      </c>
      <c r="AJ120" s="194" t="s">
        <v>162</v>
      </c>
      <c r="AK120" s="195"/>
      <c r="AL120" s="196" t="s">
        <v>161</v>
      </c>
      <c r="AM120" s="194" t="s">
        <v>161</v>
      </c>
      <c r="AN120" s="197"/>
      <c r="AO120" s="193" t="s">
        <v>161</v>
      </c>
      <c r="AP120" s="194" t="s">
        <v>161</v>
      </c>
      <c r="AQ120" s="197"/>
      <c r="AR120" s="270" t="s">
        <v>189</v>
      </c>
      <c r="AS120" s="268" t="s">
        <v>189</v>
      </c>
      <c r="AT120" s="269"/>
      <c r="AU120" s="270" t="s">
        <v>189</v>
      </c>
      <c r="AV120" s="268" t="s">
        <v>189</v>
      </c>
      <c r="AW120" s="271"/>
      <c r="AX120" s="267"/>
      <c r="AY120" s="194"/>
      <c r="AZ120" s="197"/>
      <c r="BA120" s="193"/>
      <c r="BB120" s="194"/>
      <c r="BC120" s="195"/>
      <c r="BD120" s="487"/>
      <c r="BE120" s="488"/>
      <c r="BF120" s="703" t="s">
        <v>259</v>
      </c>
      <c r="BG120" s="704"/>
      <c r="BH120" s="704"/>
      <c r="BI120" s="705"/>
    </row>
    <row r="121" spans="1:66" ht="30" customHeight="1" thickBot="1" x14ac:dyDescent="0.3">
      <c r="A121" s="700" t="s">
        <v>145</v>
      </c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2"/>
      <c r="T121" s="566">
        <f>SUM(T65,T31)</f>
        <v>7326</v>
      </c>
      <c r="U121" s="567"/>
      <c r="V121" s="567">
        <f>SUM(V31,V65)</f>
        <v>3390</v>
      </c>
      <c r="W121" s="616"/>
      <c r="X121" s="566">
        <f>SUM(X31,X65)</f>
        <v>1670</v>
      </c>
      <c r="Y121" s="567"/>
      <c r="Z121" s="567">
        <f>SUM(Z31,Z65)</f>
        <v>704</v>
      </c>
      <c r="AA121" s="567"/>
      <c r="AB121" s="567">
        <f>SUM(AB31,AB65)</f>
        <v>982</v>
      </c>
      <c r="AC121" s="567"/>
      <c r="AD121" s="567">
        <f>SUM(AD31,AD65)</f>
        <v>34</v>
      </c>
      <c r="AE121" s="616"/>
      <c r="AF121" s="198">
        <f t="shared" ref="AF121:BC121" si="25">SUM(AF65,AF31)</f>
        <v>1068</v>
      </c>
      <c r="AG121" s="199">
        <f t="shared" si="25"/>
        <v>540</v>
      </c>
      <c r="AH121" s="200">
        <f t="shared" si="25"/>
        <v>29</v>
      </c>
      <c r="AI121" s="201">
        <f t="shared" si="25"/>
        <v>1006</v>
      </c>
      <c r="AJ121" s="199">
        <f t="shared" si="25"/>
        <v>488</v>
      </c>
      <c r="AK121" s="200">
        <f t="shared" si="25"/>
        <v>28</v>
      </c>
      <c r="AL121" s="201">
        <f t="shared" si="25"/>
        <v>1120</v>
      </c>
      <c r="AM121" s="199">
        <f t="shared" si="25"/>
        <v>508</v>
      </c>
      <c r="AN121" s="202">
        <f t="shared" si="25"/>
        <v>31</v>
      </c>
      <c r="AO121" s="198">
        <f t="shared" si="25"/>
        <v>1044</v>
      </c>
      <c r="AP121" s="199">
        <f t="shared" si="25"/>
        <v>484</v>
      </c>
      <c r="AQ121" s="202">
        <f t="shared" si="25"/>
        <v>29</v>
      </c>
      <c r="AR121" s="303">
        <f t="shared" si="25"/>
        <v>952</v>
      </c>
      <c r="AS121" s="278">
        <f t="shared" si="25"/>
        <v>448</v>
      </c>
      <c r="AT121" s="304">
        <f t="shared" si="25"/>
        <v>26</v>
      </c>
      <c r="AU121" s="303">
        <f t="shared" si="25"/>
        <v>1002</v>
      </c>
      <c r="AV121" s="278">
        <f t="shared" si="25"/>
        <v>454</v>
      </c>
      <c r="AW121" s="302">
        <f t="shared" si="25"/>
        <v>28</v>
      </c>
      <c r="AX121" s="198">
        <f t="shared" si="25"/>
        <v>1134</v>
      </c>
      <c r="AY121" s="199">
        <f t="shared" si="25"/>
        <v>468</v>
      </c>
      <c r="AZ121" s="202">
        <f t="shared" si="25"/>
        <v>33</v>
      </c>
      <c r="BA121" s="198">
        <f t="shared" si="25"/>
        <v>0</v>
      </c>
      <c r="BB121" s="199">
        <f t="shared" si="25"/>
        <v>0</v>
      </c>
      <c r="BC121" s="200">
        <f t="shared" si="25"/>
        <v>0</v>
      </c>
      <c r="BD121" s="566">
        <f>SUM(BD31,BD65)</f>
        <v>204</v>
      </c>
      <c r="BE121" s="616"/>
      <c r="BF121" s="623"/>
      <c r="BG121" s="466"/>
      <c r="BH121" s="466"/>
      <c r="BI121" s="492"/>
      <c r="BJ121" s="405"/>
      <c r="BK121" s="405"/>
      <c r="BL121" s="405"/>
      <c r="BM121" s="29"/>
      <c r="BN121" s="29"/>
    </row>
    <row r="122" spans="1:66" ht="30" customHeight="1" x14ac:dyDescent="0.25">
      <c r="A122" s="548" t="s">
        <v>20</v>
      </c>
      <c r="B122" s="800"/>
      <c r="C122" s="800"/>
      <c r="D122" s="800"/>
      <c r="E122" s="800"/>
      <c r="F122" s="800"/>
      <c r="G122" s="800"/>
      <c r="H122" s="800"/>
      <c r="I122" s="800"/>
      <c r="J122" s="800"/>
      <c r="K122" s="800"/>
      <c r="L122" s="800"/>
      <c r="M122" s="800"/>
      <c r="N122" s="800"/>
      <c r="O122" s="800"/>
      <c r="P122" s="800"/>
      <c r="Q122" s="800"/>
      <c r="R122" s="800"/>
      <c r="S122" s="801"/>
      <c r="T122" s="459"/>
      <c r="U122" s="455"/>
      <c r="V122" s="455"/>
      <c r="W122" s="456"/>
      <c r="X122" s="459"/>
      <c r="Y122" s="455"/>
      <c r="Z122" s="455"/>
      <c r="AA122" s="455"/>
      <c r="AB122" s="455"/>
      <c r="AC122" s="455"/>
      <c r="AD122" s="455"/>
      <c r="AE122" s="456"/>
      <c r="AF122" s="564">
        <f>ROUND(AG121/17,0)</f>
        <v>32</v>
      </c>
      <c r="AG122" s="563"/>
      <c r="AH122" s="565"/>
      <c r="AI122" s="562">
        <f>ROUND(AJ121/16,0)</f>
        <v>31</v>
      </c>
      <c r="AJ122" s="563"/>
      <c r="AK122" s="565"/>
      <c r="AL122" s="562">
        <f>ROUND(AM121/17,0)</f>
        <v>30</v>
      </c>
      <c r="AM122" s="563"/>
      <c r="AN122" s="615"/>
      <c r="AO122" s="564">
        <f>ROUND(AP121/17,0)</f>
        <v>28</v>
      </c>
      <c r="AP122" s="563"/>
      <c r="AQ122" s="615"/>
      <c r="AR122" s="562">
        <f>ROUND(AS121/16,0)</f>
        <v>28</v>
      </c>
      <c r="AS122" s="563"/>
      <c r="AT122" s="565"/>
      <c r="AU122" s="562">
        <f>ROUND(AV121/16,0)</f>
        <v>28</v>
      </c>
      <c r="AV122" s="563"/>
      <c r="AW122" s="615"/>
      <c r="AX122" s="564">
        <f>ROUND(AY121/17,0)</f>
        <v>28</v>
      </c>
      <c r="AY122" s="563"/>
      <c r="AZ122" s="615"/>
      <c r="BA122" s="564"/>
      <c r="BB122" s="563"/>
      <c r="BC122" s="565"/>
      <c r="BD122" s="459"/>
      <c r="BE122" s="456"/>
      <c r="BF122" s="712"/>
      <c r="BG122" s="695"/>
      <c r="BH122" s="695"/>
      <c r="BI122" s="713"/>
    </row>
    <row r="123" spans="1:66" ht="30" customHeight="1" x14ac:dyDescent="0.25">
      <c r="A123" s="548" t="s">
        <v>21</v>
      </c>
      <c r="B123" s="800"/>
      <c r="C123" s="800"/>
      <c r="D123" s="800"/>
      <c r="E123" s="800"/>
      <c r="F123" s="800"/>
      <c r="G123" s="800"/>
      <c r="H123" s="800"/>
      <c r="I123" s="800"/>
      <c r="J123" s="800"/>
      <c r="K123" s="800"/>
      <c r="L123" s="800"/>
      <c r="M123" s="800"/>
      <c r="N123" s="800"/>
      <c r="O123" s="800"/>
      <c r="P123" s="800"/>
      <c r="Q123" s="800"/>
      <c r="R123" s="800"/>
      <c r="S123" s="801"/>
      <c r="T123" s="562">
        <f>SUM(AF123:AZ123)</f>
        <v>1</v>
      </c>
      <c r="U123" s="563"/>
      <c r="V123" s="563"/>
      <c r="W123" s="615"/>
      <c r="X123" s="562"/>
      <c r="Y123" s="563"/>
      <c r="Z123" s="563"/>
      <c r="AA123" s="563"/>
      <c r="AB123" s="563"/>
      <c r="AC123" s="563"/>
      <c r="AD123" s="563"/>
      <c r="AE123" s="615"/>
      <c r="AF123" s="564"/>
      <c r="AG123" s="563"/>
      <c r="AH123" s="565"/>
      <c r="AI123" s="562"/>
      <c r="AJ123" s="563"/>
      <c r="AK123" s="565"/>
      <c r="AL123" s="562"/>
      <c r="AM123" s="563"/>
      <c r="AN123" s="615"/>
      <c r="AO123" s="564"/>
      <c r="AP123" s="563"/>
      <c r="AQ123" s="615"/>
      <c r="AR123" s="562">
        <v>1</v>
      </c>
      <c r="AS123" s="563"/>
      <c r="AT123" s="565"/>
      <c r="AU123" s="562" t="s">
        <v>196</v>
      </c>
      <c r="AV123" s="563"/>
      <c r="AW123" s="615"/>
      <c r="AX123" s="564"/>
      <c r="AY123" s="563"/>
      <c r="AZ123" s="615"/>
      <c r="BA123" s="457"/>
      <c r="BB123" s="455"/>
      <c r="BC123" s="458"/>
      <c r="BD123" s="459"/>
      <c r="BE123" s="456"/>
      <c r="BF123" s="457"/>
      <c r="BG123" s="455"/>
      <c r="BH123" s="455"/>
      <c r="BI123" s="456"/>
    </row>
    <row r="124" spans="1:66" ht="30" customHeight="1" x14ac:dyDescent="0.25">
      <c r="A124" s="548" t="s">
        <v>2</v>
      </c>
      <c r="B124" s="800"/>
      <c r="C124" s="800"/>
      <c r="D124" s="800"/>
      <c r="E124" s="800"/>
      <c r="F124" s="800"/>
      <c r="G124" s="800"/>
      <c r="H124" s="800"/>
      <c r="I124" s="800"/>
      <c r="J124" s="800"/>
      <c r="K124" s="800"/>
      <c r="L124" s="800"/>
      <c r="M124" s="800"/>
      <c r="N124" s="800"/>
      <c r="O124" s="800"/>
      <c r="P124" s="800"/>
      <c r="Q124" s="800"/>
      <c r="R124" s="800"/>
      <c r="S124" s="801"/>
      <c r="T124" s="562">
        <f t="shared" ref="T124:T126" si="26">SUM(AF124:AZ124)</f>
        <v>4</v>
      </c>
      <c r="U124" s="563"/>
      <c r="V124" s="563"/>
      <c r="W124" s="615"/>
      <c r="X124" s="562"/>
      <c r="Y124" s="563"/>
      <c r="Z124" s="563"/>
      <c r="AA124" s="563"/>
      <c r="AB124" s="563"/>
      <c r="AC124" s="563"/>
      <c r="AD124" s="563"/>
      <c r="AE124" s="615"/>
      <c r="AF124" s="564"/>
      <c r="AG124" s="563"/>
      <c r="AH124" s="565"/>
      <c r="AI124" s="562"/>
      <c r="AJ124" s="563"/>
      <c r="AK124" s="565"/>
      <c r="AL124" s="562">
        <v>1</v>
      </c>
      <c r="AM124" s="563"/>
      <c r="AN124" s="615"/>
      <c r="AO124" s="564">
        <v>1</v>
      </c>
      <c r="AP124" s="563"/>
      <c r="AQ124" s="615"/>
      <c r="AR124" s="562"/>
      <c r="AS124" s="563"/>
      <c r="AT124" s="565"/>
      <c r="AU124" s="562">
        <v>1</v>
      </c>
      <c r="AV124" s="563"/>
      <c r="AW124" s="615"/>
      <c r="AX124" s="564">
        <v>1</v>
      </c>
      <c r="AY124" s="563"/>
      <c r="AZ124" s="615"/>
      <c r="BA124" s="457"/>
      <c r="BB124" s="455"/>
      <c r="BC124" s="458"/>
      <c r="BD124" s="459"/>
      <c r="BE124" s="456"/>
      <c r="BF124" s="457"/>
      <c r="BG124" s="455"/>
      <c r="BH124" s="455"/>
      <c r="BI124" s="456"/>
    </row>
    <row r="125" spans="1:66" ht="30" customHeight="1" x14ac:dyDescent="0.25">
      <c r="A125" s="548" t="s">
        <v>22</v>
      </c>
      <c r="B125" s="800"/>
      <c r="C125" s="800"/>
      <c r="D125" s="800"/>
      <c r="E125" s="800"/>
      <c r="F125" s="800"/>
      <c r="G125" s="800"/>
      <c r="H125" s="800"/>
      <c r="I125" s="800"/>
      <c r="J125" s="800"/>
      <c r="K125" s="800"/>
      <c r="L125" s="800"/>
      <c r="M125" s="800"/>
      <c r="N125" s="800"/>
      <c r="O125" s="800"/>
      <c r="P125" s="800"/>
      <c r="Q125" s="800"/>
      <c r="R125" s="800"/>
      <c r="S125" s="801"/>
      <c r="T125" s="562">
        <f t="shared" si="26"/>
        <v>32</v>
      </c>
      <c r="U125" s="563"/>
      <c r="V125" s="563"/>
      <c r="W125" s="615"/>
      <c r="X125" s="562"/>
      <c r="Y125" s="563"/>
      <c r="Z125" s="563"/>
      <c r="AA125" s="563"/>
      <c r="AB125" s="563"/>
      <c r="AC125" s="563"/>
      <c r="AD125" s="563"/>
      <c r="AE125" s="615"/>
      <c r="AF125" s="564">
        <v>4</v>
      </c>
      <c r="AG125" s="563"/>
      <c r="AH125" s="565"/>
      <c r="AI125" s="562">
        <v>5</v>
      </c>
      <c r="AJ125" s="563"/>
      <c r="AK125" s="565"/>
      <c r="AL125" s="562">
        <v>5</v>
      </c>
      <c r="AM125" s="563"/>
      <c r="AN125" s="615"/>
      <c r="AO125" s="564">
        <v>5</v>
      </c>
      <c r="AP125" s="563"/>
      <c r="AQ125" s="615"/>
      <c r="AR125" s="562">
        <v>3</v>
      </c>
      <c r="AS125" s="563"/>
      <c r="AT125" s="565"/>
      <c r="AU125" s="562">
        <v>5</v>
      </c>
      <c r="AV125" s="563"/>
      <c r="AW125" s="615"/>
      <c r="AX125" s="564">
        <v>5</v>
      </c>
      <c r="AY125" s="563"/>
      <c r="AZ125" s="615"/>
      <c r="BA125" s="457"/>
      <c r="BB125" s="455"/>
      <c r="BC125" s="458"/>
      <c r="BD125" s="459"/>
      <c r="BE125" s="456"/>
      <c r="BF125" s="457"/>
      <c r="BG125" s="455"/>
      <c r="BH125" s="455"/>
      <c r="BI125" s="456"/>
    </row>
    <row r="126" spans="1:66" ht="30" customHeight="1" thickBot="1" x14ac:dyDescent="0.3">
      <c r="A126" s="829" t="s">
        <v>23</v>
      </c>
      <c r="B126" s="799"/>
      <c r="C126" s="799"/>
      <c r="D126" s="799"/>
      <c r="E126" s="799"/>
      <c r="F126" s="799"/>
      <c r="G126" s="799"/>
      <c r="H126" s="799"/>
      <c r="I126" s="799"/>
      <c r="J126" s="799"/>
      <c r="K126" s="799"/>
      <c r="L126" s="799"/>
      <c r="M126" s="799"/>
      <c r="N126" s="799"/>
      <c r="O126" s="799"/>
      <c r="P126" s="799"/>
      <c r="Q126" s="799"/>
      <c r="R126" s="799"/>
      <c r="S126" s="830"/>
      <c r="T126" s="803">
        <f t="shared" si="26"/>
        <v>23</v>
      </c>
      <c r="U126" s="792"/>
      <c r="V126" s="792"/>
      <c r="W126" s="793"/>
      <c r="X126" s="803"/>
      <c r="Y126" s="792"/>
      <c r="Z126" s="792"/>
      <c r="AA126" s="792"/>
      <c r="AB126" s="792"/>
      <c r="AC126" s="792"/>
      <c r="AD126" s="792"/>
      <c r="AE126" s="793"/>
      <c r="AF126" s="816">
        <v>6</v>
      </c>
      <c r="AG126" s="792"/>
      <c r="AH126" s="833"/>
      <c r="AI126" s="803">
        <v>2</v>
      </c>
      <c r="AJ126" s="792"/>
      <c r="AK126" s="833"/>
      <c r="AL126" s="803">
        <v>5</v>
      </c>
      <c r="AM126" s="792"/>
      <c r="AN126" s="793"/>
      <c r="AO126" s="816">
        <v>3</v>
      </c>
      <c r="AP126" s="792"/>
      <c r="AQ126" s="793"/>
      <c r="AR126" s="803">
        <v>4</v>
      </c>
      <c r="AS126" s="792"/>
      <c r="AT126" s="833"/>
      <c r="AU126" s="803">
        <v>1</v>
      </c>
      <c r="AV126" s="792"/>
      <c r="AW126" s="793"/>
      <c r="AX126" s="816">
        <v>2</v>
      </c>
      <c r="AY126" s="792"/>
      <c r="AZ126" s="793"/>
      <c r="BA126" s="432"/>
      <c r="BB126" s="433"/>
      <c r="BC126" s="669"/>
      <c r="BD126" s="624"/>
      <c r="BE126" s="625"/>
      <c r="BF126" s="432"/>
      <c r="BG126" s="433"/>
      <c r="BH126" s="433"/>
      <c r="BI126" s="625"/>
    </row>
    <row r="127" spans="1:66" s="29" customFormat="1" ht="30" customHeight="1" thickBot="1" x14ac:dyDescent="0.6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166"/>
      <c r="S127" s="166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167"/>
      <c r="BG127" s="167"/>
      <c r="BH127" s="167"/>
      <c r="BI127" s="167"/>
    </row>
    <row r="128" spans="1:66" ht="51.6" customHeight="1" thickBot="1" x14ac:dyDescent="0.3">
      <c r="A128" s="794" t="s">
        <v>72</v>
      </c>
      <c r="B128" s="795"/>
      <c r="C128" s="795"/>
      <c r="D128" s="795"/>
      <c r="E128" s="795"/>
      <c r="F128" s="795"/>
      <c r="G128" s="795"/>
      <c r="H128" s="795"/>
      <c r="I128" s="795"/>
      <c r="J128" s="795"/>
      <c r="K128" s="795"/>
      <c r="L128" s="795"/>
      <c r="M128" s="795"/>
      <c r="N128" s="795"/>
      <c r="O128" s="795"/>
      <c r="P128" s="796"/>
      <c r="Q128" s="794" t="s">
        <v>104</v>
      </c>
      <c r="R128" s="795"/>
      <c r="S128" s="795"/>
      <c r="T128" s="795"/>
      <c r="U128" s="795"/>
      <c r="V128" s="795"/>
      <c r="W128" s="795"/>
      <c r="X128" s="795"/>
      <c r="Y128" s="795"/>
      <c r="Z128" s="795"/>
      <c r="AA128" s="795"/>
      <c r="AB128" s="795"/>
      <c r="AC128" s="795"/>
      <c r="AD128" s="795"/>
      <c r="AE128" s="797"/>
      <c r="AF128" s="826" t="s">
        <v>71</v>
      </c>
      <c r="AG128" s="827"/>
      <c r="AH128" s="827"/>
      <c r="AI128" s="827"/>
      <c r="AJ128" s="827"/>
      <c r="AK128" s="827"/>
      <c r="AL128" s="827"/>
      <c r="AM128" s="827"/>
      <c r="AN128" s="827"/>
      <c r="AO128" s="827"/>
      <c r="AP128" s="827"/>
      <c r="AQ128" s="827"/>
      <c r="AR128" s="827"/>
      <c r="AS128" s="827"/>
      <c r="AT128" s="828"/>
      <c r="AU128" s="516" t="s">
        <v>70</v>
      </c>
      <c r="AV128" s="514"/>
      <c r="AW128" s="514"/>
      <c r="AX128" s="514"/>
      <c r="AY128" s="514"/>
      <c r="AZ128" s="514"/>
      <c r="BA128" s="514"/>
      <c r="BB128" s="514"/>
      <c r="BC128" s="514"/>
      <c r="BD128" s="514"/>
      <c r="BE128" s="514"/>
      <c r="BF128" s="514"/>
      <c r="BG128" s="514"/>
      <c r="BH128" s="514"/>
      <c r="BI128" s="515"/>
    </row>
    <row r="129" spans="1:69" ht="63.75" customHeight="1" thickBot="1" x14ac:dyDescent="0.3">
      <c r="A129" s="623" t="s">
        <v>31</v>
      </c>
      <c r="B129" s="466"/>
      <c r="C129" s="466"/>
      <c r="D129" s="466"/>
      <c r="E129" s="466"/>
      <c r="F129" s="466"/>
      <c r="G129" s="466"/>
      <c r="H129" s="466" t="s">
        <v>30</v>
      </c>
      <c r="I129" s="466"/>
      <c r="J129" s="466"/>
      <c r="K129" s="466" t="s">
        <v>32</v>
      </c>
      <c r="L129" s="466"/>
      <c r="M129" s="466"/>
      <c r="N129" s="802" t="s">
        <v>362</v>
      </c>
      <c r="O129" s="466"/>
      <c r="P129" s="467"/>
      <c r="Q129" s="465" t="s">
        <v>31</v>
      </c>
      <c r="R129" s="802"/>
      <c r="S129" s="802"/>
      <c r="T129" s="802"/>
      <c r="U129" s="802"/>
      <c r="V129" s="802"/>
      <c r="W129" s="466" t="s">
        <v>30</v>
      </c>
      <c r="X129" s="466"/>
      <c r="Y129" s="466"/>
      <c r="Z129" s="466" t="s">
        <v>32</v>
      </c>
      <c r="AA129" s="466"/>
      <c r="AB129" s="466"/>
      <c r="AC129" s="802" t="s">
        <v>362</v>
      </c>
      <c r="AD129" s="466"/>
      <c r="AE129" s="492"/>
      <c r="AF129" s="623" t="s">
        <v>30</v>
      </c>
      <c r="AG129" s="466"/>
      <c r="AH129" s="466"/>
      <c r="AI129" s="466"/>
      <c r="AJ129" s="466"/>
      <c r="AK129" s="466" t="s">
        <v>32</v>
      </c>
      <c r="AL129" s="466"/>
      <c r="AM129" s="466"/>
      <c r="AN129" s="466"/>
      <c r="AO129" s="466"/>
      <c r="AP129" s="802" t="s">
        <v>105</v>
      </c>
      <c r="AQ129" s="466"/>
      <c r="AR129" s="466"/>
      <c r="AS129" s="466"/>
      <c r="AT129" s="492"/>
      <c r="AU129" s="687" t="s">
        <v>402</v>
      </c>
      <c r="AV129" s="688"/>
      <c r="AW129" s="688"/>
      <c r="AX129" s="688"/>
      <c r="AY129" s="688"/>
      <c r="AZ129" s="688"/>
      <c r="BA129" s="688"/>
      <c r="BB129" s="688"/>
      <c r="BC129" s="688"/>
      <c r="BD129" s="688"/>
      <c r="BE129" s="688"/>
      <c r="BF129" s="688"/>
      <c r="BG129" s="688"/>
      <c r="BH129" s="688"/>
      <c r="BI129" s="689"/>
    </row>
    <row r="130" spans="1:69" ht="30" customHeight="1" x14ac:dyDescent="0.25">
      <c r="A130" s="589" t="s">
        <v>242</v>
      </c>
      <c r="B130" s="590"/>
      <c r="C130" s="590"/>
      <c r="D130" s="590"/>
      <c r="E130" s="590"/>
      <c r="F130" s="590"/>
      <c r="G130" s="484"/>
      <c r="H130" s="486">
        <v>2</v>
      </c>
      <c r="I130" s="590"/>
      <c r="J130" s="484"/>
      <c r="K130" s="486">
        <v>2</v>
      </c>
      <c r="L130" s="590"/>
      <c r="M130" s="484"/>
      <c r="N130" s="595">
        <f>K130*1.5</f>
        <v>3</v>
      </c>
      <c r="O130" s="596"/>
      <c r="P130" s="596"/>
      <c r="Q130" s="836" t="s">
        <v>187</v>
      </c>
      <c r="R130" s="837"/>
      <c r="S130" s="837"/>
      <c r="T130" s="837"/>
      <c r="U130" s="837"/>
      <c r="V130" s="837"/>
      <c r="W130" s="695">
        <v>6</v>
      </c>
      <c r="X130" s="695"/>
      <c r="Y130" s="695"/>
      <c r="Z130" s="695">
        <v>4</v>
      </c>
      <c r="AA130" s="695"/>
      <c r="AB130" s="695"/>
      <c r="AC130" s="814">
        <f>Z130*1.5</f>
        <v>6</v>
      </c>
      <c r="AD130" s="814"/>
      <c r="AE130" s="815"/>
      <c r="AF130" s="694">
        <v>8</v>
      </c>
      <c r="AG130" s="695"/>
      <c r="AH130" s="695"/>
      <c r="AI130" s="695"/>
      <c r="AJ130" s="695"/>
      <c r="AK130" s="695">
        <v>12</v>
      </c>
      <c r="AL130" s="695"/>
      <c r="AM130" s="695"/>
      <c r="AN130" s="695"/>
      <c r="AO130" s="695"/>
      <c r="AP130" s="814">
        <f>AK130*1.5</f>
        <v>18</v>
      </c>
      <c r="AQ130" s="814"/>
      <c r="AR130" s="814"/>
      <c r="AS130" s="814"/>
      <c r="AT130" s="815"/>
      <c r="AU130" s="499"/>
      <c r="AV130" s="500"/>
      <c r="AW130" s="500"/>
      <c r="AX130" s="500"/>
      <c r="AY130" s="500"/>
      <c r="AZ130" s="500"/>
      <c r="BA130" s="500"/>
      <c r="BB130" s="500"/>
      <c r="BC130" s="500"/>
      <c r="BD130" s="500"/>
      <c r="BE130" s="500"/>
      <c r="BF130" s="500"/>
      <c r="BG130" s="500"/>
      <c r="BH130" s="500"/>
      <c r="BI130" s="501"/>
    </row>
    <row r="131" spans="1:69" ht="30" customHeight="1" thickBot="1" x14ac:dyDescent="0.3">
      <c r="A131" s="591"/>
      <c r="B131" s="592"/>
      <c r="C131" s="592"/>
      <c r="D131" s="592"/>
      <c r="E131" s="592"/>
      <c r="F131" s="592"/>
      <c r="G131" s="593"/>
      <c r="H131" s="594"/>
      <c r="I131" s="592"/>
      <c r="J131" s="593"/>
      <c r="K131" s="594"/>
      <c r="L131" s="592"/>
      <c r="M131" s="593"/>
      <c r="N131" s="597"/>
      <c r="O131" s="598"/>
      <c r="P131" s="598"/>
      <c r="Q131" s="798" t="s">
        <v>188</v>
      </c>
      <c r="R131" s="799"/>
      <c r="S131" s="799"/>
      <c r="T131" s="799"/>
      <c r="U131" s="799"/>
      <c r="V131" s="799"/>
      <c r="W131" s="433">
        <v>8</v>
      </c>
      <c r="X131" s="433"/>
      <c r="Y131" s="433"/>
      <c r="Z131" s="433">
        <v>6</v>
      </c>
      <c r="AA131" s="433"/>
      <c r="AB131" s="433"/>
      <c r="AC131" s="834">
        <v>9</v>
      </c>
      <c r="AD131" s="834"/>
      <c r="AE131" s="835"/>
      <c r="AF131" s="624"/>
      <c r="AG131" s="433"/>
      <c r="AH131" s="433"/>
      <c r="AI131" s="433"/>
      <c r="AJ131" s="433"/>
      <c r="AK131" s="433"/>
      <c r="AL131" s="433"/>
      <c r="AM131" s="433"/>
      <c r="AN131" s="433"/>
      <c r="AO131" s="433"/>
      <c r="AP131" s="834"/>
      <c r="AQ131" s="834"/>
      <c r="AR131" s="834"/>
      <c r="AS131" s="834"/>
      <c r="AT131" s="835"/>
      <c r="AU131" s="618"/>
      <c r="AV131" s="619"/>
      <c r="AW131" s="619"/>
      <c r="AX131" s="619"/>
      <c r="AY131" s="619"/>
      <c r="AZ131" s="619"/>
      <c r="BA131" s="619"/>
      <c r="BB131" s="619"/>
      <c r="BC131" s="619"/>
      <c r="BD131" s="619"/>
      <c r="BE131" s="619"/>
      <c r="BF131" s="619"/>
      <c r="BG131" s="619"/>
      <c r="BH131" s="619"/>
      <c r="BI131" s="620"/>
    </row>
    <row r="132" spans="1:69" s="29" customFormat="1" ht="24" customHeight="1" x14ac:dyDescent="0.55000000000000004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7"/>
      <c r="BG132" s="167"/>
      <c r="BH132" s="167"/>
      <c r="BI132" s="167"/>
    </row>
    <row r="133" spans="1:69" s="29" customFormat="1" ht="30" customHeight="1" x14ac:dyDescent="0.6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203"/>
      <c r="AA133" s="146" t="s">
        <v>119</v>
      </c>
      <c r="AB133" s="203"/>
      <c r="AC133" s="203"/>
      <c r="AD133" s="203"/>
      <c r="AE133" s="203"/>
      <c r="AF133" s="203"/>
      <c r="AG133" s="203"/>
      <c r="AH133" s="203"/>
      <c r="AI133" s="203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6"/>
      <c r="AW133" s="166"/>
      <c r="AX133" s="166"/>
      <c r="AY133" s="166"/>
      <c r="AZ133" s="166"/>
      <c r="BA133" s="166"/>
      <c r="BB133" s="166"/>
      <c r="BC133" s="166"/>
      <c r="BD133" s="166"/>
      <c r="BE133" s="166"/>
      <c r="BF133" s="167"/>
      <c r="BG133" s="167"/>
      <c r="BH133" s="167"/>
      <c r="BI133" s="167"/>
    </row>
    <row r="134" spans="1:69" s="29" customFormat="1" ht="21.75" customHeight="1" thickBot="1" x14ac:dyDescent="0.6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166"/>
      <c r="S134" s="166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167"/>
      <c r="BG134" s="167"/>
      <c r="BH134" s="167"/>
      <c r="BI134" s="167"/>
    </row>
    <row r="135" spans="1:69" s="36" customFormat="1" ht="127.5" customHeight="1" thickBot="1" x14ac:dyDescent="0.5">
      <c r="A135" s="516" t="s">
        <v>109</v>
      </c>
      <c r="B135" s="514"/>
      <c r="C135" s="514"/>
      <c r="D135" s="517"/>
      <c r="E135" s="409" t="s">
        <v>110</v>
      </c>
      <c r="F135" s="410"/>
      <c r="G135" s="410"/>
      <c r="H135" s="410"/>
      <c r="I135" s="410"/>
      <c r="J135" s="410"/>
      <c r="K135" s="410"/>
      <c r="L135" s="410"/>
      <c r="M135" s="410"/>
      <c r="N135" s="410"/>
      <c r="O135" s="410"/>
      <c r="P135" s="410"/>
      <c r="Q135" s="410"/>
      <c r="R135" s="410"/>
      <c r="S135" s="410"/>
      <c r="T135" s="410"/>
      <c r="U135" s="410"/>
      <c r="V135" s="410"/>
      <c r="W135" s="410"/>
      <c r="X135" s="410"/>
      <c r="Y135" s="410"/>
      <c r="Z135" s="410"/>
      <c r="AA135" s="410"/>
      <c r="AB135" s="410"/>
      <c r="AC135" s="410"/>
      <c r="AD135" s="410"/>
      <c r="AE135" s="410"/>
      <c r="AF135" s="410"/>
      <c r="AG135" s="410"/>
      <c r="AH135" s="410"/>
      <c r="AI135" s="410"/>
      <c r="AJ135" s="410"/>
      <c r="AK135" s="410"/>
      <c r="AL135" s="410"/>
      <c r="AM135" s="410"/>
      <c r="AN135" s="410"/>
      <c r="AO135" s="410"/>
      <c r="AP135" s="410"/>
      <c r="AQ135" s="410"/>
      <c r="AR135" s="410"/>
      <c r="AS135" s="410"/>
      <c r="AT135" s="410"/>
      <c r="AU135" s="410"/>
      <c r="AV135" s="410"/>
      <c r="AW135" s="410"/>
      <c r="AX135" s="410"/>
      <c r="AY135" s="410"/>
      <c r="AZ135" s="410"/>
      <c r="BA135" s="410"/>
      <c r="BB135" s="410"/>
      <c r="BC135" s="410"/>
      <c r="BD135" s="410"/>
      <c r="BE135" s="411"/>
      <c r="BF135" s="513" t="s">
        <v>147</v>
      </c>
      <c r="BG135" s="514"/>
      <c r="BH135" s="514"/>
      <c r="BI135" s="515"/>
      <c r="BO135" s="37"/>
      <c r="BP135" s="37"/>
      <c r="BQ135" s="37"/>
    </row>
    <row r="136" spans="1:69" ht="65.25" customHeight="1" x14ac:dyDescent="0.25">
      <c r="A136" s="572" t="s">
        <v>120</v>
      </c>
      <c r="B136" s="502"/>
      <c r="C136" s="502"/>
      <c r="D136" s="603"/>
      <c r="E136" s="846" t="s">
        <v>251</v>
      </c>
      <c r="F136" s="847"/>
      <c r="G136" s="847"/>
      <c r="H136" s="847"/>
      <c r="I136" s="847"/>
      <c r="J136" s="847"/>
      <c r="K136" s="847"/>
      <c r="L136" s="847"/>
      <c r="M136" s="847"/>
      <c r="N136" s="847"/>
      <c r="O136" s="847"/>
      <c r="P136" s="847"/>
      <c r="Q136" s="847"/>
      <c r="R136" s="847"/>
      <c r="S136" s="847"/>
      <c r="T136" s="847"/>
      <c r="U136" s="847"/>
      <c r="V136" s="847"/>
      <c r="W136" s="847"/>
      <c r="X136" s="847"/>
      <c r="Y136" s="847"/>
      <c r="Z136" s="847"/>
      <c r="AA136" s="847"/>
      <c r="AB136" s="847"/>
      <c r="AC136" s="847"/>
      <c r="AD136" s="847"/>
      <c r="AE136" s="847"/>
      <c r="AF136" s="847"/>
      <c r="AG136" s="847"/>
      <c r="AH136" s="847"/>
      <c r="AI136" s="847"/>
      <c r="AJ136" s="847"/>
      <c r="AK136" s="847"/>
      <c r="AL136" s="847"/>
      <c r="AM136" s="847"/>
      <c r="AN136" s="847"/>
      <c r="AO136" s="847"/>
      <c r="AP136" s="847"/>
      <c r="AQ136" s="847"/>
      <c r="AR136" s="847"/>
      <c r="AS136" s="847"/>
      <c r="AT136" s="847"/>
      <c r="AU136" s="847"/>
      <c r="AV136" s="847"/>
      <c r="AW136" s="847"/>
      <c r="AX136" s="847"/>
      <c r="AY136" s="847"/>
      <c r="AZ136" s="847"/>
      <c r="BA136" s="847"/>
      <c r="BB136" s="847"/>
      <c r="BC136" s="847"/>
      <c r="BD136" s="847"/>
      <c r="BE136" s="848"/>
      <c r="BF136" s="530" t="s">
        <v>382</v>
      </c>
      <c r="BG136" s="531"/>
      <c r="BH136" s="531"/>
      <c r="BI136" s="532"/>
    </row>
    <row r="137" spans="1:69" ht="45.75" customHeight="1" x14ac:dyDescent="0.25">
      <c r="A137" s="459" t="s">
        <v>121</v>
      </c>
      <c r="B137" s="455"/>
      <c r="C137" s="455"/>
      <c r="D137" s="458"/>
      <c r="E137" s="548" t="s">
        <v>260</v>
      </c>
      <c r="F137" s="549"/>
      <c r="G137" s="549"/>
      <c r="H137" s="549"/>
      <c r="I137" s="549"/>
      <c r="J137" s="549"/>
      <c r="K137" s="549"/>
      <c r="L137" s="549"/>
      <c r="M137" s="549"/>
      <c r="N137" s="549"/>
      <c r="O137" s="549"/>
      <c r="P137" s="549"/>
      <c r="Q137" s="549"/>
      <c r="R137" s="549"/>
      <c r="S137" s="549"/>
      <c r="T137" s="549"/>
      <c r="U137" s="549"/>
      <c r="V137" s="549"/>
      <c r="W137" s="549"/>
      <c r="X137" s="549"/>
      <c r="Y137" s="549"/>
      <c r="Z137" s="549"/>
      <c r="AA137" s="549"/>
      <c r="AB137" s="549"/>
      <c r="AC137" s="549"/>
      <c r="AD137" s="549"/>
      <c r="AE137" s="549"/>
      <c r="AF137" s="549"/>
      <c r="AG137" s="549"/>
      <c r="AH137" s="549"/>
      <c r="AI137" s="549"/>
      <c r="AJ137" s="549"/>
      <c r="AK137" s="549"/>
      <c r="AL137" s="549"/>
      <c r="AM137" s="549"/>
      <c r="AN137" s="549"/>
      <c r="AO137" s="549"/>
      <c r="AP137" s="549"/>
      <c r="AQ137" s="549"/>
      <c r="AR137" s="549"/>
      <c r="AS137" s="549"/>
      <c r="AT137" s="549"/>
      <c r="AU137" s="549"/>
      <c r="AV137" s="549"/>
      <c r="AW137" s="549"/>
      <c r="AX137" s="549"/>
      <c r="AY137" s="549"/>
      <c r="AZ137" s="549"/>
      <c r="BA137" s="549"/>
      <c r="BB137" s="549"/>
      <c r="BC137" s="549"/>
      <c r="BD137" s="549"/>
      <c r="BE137" s="550"/>
      <c r="BF137" s="551" t="s">
        <v>317</v>
      </c>
      <c r="BG137" s="552"/>
      <c r="BH137" s="552"/>
      <c r="BI137" s="553"/>
    </row>
    <row r="138" spans="1:69" ht="48.75" customHeight="1" x14ac:dyDescent="0.25">
      <c r="A138" s="421" t="s">
        <v>128</v>
      </c>
      <c r="B138" s="422"/>
      <c r="C138" s="422"/>
      <c r="D138" s="425"/>
      <c r="E138" s="831" t="s">
        <v>261</v>
      </c>
      <c r="F138" s="505"/>
      <c r="G138" s="505"/>
      <c r="H138" s="505"/>
      <c r="I138" s="505"/>
      <c r="J138" s="505"/>
      <c r="K138" s="505"/>
      <c r="L138" s="505"/>
      <c r="M138" s="505"/>
      <c r="N138" s="505"/>
      <c r="O138" s="505"/>
      <c r="P138" s="505"/>
      <c r="Q138" s="505"/>
      <c r="R138" s="505"/>
      <c r="S138" s="505"/>
      <c r="T138" s="505"/>
      <c r="U138" s="505"/>
      <c r="V138" s="505"/>
      <c r="W138" s="505"/>
      <c r="X138" s="505"/>
      <c r="Y138" s="505"/>
      <c r="Z138" s="505"/>
      <c r="AA138" s="505"/>
      <c r="AB138" s="505"/>
      <c r="AC138" s="505"/>
      <c r="AD138" s="505"/>
      <c r="AE138" s="505"/>
      <c r="AF138" s="505"/>
      <c r="AG138" s="505"/>
      <c r="AH138" s="505"/>
      <c r="AI138" s="505"/>
      <c r="AJ138" s="505"/>
      <c r="AK138" s="505"/>
      <c r="AL138" s="505"/>
      <c r="AM138" s="505"/>
      <c r="AN138" s="505"/>
      <c r="AO138" s="505"/>
      <c r="AP138" s="505"/>
      <c r="AQ138" s="505"/>
      <c r="AR138" s="505"/>
      <c r="AS138" s="505"/>
      <c r="AT138" s="505"/>
      <c r="AU138" s="505"/>
      <c r="AV138" s="505"/>
      <c r="AW138" s="505"/>
      <c r="AX138" s="505"/>
      <c r="AY138" s="505"/>
      <c r="AZ138" s="505"/>
      <c r="BA138" s="505"/>
      <c r="BB138" s="505"/>
      <c r="BC138" s="505"/>
      <c r="BD138" s="505"/>
      <c r="BE138" s="832"/>
      <c r="BF138" s="536" t="s">
        <v>367</v>
      </c>
      <c r="BG138" s="537"/>
      <c r="BH138" s="537"/>
      <c r="BI138" s="538"/>
      <c r="BO138" s="3"/>
      <c r="BP138" s="3"/>
      <c r="BQ138" s="3"/>
    </row>
    <row r="139" spans="1:69" s="254" customFormat="1" ht="74.25" customHeight="1" x14ac:dyDescent="0.25">
      <c r="A139" s="459" t="s">
        <v>129</v>
      </c>
      <c r="B139" s="455"/>
      <c r="C139" s="455"/>
      <c r="D139" s="456"/>
      <c r="E139" s="586" t="s">
        <v>262</v>
      </c>
      <c r="F139" s="549"/>
      <c r="G139" s="549"/>
      <c r="H139" s="549"/>
      <c r="I139" s="549"/>
      <c r="J139" s="549"/>
      <c r="K139" s="549"/>
      <c r="L139" s="549"/>
      <c r="M139" s="549"/>
      <c r="N139" s="549"/>
      <c r="O139" s="549"/>
      <c r="P139" s="549"/>
      <c r="Q139" s="549"/>
      <c r="R139" s="549"/>
      <c r="S139" s="549"/>
      <c r="T139" s="549"/>
      <c r="U139" s="549"/>
      <c r="V139" s="549"/>
      <c r="W139" s="549"/>
      <c r="X139" s="549"/>
      <c r="Y139" s="549"/>
      <c r="Z139" s="549"/>
      <c r="AA139" s="549"/>
      <c r="AB139" s="549"/>
      <c r="AC139" s="549"/>
      <c r="AD139" s="549"/>
      <c r="AE139" s="549"/>
      <c r="AF139" s="549"/>
      <c r="AG139" s="549"/>
      <c r="AH139" s="549"/>
      <c r="AI139" s="549"/>
      <c r="AJ139" s="549"/>
      <c r="AK139" s="549"/>
      <c r="AL139" s="549"/>
      <c r="AM139" s="549"/>
      <c r="AN139" s="549"/>
      <c r="AO139" s="549"/>
      <c r="AP139" s="549"/>
      <c r="AQ139" s="549"/>
      <c r="AR139" s="549"/>
      <c r="AS139" s="549"/>
      <c r="AT139" s="549"/>
      <c r="AU139" s="549"/>
      <c r="AV139" s="549"/>
      <c r="AW139" s="549"/>
      <c r="AX139" s="549"/>
      <c r="AY139" s="549"/>
      <c r="AZ139" s="549"/>
      <c r="BA139" s="549"/>
      <c r="BB139" s="549"/>
      <c r="BC139" s="549"/>
      <c r="BD139" s="549"/>
      <c r="BE139" s="587"/>
      <c r="BF139" s="518" t="s">
        <v>407</v>
      </c>
      <c r="BG139" s="552"/>
      <c r="BH139" s="552"/>
      <c r="BI139" s="553"/>
    </row>
    <row r="140" spans="1:69" ht="66" customHeight="1" x14ac:dyDescent="0.25">
      <c r="A140" s="459" t="s">
        <v>136</v>
      </c>
      <c r="B140" s="455"/>
      <c r="C140" s="455"/>
      <c r="D140" s="456"/>
      <c r="E140" s="586" t="s">
        <v>263</v>
      </c>
      <c r="F140" s="549"/>
      <c r="G140" s="549"/>
      <c r="H140" s="549"/>
      <c r="I140" s="549"/>
      <c r="J140" s="549"/>
      <c r="K140" s="549"/>
      <c r="L140" s="549"/>
      <c r="M140" s="549"/>
      <c r="N140" s="549"/>
      <c r="O140" s="549"/>
      <c r="P140" s="549"/>
      <c r="Q140" s="549"/>
      <c r="R140" s="549"/>
      <c r="S140" s="549"/>
      <c r="T140" s="549"/>
      <c r="U140" s="549"/>
      <c r="V140" s="549"/>
      <c r="W140" s="549"/>
      <c r="X140" s="549"/>
      <c r="Y140" s="549"/>
      <c r="Z140" s="549"/>
      <c r="AA140" s="549"/>
      <c r="AB140" s="549"/>
      <c r="AC140" s="549"/>
      <c r="AD140" s="549"/>
      <c r="AE140" s="549"/>
      <c r="AF140" s="549"/>
      <c r="AG140" s="549"/>
      <c r="AH140" s="549"/>
      <c r="AI140" s="549"/>
      <c r="AJ140" s="549"/>
      <c r="AK140" s="549"/>
      <c r="AL140" s="549"/>
      <c r="AM140" s="549"/>
      <c r="AN140" s="549"/>
      <c r="AO140" s="549"/>
      <c r="AP140" s="549"/>
      <c r="AQ140" s="549"/>
      <c r="AR140" s="549"/>
      <c r="AS140" s="549"/>
      <c r="AT140" s="549"/>
      <c r="AU140" s="549"/>
      <c r="AV140" s="549"/>
      <c r="AW140" s="549"/>
      <c r="AX140" s="549"/>
      <c r="AY140" s="549"/>
      <c r="AZ140" s="549"/>
      <c r="BA140" s="549"/>
      <c r="BB140" s="549"/>
      <c r="BC140" s="549"/>
      <c r="BD140" s="549"/>
      <c r="BE140" s="587"/>
      <c r="BF140" s="842" t="s">
        <v>382</v>
      </c>
      <c r="BG140" s="843"/>
      <c r="BH140" s="843"/>
      <c r="BI140" s="844"/>
      <c r="BO140" s="3"/>
      <c r="BP140" s="3"/>
      <c r="BQ140" s="3"/>
    </row>
    <row r="141" spans="1:69" ht="62.25" customHeight="1" x14ac:dyDescent="0.25">
      <c r="A141" s="459" t="s">
        <v>137</v>
      </c>
      <c r="B141" s="455"/>
      <c r="C141" s="455"/>
      <c r="D141" s="456"/>
      <c r="E141" s="586" t="s">
        <v>264</v>
      </c>
      <c r="F141" s="549"/>
      <c r="G141" s="549"/>
      <c r="H141" s="549"/>
      <c r="I141" s="549"/>
      <c r="J141" s="549"/>
      <c r="K141" s="549"/>
      <c r="L141" s="549"/>
      <c r="M141" s="549"/>
      <c r="N141" s="549"/>
      <c r="O141" s="549"/>
      <c r="P141" s="549"/>
      <c r="Q141" s="549"/>
      <c r="R141" s="549"/>
      <c r="S141" s="549"/>
      <c r="T141" s="549"/>
      <c r="U141" s="549"/>
      <c r="V141" s="549"/>
      <c r="W141" s="549"/>
      <c r="X141" s="549"/>
      <c r="Y141" s="549"/>
      <c r="Z141" s="549"/>
      <c r="AA141" s="549"/>
      <c r="AB141" s="549"/>
      <c r="AC141" s="549"/>
      <c r="AD141" s="549"/>
      <c r="AE141" s="549"/>
      <c r="AF141" s="549"/>
      <c r="AG141" s="549"/>
      <c r="AH141" s="549"/>
      <c r="AI141" s="549"/>
      <c r="AJ141" s="549"/>
      <c r="AK141" s="549"/>
      <c r="AL141" s="549"/>
      <c r="AM141" s="549"/>
      <c r="AN141" s="549"/>
      <c r="AO141" s="549"/>
      <c r="AP141" s="549"/>
      <c r="AQ141" s="549"/>
      <c r="AR141" s="549"/>
      <c r="AS141" s="549"/>
      <c r="AT141" s="549"/>
      <c r="AU141" s="549"/>
      <c r="AV141" s="549"/>
      <c r="AW141" s="549"/>
      <c r="AX141" s="549"/>
      <c r="AY141" s="549"/>
      <c r="AZ141" s="549"/>
      <c r="BA141" s="549"/>
      <c r="BB141" s="549"/>
      <c r="BC141" s="549"/>
      <c r="BD141" s="549"/>
      <c r="BE141" s="587"/>
      <c r="BF141" s="842" t="s">
        <v>382</v>
      </c>
      <c r="BG141" s="843"/>
      <c r="BH141" s="843"/>
      <c r="BI141" s="844"/>
      <c r="BO141" s="3"/>
      <c r="BP141" s="3"/>
      <c r="BQ141" s="3"/>
    </row>
    <row r="142" spans="1:69" ht="42.75" customHeight="1" x14ac:dyDescent="0.25">
      <c r="A142" s="459" t="s">
        <v>219</v>
      </c>
      <c r="B142" s="455"/>
      <c r="C142" s="455"/>
      <c r="D142" s="456"/>
      <c r="E142" s="853" t="s">
        <v>311</v>
      </c>
      <c r="F142" s="854"/>
      <c r="G142" s="854"/>
      <c r="H142" s="854"/>
      <c r="I142" s="854"/>
      <c r="J142" s="854"/>
      <c r="K142" s="854"/>
      <c r="L142" s="854"/>
      <c r="M142" s="854"/>
      <c r="N142" s="854"/>
      <c r="O142" s="854"/>
      <c r="P142" s="854"/>
      <c r="Q142" s="854"/>
      <c r="R142" s="854"/>
      <c r="S142" s="854"/>
      <c r="T142" s="854"/>
      <c r="U142" s="854"/>
      <c r="V142" s="854"/>
      <c r="W142" s="854"/>
      <c r="X142" s="854"/>
      <c r="Y142" s="854"/>
      <c r="Z142" s="854"/>
      <c r="AA142" s="854"/>
      <c r="AB142" s="854"/>
      <c r="AC142" s="854"/>
      <c r="AD142" s="854"/>
      <c r="AE142" s="854"/>
      <c r="AF142" s="854"/>
      <c r="AG142" s="854"/>
      <c r="AH142" s="854"/>
      <c r="AI142" s="854"/>
      <c r="AJ142" s="854"/>
      <c r="AK142" s="854"/>
      <c r="AL142" s="854"/>
      <c r="AM142" s="854"/>
      <c r="AN142" s="854"/>
      <c r="AO142" s="854"/>
      <c r="AP142" s="854"/>
      <c r="AQ142" s="854"/>
      <c r="AR142" s="854"/>
      <c r="AS142" s="854"/>
      <c r="AT142" s="854"/>
      <c r="AU142" s="854"/>
      <c r="AV142" s="854"/>
      <c r="AW142" s="854"/>
      <c r="AX142" s="854"/>
      <c r="AY142" s="854"/>
      <c r="AZ142" s="854"/>
      <c r="BA142" s="854"/>
      <c r="BB142" s="854"/>
      <c r="BC142" s="854"/>
      <c r="BD142" s="854"/>
      <c r="BE142" s="855"/>
      <c r="BF142" s="518" t="s">
        <v>280</v>
      </c>
      <c r="BG142" s="519"/>
      <c r="BH142" s="519"/>
      <c r="BI142" s="520"/>
      <c r="BO142" s="3"/>
      <c r="BP142" s="3"/>
      <c r="BQ142" s="3"/>
    </row>
    <row r="143" spans="1:69" ht="45.75" customHeight="1" x14ac:dyDescent="0.25">
      <c r="A143" s="459" t="s">
        <v>252</v>
      </c>
      <c r="B143" s="455"/>
      <c r="C143" s="455"/>
      <c r="D143" s="456"/>
      <c r="E143" s="853" t="s">
        <v>312</v>
      </c>
      <c r="F143" s="854"/>
      <c r="G143" s="854"/>
      <c r="H143" s="854"/>
      <c r="I143" s="854"/>
      <c r="J143" s="854"/>
      <c r="K143" s="854"/>
      <c r="L143" s="854"/>
      <c r="M143" s="854"/>
      <c r="N143" s="854"/>
      <c r="O143" s="854"/>
      <c r="P143" s="854"/>
      <c r="Q143" s="854"/>
      <c r="R143" s="854"/>
      <c r="S143" s="854"/>
      <c r="T143" s="854"/>
      <c r="U143" s="854"/>
      <c r="V143" s="854"/>
      <c r="W143" s="854"/>
      <c r="X143" s="854"/>
      <c r="Y143" s="854"/>
      <c r="Z143" s="854"/>
      <c r="AA143" s="854"/>
      <c r="AB143" s="854"/>
      <c r="AC143" s="854"/>
      <c r="AD143" s="854"/>
      <c r="AE143" s="854"/>
      <c r="AF143" s="854"/>
      <c r="AG143" s="854"/>
      <c r="AH143" s="854"/>
      <c r="AI143" s="854"/>
      <c r="AJ143" s="854"/>
      <c r="AK143" s="854"/>
      <c r="AL143" s="854"/>
      <c r="AM143" s="854"/>
      <c r="AN143" s="854"/>
      <c r="AO143" s="854"/>
      <c r="AP143" s="854"/>
      <c r="AQ143" s="854"/>
      <c r="AR143" s="854"/>
      <c r="AS143" s="854"/>
      <c r="AT143" s="854"/>
      <c r="AU143" s="854"/>
      <c r="AV143" s="854"/>
      <c r="AW143" s="854"/>
      <c r="AX143" s="854"/>
      <c r="AY143" s="854"/>
      <c r="AZ143" s="854"/>
      <c r="BA143" s="854"/>
      <c r="BB143" s="854"/>
      <c r="BC143" s="854"/>
      <c r="BD143" s="854"/>
      <c r="BE143" s="855"/>
      <c r="BF143" s="518" t="s">
        <v>116</v>
      </c>
      <c r="BG143" s="519"/>
      <c r="BH143" s="519"/>
      <c r="BI143" s="520"/>
      <c r="BO143" s="3"/>
      <c r="BP143" s="3"/>
      <c r="BQ143" s="3"/>
    </row>
    <row r="144" spans="1:69" ht="38.25" customHeight="1" x14ac:dyDescent="0.25">
      <c r="A144" s="459" t="s">
        <v>253</v>
      </c>
      <c r="B144" s="455"/>
      <c r="C144" s="455"/>
      <c r="D144" s="456"/>
      <c r="E144" s="586" t="s">
        <v>265</v>
      </c>
      <c r="F144" s="549"/>
      <c r="G144" s="549"/>
      <c r="H144" s="549"/>
      <c r="I144" s="549"/>
      <c r="J144" s="549"/>
      <c r="K144" s="549"/>
      <c r="L144" s="549"/>
      <c r="M144" s="549"/>
      <c r="N144" s="549"/>
      <c r="O144" s="549"/>
      <c r="P144" s="549"/>
      <c r="Q144" s="549"/>
      <c r="R144" s="549"/>
      <c r="S144" s="549"/>
      <c r="T144" s="549"/>
      <c r="U144" s="549"/>
      <c r="V144" s="549"/>
      <c r="W144" s="549"/>
      <c r="X144" s="549"/>
      <c r="Y144" s="549"/>
      <c r="Z144" s="549"/>
      <c r="AA144" s="549"/>
      <c r="AB144" s="549"/>
      <c r="AC144" s="549"/>
      <c r="AD144" s="549"/>
      <c r="AE144" s="549"/>
      <c r="AF144" s="549"/>
      <c r="AG144" s="549"/>
      <c r="AH144" s="549"/>
      <c r="AI144" s="549"/>
      <c r="AJ144" s="549"/>
      <c r="AK144" s="549"/>
      <c r="AL144" s="549"/>
      <c r="AM144" s="549"/>
      <c r="AN144" s="549"/>
      <c r="AO144" s="549"/>
      <c r="AP144" s="549"/>
      <c r="AQ144" s="549"/>
      <c r="AR144" s="549"/>
      <c r="AS144" s="549"/>
      <c r="AT144" s="549"/>
      <c r="AU144" s="549"/>
      <c r="AV144" s="549"/>
      <c r="AW144" s="549"/>
      <c r="AX144" s="549"/>
      <c r="AY144" s="549"/>
      <c r="AZ144" s="549"/>
      <c r="BA144" s="549"/>
      <c r="BB144" s="549"/>
      <c r="BC144" s="549"/>
      <c r="BD144" s="549"/>
      <c r="BE144" s="587"/>
      <c r="BF144" s="518" t="s">
        <v>281</v>
      </c>
      <c r="BG144" s="519"/>
      <c r="BH144" s="519"/>
      <c r="BI144" s="520"/>
      <c r="BO144" s="3"/>
      <c r="BP144" s="3"/>
      <c r="BQ144" s="3"/>
    </row>
    <row r="145" spans="1:69" ht="48" customHeight="1" x14ac:dyDescent="0.25">
      <c r="A145" s="459" t="s">
        <v>254</v>
      </c>
      <c r="B145" s="455"/>
      <c r="C145" s="455"/>
      <c r="D145" s="456"/>
      <c r="E145" s="586" t="s">
        <v>416</v>
      </c>
      <c r="F145" s="549"/>
      <c r="G145" s="549"/>
      <c r="H145" s="549"/>
      <c r="I145" s="549"/>
      <c r="J145" s="549"/>
      <c r="K145" s="549"/>
      <c r="L145" s="549"/>
      <c r="M145" s="549"/>
      <c r="N145" s="549"/>
      <c r="O145" s="549"/>
      <c r="P145" s="549"/>
      <c r="Q145" s="549"/>
      <c r="R145" s="549"/>
      <c r="S145" s="549"/>
      <c r="T145" s="549"/>
      <c r="U145" s="549"/>
      <c r="V145" s="549"/>
      <c r="W145" s="549"/>
      <c r="X145" s="549"/>
      <c r="Y145" s="549"/>
      <c r="Z145" s="549"/>
      <c r="AA145" s="549"/>
      <c r="AB145" s="549"/>
      <c r="AC145" s="549"/>
      <c r="AD145" s="549"/>
      <c r="AE145" s="549"/>
      <c r="AF145" s="549"/>
      <c r="AG145" s="549"/>
      <c r="AH145" s="549"/>
      <c r="AI145" s="549"/>
      <c r="AJ145" s="549"/>
      <c r="AK145" s="549"/>
      <c r="AL145" s="549"/>
      <c r="AM145" s="549"/>
      <c r="AN145" s="549"/>
      <c r="AO145" s="549"/>
      <c r="AP145" s="549"/>
      <c r="AQ145" s="549"/>
      <c r="AR145" s="549"/>
      <c r="AS145" s="549"/>
      <c r="AT145" s="549"/>
      <c r="AU145" s="549"/>
      <c r="AV145" s="549"/>
      <c r="AW145" s="549"/>
      <c r="AX145" s="549"/>
      <c r="AY145" s="549"/>
      <c r="AZ145" s="549"/>
      <c r="BA145" s="549"/>
      <c r="BB145" s="549"/>
      <c r="BC145" s="549"/>
      <c r="BD145" s="549"/>
      <c r="BE145" s="587"/>
      <c r="BF145" s="518" t="s">
        <v>192</v>
      </c>
      <c r="BG145" s="519"/>
      <c r="BH145" s="519"/>
      <c r="BI145" s="520"/>
      <c r="BO145" s="3"/>
      <c r="BP145" s="3"/>
      <c r="BQ145" s="3"/>
    </row>
    <row r="146" spans="1:69" ht="41.25" customHeight="1" x14ac:dyDescent="0.25">
      <c r="A146" s="459" t="s">
        <v>255</v>
      </c>
      <c r="B146" s="455"/>
      <c r="C146" s="455"/>
      <c r="D146" s="456"/>
      <c r="E146" s="853" t="s">
        <v>313</v>
      </c>
      <c r="F146" s="854"/>
      <c r="G146" s="854"/>
      <c r="H146" s="854"/>
      <c r="I146" s="854"/>
      <c r="J146" s="854"/>
      <c r="K146" s="854"/>
      <c r="L146" s="854"/>
      <c r="M146" s="854"/>
      <c r="N146" s="854"/>
      <c r="O146" s="854"/>
      <c r="P146" s="854"/>
      <c r="Q146" s="854"/>
      <c r="R146" s="854"/>
      <c r="S146" s="854"/>
      <c r="T146" s="854"/>
      <c r="U146" s="854"/>
      <c r="V146" s="854"/>
      <c r="W146" s="854"/>
      <c r="X146" s="854"/>
      <c r="Y146" s="854"/>
      <c r="Z146" s="854"/>
      <c r="AA146" s="854"/>
      <c r="AB146" s="854"/>
      <c r="AC146" s="854"/>
      <c r="AD146" s="854"/>
      <c r="AE146" s="854"/>
      <c r="AF146" s="854"/>
      <c r="AG146" s="854"/>
      <c r="AH146" s="854"/>
      <c r="AI146" s="854"/>
      <c r="AJ146" s="854"/>
      <c r="AK146" s="854"/>
      <c r="AL146" s="854"/>
      <c r="AM146" s="854"/>
      <c r="AN146" s="854"/>
      <c r="AO146" s="854"/>
      <c r="AP146" s="854"/>
      <c r="AQ146" s="854"/>
      <c r="AR146" s="854"/>
      <c r="AS146" s="854"/>
      <c r="AT146" s="854"/>
      <c r="AU146" s="854"/>
      <c r="AV146" s="854"/>
      <c r="AW146" s="854"/>
      <c r="AX146" s="854"/>
      <c r="AY146" s="854"/>
      <c r="AZ146" s="854"/>
      <c r="BA146" s="854"/>
      <c r="BB146" s="854"/>
      <c r="BC146" s="854"/>
      <c r="BD146" s="854"/>
      <c r="BE146" s="855"/>
      <c r="BF146" s="518" t="s">
        <v>148</v>
      </c>
      <c r="BG146" s="519"/>
      <c r="BH146" s="519"/>
      <c r="BI146" s="520"/>
      <c r="BO146" s="3"/>
      <c r="BP146" s="3"/>
      <c r="BQ146" s="3"/>
    </row>
    <row r="147" spans="1:69" ht="79.5" customHeight="1" thickBot="1" x14ac:dyDescent="0.3">
      <c r="A147" s="624" t="s">
        <v>256</v>
      </c>
      <c r="B147" s="433"/>
      <c r="C147" s="433"/>
      <c r="D147" s="625"/>
      <c r="E147" s="583" t="s">
        <v>395</v>
      </c>
      <c r="F147" s="584"/>
      <c r="G147" s="584"/>
      <c r="H147" s="584"/>
      <c r="I147" s="584"/>
      <c r="J147" s="584"/>
      <c r="K147" s="584"/>
      <c r="L147" s="584"/>
      <c r="M147" s="584"/>
      <c r="N147" s="584"/>
      <c r="O147" s="584"/>
      <c r="P147" s="584"/>
      <c r="Q147" s="584"/>
      <c r="R147" s="584"/>
      <c r="S147" s="584"/>
      <c r="T147" s="584"/>
      <c r="U147" s="584"/>
      <c r="V147" s="584"/>
      <c r="W147" s="584"/>
      <c r="X147" s="584"/>
      <c r="Y147" s="584"/>
      <c r="Z147" s="584"/>
      <c r="AA147" s="584"/>
      <c r="AB147" s="584"/>
      <c r="AC147" s="584"/>
      <c r="AD147" s="584"/>
      <c r="AE147" s="584"/>
      <c r="AF147" s="584"/>
      <c r="AG147" s="584"/>
      <c r="AH147" s="584"/>
      <c r="AI147" s="584"/>
      <c r="AJ147" s="584"/>
      <c r="AK147" s="584"/>
      <c r="AL147" s="584"/>
      <c r="AM147" s="584"/>
      <c r="AN147" s="584"/>
      <c r="AO147" s="584"/>
      <c r="AP147" s="584"/>
      <c r="AQ147" s="584"/>
      <c r="AR147" s="584"/>
      <c r="AS147" s="584"/>
      <c r="AT147" s="584"/>
      <c r="AU147" s="584"/>
      <c r="AV147" s="584"/>
      <c r="AW147" s="584"/>
      <c r="AX147" s="584"/>
      <c r="AY147" s="584"/>
      <c r="AZ147" s="584"/>
      <c r="BA147" s="584"/>
      <c r="BB147" s="584"/>
      <c r="BC147" s="584"/>
      <c r="BD147" s="584"/>
      <c r="BE147" s="585"/>
      <c r="BF147" s="856" t="s">
        <v>381</v>
      </c>
      <c r="BG147" s="818"/>
      <c r="BH147" s="818"/>
      <c r="BI147" s="857"/>
      <c r="BO147" s="3"/>
      <c r="BP147" s="3"/>
      <c r="BQ147" s="3"/>
    </row>
    <row r="148" spans="1:69" s="41" customFormat="1" ht="63.75" customHeight="1" x14ac:dyDescent="0.55000000000000004">
      <c r="A148" s="245" t="s">
        <v>124</v>
      </c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40"/>
      <c r="S148" s="40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6"/>
      <c r="AG148" s="67"/>
      <c r="AH148" s="67"/>
      <c r="AI148" s="541" t="s">
        <v>124</v>
      </c>
      <c r="AJ148" s="541"/>
      <c r="AK148" s="541"/>
      <c r="AL148" s="541"/>
      <c r="AM148" s="541"/>
      <c r="AN148" s="541"/>
      <c r="AO148" s="541"/>
      <c r="AP148" s="541"/>
      <c r="AQ148" s="541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42"/>
      <c r="BJ148" s="43"/>
      <c r="BK148" s="43"/>
      <c r="BL148" s="43"/>
      <c r="BM148" s="43"/>
    </row>
    <row r="149" spans="1:69" s="41" customFormat="1" ht="17.25" customHeight="1" x14ac:dyDescent="0.55000000000000004">
      <c r="A149" s="408" t="s">
        <v>167</v>
      </c>
      <c r="B149" s="408"/>
      <c r="C149" s="408"/>
      <c r="D149" s="408"/>
      <c r="E149" s="408"/>
      <c r="F149" s="408"/>
      <c r="G149" s="408"/>
      <c r="H149" s="408"/>
      <c r="I149" s="408"/>
      <c r="J149" s="408"/>
      <c r="K149" s="408"/>
      <c r="L149" s="408"/>
      <c r="M149" s="408"/>
      <c r="N149" s="408"/>
      <c r="O149" s="408"/>
      <c r="P149" s="408"/>
      <c r="Q149" s="408"/>
      <c r="R149" s="408"/>
      <c r="S149" s="408"/>
      <c r="T149" s="408"/>
      <c r="U149" s="408"/>
      <c r="V149" s="408"/>
      <c r="W149" s="408"/>
      <c r="X149" s="408"/>
      <c r="Y149" s="44"/>
      <c r="Z149" s="44"/>
      <c r="AA149" s="44"/>
      <c r="AB149" s="44"/>
      <c r="AC149" s="44"/>
      <c r="AD149" s="67"/>
      <c r="AE149" s="66"/>
      <c r="AF149" s="67"/>
      <c r="AG149" s="67"/>
      <c r="AH149" s="67"/>
      <c r="AI149" s="542" t="s">
        <v>426</v>
      </c>
      <c r="AJ149" s="542"/>
      <c r="AK149" s="542"/>
      <c r="AL149" s="542"/>
      <c r="AM149" s="542"/>
      <c r="AN149" s="542"/>
      <c r="AO149" s="542"/>
      <c r="AP149" s="542"/>
      <c r="AQ149" s="542"/>
      <c r="AR149" s="542"/>
      <c r="AS149" s="542"/>
      <c r="AT149" s="542"/>
      <c r="AU149" s="542"/>
      <c r="AV149" s="542"/>
      <c r="AW149" s="542"/>
      <c r="AX149" s="542"/>
      <c r="AY149" s="542"/>
      <c r="AZ149" s="542"/>
      <c r="BA149" s="542"/>
      <c r="BB149" s="542"/>
      <c r="BC149" s="542"/>
      <c r="BD149" s="542"/>
      <c r="BE149" s="542"/>
      <c r="BF149" s="542"/>
      <c r="BG149" s="542"/>
      <c r="BH149" s="542"/>
      <c r="BI149" s="42"/>
      <c r="BJ149" s="43"/>
      <c r="BK149" s="43"/>
      <c r="BL149" s="43"/>
      <c r="BM149" s="43"/>
    </row>
    <row r="150" spans="1:69" s="41" customFormat="1" ht="51.75" customHeight="1" x14ac:dyDescent="0.55000000000000004">
      <c r="A150" s="408"/>
      <c r="B150" s="408"/>
      <c r="C150" s="408"/>
      <c r="D150" s="408"/>
      <c r="E150" s="408"/>
      <c r="F150" s="408"/>
      <c r="G150" s="408"/>
      <c r="H150" s="408"/>
      <c r="I150" s="408"/>
      <c r="J150" s="408"/>
      <c r="K150" s="408"/>
      <c r="L150" s="408"/>
      <c r="M150" s="408"/>
      <c r="N150" s="408"/>
      <c r="O150" s="408"/>
      <c r="P150" s="408"/>
      <c r="Q150" s="408"/>
      <c r="R150" s="408"/>
      <c r="S150" s="408"/>
      <c r="T150" s="408"/>
      <c r="U150" s="408"/>
      <c r="V150" s="408"/>
      <c r="W150" s="408"/>
      <c r="X150" s="408"/>
      <c r="Y150" s="44"/>
      <c r="Z150" s="44"/>
      <c r="AA150" s="44"/>
      <c r="AB150" s="44"/>
      <c r="AC150" s="44"/>
      <c r="AD150" s="67"/>
      <c r="AE150" s="66"/>
      <c r="AF150" s="67"/>
      <c r="AG150" s="67"/>
      <c r="AH150" s="67"/>
      <c r="AI150" s="542"/>
      <c r="AJ150" s="542"/>
      <c r="AK150" s="542"/>
      <c r="AL150" s="542"/>
      <c r="AM150" s="542"/>
      <c r="AN150" s="542"/>
      <c r="AO150" s="542"/>
      <c r="AP150" s="542"/>
      <c r="AQ150" s="542"/>
      <c r="AR150" s="542"/>
      <c r="AS150" s="542"/>
      <c r="AT150" s="542"/>
      <c r="AU150" s="542"/>
      <c r="AV150" s="542"/>
      <c r="AW150" s="542"/>
      <c r="AX150" s="542"/>
      <c r="AY150" s="542"/>
      <c r="AZ150" s="542"/>
      <c r="BA150" s="542"/>
      <c r="BB150" s="542"/>
      <c r="BC150" s="542"/>
      <c r="BD150" s="542"/>
      <c r="BE150" s="542"/>
      <c r="BF150" s="542"/>
      <c r="BG150" s="542"/>
      <c r="BH150" s="542"/>
      <c r="BI150" s="42"/>
      <c r="BJ150" s="43"/>
      <c r="BK150" s="43"/>
      <c r="BL150" s="43"/>
      <c r="BM150" s="43"/>
    </row>
    <row r="151" spans="1:69" s="39" customFormat="1" ht="43.5" customHeight="1" x14ac:dyDescent="0.6">
      <c r="A151" s="543"/>
      <c r="B151" s="543"/>
      <c r="C151" s="543"/>
      <c r="D151" s="543"/>
      <c r="E151" s="543"/>
      <c r="F151" s="543"/>
      <c r="G151" s="543"/>
      <c r="H151" s="544" t="s">
        <v>169</v>
      </c>
      <c r="I151" s="544"/>
      <c r="J151" s="544"/>
      <c r="K151" s="544"/>
      <c r="L151" s="544"/>
      <c r="M151" s="544"/>
      <c r="N151" s="544"/>
      <c r="O151" s="544"/>
      <c r="P151" s="544"/>
      <c r="Q151" s="544"/>
      <c r="R151" s="213"/>
      <c r="S151" s="213"/>
      <c r="T151" s="213"/>
      <c r="U151" s="213"/>
      <c r="V151" s="52"/>
      <c r="W151" s="52"/>
      <c r="X151" s="52"/>
      <c r="Y151" s="52"/>
      <c r="Z151" s="52"/>
      <c r="AA151" s="52"/>
      <c r="AB151" s="52"/>
      <c r="AC151" s="52"/>
      <c r="AD151" s="52"/>
      <c r="AE151" s="53"/>
      <c r="AF151" s="52"/>
      <c r="AG151" s="52"/>
      <c r="AH151" s="52"/>
      <c r="AI151" s="246"/>
      <c r="AJ151" s="229"/>
      <c r="AK151" s="229"/>
      <c r="AL151" s="229"/>
      <c r="AM151" s="229"/>
      <c r="AN151" s="229"/>
      <c r="AO151" s="229"/>
      <c r="AP151" s="545" t="s">
        <v>172</v>
      </c>
      <c r="AQ151" s="545"/>
      <c r="AR151" s="545"/>
      <c r="AS151" s="545"/>
      <c r="AT151" s="545"/>
      <c r="AU151" s="545"/>
      <c r="AV151" s="545"/>
      <c r="AW151" s="545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52"/>
      <c r="BI151" s="54"/>
      <c r="BJ151" s="38"/>
      <c r="BK151" s="38"/>
      <c r="BL151" s="38"/>
      <c r="BM151" s="38"/>
    </row>
    <row r="152" spans="1:69" s="41" customFormat="1" ht="48.75" customHeight="1" x14ac:dyDescent="0.6">
      <c r="A152" s="546"/>
      <c r="B152" s="546"/>
      <c r="C152" s="546"/>
      <c r="D152" s="546"/>
      <c r="E152" s="546"/>
      <c r="F152" s="546"/>
      <c r="G152" s="546"/>
      <c r="H152" s="547">
        <v>2021</v>
      </c>
      <c r="I152" s="547"/>
      <c r="J152" s="54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6"/>
      <c r="AF152" s="67"/>
      <c r="AG152" s="67"/>
      <c r="AH152" s="67"/>
      <c r="AI152" s="560" t="s">
        <v>168</v>
      </c>
      <c r="AJ152" s="560"/>
      <c r="AK152" s="560"/>
      <c r="AL152" s="560"/>
      <c r="AM152" s="560"/>
      <c r="AN152" s="560"/>
      <c r="AO152" s="560"/>
      <c r="AP152" s="561">
        <v>2021</v>
      </c>
      <c r="AQ152" s="561"/>
      <c r="AR152" s="561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67"/>
      <c r="BH152" s="67"/>
      <c r="BI152" s="42"/>
      <c r="BJ152" s="43"/>
      <c r="BK152" s="43"/>
      <c r="BL152" s="43"/>
      <c r="BM152" s="43"/>
    </row>
    <row r="153" spans="1:69" s="41" customFormat="1" ht="31.5" customHeight="1" x14ac:dyDescent="0.6">
      <c r="A153" s="66"/>
      <c r="B153" s="66"/>
      <c r="C153" s="66"/>
      <c r="D153" s="66"/>
      <c r="E153" s="66"/>
      <c r="F153" s="66"/>
      <c r="G153" s="66"/>
      <c r="H153" s="65"/>
      <c r="I153" s="65"/>
      <c r="J153" s="65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6"/>
      <c r="AF153" s="67"/>
      <c r="AG153" s="67"/>
      <c r="AH153" s="67"/>
      <c r="AI153" s="247"/>
      <c r="AJ153" s="247"/>
      <c r="AK153" s="247"/>
      <c r="AL153" s="247"/>
      <c r="AM153" s="247"/>
      <c r="AN153" s="247"/>
      <c r="AO153" s="247"/>
      <c r="AP153" s="226"/>
      <c r="AQ153" s="65"/>
      <c r="AR153" s="6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67"/>
      <c r="BH153" s="67"/>
      <c r="BI153" s="42"/>
      <c r="BJ153" s="43"/>
      <c r="BK153" s="43"/>
      <c r="BL153" s="43"/>
      <c r="BM153" s="43"/>
    </row>
    <row r="154" spans="1:69" s="39" customFormat="1" ht="48.75" customHeight="1" x14ac:dyDescent="0.6">
      <c r="A154" s="248" t="s">
        <v>374</v>
      </c>
      <c r="B154" s="171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R154" s="249"/>
      <c r="S154" s="249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BD154" s="221"/>
      <c r="BE154" s="221"/>
      <c r="BF154" s="221"/>
      <c r="BG154" s="221"/>
      <c r="BH154" s="221"/>
      <c r="BI154" s="54"/>
      <c r="BJ154" s="38"/>
      <c r="BK154" s="38"/>
      <c r="BL154" s="38"/>
      <c r="BM154" s="38"/>
    </row>
    <row r="155" spans="1:69" s="39" customFormat="1" ht="48.75" customHeight="1" x14ac:dyDescent="0.6">
      <c r="A155" s="171" t="s">
        <v>440</v>
      </c>
      <c r="R155" s="249"/>
      <c r="S155" s="249"/>
      <c r="BD155" s="221"/>
      <c r="BE155" s="221"/>
      <c r="BF155" s="221"/>
      <c r="BG155" s="221"/>
      <c r="BH155" s="221"/>
      <c r="BI155" s="54"/>
      <c r="BJ155" s="38"/>
      <c r="BK155" s="38"/>
      <c r="BL155" s="38"/>
      <c r="BM155" s="38"/>
    </row>
    <row r="156" spans="1:69" s="39" customFormat="1" ht="48.75" customHeight="1" thickBot="1" x14ac:dyDescent="0.65">
      <c r="A156" s="171"/>
      <c r="R156" s="249"/>
      <c r="S156" s="249"/>
      <c r="BD156" s="221"/>
      <c r="BE156" s="221"/>
      <c r="BF156" s="221"/>
      <c r="BG156" s="221"/>
      <c r="BH156" s="221"/>
      <c r="BI156" s="54"/>
      <c r="BJ156" s="38"/>
      <c r="BK156" s="38"/>
      <c r="BL156" s="38"/>
      <c r="BM156" s="38"/>
    </row>
    <row r="157" spans="1:69" s="36" customFormat="1" ht="127.5" customHeight="1" thickBot="1" x14ac:dyDescent="0.5">
      <c r="A157" s="516" t="s">
        <v>109</v>
      </c>
      <c r="B157" s="514"/>
      <c r="C157" s="514"/>
      <c r="D157" s="517"/>
      <c r="E157" s="409" t="s">
        <v>110</v>
      </c>
      <c r="F157" s="410"/>
      <c r="G157" s="410"/>
      <c r="H157" s="410"/>
      <c r="I157" s="410"/>
      <c r="J157" s="410"/>
      <c r="K157" s="410"/>
      <c r="L157" s="410"/>
      <c r="M157" s="410"/>
      <c r="N157" s="410"/>
      <c r="O157" s="410"/>
      <c r="P157" s="410"/>
      <c r="Q157" s="410"/>
      <c r="R157" s="410"/>
      <c r="S157" s="410"/>
      <c r="T157" s="410"/>
      <c r="U157" s="410"/>
      <c r="V157" s="410"/>
      <c r="W157" s="410"/>
      <c r="X157" s="410"/>
      <c r="Y157" s="410"/>
      <c r="Z157" s="410"/>
      <c r="AA157" s="410"/>
      <c r="AB157" s="410"/>
      <c r="AC157" s="410"/>
      <c r="AD157" s="410"/>
      <c r="AE157" s="410"/>
      <c r="AF157" s="410"/>
      <c r="AG157" s="410"/>
      <c r="AH157" s="410"/>
      <c r="AI157" s="410"/>
      <c r="AJ157" s="410"/>
      <c r="AK157" s="410"/>
      <c r="AL157" s="410"/>
      <c r="AM157" s="410"/>
      <c r="AN157" s="410"/>
      <c r="AO157" s="410"/>
      <c r="AP157" s="410"/>
      <c r="AQ157" s="410"/>
      <c r="AR157" s="410"/>
      <c r="AS157" s="410"/>
      <c r="AT157" s="410"/>
      <c r="AU157" s="410"/>
      <c r="AV157" s="410"/>
      <c r="AW157" s="410"/>
      <c r="AX157" s="410"/>
      <c r="AY157" s="410"/>
      <c r="AZ157" s="410"/>
      <c r="BA157" s="410"/>
      <c r="BB157" s="410"/>
      <c r="BC157" s="410"/>
      <c r="BD157" s="410"/>
      <c r="BE157" s="411"/>
      <c r="BF157" s="513" t="s">
        <v>147</v>
      </c>
      <c r="BG157" s="514"/>
      <c r="BH157" s="514"/>
      <c r="BI157" s="515"/>
      <c r="BO157" s="37"/>
      <c r="BP157" s="37"/>
      <c r="BQ157" s="37"/>
    </row>
    <row r="158" spans="1:69" ht="43.5" customHeight="1" x14ac:dyDescent="0.25">
      <c r="A158" s="459" t="s">
        <v>243</v>
      </c>
      <c r="B158" s="455"/>
      <c r="C158" s="455"/>
      <c r="D158" s="456"/>
      <c r="E158" s="586" t="s">
        <v>266</v>
      </c>
      <c r="F158" s="549"/>
      <c r="G158" s="549"/>
      <c r="H158" s="549"/>
      <c r="I158" s="549"/>
      <c r="J158" s="549"/>
      <c r="K158" s="549"/>
      <c r="L158" s="549"/>
      <c r="M158" s="549"/>
      <c r="N158" s="549"/>
      <c r="O158" s="549"/>
      <c r="P158" s="549"/>
      <c r="Q158" s="549"/>
      <c r="R158" s="549"/>
      <c r="S158" s="549"/>
      <c r="T158" s="549"/>
      <c r="U158" s="549"/>
      <c r="V158" s="549"/>
      <c r="W158" s="549"/>
      <c r="X158" s="549"/>
      <c r="Y158" s="549"/>
      <c r="Z158" s="549"/>
      <c r="AA158" s="549"/>
      <c r="AB158" s="549"/>
      <c r="AC158" s="549"/>
      <c r="AD158" s="549"/>
      <c r="AE158" s="549"/>
      <c r="AF158" s="549"/>
      <c r="AG158" s="549"/>
      <c r="AH158" s="549"/>
      <c r="AI158" s="549"/>
      <c r="AJ158" s="549"/>
      <c r="AK158" s="549"/>
      <c r="AL158" s="549"/>
      <c r="AM158" s="549"/>
      <c r="AN158" s="549"/>
      <c r="AO158" s="549"/>
      <c r="AP158" s="549"/>
      <c r="AQ158" s="549"/>
      <c r="AR158" s="549"/>
      <c r="AS158" s="549"/>
      <c r="AT158" s="549"/>
      <c r="AU158" s="549"/>
      <c r="AV158" s="549"/>
      <c r="AW158" s="549"/>
      <c r="AX158" s="549"/>
      <c r="AY158" s="549"/>
      <c r="AZ158" s="549"/>
      <c r="BA158" s="549"/>
      <c r="BB158" s="549"/>
      <c r="BC158" s="549"/>
      <c r="BD158" s="549"/>
      <c r="BE158" s="587"/>
      <c r="BF158" s="518" t="s">
        <v>117</v>
      </c>
      <c r="BG158" s="519"/>
      <c r="BH158" s="519"/>
      <c r="BI158" s="520"/>
      <c r="BO158" s="3"/>
      <c r="BP158" s="3"/>
      <c r="BQ158" s="3"/>
    </row>
    <row r="159" spans="1:69" ht="47.25" customHeight="1" x14ac:dyDescent="0.25">
      <c r="A159" s="459" t="s">
        <v>257</v>
      </c>
      <c r="B159" s="455"/>
      <c r="C159" s="455"/>
      <c r="D159" s="456"/>
      <c r="E159" s="586" t="s">
        <v>396</v>
      </c>
      <c r="F159" s="549"/>
      <c r="G159" s="549"/>
      <c r="H159" s="549"/>
      <c r="I159" s="549"/>
      <c r="J159" s="549"/>
      <c r="K159" s="549"/>
      <c r="L159" s="549"/>
      <c r="M159" s="549"/>
      <c r="N159" s="549"/>
      <c r="O159" s="549"/>
      <c r="P159" s="549"/>
      <c r="Q159" s="549"/>
      <c r="R159" s="549"/>
      <c r="S159" s="549"/>
      <c r="T159" s="549"/>
      <c r="U159" s="549"/>
      <c r="V159" s="549"/>
      <c r="W159" s="549"/>
      <c r="X159" s="549"/>
      <c r="Y159" s="549"/>
      <c r="Z159" s="549"/>
      <c r="AA159" s="549"/>
      <c r="AB159" s="549"/>
      <c r="AC159" s="549"/>
      <c r="AD159" s="549"/>
      <c r="AE159" s="549"/>
      <c r="AF159" s="549"/>
      <c r="AG159" s="549"/>
      <c r="AH159" s="549"/>
      <c r="AI159" s="549"/>
      <c r="AJ159" s="549"/>
      <c r="AK159" s="549"/>
      <c r="AL159" s="549"/>
      <c r="AM159" s="549"/>
      <c r="AN159" s="549"/>
      <c r="AO159" s="549"/>
      <c r="AP159" s="549"/>
      <c r="AQ159" s="549"/>
      <c r="AR159" s="549"/>
      <c r="AS159" s="549"/>
      <c r="AT159" s="549"/>
      <c r="AU159" s="549"/>
      <c r="AV159" s="549"/>
      <c r="AW159" s="549"/>
      <c r="AX159" s="549"/>
      <c r="AY159" s="549"/>
      <c r="AZ159" s="549"/>
      <c r="BA159" s="549"/>
      <c r="BB159" s="549"/>
      <c r="BC159" s="549"/>
      <c r="BD159" s="549"/>
      <c r="BE159" s="587"/>
      <c r="BF159" s="518" t="s">
        <v>146</v>
      </c>
      <c r="BG159" s="519"/>
      <c r="BH159" s="519"/>
      <c r="BI159" s="520"/>
      <c r="BO159" s="3"/>
      <c r="BP159" s="3"/>
      <c r="BQ159" s="3"/>
    </row>
    <row r="160" spans="1:69" ht="40.5" customHeight="1" x14ac:dyDescent="0.25">
      <c r="A160" s="459" t="s">
        <v>258</v>
      </c>
      <c r="B160" s="455"/>
      <c r="C160" s="455"/>
      <c r="D160" s="456"/>
      <c r="E160" s="586" t="s">
        <v>267</v>
      </c>
      <c r="F160" s="549"/>
      <c r="G160" s="549"/>
      <c r="H160" s="549"/>
      <c r="I160" s="549"/>
      <c r="J160" s="549"/>
      <c r="K160" s="549"/>
      <c r="L160" s="549"/>
      <c r="M160" s="549"/>
      <c r="N160" s="549"/>
      <c r="O160" s="549"/>
      <c r="P160" s="549"/>
      <c r="Q160" s="549"/>
      <c r="R160" s="549"/>
      <c r="S160" s="549"/>
      <c r="T160" s="549"/>
      <c r="U160" s="549"/>
      <c r="V160" s="549"/>
      <c r="W160" s="549"/>
      <c r="X160" s="549"/>
      <c r="Y160" s="549"/>
      <c r="Z160" s="549"/>
      <c r="AA160" s="549"/>
      <c r="AB160" s="549"/>
      <c r="AC160" s="549"/>
      <c r="AD160" s="549"/>
      <c r="AE160" s="549"/>
      <c r="AF160" s="549"/>
      <c r="AG160" s="549"/>
      <c r="AH160" s="549"/>
      <c r="AI160" s="549"/>
      <c r="AJ160" s="549"/>
      <c r="AK160" s="549"/>
      <c r="AL160" s="549"/>
      <c r="AM160" s="549"/>
      <c r="AN160" s="549"/>
      <c r="AO160" s="549"/>
      <c r="AP160" s="549"/>
      <c r="AQ160" s="549"/>
      <c r="AR160" s="549"/>
      <c r="AS160" s="549"/>
      <c r="AT160" s="549"/>
      <c r="AU160" s="549"/>
      <c r="AV160" s="549"/>
      <c r="AW160" s="549"/>
      <c r="AX160" s="549"/>
      <c r="AY160" s="549"/>
      <c r="AZ160" s="549"/>
      <c r="BA160" s="549"/>
      <c r="BB160" s="549"/>
      <c r="BC160" s="549"/>
      <c r="BD160" s="549"/>
      <c r="BE160" s="587"/>
      <c r="BF160" s="518" t="s">
        <v>146</v>
      </c>
      <c r="BG160" s="500"/>
      <c r="BH160" s="500"/>
      <c r="BI160" s="501"/>
      <c r="BO160" s="3"/>
      <c r="BP160" s="3"/>
      <c r="BQ160" s="3"/>
    </row>
    <row r="161" spans="1:69" ht="45.75" customHeight="1" x14ac:dyDescent="0.25">
      <c r="A161" s="421" t="s">
        <v>259</v>
      </c>
      <c r="B161" s="422"/>
      <c r="C161" s="422"/>
      <c r="D161" s="423"/>
      <c r="E161" s="504" t="s">
        <v>268</v>
      </c>
      <c r="F161" s="505"/>
      <c r="G161" s="505"/>
      <c r="H161" s="505"/>
      <c r="I161" s="505"/>
      <c r="J161" s="505"/>
      <c r="K161" s="505"/>
      <c r="L161" s="505"/>
      <c r="M161" s="505"/>
      <c r="N161" s="505"/>
      <c r="O161" s="505"/>
      <c r="P161" s="505"/>
      <c r="Q161" s="505"/>
      <c r="R161" s="505"/>
      <c r="S161" s="505"/>
      <c r="T161" s="505"/>
      <c r="U161" s="505"/>
      <c r="V161" s="505"/>
      <c r="W161" s="505"/>
      <c r="X161" s="505"/>
      <c r="Y161" s="505"/>
      <c r="Z161" s="505"/>
      <c r="AA161" s="505"/>
      <c r="AB161" s="505"/>
      <c r="AC161" s="505"/>
      <c r="AD161" s="505"/>
      <c r="AE161" s="505"/>
      <c r="AF161" s="505"/>
      <c r="AG161" s="505"/>
      <c r="AH161" s="505"/>
      <c r="AI161" s="505"/>
      <c r="AJ161" s="505"/>
      <c r="AK161" s="505"/>
      <c r="AL161" s="505"/>
      <c r="AM161" s="505"/>
      <c r="AN161" s="505"/>
      <c r="AO161" s="505"/>
      <c r="AP161" s="505"/>
      <c r="AQ161" s="505"/>
      <c r="AR161" s="505"/>
      <c r="AS161" s="505"/>
      <c r="AT161" s="505"/>
      <c r="AU161" s="505"/>
      <c r="AV161" s="505"/>
      <c r="AW161" s="505"/>
      <c r="AX161" s="505"/>
      <c r="AY161" s="505"/>
      <c r="AZ161" s="505"/>
      <c r="BA161" s="505"/>
      <c r="BB161" s="505"/>
      <c r="BC161" s="505"/>
      <c r="BD161" s="505"/>
      <c r="BE161" s="506"/>
      <c r="BF161" s="852" t="s">
        <v>387</v>
      </c>
      <c r="BG161" s="428"/>
      <c r="BH161" s="428"/>
      <c r="BI161" s="627"/>
      <c r="BO161" s="3"/>
      <c r="BP161" s="3"/>
      <c r="BQ161" s="3"/>
    </row>
    <row r="162" spans="1:69" s="317" customFormat="1" ht="47.25" customHeight="1" thickBot="1" x14ac:dyDescent="0.5">
      <c r="A162" s="523" t="s">
        <v>394</v>
      </c>
      <c r="B162" s="524"/>
      <c r="C162" s="524"/>
      <c r="D162" s="525"/>
      <c r="E162" s="526" t="s">
        <v>408</v>
      </c>
      <c r="F162" s="527"/>
      <c r="G162" s="527"/>
      <c r="H162" s="527"/>
      <c r="I162" s="527"/>
      <c r="J162" s="527"/>
      <c r="K162" s="527"/>
      <c r="L162" s="527"/>
      <c r="M162" s="527"/>
      <c r="N162" s="527"/>
      <c r="O162" s="527"/>
      <c r="P162" s="527"/>
      <c r="Q162" s="527"/>
      <c r="R162" s="527"/>
      <c r="S162" s="527"/>
      <c r="T162" s="527"/>
      <c r="U162" s="527"/>
      <c r="V162" s="527"/>
      <c r="W162" s="527"/>
      <c r="X162" s="527"/>
      <c r="Y162" s="527"/>
      <c r="Z162" s="527"/>
      <c r="AA162" s="527"/>
      <c r="AB162" s="527"/>
      <c r="AC162" s="527"/>
      <c r="AD162" s="527"/>
      <c r="AE162" s="527"/>
      <c r="AF162" s="527"/>
      <c r="AG162" s="527"/>
      <c r="AH162" s="527"/>
      <c r="AI162" s="527"/>
      <c r="AJ162" s="527"/>
      <c r="AK162" s="527"/>
      <c r="AL162" s="527"/>
      <c r="AM162" s="527"/>
      <c r="AN162" s="527"/>
      <c r="AO162" s="527"/>
      <c r="AP162" s="527"/>
      <c r="AQ162" s="527"/>
      <c r="AR162" s="527"/>
      <c r="AS162" s="527"/>
      <c r="AT162" s="527"/>
      <c r="AU162" s="527"/>
      <c r="AV162" s="527"/>
      <c r="AW162" s="527"/>
      <c r="AX162" s="527"/>
      <c r="AY162" s="527"/>
      <c r="AZ162" s="527"/>
      <c r="BA162" s="527"/>
      <c r="BB162" s="527"/>
      <c r="BC162" s="527"/>
      <c r="BD162" s="527"/>
      <c r="BE162" s="528"/>
      <c r="BF162" s="529" t="s">
        <v>221</v>
      </c>
      <c r="BG162" s="524"/>
      <c r="BH162" s="524"/>
      <c r="BI162" s="525"/>
      <c r="BJ162" s="316"/>
    </row>
    <row r="163" spans="1:69" ht="63" customHeight="1" x14ac:dyDescent="0.25">
      <c r="A163" s="572" t="s">
        <v>122</v>
      </c>
      <c r="B163" s="502"/>
      <c r="C163" s="502"/>
      <c r="D163" s="603"/>
      <c r="E163" s="823" t="s">
        <v>413</v>
      </c>
      <c r="F163" s="824"/>
      <c r="G163" s="824"/>
      <c r="H163" s="824"/>
      <c r="I163" s="824"/>
      <c r="J163" s="824"/>
      <c r="K163" s="824"/>
      <c r="L163" s="824"/>
      <c r="M163" s="824"/>
      <c r="N163" s="824"/>
      <c r="O163" s="824"/>
      <c r="P163" s="824"/>
      <c r="Q163" s="824"/>
      <c r="R163" s="824"/>
      <c r="S163" s="824"/>
      <c r="T163" s="824"/>
      <c r="U163" s="824"/>
      <c r="V163" s="824"/>
      <c r="W163" s="824"/>
      <c r="X163" s="824"/>
      <c r="Y163" s="824"/>
      <c r="Z163" s="824"/>
      <c r="AA163" s="824"/>
      <c r="AB163" s="824"/>
      <c r="AC163" s="824"/>
      <c r="AD163" s="824"/>
      <c r="AE163" s="824"/>
      <c r="AF163" s="824"/>
      <c r="AG163" s="824"/>
      <c r="AH163" s="824"/>
      <c r="AI163" s="824"/>
      <c r="AJ163" s="824"/>
      <c r="AK163" s="824"/>
      <c r="AL163" s="824"/>
      <c r="AM163" s="824"/>
      <c r="AN163" s="824"/>
      <c r="AO163" s="824"/>
      <c r="AP163" s="824"/>
      <c r="AQ163" s="824"/>
      <c r="AR163" s="824"/>
      <c r="AS163" s="824"/>
      <c r="AT163" s="824"/>
      <c r="AU163" s="824"/>
      <c r="AV163" s="824"/>
      <c r="AW163" s="824"/>
      <c r="AX163" s="824"/>
      <c r="AY163" s="824"/>
      <c r="AZ163" s="824"/>
      <c r="BA163" s="824"/>
      <c r="BB163" s="824"/>
      <c r="BC163" s="824"/>
      <c r="BD163" s="824"/>
      <c r="BE163" s="825"/>
      <c r="BF163" s="530" t="s">
        <v>215</v>
      </c>
      <c r="BG163" s="531"/>
      <c r="BH163" s="531"/>
      <c r="BI163" s="532"/>
      <c r="BO163" s="3"/>
      <c r="BP163" s="3"/>
      <c r="BQ163" s="3"/>
    </row>
    <row r="164" spans="1:69" ht="47.25" customHeight="1" x14ac:dyDescent="0.25">
      <c r="A164" s="459" t="s">
        <v>123</v>
      </c>
      <c r="B164" s="455"/>
      <c r="C164" s="455"/>
      <c r="D164" s="458"/>
      <c r="E164" s="557" t="s">
        <v>414</v>
      </c>
      <c r="F164" s="558"/>
      <c r="G164" s="558"/>
      <c r="H164" s="558"/>
      <c r="I164" s="558"/>
      <c r="J164" s="558"/>
      <c r="K164" s="558"/>
      <c r="L164" s="558"/>
      <c r="M164" s="558"/>
      <c r="N164" s="558"/>
      <c r="O164" s="558"/>
      <c r="P164" s="558"/>
      <c r="Q164" s="558"/>
      <c r="R164" s="558"/>
      <c r="S164" s="558"/>
      <c r="T164" s="558"/>
      <c r="U164" s="558"/>
      <c r="V164" s="558"/>
      <c r="W164" s="558"/>
      <c r="X164" s="558"/>
      <c r="Y164" s="558"/>
      <c r="Z164" s="558"/>
      <c r="AA164" s="558"/>
      <c r="AB164" s="558"/>
      <c r="AC164" s="558"/>
      <c r="AD164" s="558"/>
      <c r="AE164" s="558"/>
      <c r="AF164" s="558"/>
      <c r="AG164" s="558"/>
      <c r="AH164" s="558"/>
      <c r="AI164" s="558"/>
      <c r="AJ164" s="558"/>
      <c r="AK164" s="558"/>
      <c r="AL164" s="558"/>
      <c r="AM164" s="558"/>
      <c r="AN164" s="558"/>
      <c r="AO164" s="558"/>
      <c r="AP164" s="558"/>
      <c r="AQ164" s="558"/>
      <c r="AR164" s="558"/>
      <c r="AS164" s="558"/>
      <c r="AT164" s="558"/>
      <c r="AU164" s="558"/>
      <c r="AV164" s="558"/>
      <c r="AW164" s="558"/>
      <c r="AX164" s="558"/>
      <c r="AY164" s="558"/>
      <c r="AZ164" s="558"/>
      <c r="BA164" s="558"/>
      <c r="BB164" s="558"/>
      <c r="BC164" s="558"/>
      <c r="BD164" s="558"/>
      <c r="BE164" s="559"/>
      <c r="BF164" s="551" t="s">
        <v>217</v>
      </c>
      <c r="BG164" s="552"/>
      <c r="BH164" s="552"/>
      <c r="BI164" s="553"/>
      <c r="BO164" s="3"/>
      <c r="BP164" s="3"/>
      <c r="BQ164" s="3"/>
    </row>
    <row r="165" spans="1:69" ht="51" customHeight="1" x14ac:dyDescent="0.25">
      <c r="A165" s="459" t="s">
        <v>131</v>
      </c>
      <c r="B165" s="455"/>
      <c r="C165" s="455"/>
      <c r="D165" s="458"/>
      <c r="E165" s="548" t="s">
        <v>417</v>
      </c>
      <c r="F165" s="549"/>
      <c r="G165" s="549"/>
      <c r="H165" s="549"/>
      <c r="I165" s="549"/>
      <c r="J165" s="549"/>
      <c r="K165" s="549"/>
      <c r="L165" s="549"/>
      <c r="M165" s="549"/>
      <c r="N165" s="549"/>
      <c r="O165" s="549"/>
      <c r="P165" s="549"/>
      <c r="Q165" s="549"/>
      <c r="R165" s="549"/>
      <c r="S165" s="549"/>
      <c r="T165" s="549"/>
      <c r="U165" s="549"/>
      <c r="V165" s="549"/>
      <c r="W165" s="549"/>
      <c r="X165" s="549"/>
      <c r="Y165" s="549"/>
      <c r="Z165" s="549"/>
      <c r="AA165" s="549"/>
      <c r="AB165" s="549"/>
      <c r="AC165" s="549"/>
      <c r="AD165" s="549"/>
      <c r="AE165" s="549"/>
      <c r="AF165" s="549"/>
      <c r="AG165" s="549"/>
      <c r="AH165" s="549"/>
      <c r="AI165" s="549"/>
      <c r="AJ165" s="549"/>
      <c r="AK165" s="549"/>
      <c r="AL165" s="549"/>
      <c r="AM165" s="549"/>
      <c r="AN165" s="549"/>
      <c r="AO165" s="549"/>
      <c r="AP165" s="549"/>
      <c r="AQ165" s="549"/>
      <c r="AR165" s="549"/>
      <c r="AS165" s="549"/>
      <c r="AT165" s="549"/>
      <c r="AU165" s="549"/>
      <c r="AV165" s="549"/>
      <c r="AW165" s="549"/>
      <c r="AX165" s="549"/>
      <c r="AY165" s="549"/>
      <c r="AZ165" s="549"/>
      <c r="BA165" s="549"/>
      <c r="BB165" s="549"/>
      <c r="BC165" s="549"/>
      <c r="BD165" s="549"/>
      <c r="BE165" s="550"/>
      <c r="BF165" s="551" t="s">
        <v>127</v>
      </c>
      <c r="BG165" s="552"/>
      <c r="BH165" s="552"/>
      <c r="BI165" s="553"/>
      <c r="BO165" s="3"/>
      <c r="BP165" s="3"/>
      <c r="BQ165" s="3"/>
    </row>
    <row r="166" spans="1:69" ht="49.5" customHeight="1" x14ac:dyDescent="0.25">
      <c r="A166" s="459" t="s">
        <v>132</v>
      </c>
      <c r="B166" s="455"/>
      <c r="C166" s="455"/>
      <c r="D166" s="458"/>
      <c r="E166" s="557" t="s">
        <v>397</v>
      </c>
      <c r="F166" s="558"/>
      <c r="G166" s="558"/>
      <c r="H166" s="558"/>
      <c r="I166" s="558"/>
      <c r="J166" s="558"/>
      <c r="K166" s="558"/>
      <c r="L166" s="558"/>
      <c r="M166" s="558"/>
      <c r="N166" s="558"/>
      <c r="O166" s="558"/>
      <c r="P166" s="558"/>
      <c r="Q166" s="558"/>
      <c r="R166" s="558"/>
      <c r="S166" s="558"/>
      <c r="T166" s="558"/>
      <c r="U166" s="558"/>
      <c r="V166" s="558"/>
      <c r="W166" s="558"/>
      <c r="X166" s="558"/>
      <c r="Y166" s="558"/>
      <c r="Z166" s="558"/>
      <c r="AA166" s="558"/>
      <c r="AB166" s="558"/>
      <c r="AC166" s="558"/>
      <c r="AD166" s="558"/>
      <c r="AE166" s="558"/>
      <c r="AF166" s="558"/>
      <c r="AG166" s="558"/>
      <c r="AH166" s="558"/>
      <c r="AI166" s="558"/>
      <c r="AJ166" s="558"/>
      <c r="AK166" s="558"/>
      <c r="AL166" s="558"/>
      <c r="AM166" s="558"/>
      <c r="AN166" s="558"/>
      <c r="AO166" s="558"/>
      <c r="AP166" s="558"/>
      <c r="AQ166" s="558"/>
      <c r="AR166" s="558"/>
      <c r="AS166" s="558"/>
      <c r="AT166" s="558"/>
      <c r="AU166" s="558"/>
      <c r="AV166" s="558"/>
      <c r="AW166" s="558"/>
      <c r="AX166" s="558"/>
      <c r="AY166" s="558"/>
      <c r="AZ166" s="558"/>
      <c r="BA166" s="558"/>
      <c r="BB166" s="558"/>
      <c r="BC166" s="558"/>
      <c r="BD166" s="558"/>
      <c r="BE166" s="559"/>
      <c r="BF166" s="551" t="s">
        <v>133</v>
      </c>
      <c r="BG166" s="552"/>
      <c r="BH166" s="552"/>
      <c r="BI166" s="553"/>
      <c r="BO166" s="3"/>
      <c r="BP166" s="3"/>
      <c r="BQ166" s="3"/>
    </row>
    <row r="167" spans="1:69" ht="48.75" customHeight="1" x14ac:dyDescent="0.25">
      <c r="A167" s="459" t="s">
        <v>134</v>
      </c>
      <c r="B167" s="455"/>
      <c r="C167" s="455"/>
      <c r="D167" s="458"/>
      <c r="E167" s="548" t="s">
        <v>269</v>
      </c>
      <c r="F167" s="549"/>
      <c r="G167" s="549"/>
      <c r="H167" s="549"/>
      <c r="I167" s="549"/>
      <c r="J167" s="549"/>
      <c r="K167" s="549"/>
      <c r="L167" s="549"/>
      <c r="M167" s="549"/>
      <c r="N167" s="549"/>
      <c r="O167" s="549"/>
      <c r="P167" s="549"/>
      <c r="Q167" s="549"/>
      <c r="R167" s="549"/>
      <c r="S167" s="549"/>
      <c r="T167" s="549"/>
      <c r="U167" s="549"/>
      <c r="V167" s="549"/>
      <c r="W167" s="549"/>
      <c r="X167" s="549"/>
      <c r="Y167" s="549"/>
      <c r="Z167" s="549"/>
      <c r="AA167" s="549"/>
      <c r="AB167" s="549"/>
      <c r="AC167" s="549"/>
      <c r="AD167" s="549"/>
      <c r="AE167" s="549"/>
      <c r="AF167" s="549"/>
      <c r="AG167" s="549"/>
      <c r="AH167" s="549"/>
      <c r="AI167" s="549"/>
      <c r="AJ167" s="549"/>
      <c r="AK167" s="549"/>
      <c r="AL167" s="549"/>
      <c r="AM167" s="549"/>
      <c r="AN167" s="549"/>
      <c r="AO167" s="549"/>
      <c r="AP167" s="549"/>
      <c r="AQ167" s="549"/>
      <c r="AR167" s="549"/>
      <c r="AS167" s="549"/>
      <c r="AT167" s="549"/>
      <c r="AU167" s="549"/>
      <c r="AV167" s="549"/>
      <c r="AW167" s="549"/>
      <c r="AX167" s="549"/>
      <c r="AY167" s="549"/>
      <c r="AZ167" s="549"/>
      <c r="BA167" s="549"/>
      <c r="BB167" s="549"/>
      <c r="BC167" s="549"/>
      <c r="BD167" s="549"/>
      <c r="BE167" s="550"/>
      <c r="BF167" s="551" t="s">
        <v>152</v>
      </c>
      <c r="BG167" s="552"/>
      <c r="BH167" s="552"/>
      <c r="BI167" s="553"/>
      <c r="BO167" s="3"/>
      <c r="BP167" s="3"/>
      <c r="BQ167" s="3"/>
    </row>
    <row r="168" spans="1:69" ht="43.5" customHeight="1" x14ac:dyDescent="0.25">
      <c r="A168" s="459" t="s">
        <v>135</v>
      </c>
      <c r="B168" s="455"/>
      <c r="C168" s="455"/>
      <c r="D168" s="458"/>
      <c r="E168" s="548" t="s">
        <v>270</v>
      </c>
      <c r="F168" s="549"/>
      <c r="G168" s="549"/>
      <c r="H168" s="549"/>
      <c r="I168" s="549"/>
      <c r="J168" s="549"/>
      <c r="K168" s="549"/>
      <c r="L168" s="549"/>
      <c r="M168" s="549"/>
      <c r="N168" s="549"/>
      <c r="O168" s="549"/>
      <c r="P168" s="549"/>
      <c r="Q168" s="549"/>
      <c r="R168" s="549"/>
      <c r="S168" s="549"/>
      <c r="T168" s="549"/>
      <c r="U168" s="549"/>
      <c r="V168" s="549"/>
      <c r="W168" s="549"/>
      <c r="X168" s="549"/>
      <c r="Y168" s="549"/>
      <c r="Z168" s="549"/>
      <c r="AA168" s="549"/>
      <c r="AB168" s="549"/>
      <c r="AC168" s="549"/>
      <c r="AD168" s="549"/>
      <c r="AE168" s="549"/>
      <c r="AF168" s="549"/>
      <c r="AG168" s="549"/>
      <c r="AH168" s="549"/>
      <c r="AI168" s="549"/>
      <c r="AJ168" s="549"/>
      <c r="AK168" s="549"/>
      <c r="AL168" s="549"/>
      <c r="AM168" s="549"/>
      <c r="AN168" s="549"/>
      <c r="AO168" s="549"/>
      <c r="AP168" s="549"/>
      <c r="AQ168" s="549"/>
      <c r="AR168" s="549"/>
      <c r="AS168" s="549"/>
      <c r="AT168" s="549"/>
      <c r="AU168" s="549"/>
      <c r="AV168" s="549"/>
      <c r="AW168" s="549"/>
      <c r="AX168" s="549"/>
      <c r="AY168" s="549"/>
      <c r="AZ168" s="549"/>
      <c r="BA168" s="549"/>
      <c r="BB168" s="549"/>
      <c r="BC168" s="549"/>
      <c r="BD168" s="549"/>
      <c r="BE168" s="550"/>
      <c r="BF168" s="551" t="s">
        <v>317</v>
      </c>
      <c r="BG168" s="552"/>
      <c r="BH168" s="552"/>
      <c r="BI168" s="553"/>
      <c r="BO168" s="3"/>
      <c r="BP168" s="3"/>
      <c r="BQ168" s="3"/>
    </row>
    <row r="169" spans="1:69" ht="41.25" customHeight="1" x14ac:dyDescent="0.25">
      <c r="A169" s="459" t="s">
        <v>235</v>
      </c>
      <c r="B169" s="455"/>
      <c r="C169" s="455"/>
      <c r="D169" s="458"/>
      <c r="E169" s="548" t="s">
        <v>375</v>
      </c>
      <c r="F169" s="549"/>
      <c r="G169" s="549"/>
      <c r="H169" s="549"/>
      <c r="I169" s="549"/>
      <c r="J169" s="549"/>
      <c r="K169" s="549"/>
      <c r="L169" s="549"/>
      <c r="M169" s="549"/>
      <c r="N169" s="549"/>
      <c r="O169" s="549"/>
      <c r="P169" s="549"/>
      <c r="Q169" s="549"/>
      <c r="R169" s="549"/>
      <c r="S169" s="549"/>
      <c r="T169" s="549"/>
      <c r="U169" s="549"/>
      <c r="V169" s="549"/>
      <c r="W169" s="549"/>
      <c r="X169" s="549"/>
      <c r="Y169" s="549"/>
      <c r="Z169" s="549"/>
      <c r="AA169" s="549"/>
      <c r="AB169" s="549"/>
      <c r="AC169" s="549"/>
      <c r="AD169" s="549"/>
      <c r="AE169" s="549"/>
      <c r="AF169" s="549"/>
      <c r="AG169" s="549"/>
      <c r="AH169" s="549"/>
      <c r="AI169" s="549"/>
      <c r="AJ169" s="549"/>
      <c r="AK169" s="549"/>
      <c r="AL169" s="549"/>
      <c r="AM169" s="549"/>
      <c r="AN169" s="549"/>
      <c r="AO169" s="549"/>
      <c r="AP169" s="549"/>
      <c r="AQ169" s="549"/>
      <c r="AR169" s="549"/>
      <c r="AS169" s="549"/>
      <c r="AT169" s="549"/>
      <c r="AU169" s="549"/>
      <c r="AV169" s="549"/>
      <c r="AW169" s="549"/>
      <c r="AX169" s="549"/>
      <c r="AY169" s="549"/>
      <c r="AZ169" s="549"/>
      <c r="BA169" s="549"/>
      <c r="BB169" s="549"/>
      <c r="BC169" s="549"/>
      <c r="BD169" s="549"/>
      <c r="BE169" s="550"/>
      <c r="BF169" s="551" t="s">
        <v>318</v>
      </c>
      <c r="BG169" s="552"/>
      <c r="BH169" s="552"/>
      <c r="BI169" s="553"/>
      <c r="BO169" s="3"/>
      <c r="BP169" s="3"/>
      <c r="BQ169" s="3"/>
    </row>
    <row r="170" spans="1:69" ht="50.25" customHeight="1" x14ac:dyDescent="0.25">
      <c r="A170" s="604" t="s">
        <v>237</v>
      </c>
      <c r="B170" s="519"/>
      <c r="C170" s="519"/>
      <c r="D170" s="745"/>
      <c r="E170" s="554" t="s">
        <v>398</v>
      </c>
      <c r="F170" s="605"/>
      <c r="G170" s="605"/>
      <c r="H170" s="605"/>
      <c r="I170" s="605"/>
      <c r="J170" s="605"/>
      <c r="K170" s="605"/>
      <c r="L170" s="605"/>
      <c r="M170" s="605"/>
      <c r="N170" s="605"/>
      <c r="O170" s="605"/>
      <c r="P170" s="605"/>
      <c r="Q170" s="605"/>
      <c r="R170" s="605"/>
      <c r="S170" s="605"/>
      <c r="T170" s="605"/>
      <c r="U170" s="605"/>
      <c r="V170" s="605"/>
      <c r="W170" s="605"/>
      <c r="X170" s="605"/>
      <c r="Y170" s="605"/>
      <c r="Z170" s="605"/>
      <c r="AA170" s="605"/>
      <c r="AB170" s="605"/>
      <c r="AC170" s="605"/>
      <c r="AD170" s="605"/>
      <c r="AE170" s="605"/>
      <c r="AF170" s="605"/>
      <c r="AG170" s="605"/>
      <c r="AH170" s="605"/>
      <c r="AI170" s="605"/>
      <c r="AJ170" s="605"/>
      <c r="AK170" s="605"/>
      <c r="AL170" s="605"/>
      <c r="AM170" s="605"/>
      <c r="AN170" s="605"/>
      <c r="AO170" s="605"/>
      <c r="AP170" s="605"/>
      <c r="AQ170" s="605"/>
      <c r="AR170" s="605"/>
      <c r="AS170" s="605"/>
      <c r="AT170" s="605"/>
      <c r="AU170" s="605"/>
      <c r="AV170" s="605"/>
      <c r="AW170" s="605"/>
      <c r="AX170" s="605"/>
      <c r="AY170" s="605"/>
      <c r="AZ170" s="605"/>
      <c r="BA170" s="605"/>
      <c r="BB170" s="605"/>
      <c r="BC170" s="605"/>
      <c r="BD170" s="605"/>
      <c r="BE170" s="746"/>
      <c r="BF170" s="551" t="s">
        <v>319</v>
      </c>
      <c r="BG170" s="521"/>
      <c r="BH170" s="521"/>
      <c r="BI170" s="522"/>
      <c r="BO170" s="3"/>
      <c r="BP170" s="3"/>
      <c r="BQ170" s="3"/>
    </row>
    <row r="171" spans="1:69" ht="51" customHeight="1" x14ac:dyDescent="0.25">
      <c r="A171" s="604" t="s">
        <v>246</v>
      </c>
      <c r="B171" s="519"/>
      <c r="C171" s="519"/>
      <c r="D171" s="745"/>
      <c r="E171" s="554" t="s">
        <v>297</v>
      </c>
      <c r="F171" s="605"/>
      <c r="G171" s="605"/>
      <c r="H171" s="605"/>
      <c r="I171" s="605"/>
      <c r="J171" s="605"/>
      <c r="K171" s="605"/>
      <c r="L171" s="605"/>
      <c r="M171" s="605"/>
      <c r="N171" s="605"/>
      <c r="O171" s="605"/>
      <c r="P171" s="605"/>
      <c r="Q171" s="605"/>
      <c r="R171" s="605"/>
      <c r="S171" s="605"/>
      <c r="T171" s="605"/>
      <c r="U171" s="605"/>
      <c r="V171" s="605"/>
      <c r="W171" s="605"/>
      <c r="X171" s="605"/>
      <c r="Y171" s="605"/>
      <c r="Z171" s="605"/>
      <c r="AA171" s="605"/>
      <c r="AB171" s="605"/>
      <c r="AC171" s="605"/>
      <c r="AD171" s="605"/>
      <c r="AE171" s="605"/>
      <c r="AF171" s="605"/>
      <c r="AG171" s="605"/>
      <c r="AH171" s="605"/>
      <c r="AI171" s="605"/>
      <c r="AJ171" s="605"/>
      <c r="AK171" s="605"/>
      <c r="AL171" s="605"/>
      <c r="AM171" s="605"/>
      <c r="AN171" s="605"/>
      <c r="AO171" s="605"/>
      <c r="AP171" s="605"/>
      <c r="AQ171" s="605"/>
      <c r="AR171" s="605"/>
      <c r="AS171" s="605"/>
      <c r="AT171" s="605"/>
      <c r="AU171" s="605"/>
      <c r="AV171" s="605"/>
      <c r="AW171" s="605"/>
      <c r="AX171" s="605"/>
      <c r="AY171" s="605"/>
      <c r="AZ171" s="605"/>
      <c r="BA171" s="605"/>
      <c r="BB171" s="605"/>
      <c r="BC171" s="605"/>
      <c r="BD171" s="605"/>
      <c r="BE171" s="746"/>
      <c r="BF171" s="551" t="s">
        <v>324</v>
      </c>
      <c r="BG171" s="521"/>
      <c r="BH171" s="521"/>
      <c r="BI171" s="522"/>
      <c r="BO171" s="3"/>
      <c r="BP171" s="3"/>
      <c r="BQ171" s="3"/>
    </row>
    <row r="172" spans="1:69" ht="48" customHeight="1" x14ac:dyDescent="0.25">
      <c r="A172" s="459" t="s">
        <v>275</v>
      </c>
      <c r="B172" s="455"/>
      <c r="C172" s="455"/>
      <c r="D172" s="458"/>
      <c r="E172" s="742" t="s">
        <v>399</v>
      </c>
      <c r="F172" s="743"/>
      <c r="G172" s="743"/>
      <c r="H172" s="743"/>
      <c r="I172" s="743"/>
      <c r="J172" s="743"/>
      <c r="K172" s="743"/>
      <c r="L172" s="743"/>
      <c r="M172" s="743"/>
      <c r="N172" s="743"/>
      <c r="O172" s="743"/>
      <c r="P172" s="743"/>
      <c r="Q172" s="743"/>
      <c r="R172" s="743"/>
      <c r="S172" s="743"/>
      <c r="T172" s="743"/>
      <c r="U172" s="743"/>
      <c r="V172" s="743"/>
      <c r="W172" s="743"/>
      <c r="X172" s="743"/>
      <c r="Y172" s="743"/>
      <c r="Z172" s="743"/>
      <c r="AA172" s="743"/>
      <c r="AB172" s="743"/>
      <c r="AC172" s="743"/>
      <c r="AD172" s="743"/>
      <c r="AE172" s="743"/>
      <c r="AF172" s="743"/>
      <c r="AG172" s="743"/>
      <c r="AH172" s="743"/>
      <c r="AI172" s="743"/>
      <c r="AJ172" s="743"/>
      <c r="AK172" s="743"/>
      <c r="AL172" s="743"/>
      <c r="AM172" s="743"/>
      <c r="AN172" s="743"/>
      <c r="AO172" s="743"/>
      <c r="AP172" s="743"/>
      <c r="AQ172" s="743"/>
      <c r="AR172" s="743"/>
      <c r="AS172" s="743"/>
      <c r="AT172" s="743"/>
      <c r="AU172" s="743"/>
      <c r="AV172" s="743"/>
      <c r="AW172" s="743"/>
      <c r="AX172" s="743"/>
      <c r="AY172" s="743"/>
      <c r="AZ172" s="743"/>
      <c r="BA172" s="743"/>
      <c r="BB172" s="743"/>
      <c r="BC172" s="743"/>
      <c r="BD172" s="743"/>
      <c r="BE172" s="744"/>
      <c r="BF172" s="551" t="s">
        <v>177</v>
      </c>
      <c r="BG172" s="521"/>
      <c r="BH172" s="521"/>
      <c r="BI172" s="522"/>
      <c r="BO172" s="3"/>
      <c r="BP172" s="3"/>
      <c r="BQ172" s="3"/>
    </row>
    <row r="173" spans="1:69" ht="66" customHeight="1" x14ac:dyDescent="0.25">
      <c r="A173" s="459" t="s">
        <v>279</v>
      </c>
      <c r="B173" s="455"/>
      <c r="C173" s="455"/>
      <c r="D173" s="458"/>
      <c r="E173" s="739" t="s">
        <v>418</v>
      </c>
      <c r="F173" s="740"/>
      <c r="G173" s="740"/>
      <c r="H173" s="740"/>
      <c r="I173" s="740"/>
      <c r="J173" s="740"/>
      <c r="K173" s="740"/>
      <c r="L173" s="740"/>
      <c r="M173" s="740"/>
      <c r="N173" s="740"/>
      <c r="O173" s="740"/>
      <c r="P173" s="740"/>
      <c r="Q173" s="740"/>
      <c r="R173" s="740"/>
      <c r="S173" s="740"/>
      <c r="T173" s="740"/>
      <c r="U173" s="740"/>
      <c r="V173" s="740"/>
      <c r="W173" s="740"/>
      <c r="X173" s="740"/>
      <c r="Y173" s="740"/>
      <c r="Z173" s="740"/>
      <c r="AA173" s="740"/>
      <c r="AB173" s="740"/>
      <c r="AC173" s="740"/>
      <c r="AD173" s="740"/>
      <c r="AE173" s="740"/>
      <c r="AF173" s="740"/>
      <c r="AG173" s="740"/>
      <c r="AH173" s="740"/>
      <c r="AI173" s="740"/>
      <c r="AJ173" s="740"/>
      <c r="AK173" s="740"/>
      <c r="AL173" s="740"/>
      <c r="AM173" s="740"/>
      <c r="AN173" s="740"/>
      <c r="AO173" s="740"/>
      <c r="AP173" s="740"/>
      <c r="AQ173" s="740"/>
      <c r="AR173" s="740"/>
      <c r="AS173" s="740"/>
      <c r="AT173" s="740"/>
      <c r="AU173" s="740"/>
      <c r="AV173" s="740"/>
      <c r="AW173" s="740"/>
      <c r="AX173" s="740"/>
      <c r="AY173" s="740"/>
      <c r="AZ173" s="740"/>
      <c r="BA173" s="740"/>
      <c r="BB173" s="740"/>
      <c r="BC173" s="740"/>
      <c r="BD173" s="740"/>
      <c r="BE173" s="741"/>
      <c r="BF173" s="551" t="s">
        <v>179</v>
      </c>
      <c r="BG173" s="552"/>
      <c r="BH173" s="552"/>
      <c r="BI173" s="553"/>
      <c r="BO173" s="3"/>
      <c r="BP173" s="3"/>
      <c r="BQ173" s="3"/>
    </row>
    <row r="174" spans="1:69" ht="69.75" customHeight="1" x14ac:dyDescent="0.25">
      <c r="A174" s="459" t="s">
        <v>325</v>
      </c>
      <c r="B174" s="455"/>
      <c r="C174" s="455"/>
      <c r="D174" s="458"/>
      <c r="E174" s="860" t="s">
        <v>419</v>
      </c>
      <c r="F174" s="861"/>
      <c r="G174" s="861"/>
      <c r="H174" s="861"/>
      <c r="I174" s="861"/>
      <c r="J174" s="861"/>
      <c r="K174" s="861"/>
      <c r="L174" s="861"/>
      <c r="M174" s="861"/>
      <c r="N174" s="861"/>
      <c r="O174" s="861"/>
      <c r="P174" s="861"/>
      <c r="Q174" s="861"/>
      <c r="R174" s="861"/>
      <c r="S174" s="861"/>
      <c r="T174" s="861"/>
      <c r="U174" s="861"/>
      <c r="V174" s="861"/>
      <c r="W174" s="861"/>
      <c r="X174" s="861"/>
      <c r="Y174" s="861"/>
      <c r="Z174" s="861"/>
      <c r="AA174" s="861"/>
      <c r="AB174" s="861"/>
      <c r="AC174" s="861"/>
      <c r="AD174" s="861"/>
      <c r="AE174" s="861"/>
      <c r="AF174" s="861"/>
      <c r="AG174" s="861"/>
      <c r="AH174" s="861"/>
      <c r="AI174" s="861"/>
      <c r="AJ174" s="861"/>
      <c r="AK174" s="861"/>
      <c r="AL174" s="861"/>
      <c r="AM174" s="861"/>
      <c r="AN174" s="861"/>
      <c r="AO174" s="861"/>
      <c r="AP174" s="861"/>
      <c r="AQ174" s="861"/>
      <c r="AR174" s="861"/>
      <c r="AS174" s="861"/>
      <c r="AT174" s="861"/>
      <c r="AU174" s="861"/>
      <c r="AV174" s="861"/>
      <c r="AW174" s="861"/>
      <c r="AX174" s="861"/>
      <c r="AY174" s="861"/>
      <c r="AZ174" s="861"/>
      <c r="BA174" s="861"/>
      <c r="BB174" s="861"/>
      <c r="BC174" s="861"/>
      <c r="BD174" s="861"/>
      <c r="BE174" s="862"/>
      <c r="BF174" s="551" t="s">
        <v>220</v>
      </c>
      <c r="BG174" s="500"/>
      <c r="BH174" s="500"/>
      <c r="BI174" s="501"/>
      <c r="BO174" s="3"/>
      <c r="BP174" s="3"/>
      <c r="BQ174" s="3"/>
    </row>
    <row r="175" spans="1:69" ht="47.25" customHeight="1" x14ac:dyDescent="0.25">
      <c r="A175" s="604" t="s">
        <v>329</v>
      </c>
      <c r="B175" s="519"/>
      <c r="C175" s="519"/>
      <c r="D175" s="745"/>
      <c r="E175" s="548" t="s">
        <v>428</v>
      </c>
      <c r="F175" s="605"/>
      <c r="G175" s="605"/>
      <c r="H175" s="605"/>
      <c r="I175" s="605"/>
      <c r="J175" s="605"/>
      <c r="K175" s="605"/>
      <c r="L175" s="605"/>
      <c r="M175" s="605"/>
      <c r="N175" s="605"/>
      <c r="O175" s="605"/>
      <c r="P175" s="605"/>
      <c r="Q175" s="605"/>
      <c r="R175" s="605"/>
      <c r="S175" s="605"/>
      <c r="T175" s="605"/>
      <c r="U175" s="605"/>
      <c r="V175" s="605"/>
      <c r="W175" s="605"/>
      <c r="X175" s="605"/>
      <c r="Y175" s="605"/>
      <c r="Z175" s="605"/>
      <c r="AA175" s="605"/>
      <c r="AB175" s="605"/>
      <c r="AC175" s="605"/>
      <c r="AD175" s="605"/>
      <c r="AE175" s="605"/>
      <c r="AF175" s="605"/>
      <c r="AG175" s="605"/>
      <c r="AH175" s="605"/>
      <c r="AI175" s="605"/>
      <c r="AJ175" s="605"/>
      <c r="AK175" s="605"/>
      <c r="AL175" s="605"/>
      <c r="AM175" s="605"/>
      <c r="AN175" s="605"/>
      <c r="AO175" s="605"/>
      <c r="AP175" s="605"/>
      <c r="AQ175" s="605"/>
      <c r="AR175" s="605"/>
      <c r="AS175" s="605"/>
      <c r="AT175" s="605"/>
      <c r="AU175" s="605"/>
      <c r="AV175" s="605"/>
      <c r="AW175" s="605"/>
      <c r="AX175" s="605"/>
      <c r="AY175" s="605"/>
      <c r="AZ175" s="605"/>
      <c r="BA175" s="605"/>
      <c r="BB175" s="605"/>
      <c r="BC175" s="605"/>
      <c r="BD175" s="605"/>
      <c r="BE175" s="746"/>
      <c r="BF175" s="551" t="s">
        <v>327</v>
      </c>
      <c r="BG175" s="521"/>
      <c r="BH175" s="521"/>
      <c r="BI175" s="522"/>
      <c r="BO175" s="3"/>
      <c r="BP175" s="3"/>
      <c r="BQ175" s="3"/>
    </row>
    <row r="176" spans="1:69" ht="50.25" customHeight="1" thickBot="1" x14ac:dyDescent="0.3">
      <c r="A176" s="817" t="s">
        <v>330</v>
      </c>
      <c r="B176" s="818"/>
      <c r="C176" s="818"/>
      <c r="D176" s="819"/>
      <c r="E176" s="820" t="s">
        <v>274</v>
      </c>
      <c r="F176" s="821"/>
      <c r="G176" s="821"/>
      <c r="H176" s="821"/>
      <c r="I176" s="821"/>
      <c r="J176" s="821"/>
      <c r="K176" s="821"/>
      <c r="L176" s="821"/>
      <c r="M176" s="821"/>
      <c r="N176" s="821"/>
      <c r="O176" s="821"/>
      <c r="P176" s="821"/>
      <c r="Q176" s="821"/>
      <c r="R176" s="821"/>
      <c r="S176" s="821"/>
      <c r="T176" s="821"/>
      <c r="U176" s="821"/>
      <c r="V176" s="821"/>
      <c r="W176" s="821"/>
      <c r="X176" s="821"/>
      <c r="Y176" s="821"/>
      <c r="Z176" s="821"/>
      <c r="AA176" s="821"/>
      <c r="AB176" s="821"/>
      <c r="AC176" s="821"/>
      <c r="AD176" s="821"/>
      <c r="AE176" s="821"/>
      <c r="AF176" s="821"/>
      <c r="AG176" s="821"/>
      <c r="AH176" s="821"/>
      <c r="AI176" s="821"/>
      <c r="AJ176" s="821"/>
      <c r="AK176" s="821"/>
      <c r="AL176" s="821"/>
      <c r="AM176" s="821"/>
      <c r="AN176" s="821"/>
      <c r="AO176" s="821"/>
      <c r="AP176" s="821"/>
      <c r="AQ176" s="821"/>
      <c r="AR176" s="821"/>
      <c r="AS176" s="821"/>
      <c r="AT176" s="821"/>
      <c r="AU176" s="821"/>
      <c r="AV176" s="821"/>
      <c r="AW176" s="821"/>
      <c r="AX176" s="821"/>
      <c r="AY176" s="821"/>
      <c r="AZ176" s="821"/>
      <c r="BA176" s="821"/>
      <c r="BB176" s="821"/>
      <c r="BC176" s="821"/>
      <c r="BD176" s="821"/>
      <c r="BE176" s="822"/>
      <c r="BF176" s="755" t="s">
        <v>328</v>
      </c>
      <c r="BG176" s="777"/>
      <c r="BH176" s="777"/>
      <c r="BI176" s="778"/>
      <c r="BO176" s="3"/>
      <c r="BP176" s="3"/>
      <c r="BQ176" s="3"/>
    </row>
    <row r="177" spans="1:69" s="95" customFormat="1" ht="51" customHeight="1" x14ac:dyDescent="0.35">
      <c r="A177" s="572" t="s">
        <v>138</v>
      </c>
      <c r="B177" s="502"/>
      <c r="C177" s="502"/>
      <c r="D177" s="503"/>
      <c r="E177" s="573" t="s">
        <v>420</v>
      </c>
      <c r="F177" s="574"/>
      <c r="G177" s="574"/>
      <c r="H177" s="574"/>
      <c r="I177" s="574"/>
      <c r="J177" s="574"/>
      <c r="K177" s="574"/>
      <c r="L177" s="574"/>
      <c r="M177" s="574"/>
      <c r="N177" s="574"/>
      <c r="O177" s="574"/>
      <c r="P177" s="574"/>
      <c r="Q177" s="574"/>
      <c r="R177" s="574"/>
      <c r="S177" s="574"/>
      <c r="T177" s="574"/>
      <c r="U177" s="574"/>
      <c r="V177" s="574"/>
      <c r="W177" s="574"/>
      <c r="X177" s="574"/>
      <c r="Y177" s="574"/>
      <c r="Z177" s="574"/>
      <c r="AA177" s="574"/>
      <c r="AB177" s="574"/>
      <c r="AC177" s="574"/>
      <c r="AD177" s="574"/>
      <c r="AE177" s="574"/>
      <c r="AF177" s="574"/>
      <c r="AG177" s="574"/>
      <c r="AH177" s="574"/>
      <c r="AI177" s="574"/>
      <c r="AJ177" s="574"/>
      <c r="AK177" s="574"/>
      <c r="AL177" s="574"/>
      <c r="AM177" s="574"/>
      <c r="AN177" s="574"/>
      <c r="AO177" s="574"/>
      <c r="AP177" s="574"/>
      <c r="AQ177" s="574"/>
      <c r="AR177" s="574"/>
      <c r="AS177" s="574"/>
      <c r="AT177" s="574"/>
      <c r="AU177" s="574"/>
      <c r="AV177" s="574"/>
      <c r="AW177" s="574"/>
      <c r="AX177" s="574"/>
      <c r="AY177" s="574"/>
      <c r="AZ177" s="574"/>
      <c r="BA177" s="574"/>
      <c r="BB177" s="574"/>
      <c r="BC177" s="574"/>
      <c r="BD177" s="574"/>
      <c r="BE177" s="575"/>
      <c r="BF177" s="530" t="s">
        <v>221</v>
      </c>
      <c r="BG177" s="531"/>
      <c r="BH177" s="531"/>
      <c r="BI177" s="532"/>
      <c r="BJ177" s="91"/>
      <c r="BK177" s="92"/>
      <c r="BL177" s="93"/>
      <c r="BM177" s="94"/>
      <c r="BN177" s="94"/>
    </row>
    <row r="178" spans="1:69" s="95" customFormat="1" ht="49.5" customHeight="1" x14ac:dyDescent="0.35">
      <c r="A178" s="459" t="s">
        <v>139</v>
      </c>
      <c r="B178" s="455"/>
      <c r="C178" s="455"/>
      <c r="D178" s="456"/>
      <c r="E178" s="533" t="s">
        <v>421</v>
      </c>
      <c r="F178" s="534"/>
      <c r="G178" s="534"/>
      <c r="H178" s="534"/>
      <c r="I178" s="534"/>
      <c r="J178" s="534"/>
      <c r="K178" s="534"/>
      <c r="L178" s="534"/>
      <c r="M178" s="534"/>
      <c r="N178" s="534"/>
      <c r="O178" s="534"/>
      <c r="P178" s="534"/>
      <c r="Q178" s="534"/>
      <c r="R178" s="534"/>
      <c r="S178" s="534"/>
      <c r="T178" s="534"/>
      <c r="U178" s="534"/>
      <c r="V178" s="534"/>
      <c r="W178" s="534"/>
      <c r="X178" s="534"/>
      <c r="Y178" s="534"/>
      <c r="Z178" s="534"/>
      <c r="AA178" s="534"/>
      <c r="AB178" s="534"/>
      <c r="AC178" s="534"/>
      <c r="AD178" s="534"/>
      <c r="AE178" s="534"/>
      <c r="AF178" s="534"/>
      <c r="AG178" s="534"/>
      <c r="AH178" s="534"/>
      <c r="AI178" s="534"/>
      <c r="AJ178" s="534"/>
      <c r="AK178" s="534"/>
      <c r="AL178" s="534"/>
      <c r="AM178" s="534"/>
      <c r="AN178" s="534"/>
      <c r="AO178" s="534"/>
      <c r="AP178" s="534"/>
      <c r="AQ178" s="534"/>
      <c r="AR178" s="534"/>
      <c r="AS178" s="534"/>
      <c r="AT178" s="534"/>
      <c r="AU178" s="534"/>
      <c r="AV178" s="534"/>
      <c r="AW178" s="534"/>
      <c r="AX178" s="534"/>
      <c r="AY178" s="534"/>
      <c r="AZ178" s="534"/>
      <c r="BA178" s="534"/>
      <c r="BB178" s="534"/>
      <c r="BC178" s="534"/>
      <c r="BD178" s="534"/>
      <c r="BE178" s="535"/>
      <c r="BF178" s="536" t="s">
        <v>238</v>
      </c>
      <c r="BG178" s="537"/>
      <c r="BH178" s="537"/>
      <c r="BI178" s="538"/>
      <c r="BJ178" s="91"/>
      <c r="BK178" s="96"/>
      <c r="BL178" s="93"/>
      <c r="BM178" s="94"/>
      <c r="BN178" s="94"/>
    </row>
    <row r="179" spans="1:69" s="95" customFormat="1" ht="46.5" customHeight="1" x14ac:dyDescent="0.35">
      <c r="A179" s="459" t="s">
        <v>140</v>
      </c>
      <c r="B179" s="455"/>
      <c r="C179" s="455"/>
      <c r="D179" s="456"/>
      <c r="E179" s="863" t="s">
        <v>400</v>
      </c>
      <c r="F179" s="864"/>
      <c r="G179" s="864"/>
      <c r="H179" s="864"/>
      <c r="I179" s="864"/>
      <c r="J179" s="864"/>
      <c r="K179" s="864"/>
      <c r="L179" s="864"/>
      <c r="M179" s="864"/>
      <c r="N179" s="864"/>
      <c r="O179" s="864"/>
      <c r="P179" s="864"/>
      <c r="Q179" s="864"/>
      <c r="R179" s="864"/>
      <c r="S179" s="864"/>
      <c r="T179" s="864"/>
      <c r="U179" s="864"/>
      <c r="V179" s="864"/>
      <c r="W179" s="864"/>
      <c r="X179" s="864"/>
      <c r="Y179" s="864"/>
      <c r="Z179" s="864"/>
      <c r="AA179" s="864"/>
      <c r="AB179" s="864"/>
      <c r="AC179" s="864"/>
      <c r="AD179" s="864"/>
      <c r="AE179" s="864"/>
      <c r="AF179" s="864"/>
      <c r="AG179" s="864"/>
      <c r="AH179" s="864"/>
      <c r="AI179" s="864"/>
      <c r="AJ179" s="864"/>
      <c r="AK179" s="864"/>
      <c r="AL179" s="864"/>
      <c r="AM179" s="864"/>
      <c r="AN179" s="864"/>
      <c r="AO179" s="864"/>
      <c r="AP179" s="864"/>
      <c r="AQ179" s="864"/>
      <c r="AR179" s="864"/>
      <c r="AS179" s="864"/>
      <c r="AT179" s="864"/>
      <c r="AU179" s="864"/>
      <c r="AV179" s="864"/>
      <c r="AW179" s="864"/>
      <c r="AX179" s="864"/>
      <c r="AY179" s="864"/>
      <c r="AZ179" s="864"/>
      <c r="BA179" s="864"/>
      <c r="BB179" s="864"/>
      <c r="BC179" s="864"/>
      <c r="BD179" s="864"/>
      <c r="BE179" s="865"/>
      <c r="BF179" s="551" t="s">
        <v>184</v>
      </c>
      <c r="BG179" s="552"/>
      <c r="BH179" s="552"/>
      <c r="BI179" s="553"/>
      <c r="BJ179" s="99"/>
      <c r="BK179" s="97"/>
      <c r="BL179" s="93"/>
      <c r="BM179" s="94"/>
      <c r="BN179" s="94"/>
    </row>
    <row r="180" spans="1:69" s="95" customFormat="1" ht="48" customHeight="1" x14ac:dyDescent="0.35">
      <c r="A180" s="421" t="s">
        <v>142</v>
      </c>
      <c r="B180" s="422"/>
      <c r="C180" s="422"/>
      <c r="D180" s="423"/>
      <c r="E180" s="756" t="s">
        <v>337</v>
      </c>
      <c r="F180" s="757"/>
      <c r="G180" s="757"/>
      <c r="H180" s="757"/>
      <c r="I180" s="757"/>
      <c r="J180" s="757"/>
      <c r="K180" s="757"/>
      <c r="L180" s="757"/>
      <c r="M180" s="757"/>
      <c r="N180" s="757"/>
      <c r="O180" s="757"/>
      <c r="P180" s="757"/>
      <c r="Q180" s="757"/>
      <c r="R180" s="757"/>
      <c r="S180" s="757"/>
      <c r="T180" s="757"/>
      <c r="U180" s="757"/>
      <c r="V180" s="757"/>
      <c r="W180" s="757"/>
      <c r="X180" s="757"/>
      <c r="Y180" s="757"/>
      <c r="Z180" s="757"/>
      <c r="AA180" s="757"/>
      <c r="AB180" s="757"/>
      <c r="AC180" s="757"/>
      <c r="AD180" s="757"/>
      <c r="AE180" s="757"/>
      <c r="AF180" s="757"/>
      <c r="AG180" s="757"/>
      <c r="AH180" s="757"/>
      <c r="AI180" s="757"/>
      <c r="AJ180" s="757"/>
      <c r="AK180" s="757"/>
      <c r="AL180" s="757"/>
      <c r="AM180" s="757"/>
      <c r="AN180" s="757"/>
      <c r="AO180" s="757"/>
      <c r="AP180" s="757"/>
      <c r="AQ180" s="757"/>
      <c r="AR180" s="757"/>
      <c r="AS180" s="757"/>
      <c r="AT180" s="757"/>
      <c r="AU180" s="757"/>
      <c r="AV180" s="757"/>
      <c r="AW180" s="757"/>
      <c r="AX180" s="757"/>
      <c r="AY180" s="757"/>
      <c r="AZ180" s="757"/>
      <c r="BA180" s="757"/>
      <c r="BB180" s="757"/>
      <c r="BC180" s="757"/>
      <c r="BD180" s="757"/>
      <c r="BE180" s="758"/>
      <c r="BF180" s="536" t="s">
        <v>183</v>
      </c>
      <c r="BG180" s="537"/>
      <c r="BH180" s="537"/>
      <c r="BI180" s="538"/>
      <c r="BJ180" s="91"/>
      <c r="BK180" s="96"/>
      <c r="BL180" s="93"/>
      <c r="BM180" s="94"/>
      <c r="BN180" s="94"/>
    </row>
    <row r="181" spans="1:69" s="263" customFormat="1" ht="45" customHeight="1" x14ac:dyDescent="0.35">
      <c r="A181" s="459" t="s">
        <v>143</v>
      </c>
      <c r="B181" s="455"/>
      <c r="C181" s="455"/>
      <c r="D181" s="456"/>
      <c r="E181" s="548" t="s">
        <v>401</v>
      </c>
      <c r="F181" s="549"/>
      <c r="G181" s="549"/>
      <c r="H181" s="549"/>
      <c r="I181" s="549"/>
      <c r="J181" s="549"/>
      <c r="K181" s="549"/>
      <c r="L181" s="549"/>
      <c r="M181" s="549"/>
      <c r="N181" s="549"/>
      <c r="O181" s="549"/>
      <c r="P181" s="549"/>
      <c r="Q181" s="549"/>
      <c r="R181" s="549"/>
      <c r="S181" s="549"/>
      <c r="T181" s="549"/>
      <c r="U181" s="549"/>
      <c r="V181" s="549"/>
      <c r="W181" s="549"/>
      <c r="X181" s="549"/>
      <c r="Y181" s="549"/>
      <c r="Z181" s="549"/>
      <c r="AA181" s="549"/>
      <c r="AB181" s="549"/>
      <c r="AC181" s="549"/>
      <c r="AD181" s="549"/>
      <c r="AE181" s="549"/>
      <c r="AF181" s="549"/>
      <c r="AG181" s="549"/>
      <c r="AH181" s="549"/>
      <c r="AI181" s="549"/>
      <c r="AJ181" s="549"/>
      <c r="AK181" s="549"/>
      <c r="AL181" s="549"/>
      <c r="AM181" s="549"/>
      <c r="AN181" s="549"/>
      <c r="AO181" s="549"/>
      <c r="AP181" s="549"/>
      <c r="AQ181" s="549"/>
      <c r="AR181" s="549"/>
      <c r="AS181" s="549"/>
      <c r="AT181" s="549"/>
      <c r="AU181" s="549"/>
      <c r="AV181" s="549"/>
      <c r="AW181" s="549"/>
      <c r="AX181" s="549"/>
      <c r="AY181" s="549"/>
      <c r="AZ181" s="549"/>
      <c r="BA181" s="549"/>
      <c r="BB181" s="549"/>
      <c r="BC181" s="549"/>
      <c r="BD181" s="549"/>
      <c r="BE181" s="550"/>
      <c r="BF181" s="551" t="s">
        <v>185</v>
      </c>
      <c r="BG181" s="552"/>
      <c r="BH181" s="552"/>
      <c r="BI181" s="553"/>
      <c r="BJ181" s="259"/>
      <c r="BK181" s="260"/>
      <c r="BL181" s="261"/>
      <c r="BM181" s="262"/>
      <c r="BN181" s="262"/>
    </row>
    <row r="182" spans="1:69" s="95" customFormat="1" ht="42" customHeight="1" x14ac:dyDescent="0.35">
      <c r="A182" s="459" t="s">
        <v>144</v>
      </c>
      <c r="B182" s="455"/>
      <c r="C182" s="455"/>
      <c r="D182" s="456"/>
      <c r="E182" s="759" t="s">
        <v>272</v>
      </c>
      <c r="F182" s="527"/>
      <c r="G182" s="527"/>
      <c r="H182" s="527"/>
      <c r="I182" s="527"/>
      <c r="J182" s="527"/>
      <c r="K182" s="527"/>
      <c r="L182" s="527"/>
      <c r="M182" s="527"/>
      <c r="N182" s="527"/>
      <c r="O182" s="527"/>
      <c r="P182" s="527"/>
      <c r="Q182" s="527"/>
      <c r="R182" s="527"/>
      <c r="S182" s="527"/>
      <c r="T182" s="527"/>
      <c r="U182" s="527"/>
      <c r="V182" s="527"/>
      <c r="W182" s="527"/>
      <c r="X182" s="527"/>
      <c r="Y182" s="527"/>
      <c r="Z182" s="527"/>
      <c r="AA182" s="527"/>
      <c r="AB182" s="527"/>
      <c r="AC182" s="527"/>
      <c r="AD182" s="527"/>
      <c r="AE182" s="527"/>
      <c r="AF182" s="527"/>
      <c r="AG182" s="527"/>
      <c r="AH182" s="527"/>
      <c r="AI182" s="527"/>
      <c r="AJ182" s="527"/>
      <c r="AK182" s="527"/>
      <c r="AL182" s="527"/>
      <c r="AM182" s="527"/>
      <c r="AN182" s="527"/>
      <c r="AO182" s="527"/>
      <c r="AP182" s="527"/>
      <c r="AQ182" s="527"/>
      <c r="AR182" s="527"/>
      <c r="AS182" s="527"/>
      <c r="AT182" s="527"/>
      <c r="AU182" s="527"/>
      <c r="AV182" s="527"/>
      <c r="AW182" s="527"/>
      <c r="AX182" s="527"/>
      <c r="AY182" s="527"/>
      <c r="AZ182" s="527"/>
      <c r="BA182" s="527"/>
      <c r="BB182" s="527"/>
      <c r="BC182" s="527"/>
      <c r="BD182" s="527"/>
      <c r="BE182" s="760"/>
      <c r="BF182" s="551" t="s">
        <v>186</v>
      </c>
      <c r="BG182" s="552"/>
      <c r="BH182" s="552"/>
      <c r="BI182" s="553"/>
      <c r="BJ182" s="91"/>
      <c r="BK182" s="97"/>
      <c r="BL182" s="93"/>
      <c r="BM182" s="94"/>
      <c r="BN182" s="94"/>
    </row>
    <row r="183" spans="1:69" s="95" customFormat="1" ht="50.1" customHeight="1" x14ac:dyDescent="0.4">
      <c r="A183" s="459" t="s">
        <v>245</v>
      </c>
      <c r="B183" s="455"/>
      <c r="C183" s="455"/>
      <c r="D183" s="456"/>
      <c r="E183" s="759" t="s">
        <v>338</v>
      </c>
      <c r="F183" s="527"/>
      <c r="G183" s="527"/>
      <c r="H183" s="527"/>
      <c r="I183" s="527"/>
      <c r="J183" s="527"/>
      <c r="K183" s="527"/>
      <c r="L183" s="527"/>
      <c r="M183" s="527"/>
      <c r="N183" s="527"/>
      <c r="O183" s="527"/>
      <c r="P183" s="527"/>
      <c r="Q183" s="527"/>
      <c r="R183" s="527"/>
      <c r="S183" s="527"/>
      <c r="T183" s="527"/>
      <c r="U183" s="527"/>
      <c r="V183" s="527"/>
      <c r="W183" s="527"/>
      <c r="X183" s="527"/>
      <c r="Y183" s="527"/>
      <c r="Z183" s="527"/>
      <c r="AA183" s="527"/>
      <c r="AB183" s="527"/>
      <c r="AC183" s="527"/>
      <c r="AD183" s="527"/>
      <c r="AE183" s="527"/>
      <c r="AF183" s="527"/>
      <c r="AG183" s="527"/>
      <c r="AH183" s="527"/>
      <c r="AI183" s="527"/>
      <c r="AJ183" s="527"/>
      <c r="AK183" s="527"/>
      <c r="AL183" s="527"/>
      <c r="AM183" s="527"/>
      <c r="AN183" s="527"/>
      <c r="AO183" s="527"/>
      <c r="AP183" s="527"/>
      <c r="AQ183" s="527"/>
      <c r="AR183" s="527"/>
      <c r="AS183" s="527"/>
      <c r="AT183" s="527"/>
      <c r="AU183" s="527"/>
      <c r="AV183" s="527"/>
      <c r="AW183" s="527"/>
      <c r="AX183" s="527"/>
      <c r="AY183" s="527"/>
      <c r="AZ183" s="527"/>
      <c r="BA183" s="527"/>
      <c r="BB183" s="527"/>
      <c r="BC183" s="527"/>
      <c r="BD183" s="527"/>
      <c r="BE183" s="760"/>
      <c r="BF183" s="551" t="s">
        <v>340</v>
      </c>
      <c r="BG183" s="552"/>
      <c r="BH183" s="552"/>
      <c r="BI183" s="553"/>
      <c r="BJ183" s="91"/>
      <c r="BK183" s="98"/>
      <c r="BL183" s="93"/>
      <c r="BM183" s="94"/>
      <c r="BN183" s="94"/>
    </row>
    <row r="184" spans="1:69" ht="45.75" customHeight="1" x14ac:dyDescent="0.25">
      <c r="A184" s="459" t="s">
        <v>276</v>
      </c>
      <c r="B184" s="455"/>
      <c r="C184" s="455"/>
      <c r="D184" s="456"/>
      <c r="E184" s="548" t="s">
        <v>368</v>
      </c>
      <c r="F184" s="549"/>
      <c r="G184" s="549"/>
      <c r="H184" s="549"/>
      <c r="I184" s="549"/>
      <c r="J184" s="549"/>
      <c r="K184" s="549"/>
      <c r="L184" s="549"/>
      <c r="M184" s="549"/>
      <c r="N184" s="549"/>
      <c r="O184" s="549"/>
      <c r="P184" s="549"/>
      <c r="Q184" s="549"/>
      <c r="R184" s="549"/>
      <c r="S184" s="549"/>
      <c r="T184" s="549"/>
      <c r="U184" s="549"/>
      <c r="V184" s="549"/>
      <c r="W184" s="549"/>
      <c r="X184" s="549"/>
      <c r="Y184" s="549"/>
      <c r="Z184" s="549"/>
      <c r="AA184" s="549"/>
      <c r="AB184" s="549"/>
      <c r="AC184" s="549"/>
      <c r="AD184" s="549"/>
      <c r="AE184" s="549"/>
      <c r="AF184" s="549"/>
      <c r="AG184" s="549"/>
      <c r="AH184" s="549"/>
      <c r="AI184" s="549"/>
      <c r="AJ184" s="549"/>
      <c r="AK184" s="549"/>
      <c r="AL184" s="549"/>
      <c r="AM184" s="549"/>
      <c r="AN184" s="549"/>
      <c r="AO184" s="549"/>
      <c r="AP184" s="549"/>
      <c r="AQ184" s="549"/>
      <c r="AR184" s="549"/>
      <c r="AS184" s="549"/>
      <c r="AT184" s="549"/>
      <c r="AU184" s="549"/>
      <c r="AV184" s="549"/>
      <c r="AW184" s="549"/>
      <c r="AX184" s="549"/>
      <c r="AY184" s="549"/>
      <c r="AZ184" s="549"/>
      <c r="BA184" s="549"/>
      <c r="BB184" s="549"/>
      <c r="BC184" s="549"/>
      <c r="BD184" s="549"/>
      <c r="BE184" s="550"/>
      <c r="BF184" s="551" t="s">
        <v>199</v>
      </c>
      <c r="BG184" s="500"/>
      <c r="BH184" s="500"/>
      <c r="BI184" s="501"/>
      <c r="BO184" s="3"/>
      <c r="BP184" s="3"/>
      <c r="BQ184" s="3"/>
    </row>
    <row r="185" spans="1:69" s="95" customFormat="1" ht="45.75" customHeight="1" x14ac:dyDescent="0.35">
      <c r="A185" s="459" t="s">
        <v>277</v>
      </c>
      <c r="B185" s="455"/>
      <c r="C185" s="455"/>
      <c r="D185" s="456"/>
      <c r="E185" s="557" t="s">
        <v>403</v>
      </c>
      <c r="F185" s="558"/>
      <c r="G185" s="558"/>
      <c r="H185" s="558"/>
      <c r="I185" s="558"/>
      <c r="J185" s="558"/>
      <c r="K185" s="558"/>
      <c r="L185" s="558"/>
      <c r="M185" s="558"/>
      <c r="N185" s="558"/>
      <c r="O185" s="558"/>
      <c r="P185" s="558"/>
      <c r="Q185" s="558"/>
      <c r="R185" s="558"/>
      <c r="S185" s="558"/>
      <c r="T185" s="558"/>
      <c r="U185" s="558"/>
      <c r="V185" s="558"/>
      <c r="W185" s="558"/>
      <c r="X185" s="558"/>
      <c r="Y185" s="558"/>
      <c r="Z185" s="558"/>
      <c r="AA185" s="558"/>
      <c r="AB185" s="558"/>
      <c r="AC185" s="558"/>
      <c r="AD185" s="558"/>
      <c r="AE185" s="558"/>
      <c r="AF185" s="558"/>
      <c r="AG185" s="558"/>
      <c r="AH185" s="558"/>
      <c r="AI185" s="558"/>
      <c r="AJ185" s="558"/>
      <c r="AK185" s="558"/>
      <c r="AL185" s="558"/>
      <c r="AM185" s="558"/>
      <c r="AN185" s="558"/>
      <c r="AO185" s="558"/>
      <c r="AP185" s="558"/>
      <c r="AQ185" s="558"/>
      <c r="AR185" s="558"/>
      <c r="AS185" s="558"/>
      <c r="AT185" s="558"/>
      <c r="AU185" s="558"/>
      <c r="AV185" s="558"/>
      <c r="AW185" s="558"/>
      <c r="AX185" s="558"/>
      <c r="AY185" s="558"/>
      <c r="AZ185" s="558"/>
      <c r="BA185" s="558"/>
      <c r="BB185" s="558"/>
      <c r="BC185" s="558"/>
      <c r="BD185" s="558"/>
      <c r="BE185" s="559"/>
      <c r="BF185" s="551" t="s">
        <v>332</v>
      </c>
      <c r="BG185" s="552"/>
      <c r="BH185" s="552"/>
      <c r="BI185" s="553"/>
      <c r="BJ185" s="100"/>
      <c r="BK185" s="101"/>
      <c r="BL185" s="102"/>
      <c r="BM185" s="94"/>
      <c r="BN185" s="94"/>
    </row>
    <row r="186" spans="1:69" s="95" customFormat="1" ht="57" customHeight="1" x14ac:dyDescent="0.35">
      <c r="A186" s="459" t="s">
        <v>278</v>
      </c>
      <c r="B186" s="455"/>
      <c r="C186" s="455"/>
      <c r="D186" s="456"/>
      <c r="E186" s="554" t="s">
        <v>429</v>
      </c>
      <c r="F186" s="555"/>
      <c r="G186" s="555"/>
      <c r="H186" s="555"/>
      <c r="I186" s="555"/>
      <c r="J186" s="555"/>
      <c r="K186" s="555"/>
      <c r="L186" s="555"/>
      <c r="M186" s="555"/>
      <c r="N186" s="555"/>
      <c r="O186" s="555"/>
      <c r="P186" s="555"/>
      <c r="Q186" s="555"/>
      <c r="R186" s="555"/>
      <c r="S186" s="555"/>
      <c r="T186" s="555"/>
      <c r="U186" s="555"/>
      <c r="V186" s="555"/>
      <c r="W186" s="555"/>
      <c r="X186" s="555"/>
      <c r="Y186" s="555"/>
      <c r="Z186" s="555"/>
      <c r="AA186" s="555"/>
      <c r="AB186" s="555"/>
      <c r="AC186" s="555"/>
      <c r="AD186" s="555"/>
      <c r="AE186" s="555"/>
      <c r="AF186" s="555"/>
      <c r="AG186" s="555"/>
      <c r="AH186" s="555"/>
      <c r="AI186" s="555"/>
      <c r="AJ186" s="555"/>
      <c r="AK186" s="555"/>
      <c r="AL186" s="555"/>
      <c r="AM186" s="555"/>
      <c r="AN186" s="555"/>
      <c r="AO186" s="555"/>
      <c r="AP186" s="555"/>
      <c r="AQ186" s="555"/>
      <c r="AR186" s="555"/>
      <c r="AS186" s="555"/>
      <c r="AT186" s="555"/>
      <c r="AU186" s="555"/>
      <c r="AV186" s="555"/>
      <c r="AW186" s="555"/>
      <c r="AX186" s="555"/>
      <c r="AY186" s="555"/>
      <c r="AZ186" s="555"/>
      <c r="BA186" s="555"/>
      <c r="BB186" s="555"/>
      <c r="BC186" s="555"/>
      <c r="BD186" s="555"/>
      <c r="BE186" s="556"/>
      <c r="BF186" s="551" t="s">
        <v>333</v>
      </c>
      <c r="BG186" s="552"/>
      <c r="BH186" s="552"/>
      <c r="BI186" s="553"/>
      <c r="BJ186" s="100"/>
      <c r="BK186" s="101"/>
      <c r="BL186" s="102"/>
      <c r="BM186" s="94"/>
      <c r="BN186" s="94"/>
    </row>
    <row r="187" spans="1:69" s="95" customFormat="1" ht="54" customHeight="1" x14ac:dyDescent="0.35">
      <c r="A187" s="459" t="s">
        <v>282</v>
      </c>
      <c r="B187" s="455"/>
      <c r="C187" s="455"/>
      <c r="D187" s="456"/>
      <c r="E187" s="548" t="s">
        <v>378</v>
      </c>
      <c r="F187" s="549"/>
      <c r="G187" s="549"/>
      <c r="H187" s="549"/>
      <c r="I187" s="549"/>
      <c r="J187" s="549"/>
      <c r="K187" s="549"/>
      <c r="L187" s="549"/>
      <c r="M187" s="549"/>
      <c r="N187" s="549"/>
      <c r="O187" s="549"/>
      <c r="P187" s="549"/>
      <c r="Q187" s="549"/>
      <c r="R187" s="549"/>
      <c r="S187" s="549"/>
      <c r="T187" s="549"/>
      <c r="U187" s="549"/>
      <c r="V187" s="549"/>
      <c r="W187" s="549"/>
      <c r="X187" s="549"/>
      <c r="Y187" s="549"/>
      <c r="Z187" s="549"/>
      <c r="AA187" s="549"/>
      <c r="AB187" s="549"/>
      <c r="AC187" s="549"/>
      <c r="AD187" s="549"/>
      <c r="AE187" s="549"/>
      <c r="AF187" s="549"/>
      <c r="AG187" s="549"/>
      <c r="AH187" s="549"/>
      <c r="AI187" s="549"/>
      <c r="AJ187" s="549"/>
      <c r="AK187" s="549"/>
      <c r="AL187" s="549"/>
      <c r="AM187" s="549"/>
      <c r="AN187" s="549"/>
      <c r="AO187" s="549"/>
      <c r="AP187" s="549"/>
      <c r="AQ187" s="549"/>
      <c r="AR187" s="549"/>
      <c r="AS187" s="549"/>
      <c r="AT187" s="549"/>
      <c r="AU187" s="549"/>
      <c r="AV187" s="549"/>
      <c r="AW187" s="549"/>
      <c r="AX187" s="549"/>
      <c r="AY187" s="549"/>
      <c r="AZ187" s="549"/>
      <c r="BA187" s="549"/>
      <c r="BB187" s="549"/>
      <c r="BC187" s="549"/>
      <c r="BD187" s="549"/>
      <c r="BE187" s="550"/>
      <c r="BF187" s="551" t="s">
        <v>341</v>
      </c>
      <c r="BG187" s="552"/>
      <c r="BH187" s="552"/>
      <c r="BI187" s="553"/>
      <c r="BJ187" s="99"/>
      <c r="BK187" s="97"/>
      <c r="BL187" s="93"/>
      <c r="BM187" s="94"/>
      <c r="BN187" s="94"/>
    </row>
    <row r="188" spans="1:69" ht="49.5" customHeight="1" x14ac:dyDescent="0.25">
      <c r="A188" s="426" t="s">
        <v>283</v>
      </c>
      <c r="B188" s="427"/>
      <c r="C188" s="427"/>
      <c r="D188" s="429"/>
      <c r="E188" s="858" t="s">
        <v>284</v>
      </c>
      <c r="F188" s="639"/>
      <c r="G188" s="639"/>
      <c r="H188" s="639"/>
      <c r="I188" s="639"/>
      <c r="J188" s="639"/>
      <c r="K188" s="639"/>
      <c r="L188" s="639"/>
      <c r="M188" s="639"/>
      <c r="N188" s="639"/>
      <c r="O188" s="639"/>
      <c r="P188" s="639"/>
      <c r="Q188" s="639"/>
      <c r="R188" s="639"/>
      <c r="S188" s="639"/>
      <c r="T188" s="639"/>
      <c r="U188" s="639"/>
      <c r="V188" s="639"/>
      <c r="W188" s="639"/>
      <c r="X188" s="639"/>
      <c r="Y188" s="639"/>
      <c r="Z188" s="639"/>
      <c r="AA188" s="639"/>
      <c r="AB188" s="639"/>
      <c r="AC188" s="639"/>
      <c r="AD188" s="639"/>
      <c r="AE188" s="639"/>
      <c r="AF188" s="639"/>
      <c r="AG188" s="639"/>
      <c r="AH188" s="639"/>
      <c r="AI188" s="639"/>
      <c r="AJ188" s="639"/>
      <c r="AK188" s="639"/>
      <c r="AL188" s="639"/>
      <c r="AM188" s="639"/>
      <c r="AN188" s="639"/>
      <c r="AO188" s="639"/>
      <c r="AP188" s="639"/>
      <c r="AQ188" s="639"/>
      <c r="AR188" s="639"/>
      <c r="AS188" s="639"/>
      <c r="AT188" s="639"/>
      <c r="AU188" s="639"/>
      <c r="AV188" s="639"/>
      <c r="AW188" s="639"/>
      <c r="AX188" s="639"/>
      <c r="AY188" s="639"/>
      <c r="AZ188" s="639"/>
      <c r="BA188" s="639"/>
      <c r="BB188" s="639"/>
      <c r="BC188" s="639"/>
      <c r="BD188" s="639"/>
      <c r="BE188" s="859"/>
      <c r="BF188" s="536" t="s">
        <v>342</v>
      </c>
      <c r="BG188" s="427"/>
      <c r="BH188" s="427"/>
      <c r="BI188" s="429"/>
      <c r="BO188" s="3"/>
      <c r="BP188" s="3"/>
      <c r="BQ188" s="3"/>
    </row>
    <row r="189" spans="1:69" s="254" customFormat="1" ht="47.25" customHeight="1" x14ac:dyDescent="0.25">
      <c r="A189" s="604" t="s">
        <v>285</v>
      </c>
      <c r="B189" s="521"/>
      <c r="C189" s="521"/>
      <c r="D189" s="522"/>
      <c r="E189" s="554" t="s">
        <v>288</v>
      </c>
      <c r="F189" s="605"/>
      <c r="G189" s="605"/>
      <c r="H189" s="605"/>
      <c r="I189" s="605"/>
      <c r="J189" s="605"/>
      <c r="K189" s="605"/>
      <c r="L189" s="605"/>
      <c r="M189" s="605"/>
      <c r="N189" s="605"/>
      <c r="O189" s="605"/>
      <c r="P189" s="605"/>
      <c r="Q189" s="605"/>
      <c r="R189" s="605"/>
      <c r="S189" s="605"/>
      <c r="T189" s="605"/>
      <c r="U189" s="605"/>
      <c r="V189" s="605"/>
      <c r="W189" s="605"/>
      <c r="X189" s="605"/>
      <c r="Y189" s="605"/>
      <c r="Z189" s="605"/>
      <c r="AA189" s="605"/>
      <c r="AB189" s="605"/>
      <c r="AC189" s="605"/>
      <c r="AD189" s="605"/>
      <c r="AE189" s="605"/>
      <c r="AF189" s="605"/>
      <c r="AG189" s="605"/>
      <c r="AH189" s="605"/>
      <c r="AI189" s="605"/>
      <c r="AJ189" s="605"/>
      <c r="AK189" s="605"/>
      <c r="AL189" s="605"/>
      <c r="AM189" s="605"/>
      <c r="AN189" s="605"/>
      <c r="AO189" s="605"/>
      <c r="AP189" s="605"/>
      <c r="AQ189" s="605"/>
      <c r="AR189" s="605"/>
      <c r="AS189" s="605"/>
      <c r="AT189" s="605"/>
      <c r="AU189" s="605"/>
      <c r="AV189" s="605"/>
      <c r="AW189" s="605"/>
      <c r="AX189" s="605"/>
      <c r="AY189" s="605"/>
      <c r="AZ189" s="605"/>
      <c r="BA189" s="605"/>
      <c r="BB189" s="605"/>
      <c r="BC189" s="605"/>
      <c r="BD189" s="605"/>
      <c r="BE189" s="746"/>
      <c r="BF189" s="551" t="s">
        <v>343</v>
      </c>
      <c r="BG189" s="521"/>
      <c r="BH189" s="521"/>
      <c r="BI189" s="522"/>
    </row>
    <row r="190" spans="1:69" s="103" customFormat="1" ht="71.25" customHeight="1" x14ac:dyDescent="0.5">
      <c r="A190" s="604" t="s">
        <v>286</v>
      </c>
      <c r="B190" s="521"/>
      <c r="C190" s="521"/>
      <c r="D190" s="522"/>
      <c r="E190" s="554" t="s">
        <v>369</v>
      </c>
      <c r="F190" s="605"/>
      <c r="G190" s="605"/>
      <c r="H190" s="605"/>
      <c r="I190" s="605"/>
      <c r="J190" s="605"/>
      <c r="K190" s="605"/>
      <c r="L190" s="605"/>
      <c r="M190" s="605"/>
      <c r="N190" s="605"/>
      <c r="O190" s="605"/>
      <c r="P190" s="605"/>
      <c r="Q190" s="605"/>
      <c r="R190" s="605"/>
      <c r="S190" s="605"/>
      <c r="T190" s="605"/>
      <c r="U190" s="605"/>
      <c r="V190" s="605"/>
      <c r="W190" s="605"/>
      <c r="X190" s="605"/>
      <c r="Y190" s="605"/>
      <c r="Z190" s="605"/>
      <c r="AA190" s="605"/>
      <c r="AB190" s="605"/>
      <c r="AC190" s="605"/>
      <c r="AD190" s="605"/>
      <c r="AE190" s="605"/>
      <c r="AF190" s="605"/>
      <c r="AG190" s="605"/>
      <c r="AH190" s="605"/>
      <c r="AI190" s="605"/>
      <c r="AJ190" s="605"/>
      <c r="AK190" s="605"/>
      <c r="AL190" s="605"/>
      <c r="AM190" s="605"/>
      <c r="AN190" s="605"/>
      <c r="AO190" s="605"/>
      <c r="AP190" s="605"/>
      <c r="AQ190" s="605"/>
      <c r="AR190" s="605"/>
      <c r="AS190" s="605"/>
      <c r="AT190" s="605"/>
      <c r="AU190" s="605"/>
      <c r="AV190" s="605"/>
      <c r="AW190" s="605"/>
      <c r="AX190" s="605"/>
      <c r="AY190" s="605"/>
      <c r="AZ190" s="605"/>
      <c r="BA190" s="605"/>
      <c r="BB190" s="605"/>
      <c r="BC190" s="605"/>
      <c r="BD190" s="605"/>
      <c r="BE190" s="746"/>
      <c r="BF190" s="551" t="s">
        <v>202</v>
      </c>
      <c r="BG190" s="521"/>
      <c r="BH190" s="521"/>
      <c r="BI190" s="522"/>
    </row>
    <row r="191" spans="1:69" ht="49.5" customHeight="1" thickBot="1" x14ac:dyDescent="0.3">
      <c r="A191" s="604" t="s">
        <v>287</v>
      </c>
      <c r="B191" s="521"/>
      <c r="C191" s="521"/>
      <c r="D191" s="522"/>
      <c r="E191" s="554" t="s">
        <v>306</v>
      </c>
      <c r="F191" s="605"/>
      <c r="G191" s="605"/>
      <c r="H191" s="605"/>
      <c r="I191" s="605"/>
      <c r="J191" s="605"/>
      <c r="K191" s="605"/>
      <c r="L191" s="605"/>
      <c r="M191" s="605"/>
      <c r="N191" s="605"/>
      <c r="O191" s="605"/>
      <c r="P191" s="605"/>
      <c r="Q191" s="605"/>
      <c r="R191" s="605"/>
      <c r="S191" s="605"/>
      <c r="T191" s="605"/>
      <c r="U191" s="605"/>
      <c r="V191" s="605"/>
      <c r="W191" s="605"/>
      <c r="X191" s="605"/>
      <c r="Y191" s="605"/>
      <c r="Z191" s="605"/>
      <c r="AA191" s="605"/>
      <c r="AB191" s="605"/>
      <c r="AC191" s="605"/>
      <c r="AD191" s="605"/>
      <c r="AE191" s="605"/>
      <c r="AF191" s="605"/>
      <c r="AG191" s="605"/>
      <c r="AH191" s="605"/>
      <c r="AI191" s="605"/>
      <c r="AJ191" s="605"/>
      <c r="AK191" s="605"/>
      <c r="AL191" s="605"/>
      <c r="AM191" s="605"/>
      <c r="AN191" s="605"/>
      <c r="AO191" s="605"/>
      <c r="AP191" s="605"/>
      <c r="AQ191" s="605"/>
      <c r="AR191" s="605"/>
      <c r="AS191" s="605"/>
      <c r="AT191" s="605"/>
      <c r="AU191" s="605"/>
      <c r="AV191" s="605"/>
      <c r="AW191" s="605"/>
      <c r="AX191" s="605"/>
      <c r="AY191" s="605"/>
      <c r="AZ191" s="605"/>
      <c r="BA191" s="605"/>
      <c r="BB191" s="605"/>
      <c r="BC191" s="605"/>
      <c r="BD191" s="605"/>
      <c r="BE191" s="746"/>
      <c r="BF191" s="551" t="s">
        <v>206</v>
      </c>
      <c r="BG191" s="521"/>
      <c r="BH191" s="521"/>
      <c r="BI191" s="522"/>
      <c r="BO191" s="3"/>
      <c r="BP191" s="3"/>
      <c r="BQ191" s="3"/>
    </row>
    <row r="192" spans="1:69" s="36" customFormat="1" ht="127.5" customHeight="1" thickBot="1" x14ac:dyDescent="0.5">
      <c r="A192" s="516" t="s">
        <v>109</v>
      </c>
      <c r="B192" s="514"/>
      <c r="C192" s="514"/>
      <c r="D192" s="517"/>
      <c r="E192" s="409" t="s">
        <v>110</v>
      </c>
      <c r="F192" s="410"/>
      <c r="G192" s="410"/>
      <c r="H192" s="410"/>
      <c r="I192" s="410"/>
      <c r="J192" s="410"/>
      <c r="K192" s="410"/>
      <c r="L192" s="410"/>
      <c r="M192" s="410"/>
      <c r="N192" s="410"/>
      <c r="O192" s="410"/>
      <c r="P192" s="410"/>
      <c r="Q192" s="410"/>
      <c r="R192" s="410"/>
      <c r="S192" s="410"/>
      <c r="T192" s="410"/>
      <c r="U192" s="410"/>
      <c r="V192" s="410"/>
      <c r="W192" s="410"/>
      <c r="X192" s="410"/>
      <c r="Y192" s="410"/>
      <c r="Z192" s="410"/>
      <c r="AA192" s="410"/>
      <c r="AB192" s="410"/>
      <c r="AC192" s="410"/>
      <c r="AD192" s="410"/>
      <c r="AE192" s="410"/>
      <c r="AF192" s="410"/>
      <c r="AG192" s="410"/>
      <c r="AH192" s="410"/>
      <c r="AI192" s="410"/>
      <c r="AJ192" s="410"/>
      <c r="AK192" s="410"/>
      <c r="AL192" s="410"/>
      <c r="AM192" s="410"/>
      <c r="AN192" s="410"/>
      <c r="AO192" s="410"/>
      <c r="AP192" s="410"/>
      <c r="AQ192" s="410"/>
      <c r="AR192" s="410"/>
      <c r="AS192" s="410"/>
      <c r="AT192" s="410"/>
      <c r="AU192" s="410"/>
      <c r="AV192" s="410"/>
      <c r="AW192" s="410"/>
      <c r="AX192" s="410"/>
      <c r="AY192" s="410"/>
      <c r="AZ192" s="410"/>
      <c r="BA192" s="410"/>
      <c r="BB192" s="410"/>
      <c r="BC192" s="410"/>
      <c r="BD192" s="410"/>
      <c r="BE192" s="411"/>
      <c r="BF192" s="513" t="s">
        <v>147</v>
      </c>
      <c r="BG192" s="514"/>
      <c r="BH192" s="514"/>
      <c r="BI192" s="515"/>
      <c r="BO192" s="37"/>
      <c r="BP192" s="37"/>
      <c r="BQ192" s="37"/>
    </row>
    <row r="193" spans="1:69" ht="50.25" customHeight="1" x14ac:dyDescent="0.25">
      <c r="A193" s="518" t="s">
        <v>289</v>
      </c>
      <c r="B193" s="673"/>
      <c r="C193" s="673"/>
      <c r="D193" s="749"/>
      <c r="E193" s="750" t="s">
        <v>434</v>
      </c>
      <c r="F193" s="751"/>
      <c r="G193" s="751"/>
      <c r="H193" s="751"/>
      <c r="I193" s="751"/>
      <c r="J193" s="751"/>
      <c r="K193" s="751"/>
      <c r="L193" s="751"/>
      <c r="M193" s="751"/>
      <c r="N193" s="751"/>
      <c r="O193" s="751"/>
      <c r="P193" s="751"/>
      <c r="Q193" s="751"/>
      <c r="R193" s="751"/>
      <c r="S193" s="751"/>
      <c r="T193" s="751"/>
      <c r="U193" s="751"/>
      <c r="V193" s="751"/>
      <c r="W193" s="751"/>
      <c r="X193" s="751"/>
      <c r="Y193" s="751"/>
      <c r="Z193" s="751"/>
      <c r="AA193" s="751"/>
      <c r="AB193" s="751"/>
      <c r="AC193" s="751"/>
      <c r="AD193" s="751"/>
      <c r="AE193" s="751"/>
      <c r="AF193" s="751"/>
      <c r="AG193" s="751"/>
      <c r="AH193" s="751"/>
      <c r="AI193" s="751"/>
      <c r="AJ193" s="751"/>
      <c r="AK193" s="751"/>
      <c r="AL193" s="751"/>
      <c r="AM193" s="751"/>
      <c r="AN193" s="751"/>
      <c r="AO193" s="751"/>
      <c r="AP193" s="751"/>
      <c r="AQ193" s="751"/>
      <c r="AR193" s="751"/>
      <c r="AS193" s="751"/>
      <c r="AT193" s="751"/>
      <c r="AU193" s="751"/>
      <c r="AV193" s="751"/>
      <c r="AW193" s="751"/>
      <c r="AX193" s="751"/>
      <c r="AY193" s="751"/>
      <c r="AZ193" s="751"/>
      <c r="BA193" s="751"/>
      <c r="BB193" s="751"/>
      <c r="BC193" s="751"/>
      <c r="BD193" s="751"/>
      <c r="BE193" s="752"/>
      <c r="BF193" s="551" t="s">
        <v>206</v>
      </c>
      <c r="BG193" s="521"/>
      <c r="BH193" s="521"/>
      <c r="BI193" s="522"/>
      <c r="BO193" s="3"/>
      <c r="BP193" s="3"/>
      <c r="BQ193" s="3"/>
    </row>
    <row r="194" spans="1:69" s="95" customFormat="1" ht="69" customHeight="1" x14ac:dyDescent="0.35">
      <c r="A194" s="459" t="s">
        <v>290</v>
      </c>
      <c r="B194" s="455"/>
      <c r="C194" s="455"/>
      <c r="D194" s="456"/>
      <c r="E194" s="548" t="s">
        <v>377</v>
      </c>
      <c r="F194" s="549"/>
      <c r="G194" s="549"/>
      <c r="H194" s="549"/>
      <c r="I194" s="549"/>
      <c r="J194" s="549"/>
      <c r="K194" s="549"/>
      <c r="L194" s="549"/>
      <c r="M194" s="549"/>
      <c r="N194" s="549"/>
      <c r="O194" s="549"/>
      <c r="P194" s="549"/>
      <c r="Q194" s="549"/>
      <c r="R194" s="549"/>
      <c r="S194" s="549"/>
      <c r="T194" s="549"/>
      <c r="U194" s="549"/>
      <c r="V194" s="549"/>
      <c r="W194" s="549"/>
      <c r="X194" s="549"/>
      <c r="Y194" s="549"/>
      <c r="Z194" s="549"/>
      <c r="AA194" s="549"/>
      <c r="AB194" s="549"/>
      <c r="AC194" s="549"/>
      <c r="AD194" s="549"/>
      <c r="AE194" s="549"/>
      <c r="AF194" s="549"/>
      <c r="AG194" s="549"/>
      <c r="AH194" s="549"/>
      <c r="AI194" s="549"/>
      <c r="AJ194" s="549"/>
      <c r="AK194" s="549"/>
      <c r="AL194" s="549"/>
      <c r="AM194" s="549"/>
      <c r="AN194" s="549"/>
      <c r="AO194" s="549"/>
      <c r="AP194" s="549"/>
      <c r="AQ194" s="549"/>
      <c r="AR194" s="549"/>
      <c r="AS194" s="549"/>
      <c r="AT194" s="549"/>
      <c r="AU194" s="549"/>
      <c r="AV194" s="549"/>
      <c r="AW194" s="549"/>
      <c r="AX194" s="549"/>
      <c r="AY194" s="549"/>
      <c r="AZ194" s="549"/>
      <c r="BA194" s="549"/>
      <c r="BB194" s="549"/>
      <c r="BC194" s="549"/>
      <c r="BD194" s="549"/>
      <c r="BE194" s="550"/>
      <c r="BF194" s="551" t="s">
        <v>345</v>
      </c>
      <c r="BG194" s="552"/>
      <c r="BH194" s="552"/>
      <c r="BI194" s="553"/>
      <c r="BJ194" s="99"/>
      <c r="BK194" s="97"/>
      <c r="BL194" s="93"/>
      <c r="BM194" s="94"/>
      <c r="BN194" s="94"/>
    </row>
    <row r="195" spans="1:69" s="95" customFormat="1" ht="52.5" customHeight="1" x14ac:dyDescent="0.35">
      <c r="A195" s="459" t="s">
        <v>291</v>
      </c>
      <c r="B195" s="455"/>
      <c r="C195" s="455"/>
      <c r="D195" s="456"/>
      <c r="E195" s="548" t="s">
        <v>376</v>
      </c>
      <c r="F195" s="549"/>
      <c r="G195" s="549"/>
      <c r="H195" s="549"/>
      <c r="I195" s="549"/>
      <c r="J195" s="549"/>
      <c r="K195" s="549"/>
      <c r="L195" s="549"/>
      <c r="M195" s="549"/>
      <c r="N195" s="549"/>
      <c r="O195" s="549"/>
      <c r="P195" s="549"/>
      <c r="Q195" s="549"/>
      <c r="R195" s="549"/>
      <c r="S195" s="549"/>
      <c r="T195" s="549"/>
      <c r="U195" s="549"/>
      <c r="V195" s="549"/>
      <c r="W195" s="549"/>
      <c r="X195" s="549"/>
      <c r="Y195" s="549"/>
      <c r="Z195" s="549"/>
      <c r="AA195" s="549"/>
      <c r="AB195" s="549"/>
      <c r="AC195" s="549"/>
      <c r="AD195" s="549"/>
      <c r="AE195" s="549"/>
      <c r="AF195" s="549"/>
      <c r="AG195" s="549"/>
      <c r="AH195" s="549"/>
      <c r="AI195" s="549"/>
      <c r="AJ195" s="549"/>
      <c r="AK195" s="549"/>
      <c r="AL195" s="549"/>
      <c r="AM195" s="549"/>
      <c r="AN195" s="549"/>
      <c r="AO195" s="549"/>
      <c r="AP195" s="549"/>
      <c r="AQ195" s="549"/>
      <c r="AR195" s="549"/>
      <c r="AS195" s="549"/>
      <c r="AT195" s="549"/>
      <c r="AU195" s="549"/>
      <c r="AV195" s="549"/>
      <c r="AW195" s="549"/>
      <c r="AX195" s="549"/>
      <c r="AY195" s="549"/>
      <c r="AZ195" s="549"/>
      <c r="BA195" s="549"/>
      <c r="BB195" s="549"/>
      <c r="BC195" s="549"/>
      <c r="BD195" s="549"/>
      <c r="BE195" s="550"/>
      <c r="BF195" s="551" t="s">
        <v>346</v>
      </c>
      <c r="BG195" s="552"/>
      <c r="BH195" s="552"/>
      <c r="BI195" s="553"/>
      <c r="BJ195" s="99"/>
      <c r="BK195" s="97"/>
      <c r="BL195" s="93"/>
      <c r="BM195" s="94"/>
      <c r="BN195" s="94"/>
    </row>
    <row r="196" spans="1:69" ht="52.5" customHeight="1" x14ac:dyDescent="0.25">
      <c r="A196" s="604" t="s">
        <v>292</v>
      </c>
      <c r="B196" s="519"/>
      <c r="C196" s="519"/>
      <c r="D196" s="520"/>
      <c r="E196" s="554" t="s">
        <v>307</v>
      </c>
      <c r="F196" s="747"/>
      <c r="G196" s="747"/>
      <c r="H196" s="747"/>
      <c r="I196" s="747"/>
      <c r="J196" s="747"/>
      <c r="K196" s="747"/>
      <c r="L196" s="747"/>
      <c r="M196" s="747"/>
      <c r="N196" s="747"/>
      <c r="O196" s="747"/>
      <c r="P196" s="747"/>
      <c r="Q196" s="747"/>
      <c r="R196" s="747"/>
      <c r="S196" s="747"/>
      <c r="T196" s="747"/>
      <c r="U196" s="747"/>
      <c r="V196" s="747"/>
      <c r="W196" s="747"/>
      <c r="X196" s="747"/>
      <c r="Y196" s="747"/>
      <c r="Z196" s="747"/>
      <c r="AA196" s="747"/>
      <c r="AB196" s="747"/>
      <c r="AC196" s="747"/>
      <c r="AD196" s="747"/>
      <c r="AE196" s="747"/>
      <c r="AF196" s="747"/>
      <c r="AG196" s="747"/>
      <c r="AH196" s="747"/>
      <c r="AI196" s="747"/>
      <c r="AJ196" s="747"/>
      <c r="AK196" s="747"/>
      <c r="AL196" s="747"/>
      <c r="AM196" s="747"/>
      <c r="AN196" s="747"/>
      <c r="AO196" s="747"/>
      <c r="AP196" s="747"/>
      <c r="AQ196" s="747"/>
      <c r="AR196" s="747"/>
      <c r="AS196" s="747"/>
      <c r="AT196" s="747"/>
      <c r="AU196" s="747"/>
      <c r="AV196" s="747"/>
      <c r="AW196" s="747"/>
      <c r="AX196" s="747"/>
      <c r="AY196" s="747"/>
      <c r="AZ196" s="747"/>
      <c r="BA196" s="747"/>
      <c r="BB196" s="747"/>
      <c r="BC196" s="747"/>
      <c r="BD196" s="747"/>
      <c r="BE196" s="748"/>
      <c r="BF196" s="551" t="s">
        <v>298</v>
      </c>
      <c r="BG196" s="519"/>
      <c r="BH196" s="519"/>
      <c r="BI196" s="520"/>
      <c r="BO196" s="3"/>
      <c r="BP196" s="3"/>
      <c r="BQ196" s="3"/>
    </row>
    <row r="197" spans="1:69" ht="68.25" customHeight="1" x14ac:dyDescent="0.25">
      <c r="A197" s="459" t="s">
        <v>293</v>
      </c>
      <c r="B197" s="455"/>
      <c r="C197" s="455"/>
      <c r="D197" s="456"/>
      <c r="E197" s="554" t="s">
        <v>308</v>
      </c>
      <c r="F197" s="747"/>
      <c r="G197" s="747"/>
      <c r="H197" s="747"/>
      <c r="I197" s="74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  <c r="AX197" s="747"/>
      <c r="AY197" s="747"/>
      <c r="AZ197" s="747"/>
      <c r="BA197" s="747"/>
      <c r="BB197" s="747"/>
      <c r="BC197" s="747"/>
      <c r="BD197" s="747"/>
      <c r="BE197" s="748"/>
      <c r="BF197" s="551" t="s">
        <v>298</v>
      </c>
      <c r="BG197" s="552"/>
      <c r="BH197" s="552"/>
      <c r="BI197" s="553"/>
      <c r="BO197" s="3"/>
      <c r="BP197" s="3"/>
      <c r="BQ197" s="3"/>
    </row>
    <row r="198" spans="1:69" ht="68.25" customHeight="1" x14ac:dyDescent="0.25">
      <c r="A198" s="459" t="s">
        <v>294</v>
      </c>
      <c r="B198" s="455"/>
      <c r="C198" s="455"/>
      <c r="D198" s="456"/>
      <c r="E198" s="554" t="s">
        <v>310</v>
      </c>
      <c r="F198" s="747"/>
      <c r="G198" s="747"/>
      <c r="H198" s="747"/>
      <c r="I198" s="747"/>
      <c r="J198" s="747"/>
      <c r="K198" s="747"/>
      <c r="L198" s="747"/>
      <c r="M198" s="747"/>
      <c r="N198" s="747"/>
      <c r="O198" s="747"/>
      <c r="P198" s="747"/>
      <c r="Q198" s="747"/>
      <c r="R198" s="747"/>
      <c r="S198" s="747"/>
      <c r="T198" s="747"/>
      <c r="U198" s="747"/>
      <c r="V198" s="747"/>
      <c r="W198" s="747"/>
      <c r="X198" s="747"/>
      <c r="Y198" s="747"/>
      <c r="Z198" s="747"/>
      <c r="AA198" s="747"/>
      <c r="AB198" s="747"/>
      <c r="AC198" s="747"/>
      <c r="AD198" s="747"/>
      <c r="AE198" s="747"/>
      <c r="AF198" s="747"/>
      <c r="AG198" s="747"/>
      <c r="AH198" s="747"/>
      <c r="AI198" s="747"/>
      <c r="AJ198" s="747"/>
      <c r="AK198" s="747"/>
      <c r="AL198" s="747"/>
      <c r="AM198" s="747"/>
      <c r="AN198" s="747"/>
      <c r="AO198" s="747"/>
      <c r="AP198" s="747"/>
      <c r="AQ198" s="747"/>
      <c r="AR198" s="747"/>
      <c r="AS198" s="747"/>
      <c r="AT198" s="747"/>
      <c r="AU198" s="747"/>
      <c r="AV198" s="747"/>
      <c r="AW198" s="747"/>
      <c r="AX198" s="747"/>
      <c r="AY198" s="747"/>
      <c r="AZ198" s="747"/>
      <c r="BA198" s="747"/>
      <c r="BB198" s="747"/>
      <c r="BC198" s="747"/>
      <c r="BD198" s="747"/>
      <c r="BE198" s="748"/>
      <c r="BF198" s="551" t="s">
        <v>348</v>
      </c>
      <c r="BG198" s="552"/>
      <c r="BH198" s="552"/>
      <c r="BI198" s="553"/>
      <c r="BO198" s="3"/>
      <c r="BP198" s="3"/>
      <c r="BQ198" s="3"/>
    </row>
    <row r="199" spans="1:69" ht="75.75" customHeight="1" x14ac:dyDescent="0.25">
      <c r="A199" s="459" t="s">
        <v>295</v>
      </c>
      <c r="B199" s="455"/>
      <c r="C199" s="455"/>
      <c r="D199" s="456"/>
      <c r="E199" s="750" t="s">
        <v>304</v>
      </c>
      <c r="F199" s="753"/>
      <c r="G199" s="753"/>
      <c r="H199" s="753"/>
      <c r="I199" s="753"/>
      <c r="J199" s="753"/>
      <c r="K199" s="753"/>
      <c r="L199" s="753"/>
      <c r="M199" s="753"/>
      <c r="N199" s="753"/>
      <c r="O199" s="753"/>
      <c r="P199" s="753"/>
      <c r="Q199" s="753"/>
      <c r="R199" s="753"/>
      <c r="S199" s="753"/>
      <c r="T199" s="753"/>
      <c r="U199" s="753"/>
      <c r="V199" s="753"/>
      <c r="W199" s="753"/>
      <c r="X199" s="753"/>
      <c r="Y199" s="753"/>
      <c r="Z199" s="753"/>
      <c r="AA199" s="753"/>
      <c r="AB199" s="753"/>
      <c r="AC199" s="753"/>
      <c r="AD199" s="753"/>
      <c r="AE199" s="753"/>
      <c r="AF199" s="753"/>
      <c r="AG199" s="753"/>
      <c r="AH199" s="753"/>
      <c r="AI199" s="753"/>
      <c r="AJ199" s="753"/>
      <c r="AK199" s="753"/>
      <c r="AL199" s="753"/>
      <c r="AM199" s="753"/>
      <c r="AN199" s="753"/>
      <c r="AO199" s="753"/>
      <c r="AP199" s="753"/>
      <c r="AQ199" s="753"/>
      <c r="AR199" s="753"/>
      <c r="AS199" s="753"/>
      <c r="AT199" s="753"/>
      <c r="AU199" s="753"/>
      <c r="AV199" s="753"/>
      <c r="AW199" s="753"/>
      <c r="AX199" s="753"/>
      <c r="AY199" s="753"/>
      <c r="AZ199" s="753"/>
      <c r="BA199" s="753"/>
      <c r="BB199" s="753"/>
      <c r="BC199" s="753"/>
      <c r="BD199" s="753"/>
      <c r="BE199" s="754"/>
      <c r="BF199" s="551" t="s">
        <v>299</v>
      </c>
      <c r="BG199" s="552"/>
      <c r="BH199" s="552"/>
      <c r="BI199" s="553"/>
      <c r="BO199" s="3"/>
      <c r="BP199" s="3"/>
      <c r="BQ199" s="3"/>
    </row>
    <row r="200" spans="1:69" ht="89.25" customHeight="1" x14ac:dyDescent="0.25">
      <c r="A200" s="459" t="s">
        <v>271</v>
      </c>
      <c r="B200" s="455"/>
      <c r="C200" s="455"/>
      <c r="D200" s="456"/>
      <c r="E200" s="554" t="s">
        <v>430</v>
      </c>
      <c r="F200" s="747"/>
      <c r="G200" s="747"/>
      <c r="H200" s="747"/>
      <c r="I200" s="74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  <c r="AX200" s="747"/>
      <c r="AY200" s="747"/>
      <c r="AZ200" s="747"/>
      <c r="BA200" s="747"/>
      <c r="BB200" s="747"/>
      <c r="BC200" s="747"/>
      <c r="BD200" s="747"/>
      <c r="BE200" s="748"/>
      <c r="BF200" s="551" t="s">
        <v>299</v>
      </c>
      <c r="BG200" s="552"/>
      <c r="BH200" s="552"/>
      <c r="BI200" s="553"/>
      <c r="BO200" s="3"/>
      <c r="BP200" s="3"/>
      <c r="BQ200" s="3"/>
    </row>
    <row r="201" spans="1:69" ht="51" customHeight="1" x14ac:dyDescent="0.25">
      <c r="A201" s="421" t="s">
        <v>296</v>
      </c>
      <c r="B201" s="422"/>
      <c r="C201" s="422"/>
      <c r="D201" s="423"/>
      <c r="E201" s="849" t="s">
        <v>305</v>
      </c>
      <c r="F201" s="850"/>
      <c r="G201" s="850"/>
      <c r="H201" s="850"/>
      <c r="I201" s="850"/>
      <c r="J201" s="850"/>
      <c r="K201" s="850"/>
      <c r="L201" s="850"/>
      <c r="M201" s="850"/>
      <c r="N201" s="850"/>
      <c r="O201" s="850"/>
      <c r="P201" s="850"/>
      <c r="Q201" s="850"/>
      <c r="R201" s="850"/>
      <c r="S201" s="850"/>
      <c r="T201" s="850"/>
      <c r="U201" s="850"/>
      <c r="V201" s="850"/>
      <c r="W201" s="850"/>
      <c r="X201" s="850"/>
      <c r="Y201" s="850"/>
      <c r="Z201" s="850"/>
      <c r="AA201" s="850"/>
      <c r="AB201" s="850"/>
      <c r="AC201" s="850"/>
      <c r="AD201" s="850"/>
      <c r="AE201" s="850"/>
      <c r="AF201" s="850"/>
      <c r="AG201" s="850"/>
      <c r="AH201" s="850"/>
      <c r="AI201" s="850"/>
      <c r="AJ201" s="850"/>
      <c r="AK201" s="850"/>
      <c r="AL201" s="850"/>
      <c r="AM201" s="850"/>
      <c r="AN201" s="850"/>
      <c r="AO201" s="850"/>
      <c r="AP201" s="850"/>
      <c r="AQ201" s="850"/>
      <c r="AR201" s="850"/>
      <c r="AS201" s="850"/>
      <c r="AT201" s="850"/>
      <c r="AU201" s="850"/>
      <c r="AV201" s="850"/>
      <c r="AW201" s="850"/>
      <c r="AX201" s="850"/>
      <c r="AY201" s="850"/>
      <c r="AZ201" s="850"/>
      <c r="BA201" s="850"/>
      <c r="BB201" s="850"/>
      <c r="BC201" s="850"/>
      <c r="BD201" s="850"/>
      <c r="BE201" s="851"/>
      <c r="BF201" s="536" t="s">
        <v>379</v>
      </c>
      <c r="BG201" s="537"/>
      <c r="BH201" s="537"/>
      <c r="BI201" s="538"/>
      <c r="BO201" s="3"/>
      <c r="BP201" s="3"/>
      <c r="BQ201" s="3"/>
    </row>
    <row r="202" spans="1:69" s="254" customFormat="1" ht="74.25" customHeight="1" thickBot="1" x14ac:dyDescent="0.3">
      <c r="A202" s="624" t="s">
        <v>240</v>
      </c>
      <c r="B202" s="433"/>
      <c r="C202" s="433"/>
      <c r="D202" s="669"/>
      <c r="E202" s="736" t="s">
        <v>309</v>
      </c>
      <c r="F202" s="737"/>
      <c r="G202" s="737"/>
      <c r="H202" s="737"/>
      <c r="I202" s="737"/>
      <c r="J202" s="737"/>
      <c r="K202" s="737"/>
      <c r="L202" s="737"/>
      <c r="M202" s="737"/>
      <c r="N202" s="737"/>
      <c r="O202" s="737"/>
      <c r="P202" s="737"/>
      <c r="Q202" s="737"/>
      <c r="R202" s="737"/>
      <c r="S202" s="737"/>
      <c r="T202" s="737"/>
      <c r="U202" s="737"/>
      <c r="V202" s="737"/>
      <c r="W202" s="737"/>
      <c r="X202" s="737"/>
      <c r="Y202" s="737"/>
      <c r="Z202" s="737"/>
      <c r="AA202" s="737"/>
      <c r="AB202" s="737"/>
      <c r="AC202" s="737"/>
      <c r="AD202" s="737"/>
      <c r="AE202" s="737"/>
      <c r="AF202" s="737"/>
      <c r="AG202" s="737"/>
      <c r="AH202" s="737"/>
      <c r="AI202" s="737"/>
      <c r="AJ202" s="737"/>
      <c r="AK202" s="737"/>
      <c r="AL202" s="737"/>
      <c r="AM202" s="737"/>
      <c r="AN202" s="737"/>
      <c r="AO202" s="737"/>
      <c r="AP202" s="737"/>
      <c r="AQ202" s="737"/>
      <c r="AR202" s="737"/>
      <c r="AS202" s="737"/>
      <c r="AT202" s="737"/>
      <c r="AU202" s="737"/>
      <c r="AV202" s="737"/>
      <c r="AW202" s="737"/>
      <c r="AX202" s="737"/>
      <c r="AY202" s="737"/>
      <c r="AZ202" s="737"/>
      <c r="BA202" s="737"/>
      <c r="BB202" s="737"/>
      <c r="BC202" s="737"/>
      <c r="BD202" s="737"/>
      <c r="BE202" s="738"/>
      <c r="BF202" s="755" t="s">
        <v>379</v>
      </c>
      <c r="BG202" s="619"/>
      <c r="BH202" s="619"/>
      <c r="BI202" s="620"/>
    </row>
    <row r="203" spans="1:69" s="41" customFormat="1" ht="85.5" customHeight="1" x14ac:dyDescent="0.5">
      <c r="A203" s="839" t="s">
        <v>273</v>
      </c>
      <c r="B203" s="839"/>
      <c r="C203" s="839"/>
      <c r="D203" s="839"/>
      <c r="E203" s="839"/>
      <c r="F203" s="839"/>
      <c r="G203" s="839"/>
      <c r="H203" s="839"/>
      <c r="I203" s="839"/>
      <c r="J203" s="839"/>
      <c r="K203" s="839"/>
      <c r="L203" s="839"/>
      <c r="M203" s="839"/>
      <c r="N203" s="839"/>
      <c r="O203" s="839"/>
      <c r="P203" s="839"/>
      <c r="Q203" s="839"/>
      <c r="R203" s="839"/>
      <c r="S203" s="839"/>
      <c r="T203" s="839"/>
      <c r="U203" s="839"/>
      <c r="V203" s="839"/>
      <c r="W203" s="839"/>
      <c r="X203" s="839"/>
      <c r="Y203" s="839"/>
      <c r="Z203" s="839"/>
      <c r="AA203" s="839"/>
      <c r="AB203" s="839"/>
      <c r="AC203" s="839"/>
      <c r="AD203" s="839"/>
      <c r="AE203" s="839"/>
      <c r="AF203" s="839"/>
      <c r="AG203" s="839"/>
      <c r="AH203" s="839"/>
      <c r="AI203" s="839"/>
      <c r="AJ203" s="839"/>
      <c r="AK203" s="839"/>
      <c r="AL203" s="839"/>
      <c r="AM203" s="839"/>
      <c r="AN203" s="839"/>
      <c r="AO203" s="839"/>
      <c r="AP203" s="839"/>
      <c r="AQ203" s="839"/>
      <c r="AR203" s="839"/>
      <c r="AS203" s="839"/>
      <c r="AT203" s="839"/>
      <c r="AU203" s="839"/>
      <c r="AV203" s="839"/>
      <c r="AW203" s="839"/>
      <c r="AX203" s="839"/>
      <c r="AY203" s="839"/>
      <c r="AZ203" s="839"/>
      <c r="BA203" s="839"/>
      <c r="BB203" s="839"/>
      <c r="BC203" s="839"/>
      <c r="BD203" s="839"/>
      <c r="BE203" s="839"/>
      <c r="BF203" s="839"/>
      <c r="BG203" s="839"/>
      <c r="BH203" s="839"/>
      <c r="BI203" s="839"/>
      <c r="BJ203" s="58"/>
      <c r="BK203" s="43"/>
      <c r="BL203" s="43"/>
    </row>
    <row r="204" spans="1:69" s="41" customFormat="1" ht="85.5" customHeight="1" x14ac:dyDescent="0.5">
      <c r="A204" s="840" t="s">
        <v>409</v>
      </c>
      <c r="B204" s="840"/>
      <c r="C204" s="840"/>
      <c r="D204" s="840"/>
      <c r="E204" s="840"/>
      <c r="F204" s="840"/>
      <c r="G204" s="840"/>
      <c r="H204" s="840"/>
      <c r="I204" s="840"/>
      <c r="J204" s="840"/>
      <c r="K204" s="840"/>
      <c r="L204" s="840"/>
      <c r="M204" s="840"/>
      <c r="N204" s="840"/>
      <c r="O204" s="840"/>
      <c r="P204" s="840"/>
      <c r="Q204" s="840"/>
      <c r="R204" s="840"/>
      <c r="S204" s="840"/>
      <c r="T204" s="840"/>
      <c r="U204" s="840"/>
      <c r="V204" s="840"/>
      <c r="W204" s="840"/>
      <c r="X204" s="840"/>
      <c r="Y204" s="840"/>
      <c r="Z204" s="840"/>
      <c r="AA204" s="840"/>
      <c r="AB204" s="840"/>
      <c r="AC204" s="840"/>
      <c r="AD204" s="840"/>
      <c r="AE204" s="840"/>
      <c r="AF204" s="840"/>
      <c r="AG204" s="840"/>
      <c r="AH204" s="840"/>
      <c r="AI204" s="840"/>
      <c r="AJ204" s="840"/>
      <c r="AK204" s="840"/>
      <c r="AL204" s="840"/>
      <c r="AM204" s="840"/>
      <c r="AN204" s="840"/>
      <c r="AO204" s="840"/>
      <c r="AP204" s="840"/>
      <c r="AQ204" s="840"/>
      <c r="AR204" s="840"/>
      <c r="AS204" s="840"/>
      <c r="AT204" s="840"/>
      <c r="AU204" s="840"/>
      <c r="AV204" s="840"/>
      <c r="AW204" s="840"/>
      <c r="AX204" s="840"/>
      <c r="AY204" s="840"/>
      <c r="AZ204" s="840"/>
      <c r="BA204" s="840"/>
      <c r="BB204" s="840"/>
      <c r="BC204" s="840"/>
      <c r="BD204" s="840"/>
      <c r="BE204" s="840"/>
      <c r="BF204" s="840"/>
      <c r="BG204" s="840"/>
      <c r="BH204" s="840"/>
      <c r="BI204" s="840"/>
      <c r="BJ204" s="58"/>
      <c r="BK204" s="43"/>
      <c r="BL204" s="43"/>
    </row>
    <row r="205" spans="1:69" s="41" customFormat="1" ht="33" customHeight="1" x14ac:dyDescent="0.5">
      <c r="A205" s="841"/>
      <c r="B205" s="841"/>
      <c r="C205" s="841"/>
      <c r="D205" s="841"/>
      <c r="E205" s="841"/>
      <c r="F205" s="841"/>
      <c r="G205" s="841"/>
      <c r="H205" s="841"/>
      <c r="I205" s="841"/>
      <c r="J205" s="841"/>
      <c r="K205" s="841"/>
      <c r="L205" s="841"/>
      <c r="M205" s="841"/>
      <c r="N205" s="841"/>
      <c r="O205" s="841"/>
      <c r="P205" s="841"/>
      <c r="Q205" s="841"/>
      <c r="R205" s="841"/>
      <c r="S205" s="841"/>
      <c r="T205" s="841"/>
      <c r="U205" s="841"/>
      <c r="V205" s="841"/>
      <c r="W205" s="841"/>
      <c r="X205" s="841"/>
      <c r="Y205" s="841"/>
      <c r="Z205" s="841"/>
      <c r="AA205" s="841"/>
      <c r="AB205" s="841"/>
      <c r="AC205" s="841"/>
      <c r="AD205" s="841"/>
      <c r="AE205" s="841"/>
      <c r="AF205" s="841"/>
      <c r="AG205" s="841"/>
      <c r="AH205" s="841"/>
      <c r="AI205" s="841"/>
      <c r="AJ205" s="841"/>
      <c r="AK205" s="841"/>
      <c r="AL205" s="841"/>
      <c r="AM205" s="841"/>
      <c r="AN205" s="841"/>
      <c r="AO205" s="841"/>
      <c r="AP205" s="841"/>
      <c r="AQ205" s="841"/>
      <c r="AR205" s="841"/>
      <c r="AS205" s="841"/>
      <c r="AT205" s="841"/>
      <c r="AU205" s="841"/>
      <c r="AV205" s="841"/>
      <c r="AW205" s="841"/>
      <c r="AX205" s="841"/>
      <c r="AY205" s="841"/>
      <c r="AZ205" s="841"/>
      <c r="BA205" s="841"/>
      <c r="BB205" s="841"/>
      <c r="BC205" s="841"/>
      <c r="BD205" s="841"/>
      <c r="BE205" s="841"/>
      <c r="BF205" s="841"/>
      <c r="BG205" s="841"/>
      <c r="BH205" s="841"/>
      <c r="BI205" s="841"/>
      <c r="BJ205" s="58"/>
      <c r="BK205" s="43"/>
      <c r="BL205" s="43"/>
    </row>
    <row r="206" spans="1:69" s="41" customFormat="1" ht="33" customHeight="1" x14ac:dyDescent="0.55000000000000004">
      <c r="A206" s="210" t="s">
        <v>124</v>
      </c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211"/>
      <c r="S206" s="211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3"/>
      <c r="AF206" s="39"/>
      <c r="AG206" s="52"/>
      <c r="AH206" s="52"/>
      <c r="AI206" s="838" t="s">
        <v>124</v>
      </c>
      <c r="AJ206" s="838"/>
      <c r="AK206" s="838"/>
      <c r="AL206" s="838"/>
      <c r="AM206" s="838"/>
      <c r="AN206" s="838"/>
      <c r="AO206" s="838"/>
      <c r="AP206" s="838"/>
      <c r="AQ206" s="838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38"/>
      <c r="BJ206" s="58"/>
      <c r="BK206" s="43"/>
      <c r="BL206" s="43"/>
    </row>
    <row r="207" spans="1:69" s="41" customFormat="1" ht="33" customHeight="1" x14ac:dyDescent="0.5">
      <c r="A207" s="545" t="s">
        <v>424</v>
      </c>
      <c r="B207" s="545"/>
      <c r="C207" s="545"/>
      <c r="D207" s="545"/>
      <c r="E207" s="545"/>
      <c r="F207" s="545"/>
      <c r="G207" s="545"/>
      <c r="H207" s="545"/>
      <c r="I207" s="545"/>
      <c r="J207" s="545"/>
      <c r="K207" s="545"/>
      <c r="L207" s="545"/>
      <c r="M207" s="545"/>
      <c r="N207" s="545"/>
      <c r="O207" s="545"/>
      <c r="P207" s="545"/>
      <c r="Q207" s="545"/>
      <c r="R207" s="545"/>
      <c r="S207" s="545"/>
      <c r="T207" s="545"/>
      <c r="U207" s="545"/>
      <c r="V207" s="545"/>
      <c r="W207" s="545"/>
      <c r="X207" s="545"/>
      <c r="Y207" s="545"/>
      <c r="Z207" s="545"/>
      <c r="AA207" s="545"/>
      <c r="AB207" s="545"/>
      <c r="AC207" s="545"/>
      <c r="AD207" s="545"/>
      <c r="AE207" s="545"/>
      <c r="AF207" s="52"/>
      <c r="AG207" s="52"/>
      <c r="AH207" s="52"/>
      <c r="AI207" s="408" t="s">
        <v>422</v>
      </c>
      <c r="AJ207" s="408"/>
      <c r="AK207" s="408"/>
      <c r="AL207" s="408"/>
      <c r="AM207" s="408"/>
      <c r="AN207" s="408"/>
      <c r="AO207" s="408"/>
      <c r="AP207" s="408"/>
      <c r="AQ207" s="408"/>
      <c r="AR207" s="408"/>
      <c r="AS207" s="408"/>
      <c r="AT207" s="408"/>
      <c r="AU207" s="408"/>
      <c r="AV207" s="408"/>
      <c r="AW207" s="408"/>
      <c r="AX207" s="408"/>
      <c r="AY207" s="408"/>
      <c r="AZ207" s="408"/>
      <c r="BA207" s="408"/>
      <c r="BB207" s="408"/>
      <c r="BC207" s="408"/>
      <c r="BD207" s="408"/>
      <c r="BE207" s="408"/>
      <c r="BF207" s="408"/>
      <c r="BG207" s="408"/>
      <c r="BH207" s="408"/>
      <c r="BI207" s="408"/>
      <c r="BJ207" s="58"/>
      <c r="BK207" s="43"/>
      <c r="BL207" s="43"/>
    </row>
    <row r="208" spans="1:69" s="41" customFormat="1" ht="33" customHeight="1" x14ac:dyDescent="0.55000000000000004">
      <c r="A208" s="545"/>
      <c r="B208" s="545"/>
      <c r="C208" s="545"/>
      <c r="D208" s="545"/>
      <c r="E208" s="545"/>
      <c r="F208" s="545"/>
      <c r="G208" s="545"/>
      <c r="H208" s="545"/>
      <c r="I208" s="545"/>
      <c r="J208" s="545"/>
      <c r="K208" s="545"/>
      <c r="L208" s="545"/>
      <c r="M208" s="545"/>
      <c r="N208" s="545"/>
      <c r="O208" s="545"/>
      <c r="P208" s="545"/>
      <c r="Q208" s="545"/>
      <c r="R208" s="545"/>
      <c r="S208" s="545"/>
      <c r="T208" s="545"/>
      <c r="U208" s="545"/>
      <c r="V208" s="545"/>
      <c r="W208" s="545"/>
      <c r="X208" s="545"/>
      <c r="Y208" s="545"/>
      <c r="Z208" s="545"/>
      <c r="AA208" s="545"/>
      <c r="AB208" s="545"/>
      <c r="AC208" s="545"/>
      <c r="AD208" s="545"/>
      <c r="AE208" s="545"/>
      <c r="AF208" s="39"/>
      <c r="AG208" s="52"/>
      <c r="AH208" s="52"/>
      <c r="AI208" s="408"/>
      <c r="AJ208" s="408"/>
      <c r="AK208" s="408"/>
      <c r="AL208" s="408"/>
      <c r="AM208" s="408"/>
      <c r="AN208" s="408"/>
      <c r="AO208" s="408"/>
      <c r="AP208" s="408"/>
      <c r="AQ208" s="408"/>
      <c r="AR208" s="408"/>
      <c r="AS208" s="408"/>
      <c r="AT208" s="408"/>
      <c r="AU208" s="408"/>
      <c r="AV208" s="408"/>
      <c r="AW208" s="408"/>
      <c r="AX208" s="408"/>
      <c r="AY208" s="408"/>
      <c r="AZ208" s="408"/>
      <c r="BA208" s="408"/>
      <c r="BB208" s="408"/>
      <c r="BC208" s="408"/>
      <c r="BD208" s="408"/>
      <c r="BE208" s="408"/>
      <c r="BF208" s="408"/>
      <c r="BG208" s="408"/>
      <c r="BH208" s="408"/>
      <c r="BI208" s="408"/>
      <c r="BJ208" s="58"/>
      <c r="BK208" s="43"/>
      <c r="BL208" s="43"/>
    </row>
    <row r="209" spans="1:64" s="41" customFormat="1" ht="55.5" customHeight="1" x14ac:dyDescent="0.6">
      <c r="A209" s="809"/>
      <c r="B209" s="809"/>
      <c r="C209" s="809"/>
      <c r="D209" s="809"/>
      <c r="E209" s="809"/>
      <c r="F209" s="809"/>
      <c r="G209" s="809"/>
      <c r="H209" s="809"/>
      <c r="I209" s="809"/>
      <c r="J209" s="804" t="s">
        <v>425</v>
      </c>
      <c r="K209" s="804"/>
      <c r="L209" s="804"/>
      <c r="M209" s="804"/>
      <c r="N209" s="804"/>
      <c r="O209" s="804"/>
      <c r="P209" s="804"/>
      <c r="Q209" s="804"/>
      <c r="R209" s="804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371"/>
      <c r="AE209" s="370"/>
      <c r="AF209" s="39"/>
      <c r="AG209" s="52"/>
      <c r="AH209" s="52"/>
      <c r="AI209" s="543"/>
      <c r="AJ209" s="543"/>
      <c r="AK209" s="543"/>
      <c r="AL209" s="543"/>
      <c r="AM209" s="543"/>
      <c r="AN209" s="543"/>
      <c r="AO209" s="543"/>
      <c r="AP209" s="804" t="s">
        <v>169</v>
      </c>
      <c r="AQ209" s="804"/>
      <c r="AR209" s="804"/>
      <c r="AS209" s="804"/>
      <c r="AT209" s="804"/>
      <c r="AU209" s="804"/>
      <c r="AV209" s="804"/>
      <c r="AW209" s="804"/>
      <c r="AX209" s="804"/>
      <c r="AY209" s="804"/>
      <c r="AZ209" s="213"/>
      <c r="BA209" s="213"/>
      <c r="BB209" s="213"/>
      <c r="BC209" s="213"/>
      <c r="BD209" s="52"/>
      <c r="BE209" s="52"/>
      <c r="BF209" s="52"/>
      <c r="BG209" s="52"/>
      <c r="BH209" s="52"/>
      <c r="BI209" s="38"/>
      <c r="BJ209" s="58"/>
      <c r="BK209" s="43"/>
      <c r="BL209" s="43"/>
    </row>
    <row r="210" spans="1:64" s="41" customFormat="1" ht="41.25" customHeight="1" x14ac:dyDescent="0.6">
      <c r="A210" s="813" t="s">
        <v>168</v>
      </c>
      <c r="B210" s="813"/>
      <c r="C210" s="813"/>
      <c r="D210" s="813"/>
      <c r="E210" s="813"/>
      <c r="F210" s="813"/>
      <c r="G210" s="813"/>
      <c r="H210" s="813"/>
      <c r="I210" s="813"/>
      <c r="J210" s="547">
        <v>2021</v>
      </c>
      <c r="K210" s="547"/>
      <c r="L210" s="547"/>
      <c r="M210" s="39"/>
      <c r="N210" s="52"/>
      <c r="O210" s="52"/>
      <c r="P210" s="52"/>
      <c r="Q210" s="52"/>
      <c r="R210" s="211"/>
      <c r="S210" s="211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3"/>
      <c r="AF210" s="39"/>
      <c r="AG210" s="52"/>
      <c r="AH210" s="52"/>
      <c r="AI210" s="806"/>
      <c r="AJ210" s="806"/>
      <c r="AK210" s="806"/>
      <c r="AL210" s="806"/>
      <c r="AM210" s="806"/>
      <c r="AN210" s="806"/>
      <c r="AO210" s="806"/>
      <c r="AP210" s="547">
        <v>2021</v>
      </c>
      <c r="AQ210" s="547"/>
      <c r="AR210" s="547"/>
      <c r="AS210" s="39"/>
      <c r="AT210" s="39"/>
      <c r="AU210" s="39"/>
      <c r="AV210" s="39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38"/>
      <c r="BJ210" s="58"/>
      <c r="BK210" s="43"/>
      <c r="BL210" s="43"/>
    </row>
    <row r="211" spans="1:64" s="41" customFormat="1" ht="46.5" customHeight="1" x14ac:dyDescent="0.55000000000000004">
      <c r="A211" s="214"/>
      <c r="B211" s="215"/>
      <c r="C211" s="215"/>
      <c r="D211" s="215"/>
      <c r="E211" s="215"/>
      <c r="F211" s="215"/>
      <c r="G211" s="52"/>
      <c r="H211" s="216"/>
      <c r="I211" s="52"/>
      <c r="J211" s="52"/>
      <c r="K211" s="52"/>
      <c r="L211" s="52"/>
      <c r="M211" s="52"/>
      <c r="N211" s="52"/>
      <c r="O211" s="52"/>
      <c r="P211" s="52"/>
      <c r="Q211" s="52"/>
      <c r="R211" s="211"/>
      <c r="S211" s="211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3"/>
      <c r="AF211" s="39"/>
      <c r="AG211" s="52"/>
      <c r="AH211" s="52"/>
      <c r="AI211" s="52"/>
      <c r="AJ211" s="215"/>
      <c r="AK211" s="215"/>
      <c r="AL211" s="215"/>
      <c r="AM211" s="215"/>
      <c r="AN211" s="215"/>
      <c r="AO211" s="215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38"/>
      <c r="BJ211" s="58"/>
      <c r="BK211" s="43"/>
      <c r="BL211" s="43"/>
    </row>
    <row r="212" spans="1:64" s="41" customFormat="1" ht="33" customHeight="1" x14ac:dyDescent="0.55000000000000004">
      <c r="A212" s="545" t="s">
        <v>170</v>
      </c>
      <c r="B212" s="545"/>
      <c r="C212" s="545"/>
      <c r="D212" s="545"/>
      <c r="E212" s="545"/>
      <c r="F212" s="545"/>
      <c r="G212" s="545"/>
      <c r="H212" s="545"/>
      <c r="I212" s="545"/>
      <c r="J212" s="545"/>
      <c r="K212" s="545"/>
      <c r="L212" s="545"/>
      <c r="M212" s="545"/>
      <c r="N212" s="545"/>
      <c r="O212" s="545"/>
      <c r="P212" s="545"/>
      <c r="Q212" s="545"/>
      <c r="R212" s="545"/>
      <c r="S212" s="545"/>
      <c r="T212" s="545"/>
      <c r="U212" s="545"/>
      <c r="V212" s="545"/>
      <c r="W212" s="545"/>
      <c r="X212" s="545"/>
      <c r="Y212" s="545"/>
      <c r="Z212" s="545"/>
      <c r="AA212" s="545"/>
      <c r="AB212" s="545"/>
      <c r="AC212" s="545"/>
      <c r="AD212" s="545"/>
      <c r="AE212" s="545"/>
      <c r="AF212" s="39"/>
      <c r="AG212" s="52"/>
      <c r="AH212" s="52"/>
      <c r="AI212" s="542" t="s">
        <v>423</v>
      </c>
      <c r="AJ212" s="542"/>
      <c r="AK212" s="542"/>
      <c r="AL212" s="542"/>
      <c r="AM212" s="542"/>
      <c r="AN212" s="542"/>
      <c r="AO212" s="542"/>
      <c r="AP212" s="542"/>
      <c r="AQ212" s="542"/>
      <c r="AR212" s="542"/>
      <c r="AS212" s="542"/>
      <c r="AT212" s="542"/>
      <c r="AU212" s="542"/>
      <c r="AV212" s="542"/>
      <c r="AW212" s="542"/>
      <c r="AX212" s="542"/>
      <c r="AY212" s="542"/>
      <c r="AZ212" s="542"/>
      <c r="BA212" s="542"/>
      <c r="BB212" s="542"/>
      <c r="BC212" s="542"/>
      <c r="BD212" s="542"/>
      <c r="BE212" s="542"/>
      <c r="BF212" s="542"/>
      <c r="BG212" s="542"/>
      <c r="BH212" s="542"/>
      <c r="BI212" s="542"/>
      <c r="BJ212" s="58"/>
      <c r="BK212" s="43"/>
      <c r="BL212" s="43"/>
    </row>
    <row r="213" spans="1:64" s="41" customFormat="1" ht="33" customHeight="1" x14ac:dyDescent="0.55000000000000004">
      <c r="A213" s="545"/>
      <c r="B213" s="545"/>
      <c r="C213" s="545"/>
      <c r="D213" s="545"/>
      <c r="E213" s="545"/>
      <c r="F213" s="545"/>
      <c r="G213" s="545"/>
      <c r="H213" s="545"/>
      <c r="I213" s="545"/>
      <c r="J213" s="545"/>
      <c r="K213" s="545"/>
      <c r="L213" s="545"/>
      <c r="M213" s="545"/>
      <c r="N213" s="545"/>
      <c r="O213" s="545"/>
      <c r="P213" s="545"/>
      <c r="Q213" s="545"/>
      <c r="R213" s="545"/>
      <c r="S213" s="545"/>
      <c r="T213" s="545"/>
      <c r="U213" s="545"/>
      <c r="V213" s="545"/>
      <c r="W213" s="545"/>
      <c r="X213" s="545"/>
      <c r="Y213" s="545"/>
      <c r="Z213" s="545"/>
      <c r="AA213" s="545"/>
      <c r="AB213" s="545"/>
      <c r="AC213" s="545"/>
      <c r="AD213" s="545"/>
      <c r="AE213" s="545"/>
      <c r="AF213" s="39"/>
      <c r="AG213" s="52"/>
      <c r="AH213" s="52"/>
      <c r="AI213" s="542"/>
      <c r="AJ213" s="542"/>
      <c r="AK213" s="542"/>
      <c r="AL213" s="542"/>
      <c r="AM213" s="542"/>
      <c r="AN213" s="542"/>
      <c r="AO213" s="542"/>
      <c r="AP213" s="542"/>
      <c r="AQ213" s="542"/>
      <c r="AR213" s="542"/>
      <c r="AS213" s="542"/>
      <c r="AT213" s="542"/>
      <c r="AU213" s="542"/>
      <c r="AV213" s="542"/>
      <c r="AW213" s="542"/>
      <c r="AX213" s="542"/>
      <c r="AY213" s="542"/>
      <c r="AZ213" s="542"/>
      <c r="BA213" s="542"/>
      <c r="BB213" s="542"/>
      <c r="BC213" s="542"/>
      <c r="BD213" s="542"/>
      <c r="BE213" s="542"/>
      <c r="BF213" s="542"/>
      <c r="BG213" s="542"/>
      <c r="BH213" s="542"/>
      <c r="BI213" s="542"/>
      <c r="BJ213" s="59"/>
      <c r="BK213" s="43"/>
      <c r="BL213" s="43"/>
    </row>
    <row r="214" spans="1:64" s="41" customFormat="1" ht="59.25" customHeight="1" x14ac:dyDescent="0.6">
      <c r="A214" s="809"/>
      <c r="B214" s="809"/>
      <c r="C214" s="809"/>
      <c r="D214" s="809"/>
      <c r="E214" s="809"/>
      <c r="F214" s="809"/>
      <c r="G214" s="809"/>
      <c r="H214" s="809"/>
      <c r="I214" s="809"/>
      <c r="J214" s="544" t="s">
        <v>171</v>
      </c>
      <c r="K214" s="544"/>
      <c r="L214" s="544"/>
      <c r="M214" s="544"/>
      <c r="N214" s="544"/>
      <c r="O214" s="544"/>
      <c r="P214" s="544"/>
      <c r="Q214" s="544"/>
      <c r="R214" s="544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52"/>
      <c r="AE214" s="53"/>
      <c r="AF214" s="39"/>
      <c r="AG214" s="52"/>
      <c r="AH214" s="52"/>
      <c r="AI214" s="809"/>
      <c r="AJ214" s="809"/>
      <c r="AK214" s="809"/>
      <c r="AL214" s="809"/>
      <c r="AM214" s="809"/>
      <c r="AN214" s="809"/>
      <c r="AO214" s="809"/>
      <c r="AP214" s="804" t="s">
        <v>172</v>
      </c>
      <c r="AQ214" s="804"/>
      <c r="AR214" s="804"/>
      <c r="AS214" s="804"/>
      <c r="AT214" s="804"/>
      <c r="AU214" s="804"/>
      <c r="AV214" s="218"/>
      <c r="AW214" s="218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20"/>
      <c r="BJ214" s="59"/>
      <c r="BK214" s="43"/>
      <c r="BL214" s="43"/>
    </row>
    <row r="215" spans="1:64" s="41" customFormat="1" ht="60.75" customHeight="1" x14ac:dyDescent="0.6">
      <c r="A215" s="813" t="s">
        <v>168</v>
      </c>
      <c r="B215" s="813"/>
      <c r="C215" s="813"/>
      <c r="D215" s="813"/>
      <c r="E215" s="813"/>
      <c r="F215" s="813"/>
      <c r="G215" s="813"/>
      <c r="H215" s="813"/>
      <c r="I215" s="813"/>
      <c r="J215" s="547">
        <v>2021</v>
      </c>
      <c r="K215" s="547"/>
      <c r="L215" s="547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52"/>
      <c r="AE215" s="53"/>
      <c r="AF215" s="39"/>
      <c r="AG215" s="52"/>
      <c r="AH215" s="52"/>
      <c r="AI215" s="805" t="s">
        <v>168</v>
      </c>
      <c r="AJ215" s="805"/>
      <c r="AK215" s="805"/>
      <c r="AL215" s="805"/>
      <c r="AM215" s="805"/>
      <c r="AN215" s="805"/>
      <c r="AO215" s="805"/>
      <c r="AP215" s="547">
        <v>2021</v>
      </c>
      <c r="AQ215" s="547"/>
      <c r="AR215" s="547"/>
      <c r="AS215" s="53"/>
      <c r="AT215" s="53"/>
      <c r="AU215" s="53"/>
      <c r="AV215" s="53"/>
      <c r="AW215" s="5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52"/>
      <c r="BI215" s="38"/>
      <c r="BJ215" s="59"/>
      <c r="BK215" s="43"/>
      <c r="BL215" s="43"/>
    </row>
    <row r="216" spans="1:64" s="41" customFormat="1" ht="48" customHeight="1" x14ac:dyDescent="0.6">
      <c r="A216" s="221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52"/>
      <c r="AE216" s="53"/>
      <c r="AF216" s="39"/>
      <c r="AG216" s="52"/>
      <c r="AH216" s="52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52"/>
      <c r="BI216" s="222"/>
      <c r="BJ216" s="58"/>
      <c r="BK216" s="43"/>
      <c r="BL216" s="43"/>
    </row>
    <row r="217" spans="1:64" s="41" customFormat="1" ht="51" customHeight="1" x14ac:dyDescent="0.55000000000000004">
      <c r="A217" s="811" t="s">
        <v>370</v>
      </c>
      <c r="B217" s="811"/>
      <c r="C217" s="811"/>
      <c r="D217" s="811"/>
      <c r="E217" s="811"/>
      <c r="F217" s="811"/>
      <c r="G217" s="811"/>
      <c r="H217" s="811"/>
      <c r="I217" s="811"/>
      <c r="J217" s="811"/>
      <c r="K217" s="811"/>
      <c r="L217" s="811"/>
      <c r="M217" s="811"/>
      <c r="N217" s="811"/>
      <c r="O217" s="811"/>
      <c r="P217" s="811"/>
      <c r="Q217" s="811"/>
      <c r="R217" s="811"/>
      <c r="S217" s="811"/>
      <c r="T217" s="811"/>
      <c r="U217" s="811"/>
      <c r="V217" s="811"/>
      <c r="W217" s="811"/>
      <c r="X217" s="811"/>
      <c r="Y217" s="811"/>
      <c r="Z217" s="811"/>
      <c r="AA217" s="811"/>
      <c r="AB217" s="811"/>
      <c r="AC217" s="811"/>
      <c r="AD217" s="811"/>
      <c r="AE217" s="811"/>
      <c r="AF217" s="39"/>
      <c r="AG217" s="52"/>
      <c r="AH217" s="52"/>
      <c r="AI217" s="812" t="s">
        <v>125</v>
      </c>
      <c r="AJ217" s="812"/>
      <c r="AK217" s="812"/>
      <c r="AL217" s="812"/>
      <c r="AM217" s="812"/>
      <c r="AN217" s="812"/>
      <c r="AO217" s="812"/>
      <c r="AP217" s="812"/>
      <c r="AQ217" s="812"/>
      <c r="AR217" s="812"/>
      <c r="AS217" s="812"/>
      <c r="AT217" s="812"/>
      <c r="AU217" s="812"/>
      <c r="AV217" s="812"/>
      <c r="AW217" s="812"/>
      <c r="AX217" s="812"/>
      <c r="AY217" s="812"/>
      <c r="AZ217" s="812"/>
      <c r="BA217" s="812"/>
      <c r="BB217" s="812"/>
      <c r="BC217" s="812"/>
      <c r="BD217" s="812"/>
      <c r="BE217" s="812"/>
      <c r="BF217" s="812"/>
      <c r="BG217" s="812"/>
      <c r="BH217" s="812"/>
      <c r="BI217" s="812"/>
      <c r="BJ217" s="58"/>
      <c r="BK217" s="43"/>
      <c r="BL217" s="43"/>
    </row>
    <row r="218" spans="1:64" s="41" customFormat="1" ht="33" customHeight="1" x14ac:dyDescent="0.55000000000000004">
      <c r="A218" s="811"/>
      <c r="B218" s="811"/>
      <c r="C218" s="811"/>
      <c r="D218" s="811"/>
      <c r="E218" s="811"/>
      <c r="F218" s="811"/>
      <c r="G218" s="811"/>
      <c r="H218" s="811"/>
      <c r="I218" s="811"/>
      <c r="J218" s="811"/>
      <c r="K218" s="811"/>
      <c r="L218" s="811"/>
      <c r="M218" s="811"/>
      <c r="N218" s="811"/>
      <c r="O218" s="811"/>
      <c r="P218" s="811"/>
      <c r="Q218" s="811"/>
      <c r="R218" s="811"/>
      <c r="S218" s="811"/>
      <c r="T218" s="811"/>
      <c r="U218" s="811"/>
      <c r="V218" s="811"/>
      <c r="W218" s="811"/>
      <c r="X218" s="811"/>
      <c r="Y218" s="811"/>
      <c r="Z218" s="811"/>
      <c r="AA218" s="811"/>
      <c r="AB218" s="811"/>
      <c r="AC218" s="811"/>
      <c r="AD218" s="811"/>
      <c r="AE218" s="811"/>
      <c r="AF218" s="39"/>
      <c r="AG218" s="52"/>
      <c r="AH218" s="52"/>
      <c r="AI218" s="812"/>
      <c r="AJ218" s="812"/>
      <c r="AK218" s="812"/>
      <c r="AL218" s="812"/>
      <c r="AM218" s="812"/>
      <c r="AN218" s="812"/>
      <c r="AO218" s="812"/>
      <c r="AP218" s="812"/>
      <c r="AQ218" s="812"/>
      <c r="AR218" s="812"/>
      <c r="AS218" s="812"/>
      <c r="AT218" s="812"/>
      <c r="AU218" s="812"/>
      <c r="AV218" s="812"/>
      <c r="AW218" s="812"/>
      <c r="AX218" s="812"/>
      <c r="AY218" s="812"/>
      <c r="AZ218" s="812"/>
      <c r="BA218" s="812"/>
      <c r="BB218" s="812"/>
      <c r="BC218" s="812"/>
      <c r="BD218" s="812"/>
      <c r="BE218" s="812"/>
      <c r="BF218" s="812"/>
      <c r="BG218" s="812"/>
      <c r="BH218" s="812"/>
      <c r="BI218" s="812"/>
      <c r="BJ218" s="58"/>
      <c r="BK218" s="43"/>
      <c r="BL218" s="43"/>
    </row>
    <row r="219" spans="1:64" s="41" customFormat="1" ht="33" customHeight="1" x14ac:dyDescent="0.6">
      <c r="A219" s="809"/>
      <c r="B219" s="809"/>
      <c r="C219" s="809"/>
      <c r="D219" s="809"/>
      <c r="E219" s="809"/>
      <c r="F219" s="809"/>
      <c r="G219" s="809"/>
      <c r="H219" s="809"/>
      <c r="I219" s="809"/>
      <c r="J219" s="807" t="s">
        <v>371</v>
      </c>
      <c r="K219" s="807"/>
      <c r="L219" s="807"/>
      <c r="M219" s="807"/>
      <c r="N219" s="807"/>
      <c r="O219" s="807"/>
      <c r="P219" s="807"/>
      <c r="Q219" s="807"/>
      <c r="R219" s="807"/>
      <c r="S219" s="223"/>
      <c r="T219" s="223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52"/>
      <c r="AE219" s="53"/>
      <c r="AF219" s="39"/>
      <c r="AG219" s="52"/>
      <c r="AH219" s="52"/>
      <c r="AI219" s="809"/>
      <c r="AJ219" s="809"/>
      <c r="AK219" s="809"/>
      <c r="AL219" s="809"/>
      <c r="AM219" s="809"/>
      <c r="AN219" s="809"/>
      <c r="AO219" s="809"/>
      <c r="AP219" s="545" t="s">
        <v>431</v>
      </c>
      <c r="AQ219" s="545"/>
      <c r="AR219" s="545"/>
      <c r="AS219" s="545"/>
      <c r="AT219" s="545"/>
      <c r="AU219" s="545"/>
      <c r="AV219" s="53"/>
      <c r="AW219" s="5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52"/>
      <c r="BI219" s="54"/>
      <c r="BJ219" s="58"/>
      <c r="BK219" s="43"/>
      <c r="BL219" s="43"/>
    </row>
    <row r="220" spans="1:64" s="41" customFormat="1" ht="57" customHeight="1" x14ac:dyDescent="0.6">
      <c r="A220" s="810"/>
      <c r="B220" s="810"/>
      <c r="C220" s="810"/>
      <c r="D220" s="810"/>
      <c r="E220" s="810"/>
      <c r="F220" s="810"/>
      <c r="G220" s="810"/>
      <c r="H220" s="810"/>
      <c r="I220" s="810"/>
      <c r="J220" s="547">
        <v>2021</v>
      </c>
      <c r="K220" s="547"/>
      <c r="L220" s="547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52"/>
      <c r="AE220" s="53"/>
      <c r="AF220" s="39"/>
      <c r="AG220" s="52"/>
      <c r="AH220" s="52"/>
      <c r="AI220" s="808"/>
      <c r="AJ220" s="808"/>
      <c r="AK220" s="808"/>
      <c r="AL220" s="808"/>
      <c r="AM220" s="808"/>
      <c r="AN220" s="808"/>
      <c r="AO220" s="808"/>
      <c r="AP220" s="547">
        <v>2021</v>
      </c>
      <c r="AQ220" s="547"/>
      <c r="AR220" s="547"/>
      <c r="AS220" s="39"/>
      <c r="AT220" s="39"/>
      <c r="AU220" s="39"/>
      <c r="AV220" s="39"/>
      <c r="AW220" s="5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52"/>
      <c r="BI220" s="54"/>
      <c r="BJ220" s="58"/>
      <c r="BK220" s="43"/>
      <c r="BL220" s="43"/>
    </row>
    <row r="221" spans="1:64" s="41" customFormat="1" ht="33" customHeight="1" x14ac:dyDescent="0.6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53"/>
      <c r="Q221" s="52"/>
      <c r="R221" s="211"/>
      <c r="S221" s="211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3"/>
      <c r="AF221" s="39"/>
      <c r="AG221" s="52"/>
      <c r="AH221" s="52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52"/>
      <c r="BI221" s="54"/>
      <c r="BJ221" s="58"/>
      <c r="BK221" s="43"/>
      <c r="BL221" s="43"/>
    </row>
    <row r="222" spans="1:64" s="41" customFormat="1" ht="33" customHeight="1" x14ac:dyDescent="0.6">
      <c r="A222" s="408" t="s">
        <v>173</v>
      </c>
      <c r="B222" s="408"/>
      <c r="C222" s="408"/>
      <c r="D222" s="408"/>
      <c r="E222" s="408"/>
      <c r="F222" s="408"/>
      <c r="G222" s="408"/>
      <c r="H222" s="408"/>
      <c r="I222" s="408"/>
      <c r="J222" s="408"/>
      <c r="K222" s="408"/>
      <c r="L222" s="408"/>
      <c r="M222" s="408"/>
      <c r="N222" s="408"/>
      <c r="O222" s="408"/>
      <c r="P222" s="408"/>
      <c r="Q222" s="408"/>
      <c r="R222" s="408"/>
      <c r="S222" s="408"/>
      <c r="T222" s="408"/>
      <c r="U222" s="408"/>
      <c r="V222" s="408"/>
      <c r="W222" s="408"/>
      <c r="X222" s="408"/>
      <c r="Y222" s="408"/>
      <c r="Z222" s="408"/>
      <c r="AA222" s="408"/>
      <c r="AB222" s="408"/>
      <c r="AC222" s="408"/>
      <c r="AD222" s="52"/>
      <c r="AE222" s="53"/>
      <c r="AF222" s="39"/>
      <c r="AG222" s="52"/>
      <c r="AH222" s="52"/>
      <c r="AI222" s="53"/>
      <c r="AJ222" s="55"/>
      <c r="AK222" s="55"/>
      <c r="AL222" s="55"/>
      <c r="AM222" s="55"/>
      <c r="AN222" s="55"/>
      <c r="AO222" s="55"/>
      <c r="AP222" s="55"/>
      <c r="AQ222" s="39"/>
      <c r="AR222" s="39"/>
      <c r="AS222" s="39"/>
      <c r="AT222" s="39"/>
      <c r="AU222" s="39"/>
      <c r="AV222" s="39"/>
      <c r="AW222" s="39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52"/>
      <c r="BH222" s="52"/>
      <c r="BI222" s="54"/>
      <c r="BJ222" s="58"/>
      <c r="BK222" s="43"/>
      <c r="BL222" s="43"/>
    </row>
    <row r="223" spans="1:64" s="41" customFormat="1" ht="33" customHeight="1" x14ac:dyDescent="0.6">
      <c r="A223" s="408"/>
      <c r="B223" s="408"/>
      <c r="C223" s="408"/>
      <c r="D223" s="408"/>
      <c r="E223" s="408"/>
      <c r="F223" s="408"/>
      <c r="G223" s="408"/>
      <c r="H223" s="408"/>
      <c r="I223" s="408"/>
      <c r="J223" s="408"/>
      <c r="K223" s="408"/>
      <c r="L223" s="408"/>
      <c r="M223" s="408"/>
      <c r="N223" s="408"/>
      <c r="O223" s="408"/>
      <c r="P223" s="408"/>
      <c r="Q223" s="408"/>
      <c r="R223" s="408"/>
      <c r="S223" s="408"/>
      <c r="T223" s="408"/>
      <c r="U223" s="408"/>
      <c r="V223" s="408"/>
      <c r="W223" s="408"/>
      <c r="X223" s="408"/>
      <c r="Y223" s="408"/>
      <c r="Z223" s="408"/>
      <c r="AA223" s="408"/>
      <c r="AB223" s="408"/>
      <c r="AC223" s="408"/>
      <c r="AD223" s="52"/>
      <c r="AE223" s="53"/>
      <c r="AF223" s="39"/>
      <c r="AG223" s="52"/>
      <c r="AH223" s="52"/>
      <c r="AI223" s="224"/>
      <c r="AJ223" s="224"/>
      <c r="AK223" s="224"/>
      <c r="AL223" s="224"/>
      <c r="AM223" s="224"/>
      <c r="AN223" s="224"/>
      <c r="AO223" s="224"/>
      <c r="AP223" s="224"/>
      <c r="AQ223" s="224"/>
      <c r="AR223" s="224"/>
      <c r="AS223" s="214"/>
      <c r="AT223" s="214"/>
      <c r="AU223" s="214"/>
      <c r="AV223" s="214"/>
      <c r="AW223" s="225"/>
      <c r="AX223" s="225"/>
      <c r="AY223" s="225"/>
      <c r="AZ223" s="225"/>
      <c r="BA223" s="225"/>
      <c r="BB223" s="225"/>
      <c r="BC223" s="225"/>
      <c r="BD223" s="52"/>
      <c r="BE223" s="52"/>
      <c r="BF223" s="52"/>
      <c r="BG223" s="52"/>
      <c r="BH223" s="52"/>
      <c r="BI223" s="54"/>
      <c r="BJ223" s="58"/>
      <c r="BK223" s="43"/>
      <c r="BL223" s="43"/>
    </row>
    <row r="224" spans="1:64" s="41" customFormat="1" ht="33" customHeight="1" x14ac:dyDescent="0.6">
      <c r="A224" s="221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52"/>
      <c r="AE224" s="53"/>
      <c r="AF224" s="39"/>
      <c r="AG224" s="52"/>
      <c r="AH224" s="52"/>
      <c r="AI224" s="53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53"/>
      <c r="AY224" s="39"/>
      <c r="AZ224" s="39"/>
      <c r="BA224" s="39"/>
      <c r="BB224" s="39"/>
      <c r="BC224" s="39"/>
      <c r="BD224" s="52"/>
      <c r="BE224" s="52"/>
      <c r="BF224" s="52"/>
      <c r="BG224" s="52"/>
      <c r="BH224" s="52"/>
      <c r="BI224" s="54"/>
      <c r="BJ224" s="58"/>
      <c r="BK224" s="43"/>
      <c r="BL224" s="43"/>
    </row>
    <row r="225" spans="1:64" s="39" customFormat="1" ht="33" customHeight="1" x14ac:dyDescent="0.6">
      <c r="A225" s="547" t="s">
        <v>193</v>
      </c>
      <c r="B225" s="547"/>
      <c r="C225" s="547"/>
      <c r="D225" s="547"/>
      <c r="E225" s="547"/>
      <c r="F225" s="547"/>
      <c r="G225" s="547"/>
      <c r="H225" s="547"/>
      <c r="I225" s="547"/>
      <c r="J225" s="547"/>
      <c r="K225" s="547"/>
      <c r="L225" s="547"/>
      <c r="M225" s="547"/>
      <c r="N225" s="547"/>
      <c r="O225" s="547"/>
      <c r="P225" s="547"/>
      <c r="Q225" s="547"/>
      <c r="R225" s="547"/>
      <c r="S225" s="547"/>
      <c r="T225" s="547"/>
      <c r="U225" s="547"/>
      <c r="V225" s="547"/>
      <c r="W225" s="547"/>
      <c r="X225" s="547"/>
      <c r="Y225" s="547"/>
      <c r="Z225" s="547"/>
      <c r="AA225" s="547"/>
      <c r="AB225" s="547"/>
      <c r="AD225" s="52"/>
      <c r="AE225" s="53"/>
      <c r="AG225" s="52"/>
      <c r="AH225" s="52"/>
      <c r="AI225" s="53"/>
      <c r="AJ225" s="56"/>
      <c r="AK225" s="56"/>
      <c r="AL225" s="56"/>
      <c r="AM225" s="56"/>
      <c r="AN225" s="56"/>
      <c r="AO225" s="56"/>
      <c r="AP225" s="57"/>
      <c r="AQ225" s="57"/>
      <c r="AR225" s="57"/>
      <c r="AS225" s="55"/>
      <c r="AT225" s="55"/>
      <c r="AU225" s="55"/>
      <c r="AV225" s="55"/>
      <c r="BD225" s="52"/>
      <c r="BE225" s="52"/>
      <c r="BF225" s="52"/>
      <c r="BG225" s="52"/>
      <c r="BH225" s="52"/>
      <c r="BI225" s="54"/>
      <c r="BJ225" s="51"/>
      <c r="BK225" s="38"/>
      <c r="BL225" s="38"/>
    </row>
    <row r="226" spans="1:64" s="39" customFormat="1" ht="33" customHeight="1" x14ac:dyDescent="0.6">
      <c r="A226" s="226"/>
      <c r="B226" s="226"/>
      <c r="C226" s="226"/>
      <c r="D226" s="226"/>
      <c r="E226" s="226"/>
      <c r="F226" s="226"/>
      <c r="G226" s="226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26"/>
      <c r="Z226" s="226"/>
      <c r="AA226" s="226"/>
      <c r="AB226" s="226"/>
      <c r="AD226" s="52"/>
      <c r="AE226" s="53"/>
      <c r="AG226" s="52"/>
      <c r="AH226" s="52"/>
      <c r="AI226" s="53"/>
      <c r="AJ226" s="56"/>
      <c r="AK226" s="56"/>
      <c r="AL226" s="56"/>
      <c r="AM226" s="56"/>
      <c r="AN226" s="56"/>
      <c r="AO226" s="56"/>
      <c r="AP226" s="57"/>
      <c r="AQ226" s="57"/>
      <c r="AR226" s="57"/>
      <c r="AS226" s="55"/>
      <c r="AT226" s="55"/>
      <c r="AU226" s="55"/>
      <c r="AV226" s="55"/>
      <c r="BD226" s="52"/>
      <c r="BE226" s="52"/>
      <c r="BF226" s="52"/>
      <c r="BG226" s="52"/>
      <c r="BH226" s="52"/>
      <c r="BI226" s="54"/>
      <c r="BJ226" s="51"/>
      <c r="BK226" s="38"/>
      <c r="BL226" s="38"/>
    </row>
    <row r="227" spans="1:64" s="39" customFormat="1" ht="33" customHeight="1" x14ac:dyDescent="0.6">
      <c r="AG227" s="52"/>
      <c r="AH227" s="52"/>
      <c r="AI227" s="53"/>
      <c r="AJ227" s="56"/>
      <c r="AK227" s="56"/>
      <c r="AL227" s="56"/>
      <c r="AM227" s="56"/>
      <c r="AN227" s="56"/>
      <c r="AO227" s="56"/>
      <c r="AP227" s="57"/>
      <c r="AQ227" s="57"/>
      <c r="AR227" s="57"/>
      <c r="AS227" s="55"/>
      <c r="AT227" s="55"/>
      <c r="AU227" s="55"/>
      <c r="AV227" s="55"/>
      <c r="BD227" s="52"/>
      <c r="BE227" s="52"/>
      <c r="BF227" s="52"/>
      <c r="BG227" s="52"/>
      <c r="BH227" s="52"/>
      <c r="BI227" s="54"/>
      <c r="BJ227" s="51"/>
      <c r="BK227" s="38"/>
      <c r="BL227" s="38"/>
    </row>
    <row r="228" spans="1:64" s="29" customFormat="1" ht="35.4" x14ac:dyDescent="0.6">
      <c r="A228" s="227"/>
      <c r="B228" s="227"/>
      <c r="C228" s="227"/>
      <c r="D228" s="227"/>
      <c r="E228" s="227"/>
      <c r="F228" s="227"/>
      <c r="G228" s="227"/>
      <c r="H228" s="227"/>
      <c r="I228" s="227"/>
      <c r="J228" s="227"/>
      <c r="K228" s="227"/>
      <c r="L228" s="227"/>
      <c r="M228" s="227"/>
      <c r="N228" s="227"/>
      <c r="O228" s="227"/>
      <c r="P228" s="227"/>
      <c r="Q228" s="227"/>
      <c r="R228" s="203"/>
      <c r="S228" s="203"/>
      <c r="T228" s="227"/>
      <c r="U228" s="227"/>
      <c r="V228" s="227"/>
      <c r="W228" s="227"/>
      <c r="X228" s="227"/>
      <c r="Y228" s="227"/>
      <c r="Z228" s="227"/>
      <c r="AA228" s="227"/>
      <c r="AB228" s="227"/>
      <c r="AC228" s="227"/>
      <c r="AD228" s="227"/>
      <c r="AE228" s="227"/>
      <c r="AF228" s="227"/>
      <c r="AG228" s="227"/>
      <c r="AH228" s="227"/>
      <c r="AI228" s="227"/>
      <c r="AJ228" s="227"/>
      <c r="AK228" s="227"/>
      <c r="AL228" s="227"/>
      <c r="AM228" s="227"/>
      <c r="AN228" s="227"/>
      <c r="AO228" s="227"/>
      <c r="AP228" s="227"/>
      <c r="AQ228" s="227"/>
      <c r="AR228" s="227"/>
      <c r="AS228" s="227"/>
      <c r="AT228" s="227"/>
      <c r="AU228" s="227"/>
      <c r="AV228" s="227"/>
      <c r="AW228" s="227"/>
      <c r="AX228" s="227"/>
      <c r="AY228" s="227"/>
      <c r="AZ228" s="227"/>
      <c r="BA228" s="227"/>
      <c r="BB228" s="227"/>
      <c r="BC228" s="227"/>
      <c r="BD228" s="227"/>
      <c r="BE228" s="227"/>
      <c r="BF228" s="228"/>
      <c r="BG228" s="228"/>
      <c r="BH228" s="228"/>
      <c r="BI228" s="228"/>
    </row>
    <row r="229" spans="1:64" s="29" customFormat="1" x14ac:dyDescent="0.25">
      <c r="R229" s="47"/>
      <c r="S229" s="47"/>
      <c r="BF229" s="48"/>
      <c r="BG229" s="48"/>
      <c r="BH229" s="48"/>
      <c r="BI229" s="48"/>
    </row>
    <row r="230" spans="1:64" s="29" customFormat="1" x14ac:dyDescent="0.25">
      <c r="R230" s="47"/>
      <c r="S230" s="47"/>
      <c r="BF230" s="48"/>
      <c r="BG230" s="48"/>
      <c r="BH230" s="48"/>
      <c r="BI230" s="48"/>
    </row>
    <row r="231" spans="1:64" s="29" customFormat="1" x14ac:dyDescent="0.25">
      <c r="R231" s="47"/>
      <c r="S231" s="47"/>
      <c r="BF231" s="48"/>
      <c r="BG231" s="48"/>
      <c r="BH231" s="48"/>
      <c r="BI231" s="48"/>
    </row>
    <row r="232" spans="1:64" s="29" customFormat="1" x14ac:dyDescent="0.25">
      <c r="R232" s="47"/>
      <c r="S232" s="47"/>
      <c r="BF232" s="48"/>
      <c r="BG232" s="48"/>
      <c r="BH232" s="48"/>
      <c r="BI232" s="48"/>
    </row>
    <row r="233" spans="1:64" s="29" customFormat="1" x14ac:dyDescent="0.25">
      <c r="R233" s="47"/>
      <c r="S233" s="47"/>
      <c r="BF233" s="48"/>
      <c r="BG233" s="48"/>
      <c r="BH233" s="48"/>
      <c r="BI233" s="48"/>
    </row>
    <row r="234" spans="1:64" s="29" customFormat="1" x14ac:dyDescent="0.25">
      <c r="R234" s="47"/>
      <c r="S234" s="47"/>
      <c r="BF234" s="48"/>
      <c r="BG234" s="48"/>
      <c r="BH234" s="48"/>
      <c r="BI234" s="48"/>
    </row>
    <row r="235" spans="1:64" s="29" customFormat="1" x14ac:dyDescent="0.25">
      <c r="R235" s="47"/>
      <c r="S235" s="47"/>
      <c r="BF235" s="48"/>
      <c r="BG235" s="48"/>
      <c r="BH235" s="48"/>
      <c r="BI235" s="48"/>
    </row>
    <row r="236" spans="1:64" s="29" customFormat="1" x14ac:dyDescent="0.25">
      <c r="R236" s="47"/>
      <c r="S236" s="47"/>
      <c r="BF236" s="48"/>
      <c r="BG236" s="48"/>
      <c r="BH236" s="48"/>
      <c r="BI236" s="48"/>
    </row>
    <row r="237" spans="1:64" s="29" customFormat="1" x14ac:dyDescent="0.25">
      <c r="R237" s="47"/>
      <c r="S237" s="47"/>
      <c r="BF237" s="48"/>
      <c r="BG237" s="48"/>
      <c r="BH237" s="48"/>
      <c r="BI237" s="48"/>
    </row>
    <row r="238" spans="1:64" s="29" customFormat="1" x14ac:dyDescent="0.25">
      <c r="R238" s="47"/>
      <c r="S238" s="47"/>
      <c r="BF238" s="48"/>
      <c r="BG238" s="48"/>
      <c r="BH238" s="48"/>
      <c r="BI238" s="48"/>
    </row>
    <row r="239" spans="1:64" s="29" customFormat="1" x14ac:dyDescent="0.25">
      <c r="R239" s="47"/>
      <c r="S239" s="47"/>
      <c r="BF239" s="48"/>
      <c r="BG239" s="48"/>
      <c r="BH239" s="48"/>
      <c r="BI239" s="48"/>
    </row>
    <row r="240" spans="1:64" s="29" customFormat="1" x14ac:dyDescent="0.25">
      <c r="R240" s="47"/>
      <c r="S240" s="47"/>
      <c r="BF240" s="48"/>
      <c r="BG240" s="48"/>
      <c r="BH240" s="48"/>
      <c r="BI240" s="48"/>
    </row>
    <row r="241" spans="18:61" s="29" customFormat="1" x14ac:dyDescent="0.25">
      <c r="R241" s="47"/>
      <c r="S241" s="47"/>
      <c r="BF241" s="48"/>
      <c r="BG241" s="48"/>
      <c r="BH241" s="48"/>
      <c r="BI241" s="48"/>
    </row>
    <row r="242" spans="18:61" s="29" customFormat="1" x14ac:dyDescent="0.25">
      <c r="R242" s="47"/>
      <c r="S242" s="47"/>
      <c r="BF242" s="48"/>
      <c r="BG242" s="48"/>
      <c r="BH242" s="48"/>
      <c r="BI242" s="48"/>
    </row>
    <row r="243" spans="18:61" s="29" customFormat="1" x14ac:dyDescent="0.25">
      <c r="R243" s="47"/>
      <c r="S243" s="47"/>
      <c r="BF243" s="48"/>
      <c r="BG243" s="48"/>
      <c r="BH243" s="48"/>
      <c r="BI243" s="48"/>
    </row>
    <row r="244" spans="18:61" s="29" customFormat="1" x14ac:dyDescent="0.25">
      <c r="R244" s="47"/>
      <c r="S244" s="47"/>
      <c r="BF244" s="48"/>
      <c r="BG244" s="48"/>
      <c r="BH244" s="48"/>
      <c r="BI244" s="48"/>
    </row>
    <row r="245" spans="18:61" s="29" customFormat="1" x14ac:dyDescent="0.25">
      <c r="R245" s="47"/>
      <c r="S245" s="47"/>
      <c r="BF245" s="48"/>
      <c r="BG245" s="48"/>
      <c r="BH245" s="48"/>
      <c r="BI245" s="48"/>
    </row>
    <row r="246" spans="18:61" s="29" customFormat="1" x14ac:dyDescent="0.25">
      <c r="R246" s="47"/>
      <c r="S246" s="47"/>
      <c r="BF246" s="48"/>
      <c r="BG246" s="48"/>
      <c r="BH246" s="48"/>
      <c r="BI246" s="48"/>
    </row>
    <row r="247" spans="18:61" s="29" customFormat="1" x14ac:dyDescent="0.25">
      <c r="R247" s="47"/>
      <c r="S247" s="47"/>
      <c r="BF247" s="48"/>
      <c r="BG247" s="48"/>
      <c r="BH247" s="48"/>
      <c r="BI247" s="48"/>
    </row>
    <row r="248" spans="18:61" s="29" customFormat="1" x14ac:dyDescent="0.25">
      <c r="R248" s="47"/>
      <c r="S248" s="47"/>
      <c r="BF248" s="48"/>
      <c r="BG248" s="48"/>
      <c r="BH248" s="48"/>
      <c r="BI248" s="48"/>
    </row>
    <row r="249" spans="18:61" s="29" customFormat="1" x14ac:dyDescent="0.25">
      <c r="R249" s="47"/>
      <c r="S249" s="47"/>
      <c r="BF249" s="48"/>
      <c r="BG249" s="48"/>
      <c r="BH249" s="48"/>
      <c r="BI249" s="48"/>
    </row>
    <row r="250" spans="18:61" s="29" customFormat="1" x14ac:dyDescent="0.25">
      <c r="R250" s="47"/>
      <c r="S250" s="47"/>
      <c r="BF250" s="48"/>
      <c r="BG250" s="48"/>
      <c r="BH250" s="48"/>
      <c r="BI250" s="48"/>
    </row>
    <row r="251" spans="18:61" s="29" customFormat="1" x14ac:dyDescent="0.25">
      <c r="R251" s="47"/>
      <c r="S251" s="47"/>
      <c r="BF251" s="48"/>
      <c r="BG251" s="48"/>
      <c r="BH251" s="48"/>
      <c r="BI251" s="48"/>
    </row>
    <row r="252" spans="18:61" s="29" customFormat="1" x14ac:dyDescent="0.25">
      <c r="R252" s="47"/>
      <c r="S252" s="47"/>
      <c r="BF252" s="48"/>
      <c r="BG252" s="48"/>
      <c r="BH252" s="48"/>
      <c r="BI252" s="48"/>
    </row>
    <row r="253" spans="18:61" s="29" customFormat="1" x14ac:dyDescent="0.25">
      <c r="R253" s="47"/>
      <c r="S253" s="47"/>
      <c r="BF253" s="48"/>
      <c r="BG253" s="48"/>
      <c r="BH253" s="48"/>
      <c r="BI253" s="48"/>
    </row>
    <row r="254" spans="18:61" s="29" customFormat="1" x14ac:dyDescent="0.25">
      <c r="R254" s="47"/>
      <c r="S254" s="47"/>
      <c r="BF254" s="48"/>
      <c r="BG254" s="48"/>
      <c r="BH254" s="48"/>
      <c r="BI254" s="48"/>
    </row>
    <row r="255" spans="18:61" s="29" customFormat="1" x14ac:dyDescent="0.25">
      <c r="R255" s="47"/>
      <c r="S255" s="47"/>
      <c r="BF255" s="48"/>
      <c r="BG255" s="48"/>
      <c r="BH255" s="48"/>
      <c r="BI255" s="48"/>
    </row>
    <row r="256" spans="18:61" s="29" customFormat="1" x14ac:dyDescent="0.25">
      <c r="R256" s="47"/>
      <c r="S256" s="47"/>
      <c r="BF256" s="48"/>
      <c r="BG256" s="48"/>
      <c r="BH256" s="48"/>
      <c r="BI256" s="48"/>
    </row>
    <row r="257" spans="18:61" s="29" customFormat="1" x14ac:dyDescent="0.25">
      <c r="R257" s="47"/>
      <c r="S257" s="47"/>
      <c r="BF257" s="48"/>
      <c r="BG257" s="48"/>
      <c r="BH257" s="48"/>
      <c r="BI257" s="48"/>
    </row>
    <row r="258" spans="18:61" s="29" customFormat="1" x14ac:dyDescent="0.25">
      <c r="R258" s="47"/>
      <c r="S258" s="47"/>
      <c r="BF258" s="48"/>
      <c r="BG258" s="48"/>
      <c r="BH258" s="48"/>
      <c r="BI258" s="48"/>
    </row>
    <row r="259" spans="18:61" s="29" customFormat="1" x14ac:dyDescent="0.25">
      <c r="R259" s="47"/>
      <c r="S259" s="47"/>
      <c r="BF259" s="48"/>
      <c r="BG259" s="48"/>
      <c r="BH259" s="48"/>
      <c r="BI259" s="48"/>
    </row>
    <row r="260" spans="18:61" s="29" customFormat="1" x14ac:dyDescent="0.25">
      <c r="R260" s="47"/>
      <c r="S260" s="47"/>
      <c r="BF260" s="48"/>
      <c r="BG260" s="48"/>
      <c r="BH260" s="48"/>
      <c r="BI260" s="48"/>
    </row>
    <row r="261" spans="18:61" s="29" customFormat="1" x14ac:dyDescent="0.25">
      <c r="R261" s="47"/>
      <c r="S261" s="47"/>
      <c r="BF261" s="48"/>
      <c r="BG261" s="48"/>
      <c r="BH261" s="48"/>
      <c r="BI261" s="48"/>
    </row>
    <row r="262" spans="18:61" s="29" customFormat="1" x14ac:dyDescent="0.25">
      <c r="R262" s="47"/>
      <c r="S262" s="47"/>
      <c r="BF262" s="48"/>
      <c r="BG262" s="48"/>
      <c r="BH262" s="48"/>
      <c r="BI262" s="48"/>
    </row>
    <row r="263" spans="18:61" s="29" customFormat="1" x14ac:dyDescent="0.25">
      <c r="R263" s="47"/>
      <c r="S263" s="47"/>
      <c r="BF263" s="48"/>
      <c r="BG263" s="48"/>
      <c r="BH263" s="48"/>
      <c r="BI263" s="48"/>
    </row>
    <row r="264" spans="18:61" s="29" customFormat="1" x14ac:dyDescent="0.25">
      <c r="R264" s="47"/>
      <c r="S264" s="47"/>
      <c r="BF264" s="48"/>
      <c r="BG264" s="48"/>
      <c r="BH264" s="48"/>
      <c r="BI264" s="48"/>
    </row>
    <row r="265" spans="18:61" s="29" customFormat="1" x14ac:dyDescent="0.25">
      <c r="R265" s="47"/>
      <c r="S265" s="47"/>
      <c r="BF265" s="48"/>
      <c r="BG265" s="48"/>
      <c r="BH265" s="48"/>
      <c r="BI265" s="48"/>
    </row>
    <row r="266" spans="18:61" s="29" customFormat="1" x14ac:dyDescent="0.25">
      <c r="R266" s="47"/>
      <c r="S266" s="47"/>
      <c r="BF266" s="48"/>
      <c r="BG266" s="48"/>
      <c r="BH266" s="48"/>
      <c r="BI266" s="48"/>
    </row>
    <row r="267" spans="18:61" s="29" customFormat="1" x14ac:dyDescent="0.25">
      <c r="R267" s="47"/>
      <c r="S267" s="47"/>
      <c r="BF267" s="48"/>
      <c r="BG267" s="48"/>
      <c r="BH267" s="48"/>
      <c r="BI267" s="48"/>
    </row>
    <row r="268" spans="18:61" s="29" customFormat="1" x14ac:dyDescent="0.25">
      <c r="R268" s="47"/>
      <c r="S268" s="47"/>
      <c r="BF268" s="48"/>
      <c r="BG268" s="48"/>
      <c r="BH268" s="48"/>
      <c r="BI268" s="48"/>
    </row>
    <row r="269" spans="18:61" s="29" customFormat="1" x14ac:dyDescent="0.25">
      <c r="R269" s="47"/>
      <c r="S269" s="47"/>
      <c r="BF269" s="48"/>
      <c r="BG269" s="48"/>
      <c r="BH269" s="48"/>
      <c r="BI269" s="48"/>
    </row>
    <row r="270" spans="18:61" s="29" customFormat="1" x14ac:dyDescent="0.25">
      <c r="R270" s="47"/>
      <c r="S270" s="47"/>
      <c r="BF270" s="48"/>
      <c r="BG270" s="48"/>
      <c r="BH270" s="48"/>
      <c r="BI270" s="48"/>
    </row>
    <row r="271" spans="18:61" s="29" customFormat="1" x14ac:dyDescent="0.25">
      <c r="R271" s="47"/>
      <c r="S271" s="47"/>
      <c r="BF271" s="48"/>
      <c r="BG271" s="48"/>
      <c r="BH271" s="48"/>
      <c r="BI271" s="48"/>
    </row>
    <row r="272" spans="18:61" s="29" customFormat="1" x14ac:dyDescent="0.25">
      <c r="R272" s="47"/>
      <c r="S272" s="47"/>
      <c r="BF272" s="48"/>
      <c r="BG272" s="48"/>
      <c r="BH272" s="48"/>
      <c r="BI272" s="48"/>
    </row>
    <row r="273" spans="18:61" s="29" customFormat="1" x14ac:dyDescent="0.25">
      <c r="R273" s="47"/>
      <c r="S273" s="47"/>
      <c r="BF273" s="48"/>
      <c r="BG273" s="48"/>
      <c r="BH273" s="48"/>
      <c r="BI273" s="48"/>
    </row>
    <row r="274" spans="18:61" s="29" customFormat="1" x14ac:dyDescent="0.25">
      <c r="R274" s="47"/>
      <c r="S274" s="47"/>
      <c r="BF274" s="48"/>
      <c r="BG274" s="48"/>
      <c r="BH274" s="48"/>
      <c r="BI274" s="48"/>
    </row>
    <row r="275" spans="18:61" s="29" customFormat="1" x14ac:dyDescent="0.25">
      <c r="R275" s="47"/>
      <c r="S275" s="47"/>
      <c r="BF275" s="48"/>
      <c r="BG275" s="48"/>
      <c r="BH275" s="48"/>
      <c r="BI275" s="48"/>
    </row>
    <row r="276" spans="18:61" s="29" customFormat="1" x14ac:dyDescent="0.25">
      <c r="R276" s="47"/>
      <c r="S276" s="47"/>
      <c r="BF276" s="48"/>
      <c r="BG276" s="48"/>
      <c r="BH276" s="48"/>
      <c r="BI276" s="48"/>
    </row>
    <row r="277" spans="18:61" s="29" customFormat="1" x14ac:dyDescent="0.25">
      <c r="R277" s="47"/>
      <c r="S277" s="47"/>
      <c r="BF277" s="48"/>
      <c r="BG277" s="48"/>
      <c r="BH277" s="48"/>
      <c r="BI277" s="48"/>
    </row>
    <row r="278" spans="18:61" s="29" customFormat="1" x14ac:dyDescent="0.25">
      <c r="R278" s="47"/>
      <c r="S278" s="47"/>
      <c r="BF278" s="48"/>
      <c r="BG278" s="48"/>
      <c r="BH278" s="48"/>
      <c r="BI278" s="48"/>
    </row>
    <row r="279" spans="18:61" s="29" customFormat="1" x14ac:dyDescent="0.25">
      <c r="R279" s="47"/>
      <c r="S279" s="47"/>
      <c r="BF279" s="48"/>
      <c r="BG279" s="48"/>
      <c r="BH279" s="48"/>
      <c r="BI279" s="48"/>
    </row>
    <row r="280" spans="18:61" s="29" customFormat="1" x14ac:dyDescent="0.25">
      <c r="R280" s="47"/>
      <c r="S280" s="47"/>
      <c r="BF280" s="48"/>
      <c r="BG280" s="48"/>
      <c r="BH280" s="48"/>
      <c r="BI280" s="48"/>
    </row>
    <row r="281" spans="18:61" s="29" customFormat="1" x14ac:dyDescent="0.25">
      <c r="R281" s="47"/>
      <c r="S281" s="47"/>
      <c r="BF281" s="48"/>
      <c r="BG281" s="48"/>
      <c r="BH281" s="48"/>
      <c r="BI281" s="48"/>
    </row>
    <row r="282" spans="18:61" s="29" customFormat="1" x14ac:dyDescent="0.25">
      <c r="R282" s="47"/>
      <c r="S282" s="47"/>
      <c r="BF282" s="48"/>
      <c r="BG282" s="48"/>
      <c r="BH282" s="48"/>
      <c r="BI282" s="48"/>
    </row>
    <row r="283" spans="18:61" s="29" customFormat="1" x14ac:dyDescent="0.25">
      <c r="R283" s="47"/>
      <c r="S283" s="47"/>
      <c r="BF283" s="48"/>
      <c r="BG283" s="48"/>
      <c r="BH283" s="48"/>
      <c r="BI283" s="48"/>
    </row>
    <row r="284" spans="18:61" s="29" customFormat="1" x14ac:dyDescent="0.25">
      <c r="R284" s="47"/>
      <c r="S284" s="47"/>
      <c r="BF284" s="48"/>
      <c r="BG284" s="48"/>
      <c r="BH284" s="48"/>
      <c r="BI284" s="48"/>
    </row>
    <row r="285" spans="18:61" s="29" customFormat="1" x14ac:dyDescent="0.25">
      <c r="R285" s="47"/>
      <c r="S285" s="47"/>
      <c r="BF285" s="48"/>
      <c r="BG285" s="48"/>
      <c r="BH285" s="48"/>
      <c r="BI285" s="48"/>
    </row>
    <row r="286" spans="18:61" s="29" customFormat="1" x14ac:dyDescent="0.25">
      <c r="R286" s="47"/>
      <c r="S286" s="47"/>
      <c r="BF286" s="48"/>
      <c r="BG286" s="48"/>
      <c r="BH286" s="48"/>
      <c r="BI286" s="48"/>
    </row>
    <row r="287" spans="18:61" s="29" customFormat="1" x14ac:dyDescent="0.25">
      <c r="R287" s="47"/>
      <c r="S287" s="47"/>
      <c r="BF287" s="48"/>
      <c r="BG287" s="48"/>
      <c r="BH287" s="48"/>
      <c r="BI287" s="48"/>
    </row>
    <row r="288" spans="18:61" s="29" customFormat="1" x14ac:dyDescent="0.25">
      <c r="R288" s="47"/>
      <c r="S288" s="47"/>
      <c r="BF288" s="48"/>
      <c r="BG288" s="48"/>
      <c r="BH288" s="48"/>
      <c r="BI288" s="48"/>
    </row>
    <row r="289" spans="18:61" s="29" customFormat="1" x14ac:dyDescent="0.25">
      <c r="R289" s="47"/>
      <c r="S289" s="47"/>
      <c r="BF289" s="48"/>
      <c r="BG289" s="48"/>
      <c r="BH289" s="48"/>
      <c r="BI289" s="48"/>
    </row>
    <row r="290" spans="18:61" s="29" customFormat="1" x14ac:dyDescent="0.25">
      <c r="R290" s="47"/>
      <c r="S290" s="47"/>
      <c r="BF290" s="48"/>
      <c r="BG290" s="48"/>
      <c r="BH290" s="48"/>
      <c r="BI290" s="48"/>
    </row>
    <row r="291" spans="18:61" s="29" customFormat="1" x14ac:dyDescent="0.25">
      <c r="R291" s="47"/>
      <c r="S291" s="47"/>
      <c r="BF291" s="48"/>
      <c r="BG291" s="48"/>
      <c r="BH291" s="48"/>
      <c r="BI291" s="48"/>
    </row>
    <row r="292" spans="18:61" s="29" customFormat="1" x14ac:dyDescent="0.25">
      <c r="R292" s="47"/>
      <c r="S292" s="47"/>
      <c r="BF292" s="48"/>
      <c r="BG292" s="48"/>
      <c r="BH292" s="48"/>
      <c r="BI292" s="48"/>
    </row>
    <row r="293" spans="18:61" s="29" customFormat="1" x14ac:dyDescent="0.25">
      <c r="R293" s="47"/>
      <c r="S293" s="47"/>
      <c r="BF293" s="48"/>
      <c r="BG293" s="48"/>
      <c r="BH293" s="48"/>
      <c r="BI293" s="48"/>
    </row>
    <row r="294" spans="18:61" s="29" customFormat="1" x14ac:dyDescent="0.25">
      <c r="R294" s="47"/>
      <c r="S294" s="47"/>
      <c r="BF294" s="48"/>
      <c r="BG294" s="48"/>
      <c r="BH294" s="48"/>
      <c r="BI294" s="48"/>
    </row>
    <row r="295" spans="18:61" s="29" customFormat="1" x14ac:dyDescent="0.25">
      <c r="R295" s="47"/>
      <c r="S295" s="47"/>
      <c r="BF295" s="48"/>
      <c r="BG295" s="48"/>
      <c r="BH295" s="48"/>
      <c r="BI295" s="48"/>
    </row>
    <row r="296" spans="18:61" s="29" customFormat="1" x14ac:dyDescent="0.25">
      <c r="R296" s="47"/>
      <c r="S296" s="47"/>
      <c r="BF296" s="48"/>
      <c r="BG296" s="48"/>
      <c r="BH296" s="48"/>
      <c r="BI296" s="48"/>
    </row>
    <row r="297" spans="18:61" s="29" customFormat="1" x14ac:dyDescent="0.25">
      <c r="R297" s="47"/>
      <c r="S297" s="47"/>
      <c r="BF297" s="48"/>
      <c r="BG297" s="48"/>
      <c r="BH297" s="48"/>
      <c r="BI297" s="48"/>
    </row>
    <row r="298" spans="18:61" s="29" customFormat="1" x14ac:dyDescent="0.25">
      <c r="R298" s="47"/>
      <c r="S298" s="47"/>
      <c r="BF298" s="48"/>
      <c r="BG298" s="48"/>
      <c r="BH298" s="48"/>
      <c r="BI298" s="48"/>
    </row>
    <row r="299" spans="18:61" s="29" customFormat="1" x14ac:dyDescent="0.25">
      <c r="R299" s="47"/>
      <c r="S299" s="47"/>
      <c r="BF299" s="48"/>
      <c r="BG299" s="48"/>
      <c r="BH299" s="48"/>
      <c r="BI299" s="48"/>
    </row>
    <row r="300" spans="18:61" s="29" customFormat="1" x14ac:dyDescent="0.25">
      <c r="R300" s="47"/>
      <c r="S300" s="47"/>
      <c r="BF300" s="48"/>
      <c r="BG300" s="48"/>
      <c r="BH300" s="48"/>
      <c r="BI300" s="48"/>
    </row>
    <row r="301" spans="18:61" s="29" customFormat="1" x14ac:dyDescent="0.25">
      <c r="R301" s="47"/>
      <c r="S301" s="47"/>
      <c r="BF301" s="48"/>
      <c r="BG301" s="48"/>
      <c r="BH301" s="48"/>
      <c r="BI301" s="48"/>
    </row>
    <row r="302" spans="18:61" s="29" customFormat="1" x14ac:dyDescent="0.25">
      <c r="R302" s="47"/>
      <c r="S302" s="47"/>
      <c r="BF302" s="48"/>
      <c r="BG302" s="48"/>
      <c r="BH302" s="48"/>
      <c r="BI302" s="48"/>
    </row>
    <row r="303" spans="18:61" s="29" customFormat="1" x14ac:dyDescent="0.25">
      <c r="R303" s="47"/>
      <c r="S303" s="47"/>
      <c r="BF303" s="48"/>
      <c r="BG303" s="48"/>
      <c r="BH303" s="48"/>
      <c r="BI303" s="48"/>
    </row>
    <row r="304" spans="18:61" s="29" customFormat="1" x14ac:dyDescent="0.25">
      <c r="R304" s="47"/>
      <c r="S304" s="47"/>
      <c r="BF304" s="48"/>
      <c r="BG304" s="48"/>
      <c r="BH304" s="48"/>
      <c r="BI304" s="48"/>
    </row>
    <row r="305" spans="18:61" s="29" customFormat="1" x14ac:dyDescent="0.25">
      <c r="R305" s="47"/>
      <c r="S305" s="47"/>
      <c r="BF305" s="48"/>
      <c r="BG305" s="48"/>
      <c r="BH305" s="48"/>
      <c r="BI305" s="48"/>
    </row>
    <row r="306" spans="18:61" s="29" customFormat="1" x14ac:dyDescent="0.25">
      <c r="R306" s="47"/>
      <c r="S306" s="47"/>
      <c r="BF306" s="48"/>
      <c r="BG306" s="48"/>
      <c r="BH306" s="48"/>
      <c r="BI306" s="48"/>
    </row>
    <row r="307" spans="18:61" s="29" customFormat="1" x14ac:dyDescent="0.25">
      <c r="R307" s="47"/>
      <c r="S307" s="47"/>
      <c r="BF307" s="48"/>
      <c r="BG307" s="48"/>
      <c r="BH307" s="48"/>
      <c r="BI307" s="48"/>
    </row>
    <row r="308" spans="18:61" s="29" customFormat="1" x14ac:dyDescent="0.25">
      <c r="R308" s="47"/>
      <c r="S308" s="47"/>
      <c r="BF308" s="48"/>
      <c r="BG308" s="48"/>
      <c r="BH308" s="48"/>
      <c r="BI308" s="48"/>
    </row>
    <row r="309" spans="18:61" s="29" customFormat="1" x14ac:dyDescent="0.25">
      <c r="R309" s="47"/>
      <c r="S309" s="47"/>
      <c r="BF309" s="48"/>
      <c r="BG309" s="48"/>
      <c r="BH309" s="48"/>
      <c r="BI309" s="48"/>
    </row>
    <row r="310" spans="18:61" s="29" customFormat="1" x14ac:dyDescent="0.25">
      <c r="R310" s="47"/>
      <c r="S310" s="47"/>
      <c r="BF310" s="48"/>
      <c r="BG310" s="48"/>
      <c r="BH310" s="48"/>
      <c r="BI310" s="48"/>
    </row>
    <row r="311" spans="18:61" s="29" customFormat="1" x14ac:dyDescent="0.25">
      <c r="R311" s="47"/>
      <c r="S311" s="47"/>
      <c r="BF311" s="48"/>
      <c r="BG311" s="48"/>
      <c r="BH311" s="48"/>
      <c r="BI311" s="48"/>
    </row>
    <row r="312" spans="18:61" s="29" customFormat="1" x14ac:dyDescent="0.25">
      <c r="R312" s="47"/>
      <c r="S312" s="47"/>
      <c r="BF312" s="48"/>
      <c r="BG312" s="48"/>
      <c r="BH312" s="48"/>
      <c r="BI312" s="48"/>
    </row>
    <row r="313" spans="18:61" s="29" customFormat="1" x14ac:dyDescent="0.25">
      <c r="R313" s="47"/>
      <c r="S313" s="47"/>
      <c r="BF313" s="48"/>
      <c r="BG313" s="48"/>
      <c r="BH313" s="48"/>
      <c r="BI313" s="48"/>
    </row>
    <row r="314" spans="18:61" s="29" customFormat="1" x14ac:dyDescent="0.25">
      <c r="R314" s="47"/>
      <c r="S314" s="47"/>
      <c r="BF314" s="48"/>
      <c r="BG314" s="48"/>
      <c r="BH314" s="48"/>
      <c r="BI314" s="48"/>
    </row>
    <row r="315" spans="18:61" s="29" customFormat="1" x14ac:dyDescent="0.25">
      <c r="R315" s="47"/>
      <c r="S315" s="47"/>
      <c r="BF315" s="48"/>
      <c r="BG315" s="48"/>
      <c r="BH315" s="48"/>
      <c r="BI315" s="48"/>
    </row>
    <row r="316" spans="18:61" s="29" customFormat="1" x14ac:dyDescent="0.25">
      <c r="R316" s="47"/>
      <c r="S316" s="47"/>
      <c r="BF316" s="48"/>
      <c r="BG316" s="48"/>
      <c r="BH316" s="48"/>
      <c r="BI316" s="48"/>
    </row>
    <row r="317" spans="18:61" s="29" customFormat="1" x14ac:dyDescent="0.25">
      <c r="R317" s="47"/>
      <c r="S317" s="47"/>
      <c r="BF317" s="48"/>
      <c r="BG317" s="48"/>
      <c r="BH317" s="48"/>
      <c r="BI317" s="48"/>
    </row>
    <row r="318" spans="18:61" s="29" customFormat="1" x14ac:dyDescent="0.25">
      <c r="R318" s="47"/>
      <c r="S318" s="47"/>
      <c r="BF318" s="48"/>
      <c r="BG318" s="48"/>
      <c r="BH318" s="48"/>
      <c r="BI318" s="48"/>
    </row>
    <row r="319" spans="18:61" s="29" customFormat="1" x14ac:dyDescent="0.25">
      <c r="R319" s="47"/>
      <c r="S319" s="47"/>
      <c r="BF319" s="48"/>
      <c r="BG319" s="48"/>
      <c r="BH319" s="48"/>
      <c r="BI319" s="48"/>
    </row>
    <row r="320" spans="18:61" s="29" customFormat="1" x14ac:dyDescent="0.25">
      <c r="R320" s="47"/>
      <c r="S320" s="47"/>
      <c r="BF320" s="48"/>
      <c r="BG320" s="48"/>
      <c r="BH320" s="48"/>
      <c r="BI320" s="48"/>
    </row>
    <row r="321" spans="18:61" s="29" customFormat="1" x14ac:dyDescent="0.25">
      <c r="R321" s="47"/>
      <c r="S321" s="47"/>
      <c r="BF321" s="48"/>
      <c r="BG321" s="48"/>
      <c r="BH321" s="48"/>
      <c r="BI321" s="48"/>
    </row>
    <row r="322" spans="18:61" s="29" customFormat="1" x14ac:dyDescent="0.25">
      <c r="R322" s="47"/>
      <c r="S322" s="47"/>
      <c r="BF322" s="48"/>
      <c r="BG322" s="48"/>
      <c r="BH322" s="48"/>
      <c r="BI322" s="48"/>
    </row>
    <row r="323" spans="18:61" s="29" customFormat="1" x14ac:dyDescent="0.25">
      <c r="R323" s="47"/>
      <c r="S323" s="47"/>
      <c r="BF323" s="48"/>
      <c r="BG323" s="48"/>
      <c r="BH323" s="48"/>
      <c r="BI323" s="48"/>
    </row>
    <row r="324" spans="18:61" s="29" customFormat="1" x14ac:dyDescent="0.25">
      <c r="R324" s="47"/>
      <c r="S324" s="47"/>
      <c r="BF324" s="48"/>
      <c r="BG324" s="48"/>
      <c r="BH324" s="48"/>
      <c r="BI324" s="48"/>
    </row>
    <row r="325" spans="18:61" s="29" customFormat="1" x14ac:dyDescent="0.25">
      <c r="R325" s="47"/>
      <c r="S325" s="47"/>
      <c r="BF325" s="48"/>
      <c r="BG325" s="48"/>
      <c r="BH325" s="48"/>
      <c r="BI325" s="48"/>
    </row>
    <row r="326" spans="18:61" s="29" customFormat="1" x14ac:dyDescent="0.25">
      <c r="R326" s="47"/>
      <c r="S326" s="47"/>
      <c r="BF326" s="48"/>
      <c r="BG326" s="48"/>
      <c r="BH326" s="48"/>
      <c r="BI326" s="48"/>
    </row>
    <row r="327" spans="18:61" s="29" customFormat="1" x14ac:dyDescent="0.25">
      <c r="R327" s="47"/>
      <c r="S327" s="47"/>
      <c r="BF327" s="48"/>
      <c r="BG327" s="48"/>
      <c r="BH327" s="48"/>
      <c r="BI327" s="48"/>
    </row>
    <row r="328" spans="18:61" s="29" customFormat="1" x14ac:dyDescent="0.25">
      <c r="R328" s="47"/>
      <c r="S328" s="47"/>
      <c r="BF328" s="48"/>
      <c r="BG328" s="48"/>
      <c r="BH328" s="48"/>
      <c r="BI328" s="48"/>
    </row>
    <row r="329" spans="18:61" s="29" customFormat="1" x14ac:dyDescent="0.25">
      <c r="R329" s="47"/>
      <c r="S329" s="47"/>
      <c r="BF329" s="48"/>
      <c r="BG329" s="48"/>
      <c r="BH329" s="48"/>
      <c r="BI329" s="48"/>
    </row>
    <row r="330" spans="18:61" s="29" customFormat="1" x14ac:dyDescent="0.25">
      <c r="R330" s="47"/>
      <c r="S330" s="47"/>
      <c r="BF330" s="48"/>
      <c r="BG330" s="48"/>
      <c r="BH330" s="48"/>
      <c r="BI330" s="48"/>
    </row>
    <row r="331" spans="18:61" s="29" customFormat="1" x14ac:dyDescent="0.25">
      <c r="R331" s="47"/>
      <c r="S331" s="47"/>
      <c r="BF331" s="48"/>
      <c r="BG331" s="48"/>
      <c r="BH331" s="48"/>
      <c r="BI331" s="48"/>
    </row>
    <row r="332" spans="18:61" s="29" customFormat="1" x14ac:dyDescent="0.25">
      <c r="R332" s="47"/>
      <c r="S332" s="47"/>
      <c r="BF332" s="48"/>
      <c r="BG332" s="48"/>
      <c r="BH332" s="48"/>
      <c r="BI332" s="48"/>
    </row>
    <row r="333" spans="18:61" s="29" customFormat="1" x14ac:dyDescent="0.25">
      <c r="R333" s="47"/>
      <c r="S333" s="47"/>
      <c r="BF333" s="48"/>
      <c r="BG333" s="48"/>
      <c r="BH333" s="48"/>
      <c r="BI333" s="48"/>
    </row>
    <row r="334" spans="18:61" s="29" customFormat="1" x14ac:dyDescent="0.25">
      <c r="R334" s="47"/>
      <c r="S334" s="47"/>
      <c r="BF334" s="48"/>
      <c r="BG334" s="48"/>
      <c r="BH334" s="48"/>
      <c r="BI334" s="48"/>
    </row>
    <row r="335" spans="18:61" s="29" customFormat="1" x14ac:dyDescent="0.25">
      <c r="R335" s="47"/>
      <c r="S335" s="47"/>
      <c r="BF335" s="48"/>
      <c r="BG335" s="48"/>
      <c r="BH335" s="48"/>
      <c r="BI335" s="48"/>
    </row>
    <row r="336" spans="18:61" s="29" customFormat="1" x14ac:dyDescent="0.25">
      <c r="R336" s="47"/>
      <c r="S336" s="47"/>
      <c r="BF336" s="48"/>
      <c r="BG336" s="48"/>
      <c r="BH336" s="48"/>
      <c r="BI336" s="48"/>
    </row>
    <row r="337" spans="18:61" s="29" customFormat="1" x14ac:dyDescent="0.25">
      <c r="R337" s="47"/>
      <c r="S337" s="47"/>
      <c r="BF337" s="48"/>
      <c r="BG337" s="48"/>
      <c r="BH337" s="48"/>
      <c r="BI337" s="48"/>
    </row>
    <row r="338" spans="18:61" s="29" customFormat="1" x14ac:dyDescent="0.25">
      <c r="R338" s="47"/>
      <c r="S338" s="47"/>
      <c r="BF338" s="48"/>
      <c r="BG338" s="48"/>
      <c r="BH338" s="48"/>
      <c r="BI338" s="48"/>
    </row>
    <row r="339" spans="18:61" s="29" customFormat="1" x14ac:dyDescent="0.25">
      <c r="R339" s="47"/>
      <c r="S339" s="47"/>
      <c r="BF339" s="48"/>
      <c r="BG339" s="48"/>
      <c r="BH339" s="48"/>
      <c r="BI339" s="48"/>
    </row>
    <row r="340" spans="18:61" s="29" customFormat="1" x14ac:dyDescent="0.25">
      <c r="R340" s="47"/>
      <c r="S340" s="47"/>
      <c r="BF340" s="48"/>
      <c r="BG340" s="48"/>
      <c r="BH340" s="48"/>
      <c r="BI340" s="48"/>
    </row>
    <row r="341" spans="18:61" s="29" customFormat="1" x14ac:dyDescent="0.25">
      <c r="R341" s="47"/>
      <c r="S341" s="47"/>
      <c r="BF341" s="48"/>
      <c r="BG341" s="48"/>
      <c r="BH341" s="48"/>
      <c r="BI341" s="48"/>
    </row>
    <row r="342" spans="18:61" s="29" customFormat="1" x14ac:dyDescent="0.25">
      <c r="R342" s="47"/>
      <c r="S342" s="47"/>
      <c r="BF342" s="48"/>
      <c r="BG342" s="48"/>
      <c r="BH342" s="48"/>
      <c r="BI342" s="48"/>
    </row>
    <row r="343" spans="18:61" s="29" customFormat="1" x14ac:dyDescent="0.25">
      <c r="R343" s="47"/>
      <c r="S343" s="47"/>
      <c r="BF343" s="48"/>
      <c r="BG343" s="48"/>
      <c r="BH343" s="48"/>
      <c r="BI343" s="48"/>
    </row>
    <row r="344" spans="18:61" s="29" customFormat="1" x14ac:dyDescent="0.25">
      <c r="R344" s="47"/>
      <c r="S344" s="47"/>
      <c r="BF344" s="48"/>
      <c r="BG344" s="48"/>
      <c r="BH344" s="48"/>
      <c r="BI344" s="48"/>
    </row>
    <row r="345" spans="18:61" s="29" customFormat="1" x14ac:dyDescent="0.25">
      <c r="R345" s="47"/>
      <c r="S345" s="47"/>
      <c r="BF345" s="48"/>
      <c r="BG345" s="48"/>
      <c r="BH345" s="48"/>
      <c r="BI345" s="48"/>
    </row>
    <row r="346" spans="18:61" s="29" customFormat="1" x14ac:dyDescent="0.25">
      <c r="R346" s="47"/>
      <c r="S346" s="47"/>
      <c r="BF346" s="48"/>
      <c r="BG346" s="48"/>
      <c r="BH346" s="48"/>
      <c r="BI346" s="48"/>
    </row>
    <row r="347" spans="18:61" s="29" customFormat="1" x14ac:dyDescent="0.25">
      <c r="R347" s="47"/>
      <c r="S347" s="47"/>
      <c r="BF347" s="48"/>
      <c r="BG347" s="48"/>
      <c r="BH347" s="48"/>
      <c r="BI347" s="48"/>
    </row>
    <row r="348" spans="18:61" s="29" customFormat="1" x14ac:dyDescent="0.25">
      <c r="R348" s="47"/>
      <c r="S348" s="47"/>
      <c r="BF348" s="48"/>
      <c r="BG348" s="48"/>
      <c r="BH348" s="48"/>
      <c r="BI348" s="48"/>
    </row>
    <row r="349" spans="18:61" s="29" customFormat="1" x14ac:dyDescent="0.25">
      <c r="R349" s="47"/>
      <c r="S349" s="47"/>
      <c r="BF349" s="48"/>
      <c r="BG349" s="48"/>
      <c r="BH349" s="48"/>
      <c r="BI349" s="48"/>
    </row>
    <row r="350" spans="18:61" s="29" customFormat="1" x14ac:dyDescent="0.25">
      <c r="R350" s="47"/>
      <c r="S350" s="47"/>
      <c r="BF350" s="48"/>
      <c r="BG350" s="48"/>
      <c r="BH350" s="48"/>
      <c r="BI350" s="48"/>
    </row>
    <row r="351" spans="18:61" s="29" customFormat="1" x14ac:dyDescent="0.25">
      <c r="R351" s="47"/>
      <c r="S351" s="47"/>
      <c r="BF351" s="48"/>
      <c r="BG351" s="48"/>
      <c r="BH351" s="48"/>
      <c r="BI351" s="48"/>
    </row>
    <row r="352" spans="18:61" s="29" customFormat="1" x14ac:dyDescent="0.25">
      <c r="R352" s="47"/>
      <c r="S352" s="47"/>
      <c r="BF352" s="48"/>
      <c r="BG352" s="48"/>
      <c r="BH352" s="48"/>
      <c r="BI352" s="48"/>
    </row>
    <row r="353" spans="18:61" s="29" customFormat="1" x14ac:dyDescent="0.25">
      <c r="R353" s="47"/>
      <c r="S353" s="47"/>
      <c r="BF353" s="48"/>
      <c r="BG353" s="48"/>
      <c r="BH353" s="48"/>
      <c r="BI353" s="48"/>
    </row>
    <row r="354" spans="18:61" s="29" customFormat="1" x14ac:dyDescent="0.25">
      <c r="R354" s="47"/>
      <c r="S354" s="47"/>
      <c r="BF354" s="48"/>
      <c r="BG354" s="48"/>
      <c r="BH354" s="48"/>
      <c r="BI354" s="48"/>
    </row>
    <row r="355" spans="18:61" s="29" customFormat="1" x14ac:dyDescent="0.25">
      <c r="R355" s="47"/>
      <c r="S355" s="47"/>
      <c r="BF355" s="48"/>
      <c r="BG355" s="48"/>
      <c r="BH355" s="48"/>
      <c r="BI355" s="48"/>
    </row>
    <row r="356" spans="18:61" s="29" customFormat="1" x14ac:dyDescent="0.25">
      <c r="R356" s="47"/>
      <c r="S356" s="47"/>
      <c r="BF356" s="48"/>
      <c r="BG356" s="48"/>
      <c r="BH356" s="48"/>
      <c r="BI356" s="48"/>
    </row>
    <row r="357" spans="18:61" s="29" customFormat="1" x14ac:dyDescent="0.25">
      <c r="R357" s="47"/>
      <c r="S357" s="47"/>
      <c r="BF357" s="48"/>
      <c r="BG357" s="48"/>
      <c r="BH357" s="48"/>
      <c r="BI357" s="48"/>
    </row>
    <row r="358" spans="18:61" s="29" customFormat="1" x14ac:dyDescent="0.25">
      <c r="R358" s="47"/>
      <c r="S358" s="47"/>
      <c r="BF358" s="48"/>
      <c r="BG358" s="48"/>
      <c r="BH358" s="48"/>
      <c r="BI358" s="48"/>
    </row>
    <row r="359" spans="18:61" s="29" customFormat="1" x14ac:dyDescent="0.25">
      <c r="R359" s="47"/>
      <c r="S359" s="47"/>
      <c r="BF359" s="48"/>
      <c r="BG359" s="48"/>
      <c r="BH359" s="48"/>
      <c r="BI359" s="48"/>
    </row>
    <row r="360" spans="18:61" s="29" customFormat="1" x14ac:dyDescent="0.25">
      <c r="R360" s="47"/>
      <c r="S360" s="47"/>
      <c r="BF360" s="48"/>
      <c r="BG360" s="48"/>
      <c r="BH360" s="48"/>
      <c r="BI360" s="48"/>
    </row>
    <row r="361" spans="18:61" s="29" customFormat="1" x14ac:dyDescent="0.25">
      <c r="R361" s="47"/>
      <c r="S361" s="47"/>
      <c r="BF361" s="48"/>
      <c r="BG361" s="48"/>
      <c r="BH361" s="48"/>
      <c r="BI361" s="48"/>
    </row>
    <row r="362" spans="18:61" s="29" customFormat="1" x14ac:dyDescent="0.25">
      <c r="R362" s="47"/>
      <c r="S362" s="47"/>
      <c r="BF362" s="48"/>
      <c r="BG362" s="48"/>
      <c r="BH362" s="48"/>
      <c r="BI362" s="48"/>
    </row>
    <row r="363" spans="18:61" s="29" customFormat="1" x14ac:dyDescent="0.25">
      <c r="R363" s="47"/>
      <c r="S363" s="47"/>
      <c r="BF363" s="48"/>
      <c r="BG363" s="48"/>
      <c r="BH363" s="48"/>
      <c r="BI363" s="48"/>
    </row>
    <row r="364" spans="18:61" s="29" customFormat="1" x14ac:dyDescent="0.25">
      <c r="R364" s="47"/>
      <c r="S364" s="47"/>
      <c r="BF364" s="48"/>
      <c r="BG364" s="48"/>
      <c r="BH364" s="48"/>
      <c r="BI364" s="48"/>
    </row>
    <row r="365" spans="18:61" s="29" customFormat="1" x14ac:dyDescent="0.25">
      <c r="R365" s="47"/>
      <c r="S365" s="47"/>
      <c r="BF365" s="48"/>
      <c r="BG365" s="48"/>
      <c r="BH365" s="48"/>
      <c r="BI365" s="48"/>
    </row>
    <row r="366" spans="18:61" s="29" customFormat="1" x14ac:dyDescent="0.25">
      <c r="R366" s="47"/>
      <c r="S366" s="47"/>
      <c r="BF366" s="48"/>
      <c r="BG366" s="48"/>
      <c r="BH366" s="48"/>
      <c r="BI366" s="48"/>
    </row>
    <row r="367" spans="18:61" s="29" customFormat="1" x14ac:dyDescent="0.25">
      <c r="R367" s="47"/>
      <c r="S367" s="47"/>
      <c r="BF367" s="48"/>
      <c r="BG367" s="48"/>
      <c r="BH367" s="48"/>
      <c r="BI367" s="48"/>
    </row>
    <row r="368" spans="18:61" s="29" customFormat="1" x14ac:dyDescent="0.25">
      <c r="R368" s="47"/>
      <c r="S368" s="47"/>
      <c r="BF368" s="48"/>
      <c r="BG368" s="48"/>
      <c r="BH368" s="48"/>
      <c r="BI368" s="48"/>
    </row>
    <row r="369" spans="18:61" s="29" customFormat="1" x14ac:dyDescent="0.25">
      <c r="R369" s="47"/>
      <c r="S369" s="47"/>
      <c r="BF369" s="48"/>
      <c r="BG369" s="48"/>
      <c r="BH369" s="48"/>
      <c r="BI369" s="48"/>
    </row>
    <row r="370" spans="18:61" s="29" customFormat="1" x14ac:dyDescent="0.25">
      <c r="R370" s="47"/>
      <c r="S370" s="47"/>
      <c r="BF370" s="48"/>
      <c r="BG370" s="48"/>
      <c r="BH370" s="48"/>
      <c r="BI370" s="48"/>
    </row>
    <row r="371" spans="18:61" s="29" customFormat="1" x14ac:dyDescent="0.25">
      <c r="R371" s="47"/>
      <c r="S371" s="47"/>
      <c r="BF371" s="48"/>
      <c r="BG371" s="48"/>
      <c r="BH371" s="48"/>
      <c r="BI371" s="48"/>
    </row>
    <row r="372" spans="18:61" s="29" customFormat="1" x14ac:dyDescent="0.25">
      <c r="R372" s="47"/>
      <c r="S372" s="47"/>
      <c r="BF372" s="48"/>
      <c r="BG372" s="48"/>
      <c r="BH372" s="48"/>
      <c r="BI372" s="48"/>
    </row>
    <row r="373" spans="18:61" s="29" customFormat="1" x14ac:dyDescent="0.25">
      <c r="R373" s="47"/>
      <c r="S373" s="47"/>
      <c r="BF373" s="48"/>
      <c r="BG373" s="48"/>
      <c r="BH373" s="48"/>
      <c r="BI373" s="48"/>
    </row>
    <row r="374" spans="18:61" s="29" customFormat="1" x14ac:dyDescent="0.25">
      <c r="R374" s="47"/>
      <c r="S374" s="47"/>
      <c r="BF374" s="48"/>
      <c r="BG374" s="48"/>
      <c r="BH374" s="48"/>
      <c r="BI374" s="48"/>
    </row>
    <row r="375" spans="18:61" s="29" customFormat="1" x14ac:dyDescent="0.25">
      <c r="R375" s="47"/>
      <c r="S375" s="47"/>
      <c r="BF375" s="48"/>
      <c r="BG375" s="48"/>
      <c r="BH375" s="48"/>
      <c r="BI375" s="48"/>
    </row>
    <row r="376" spans="18:61" s="29" customFormat="1" x14ac:dyDescent="0.25">
      <c r="R376" s="47"/>
      <c r="S376" s="47"/>
      <c r="BF376" s="48"/>
      <c r="BG376" s="48"/>
      <c r="BH376" s="48"/>
      <c r="BI376" s="48"/>
    </row>
    <row r="377" spans="18:61" s="29" customFormat="1" x14ac:dyDescent="0.25">
      <c r="R377" s="47"/>
      <c r="S377" s="47"/>
      <c r="BF377" s="48"/>
      <c r="BG377" s="48"/>
      <c r="BH377" s="48"/>
      <c r="BI377" s="48"/>
    </row>
    <row r="378" spans="18:61" s="29" customFormat="1" x14ac:dyDescent="0.25">
      <c r="R378" s="47"/>
      <c r="S378" s="47"/>
      <c r="BF378" s="48"/>
      <c r="BG378" s="48"/>
      <c r="BH378" s="48"/>
      <c r="BI378" s="48"/>
    </row>
    <row r="379" spans="18:61" s="29" customFormat="1" x14ac:dyDescent="0.25">
      <c r="R379" s="47"/>
      <c r="S379" s="47"/>
      <c r="BF379" s="48"/>
      <c r="BG379" s="48"/>
      <c r="BH379" s="48"/>
      <c r="BI379" s="48"/>
    </row>
    <row r="380" spans="18:61" s="29" customFormat="1" x14ac:dyDescent="0.25">
      <c r="R380" s="47"/>
      <c r="S380" s="47"/>
      <c r="BF380" s="48"/>
      <c r="BG380" s="48"/>
      <c r="BH380" s="48"/>
      <c r="BI380" s="48"/>
    </row>
    <row r="381" spans="18:61" s="29" customFormat="1" x14ac:dyDescent="0.25">
      <c r="R381" s="47"/>
      <c r="S381" s="47"/>
      <c r="BF381" s="48"/>
      <c r="BG381" s="48"/>
      <c r="BH381" s="48"/>
      <c r="BI381" s="48"/>
    </row>
    <row r="382" spans="18:61" s="29" customFormat="1" x14ac:dyDescent="0.25">
      <c r="R382" s="47"/>
      <c r="S382" s="47"/>
      <c r="BF382" s="48"/>
      <c r="BG382" s="48"/>
      <c r="BH382" s="48"/>
      <c r="BI382" s="48"/>
    </row>
    <row r="383" spans="18:61" s="29" customFormat="1" x14ac:dyDescent="0.25">
      <c r="R383" s="47"/>
      <c r="S383" s="47"/>
      <c r="BF383" s="48"/>
      <c r="BG383" s="48"/>
      <c r="BH383" s="48"/>
      <c r="BI383" s="48"/>
    </row>
    <row r="384" spans="18:61" s="29" customFormat="1" x14ac:dyDescent="0.25">
      <c r="R384" s="47"/>
      <c r="S384" s="47"/>
      <c r="BF384" s="48"/>
      <c r="BG384" s="48"/>
      <c r="BH384" s="48"/>
      <c r="BI384" s="48"/>
    </row>
    <row r="385" spans="18:61" s="29" customFormat="1" x14ac:dyDescent="0.25">
      <c r="R385" s="47"/>
      <c r="S385" s="47"/>
      <c r="BF385" s="48"/>
      <c r="BG385" s="48"/>
      <c r="BH385" s="48"/>
      <c r="BI385" s="48"/>
    </row>
    <row r="386" spans="18:61" s="29" customFormat="1" x14ac:dyDescent="0.25">
      <c r="R386" s="47"/>
      <c r="S386" s="47"/>
      <c r="BF386" s="48"/>
      <c r="BG386" s="48"/>
      <c r="BH386" s="48"/>
      <c r="BI386" s="48"/>
    </row>
    <row r="387" spans="18:61" s="29" customFormat="1" x14ac:dyDescent="0.25">
      <c r="R387" s="47"/>
      <c r="S387" s="47"/>
      <c r="BF387" s="48"/>
      <c r="BG387" s="48"/>
      <c r="BH387" s="48"/>
      <c r="BI387" s="48"/>
    </row>
    <row r="388" spans="18:61" s="29" customFormat="1" x14ac:dyDescent="0.25">
      <c r="R388" s="47"/>
      <c r="S388" s="47"/>
      <c r="BF388" s="48"/>
      <c r="BG388" s="48"/>
      <c r="BH388" s="48"/>
      <c r="BI388" s="48"/>
    </row>
    <row r="389" spans="18:61" s="29" customFormat="1" x14ac:dyDescent="0.25">
      <c r="R389" s="47"/>
      <c r="S389" s="47"/>
      <c r="BF389" s="48"/>
      <c r="BG389" s="48"/>
      <c r="BH389" s="48"/>
      <c r="BI389" s="48"/>
    </row>
    <row r="390" spans="18:61" s="29" customFormat="1" x14ac:dyDescent="0.25">
      <c r="R390" s="47"/>
      <c r="S390" s="47"/>
      <c r="BF390" s="48"/>
      <c r="BG390" s="48"/>
      <c r="BH390" s="48"/>
      <c r="BI390" s="48"/>
    </row>
    <row r="391" spans="18:61" s="29" customFormat="1" x14ac:dyDescent="0.25">
      <c r="R391" s="47"/>
      <c r="S391" s="47"/>
      <c r="BF391" s="48"/>
      <c r="BG391" s="48"/>
      <c r="BH391" s="48"/>
      <c r="BI391" s="48"/>
    </row>
    <row r="392" spans="18:61" s="29" customFormat="1" x14ac:dyDescent="0.25">
      <c r="R392" s="47"/>
      <c r="S392" s="47"/>
      <c r="BF392" s="48"/>
      <c r="BG392" s="48"/>
      <c r="BH392" s="48"/>
      <c r="BI392" s="48"/>
    </row>
    <row r="393" spans="18:61" s="29" customFormat="1" x14ac:dyDescent="0.25">
      <c r="R393" s="47"/>
      <c r="S393" s="47"/>
      <c r="BF393" s="48"/>
      <c r="BG393" s="48"/>
      <c r="BH393" s="48"/>
      <c r="BI393" s="48"/>
    </row>
    <row r="394" spans="18:61" s="29" customFormat="1" x14ac:dyDescent="0.25">
      <c r="R394" s="47"/>
      <c r="S394" s="47"/>
      <c r="BF394" s="48"/>
      <c r="BG394" s="48"/>
      <c r="BH394" s="48"/>
      <c r="BI394" s="48"/>
    </row>
    <row r="395" spans="18:61" s="29" customFormat="1" x14ac:dyDescent="0.25">
      <c r="R395" s="47"/>
      <c r="S395" s="47"/>
      <c r="BF395" s="48"/>
      <c r="BG395" s="48"/>
      <c r="BH395" s="48"/>
      <c r="BI395" s="48"/>
    </row>
    <row r="396" spans="18:61" s="29" customFormat="1" x14ac:dyDescent="0.25">
      <c r="R396" s="47"/>
      <c r="S396" s="47"/>
      <c r="BF396" s="48"/>
      <c r="BG396" s="48"/>
      <c r="BH396" s="48"/>
      <c r="BI396" s="48"/>
    </row>
    <row r="397" spans="18:61" s="29" customFormat="1" x14ac:dyDescent="0.25">
      <c r="R397" s="47"/>
      <c r="S397" s="47"/>
      <c r="BF397" s="48"/>
      <c r="BG397" s="48"/>
      <c r="BH397" s="48"/>
      <c r="BI397" s="48"/>
    </row>
    <row r="398" spans="18:61" s="29" customFormat="1" x14ac:dyDescent="0.25">
      <c r="R398" s="47"/>
      <c r="S398" s="47"/>
      <c r="BF398" s="48"/>
      <c r="BG398" s="48"/>
      <c r="BH398" s="48"/>
      <c r="BI398" s="48"/>
    </row>
    <row r="399" spans="18:61" s="29" customFormat="1" x14ac:dyDescent="0.25">
      <c r="R399" s="47"/>
      <c r="S399" s="47"/>
      <c r="BF399" s="48"/>
      <c r="BG399" s="48"/>
      <c r="BH399" s="48"/>
      <c r="BI399" s="48"/>
    </row>
    <row r="400" spans="18:61" s="29" customFormat="1" x14ac:dyDescent="0.25">
      <c r="R400" s="47"/>
      <c r="S400" s="47"/>
      <c r="BF400" s="48"/>
      <c r="BG400" s="48"/>
      <c r="BH400" s="48"/>
      <c r="BI400" s="48"/>
    </row>
    <row r="401" spans="18:61" s="29" customFormat="1" x14ac:dyDescent="0.25">
      <c r="R401" s="47"/>
      <c r="S401" s="47"/>
      <c r="BF401" s="48"/>
      <c r="BG401" s="48"/>
      <c r="BH401" s="48"/>
      <c r="BI401" s="48"/>
    </row>
    <row r="402" spans="18:61" s="29" customFormat="1" x14ac:dyDescent="0.25">
      <c r="R402" s="47"/>
      <c r="S402" s="47"/>
      <c r="BF402" s="48"/>
      <c r="BG402" s="48"/>
      <c r="BH402" s="48"/>
      <c r="BI402" s="48"/>
    </row>
    <row r="403" spans="18:61" s="29" customFormat="1" x14ac:dyDescent="0.25">
      <c r="R403" s="47"/>
      <c r="S403" s="47"/>
      <c r="BF403" s="48"/>
      <c r="BG403" s="48"/>
      <c r="BH403" s="48"/>
      <c r="BI403" s="48"/>
    </row>
    <row r="404" spans="18:61" s="29" customFormat="1" x14ac:dyDescent="0.25">
      <c r="R404" s="47"/>
      <c r="S404" s="47"/>
      <c r="BF404" s="48"/>
      <c r="BG404" s="48"/>
      <c r="BH404" s="48"/>
      <c r="BI404" s="48"/>
    </row>
    <row r="405" spans="18:61" s="29" customFormat="1" x14ac:dyDescent="0.25">
      <c r="R405" s="47"/>
      <c r="S405" s="47"/>
      <c r="BF405" s="48"/>
      <c r="BG405" s="48"/>
      <c r="BH405" s="48"/>
      <c r="BI405" s="48"/>
    </row>
    <row r="406" spans="18:61" s="29" customFormat="1" x14ac:dyDescent="0.25">
      <c r="R406" s="47"/>
      <c r="S406" s="47"/>
      <c r="BF406" s="48"/>
      <c r="BG406" s="48"/>
      <c r="BH406" s="48"/>
      <c r="BI406" s="48"/>
    </row>
    <row r="407" spans="18:61" s="29" customFormat="1" x14ac:dyDescent="0.25">
      <c r="R407" s="47"/>
      <c r="S407" s="47"/>
      <c r="BF407" s="48"/>
      <c r="BG407" s="48"/>
      <c r="BH407" s="48"/>
      <c r="BI407" s="48"/>
    </row>
    <row r="408" spans="18:61" s="29" customFormat="1" x14ac:dyDescent="0.25">
      <c r="R408" s="47"/>
      <c r="S408" s="47"/>
      <c r="BF408" s="48"/>
      <c r="BG408" s="48"/>
      <c r="BH408" s="48"/>
      <c r="BI408" s="48"/>
    </row>
    <row r="409" spans="18:61" s="29" customFormat="1" x14ac:dyDescent="0.25">
      <c r="R409" s="47"/>
      <c r="S409" s="47"/>
      <c r="BF409" s="48"/>
      <c r="BG409" s="48"/>
      <c r="BH409" s="48"/>
      <c r="BI409" s="48"/>
    </row>
    <row r="410" spans="18:61" s="29" customFormat="1" x14ac:dyDescent="0.25">
      <c r="R410" s="47"/>
      <c r="S410" s="47"/>
      <c r="BF410" s="48"/>
      <c r="BG410" s="48"/>
      <c r="BH410" s="48"/>
      <c r="BI410" s="48"/>
    </row>
    <row r="411" spans="18:61" s="29" customFormat="1" x14ac:dyDescent="0.25">
      <c r="R411" s="47"/>
      <c r="S411" s="47"/>
      <c r="BF411" s="48"/>
      <c r="BG411" s="48"/>
      <c r="BH411" s="48"/>
      <c r="BI411" s="48"/>
    </row>
    <row r="412" spans="18:61" s="29" customFormat="1" x14ac:dyDescent="0.25">
      <c r="R412" s="47"/>
      <c r="S412" s="47"/>
      <c r="BF412" s="48"/>
      <c r="BG412" s="48"/>
      <c r="BH412" s="48"/>
      <c r="BI412" s="48"/>
    </row>
    <row r="413" spans="18:61" s="29" customFormat="1" x14ac:dyDescent="0.25">
      <c r="R413" s="47"/>
      <c r="S413" s="47"/>
      <c r="BF413" s="48"/>
      <c r="BG413" s="48"/>
      <c r="BH413" s="48"/>
      <c r="BI413" s="48"/>
    </row>
    <row r="414" spans="18:61" s="29" customFormat="1" x14ac:dyDescent="0.25">
      <c r="R414" s="47"/>
      <c r="S414" s="47"/>
      <c r="BF414" s="48"/>
      <c r="BG414" s="48"/>
      <c r="BH414" s="48"/>
      <c r="BI414" s="48"/>
    </row>
    <row r="415" spans="18:61" s="29" customFormat="1" x14ac:dyDescent="0.25">
      <c r="R415" s="47"/>
      <c r="S415" s="47"/>
      <c r="BF415" s="48"/>
      <c r="BG415" s="48"/>
      <c r="BH415" s="48"/>
      <c r="BI415" s="48"/>
    </row>
    <row r="416" spans="18:61" s="29" customFormat="1" x14ac:dyDescent="0.25">
      <c r="R416" s="47"/>
      <c r="S416" s="47"/>
      <c r="BF416" s="48"/>
      <c r="BG416" s="48"/>
      <c r="BH416" s="48"/>
      <c r="BI416" s="48"/>
    </row>
    <row r="417" spans="18:61" s="29" customFormat="1" x14ac:dyDescent="0.25">
      <c r="R417" s="47"/>
      <c r="S417" s="47"/>
      <c r="BF417" s="48"/>
      <c r="BG417" s="48"/>
      <c r="BH417" s="48"/>
      <c r="BI417" s="48"/>
    </row>
    <row r="418" spans="18:61" s="29" customFormat="1" x14ac:dyDescent="0.25">
      <c r="R418" s="47"/>
      <c r="S418" s="47"/>
      <c r="BF418" s="48"/>
      <c r="BG418" s="48"/>
      <c r="BH418" s="48"/>
      <c r="BI418" s="48"/>
    </row>
    <row r="419" spans="18:61" s="29" customFormat="1" x14ac:dyDescent="0.25">
      <c r="R419" s="47"/>
      <c r="S419" s="47"/>
      <c r="BF419" s="48"/>
      <c r="BG419" s="48"/>
      <c r="BH419" s="48"/>
      <c r="BI419" s="48"/>
    </row>
    <row r="420" spans="18:61" s="29" customFormat="1" x14ac:dyDescent="0.25">
      <c r="R420" s="47"/>
      <c r="S420" s="47"/>
      <c r="BF420" s="48"/>
      <c r="BG420" s="48"/>
      <c r="BH420" s="48"/>
      <c r="BI420" s="48"/>
    </row>
    <row r="421" spans="18:61" s="29" customFormat="1" x14ac:dyDescent="0.25">
      <c r="R421" s="47"/>
      <c r="S421" s="47"/>
      <c r="BF421" s="48"/>
      <c r="BG421" s="48"/>
      <c r="BH421" s="48"/>
      <c r="BI421" s="48"/>
    </row>
    <row r="422" spans="18:61" s="29" customFormat="1" x14ac:dyDescent="0.25">
      <c r="R422" s="47"/>
      <c r="S422" s="47"/>
      <c r="BF422" s="48"/>
      <c r="BG422" s="48"/>
      <c r="BH422" s="48"/>
      <c r="BI422" s="48"/>
    </row>
    <row r="423" spans="18:61" s="29" customFormat="1" x14ac:dyDescent="0.25">
      <c r="R423" s="47"/>
      <c r="S423" s="47"/>
      <c r="BF423" s="48"/>
      <c r="BG423" s="48"/>
      <c r="BH423" s="48"/>
      <c r="BI423" s="48"/>
    </row>
    <row r="424" spans="18:61" s="29" customFormat="1" x14ac:dyDescent="0.25">
      <c r="R424" s="47"/>
      <c r="S424" s="47"/>
      <c r="BF424" s="48"/>
      <c r="BG424" s="48"/>
      <c r="BH424" s="48"/>
      <c r="BI424" s="48"/>
    </row>
    <row r="425" spans="18:61" s="29" customFormat="1" x14ac:dyDescent="0.25">
      <c r="R425" s="47"/>
      <c r="S425" s="47"/>
      <c r="BF425" s="48"/>
      <c r="BG425" s="48"/>
      <c r="BH425" s="48"/>
      <c r="BI425" s="48"/>
    </row>
    <row r="426" spans="18:61" s="29" customFormat="1" x14ac:dyDescent="0.25">
      <c r="R426" s="47"/>
      <c r="S426" s="47"/>
      <c r="BF426" s="48"/>
      <c r="BG426" s="48"/>
      <c r="BH426" s="48"/>
      <c r="BI426" s="48"/>
    </row>
    <row r="427" spans="18:61" s="29" customFormat="1" x14ac:dyDescent="0.25">
      <c r="R427" s="47"/>
      <c r="S427" s="47"/>
      <c r="BF427" s="48"/>
      <c r="BG427" s="48"/>
      <c r="BH427" s="48"/>
      <c r="BI427" s="48"/>
    </row>
    <row r="428" spans="18:61" s="29" customFormat="1" x14ac:dyDescent="0.25">
      <c r="R428" s="47"/>
      <c r="S428" s="47"/>
      <c r="BF428" s="48"/>
      <c r="BG428" s="48"/>
      <c r="BH428" s="48"/>
      <c r="BI428" s="48"/>
    </row>
    <row r="429" spans="18:61" s="29" customFormat="1" x14ac:dyDescent="0.25">
      <c r="R429" s="47"/>
      <c r="S429" s="47"/>
      <c r="BF429" s="48"/>
      <c r="BG429" s="48"/>
      <c r="BH429" s="48"/>
      <c r="BI429" s="48"/>
    </row>
    <row r="430" spans="18:61" s="29" customFormat="1" x14ac:dyDescent="0.25">
      <c r="R430" s="47"/>
      <c r="S430" s="47"/>
      <c r="BF430" s="48"/>
      <c r="BG430" s="48"/>
      <c r="BH430" s="48"/>
      <c r="BI430" s="48"/>
    </row>
    <row r="431" spans="18:61" s="29" customFormat="1" x14ac:dyDescent="0.25">
      <c r="R431" s="47"/>
      <c r="S431" s="47"/>
      <c r="BF431" s="48"/>
      <c r="BG431" s="48"/>
      <c r="BH431" s="48"/>
      <c r="BI431" s="48"/>
    </row>
    <row r="432" spans="18:61" s="29" customFormat="1" x14ac:dyDescent="0.25">
      <c r="R432" s="47"/>
      <c r="S432" s="47"/>
      <c r="BF432" s="48"/>
      <c r="BG432" s="48"/>
      <c r="BH432" s="48"/>
      <c r="BI432" s="48"/>
    </row>
    <row r="433" spans="18:61" s="29" customFormat="1" x14ac:dyDescent="0.25">
      <c r="R433" s="47"/>
      <c r="S433" s="47"/>
      <c r="BF433" s="48"/>
      <c r="BG433" s="48"/>
      <c r="BH433" s="48"/>
      <c r="BI433" s="48"/>
    </row>
    <row r="434" spans="18:61" s="29" customFormat="1" x14ac:dyDescent="0.25">
      <c r="R434" s="47"/>
      <c r="S434" s="47"/>
      <c r="BF434" s="48"/>
      <c r="BG434" s="48"/>
      <c r="BH434" s="48"/>
      <c r="BI434" s="48"/>
    </row>
    <row r="435" spans="18:61" s="29" customFormat="1" x14ac:dyDescent="0.25">
      <c r="R435" s="47"/>
      <c r="S435" s="47"/>
      <c r="BF435" s="48"/>
      <c r="BG435" s="48"/>
      <c r="BH435" s="48"/>
      <c r="BI435" s="48"/>
    </row>
    <row r="436" spans="18:61" s="29" customFormat="1" x14ac:dyDescent="0.25">
      <c r="R436" s="47"/>
      <c r="S436" s="47"/>
      <c r="BF436" s="48"/>
      <c r="BG436" s="48"/>
      <c r="BH436" s="48"/>
      <c r="BI436" s="48"/>
    </row>
    <row r="437" spans="18:61" s="29" customFormat="1" x14ac:dyDescent="0.25">
      <c r="R437" s="47"/>
      <c r="S437" s="47"/>
      <c r="BF437" s="48"/>
      <c r="BG437" s="48"/>
      <c r="BH437" s="48"/>
      <c r="BI437" s="48"/>
    </row>
    <row r="438" spans="18:61" s="29" customFormat="1" x14ac:dyDescent="0.25">
      <c r="R438" s="47"/>
      <c r="S438" s="47"/>
      <c r="BF438" s="48"/>
      <c r="BG438" s="48"/>
      <c r="BH438" s="48"/>
      <c r="BI438" s="48"/>
    </row>
    <row r="439" spans="18:61" s="29" customFormat="1" x14ac:dyDescent="0.25">
      <c r="R439" s="47"/>
      <c r="S439" s="47"/>
      <c r="BF439" s="48"/>
      <c r="BG439" s="48"/>
      <c r="BH439" s="48"/>
      <c r="BI439" s="48"/>
    </row>
    <row r="440" spans="18:61" s="29" customFormat="1" x14ac:dyDescent="0.25">
      <c r="R440" s="47"/>
      <c r="S440" s="47"/>
      <c r="BF440" s="48"/>
      <c r="BG440" s="48"/>
      <c r="BH440" s="48"/>
      <c r="BI440" s="48"/>
    </row>
    <row r="441" spans="18:61" s="29" customFormat="1" x14ac:dyDescent="0.25">
      <c r="R441" s="47"/>
      <c r="S441" s="47"/>
      <c r="BF441" s="48"/>
      <c r="BG441" s="48"/>
      <c r="BH441" s="48"/>
      <c r="BI441" s="48"/>
    </row>
    <row r="442" spans="18:61" s="29" customFormat="1" x14ac:dyDescent="0.25">
      <c r="R442" s="47"/>
      <c r="S442" s="47"/>
      <c r="BF442" s="48"/>
      <c r="BG442" s="48"/>
      <c r="BH442" s="48"/>
      <c r="BI442" s="48"/>
    </row>
    <row r="443" spans="18:61" s="29" customFormat="1" x14ac:dyDescent="0.25">
      <c r="R443" s="47"/>
      <c r="S443" s="47"/>
      <c r="BF443" s="48"/>
      <c r="BG443" s="48"/>
      <c r="BH443" s="48"/>
      <c r="BI443" s="48"/>
    </row>
    <row r="444" spans="18:61" s="29" customFormat="1" x14ac:dyDescent="0.25">
      <c r="R444" s="47"/>
      <c r="S444" s="47"/>
      <c r="BF444" s="48"/>
      <c r="BG444" s="48"/>
      <c r="BH444" s="48"/>
      <c r="BI444" s="48"/>
    </row>
    <row r="445" spans="18:61" s="29" customFormat="1" x14ac:dyDescent="0.25">
      <c r="R445" s="47"/>
      <c r="S445" s="47"/>
      <c r="BF445" s="48"/>
      <c r="BG445" s="48"/>
      <c r="BH445" s="48"/>
      <c r="BI445" s="48"/>
    </row>
    <row r="446" spans="18:61" s="29" customFormat="1" x14ac:dyDescent="0.25">
      <c r="R446" s="47"/>
      <c r="S446" s="47"/>
      <c r="BF446" s="48"/>
      <c r="BG446" s="48"/>
      <c r="BH446" s="48"/>
      <c r="BI446" s="48"/>
    </row>
    <row r="447" spans="18:61" s="29" customFormat="1" x14ac:dyDescent="0.25">
      <c r="R447" s="47"/>
      <c r="S447" s="47"/>
      <c r="BF447" s="48"/>
      <c r="BG447" s="48"/>
      <c r="BH447" s="48"/>
      <c r="BI447" s="48"/>
    </row>
    <row r="448" spans="18:61" s="29" customFormat="1" x14ac:dyDescent="0.25">
      <c r="R448" s="47"/>
      <c r="S448" s="47"/>
      <c r="BF448" s="48"/>
      <c r="BG448" s="48"/>
      <c r="BH448" s="48"/>
      <c r="BI448" s="48"/>
    </row>
    <row r="449" spans="18:61" s="29" customFormat="1" x14ac:dyDescent="0.25">
      <c r="R449" s="47"/>
      <c r="S449" s="47"/>
      <c r="BF449" s="48"/>
      <c r="BG449" s="48"/>
      <c r="BH449" s="48"/>
      <c r="BI449" s="48"/>
    </row>
    <row r="450" spans="18:61" s="29" customFormat="1" x14ac:dyDescent="0.25">
      <c r="R450" s="47"/>
      <c r="S450" s="47"/>
      <c r="BF450" s="48"/>
      <c r="BG450" s="48"/>
      <c r="BH450" s="48"/>
      <c r="BI450" s="48"/>
    </row>
    <row r="451" spans="18:61" s="29" customFormat="1" x14ac:dyDescent="0.25">
      <c r="R451" s="47"/>
      <c r="S451" s="47"/>
      <c r="BF451" s="48"/>
      <c r="BG451" s="48"/>
      <c r="BH451" s="48"/>
      <c r="BI451" s="48"/>
    </row>
    <row r="452" spans="18:61" s="29" customFormat="1" x14ac:dyDescent="0.25">
      <c r="R452" s="47"/>
      <c r="S452" s="47"/>
      <c r="BF452" s="48"/>
      <c r="BG452" s="48"/>
      <c r="BH452" s="48"/>
      <c r="BI452" s="48"/>
    </row>
    <row r="453" spans="18:61" s="29" customFormat="1" x14ac:dyDescent="0.25">
      <c r="R453" s="47"/>
      <c r="S453" s="47"/>
      <c r="BF453" s="48"/>
      <c r="BG453" s="48"/>
      <c r="BH453" s="48"/>
      <c r="BI453" s="48"/>
    </row>
    <row r="454" spans="18:61" s="29" customFormat="1" x14ac:dyDescent="0.25">
      <c r="R454" s="47"/>
      <c r="S454" s="47"/>
      <c r="BF454" s="48"/>
      <c r="BG454" s="48"/>
      <c r="BH454" s="48"/>
      <c r="BI454" s="48"/>
    </row>
    <row r="455" spans="18:61" s="29" customFormat="1" x14ac:dyDescent="0.25">
      <c r="R455" s="47"/>
      <c r="S455" s="47"/>
      <c r="BF455" s="48"/>
      <c r="BG455" s="48"/>
      <c r="BH455" s="48"/>
      <c r="BI455" s="48"/>
    </row>
    <row r="456" spans="18:61" s="29" customFormat="1" x14ac:dyDescent="0.25">
      <c r="R456" s="47"/>
      <c r="S456" s="47"/>
      <c r="BF456" s="48"/>
      <c r="BG456" s="48"/>
      <c r="BH456" s="48"/>
      <c r="BI456" s="48"/>
    </row>
    <row r="457" spans="18:61" s="29" customFormat="1" x14ac:dyDescent="0.25">
      <c r="R457" s="47"/>
      <c r="S457" s="47"/>
      <c r="BF457" s="48"/>
      <c r="BG457" s="48"/>
      <c r="BH457" s="48"/>
      <c r="BI457" s="48"/>
    </row>
    <row r="458" spans="18:61" s="29" customFormat="1" x14ac:dyDescent="0.25">
      <c r="R458" s="47"/>
      <c r="S458" s="47"/>
      <c r="BF458" s="48"/>
      <c r="BG458" s="48"/>
      <c r="BH458" s="48"/>
      <c r="BI458" s="48"/>
    </row>
    <row r="459" spans="18:61" s="29" customFormat="1" x14ac:dyDescent="0.25">
      <c r="R459" s="47"/>
      <c r="S459" s="47"/>
      <c r="BF459" s="48"/>
      <c r="BG459" s="48"/>
      <c r="BH459" s="48"/>
      <c r="BI459" s="48"/>
    </row>
    <row r="460" spans="18:61" s="29" customFormat="1" x14ac:dyDescent="0.25">
      <c r="R460" s="47"/>
      <c r="S460" s="47"/>
      <c r="BF460" s="48"/>
      <c r="BG460" s="48"/>
      <c r="BH460" s="48"/>
      <c r="BI460" s="48"/>
    </row>
    <row r="461" spans="18:61" s="29" customFormat="1" x14ac:dyDescent="0.25">
      <c r="R461" s="47"/>
      <c r="S461" s="47"/>
      <c r="BF461" s="48"/>
      <c r="BG461" s="48"/>
      <c r="BH461" s="48"/>
      <c r="BI461" s="48"/>
    </row>
    <row r="462" spans="18:61" s="29" customFormat="1" x14ac:dyDescent="0.25">
      <c r="R462" s="47"/>
      <c r="S462" s="47"/>
      <c r="BF462" s="48"/>
      <c r="BG462" s="48"/>
      <c r="BH462" s="48"/>
      <c r="BI462" s="48"/>
    </row>
    <row r="463" spans="18:61" s="29" customFormat="1" x14ac:dyDescent="0.25">
      <c r="R463" s="47"/>
      <c r="S463" s="47"/>
      <c r="BF463" s="48"/>
      <c r="BG463" s="48"/>
      <c r="BH463" s="48"/>
      <c r="BI463" s="48"/>
    </row>
    <row r="464" spans="18:61" s="29" customFormat="1" x14ac:dyDescent="0.25">
      <c r="R464" s="47"/>
      <c r="S464" s="47"/>
      <c r="BF464" s="48"/>
      <c r="BG464" s="48"/>
      <c r="BH464" s="48"/>
      <c r="BI464" s="48"/>
    </row>
    <row r="465" spans="18:61" s="29" customFormat="1" x14ac:dyDescent="0.25">
      <c r="R465" s="47"/>
      <c r="S465" s="47"/>
      <c r="BF465" s="48"/>
      <c r="BG465" s="48"/>
      <c r="BH465" s="48"/>
      <c r="BI465" s="48"/>
    </row>
    <row r="466" spans="18:61" s="29" customFormat="1" x14ac:dyDescent="0.25">
      <c r="R466" s="47"/>
      <c r="S466" s="47"/>
      <c r="BF466" s="48"/>
      <c r="BG466" s="48"/>
      <c r="BH466" s="48"/>
      <c r="BI466" s="48"/>
    </row>
    <row r="467" spans="18:61" s="29" customFormat="1" x14ac:dyDescent="0.25">
      <c r="R467" s="47"/>
      <c r="S467" s="47"/>
      <c r="BF467" s="48"/>
      <c r="BG467" s="48"/>
      <c r="BH467" s="48"/>
      <c r="BI467" s="48"/>
    </row>
    <row r="468" spans="18:61" s="29" customFormat="1" x14ac:dyDescent="0.25">
      <c r="R468" s="47"/>
      <c r="S468" s="47"/>
      <c r="BF468" s="48"/>
      <c r="BG468" s="48"/>
      <c r="BH468" s="48"/>
      <c r="BI468" s="48"/>
    </row>
    <row r="469" spans="18:61" s="29" customFormat="1" x14ac:dyDescent="0.25">
      <c r="R469" s="47"/>
      <c r="S469" s="47"/>
      <c r="BF469" s="48"/>
      <c r="BG469" s="48"/>
      <c r="BH469" s="48"/>
      <c r="BI469" s="48"/>
    </row>
    <row r="470" spans="18:61" s="29" customFormat="1" x14ac:dyDescent="0.25">
      <c r="R470" s="47"/>
      <c r="S470" s="47"/>
      <c r="BF470" s="48"/>
      <c r="BG470" s="48"/>
      <c r="BH470" s="48"/>
      <c r="BI470" s="48"/>
    </row>
    <row r="471" spans="18:61" s="29" customFormat="1" x14ac:dyDescent="0.25">
      <c r="R471" s="47"/>
      <c r="S471" s="47"/>
      <c r="BF471" s="48"/>
      <c r="BG471" s="48"/>
      <c r="BH471" s="48"/>
      <c r="BI471" s="48"/>
    </row>
    <row r="472" spans="18:61" s="29" customFormat="1" x14ac:dyDescent="0.25">
      <c r="R472" s="47"/>
      <c r="S472" s="47"/>
      <c r="BF472" s="48"/>
      <c r="BG472" s="48"/>
      <c r="BH472" s="48"/>
      <c r="BI472" s="48"/>
    </row>
    <row r="473" spans="18:61" s="29" customFormat="1" x14ac:dyDescent="0.25">
      <c r="R473" s="47"/>
      <c r="S473" s="47"/>
      <c r="BF473" s="48"/>
      <c r="BG473" s="48"/>
      <c r="BH473" s="48"/>
      <c r="BI473" s="48"/>
    </row>
    <row r="474" spans="18:61" s="29" customFormat="1" x14ac:dyDescent="0.25">
      <c r="R474" s="47"/>
      <c r="S474" s="47"/>
      <c r="BF474" s="48"/>
      <c r="BG474" s="48"/>
      <c r="BH474" s="48"/>
      <c r="BI474" s="48"/>
    </row>
    <row r="475" spans="18:61" s="29" customFormat="1" x14ac:dyDescent="0.25">
      <c r="R475" s="47"/>
      <c r="S475" s="47"/>
      <c r="BF475" s="48"/>
      <c r="BG475" s="48"/>
      <c r="BH475" s="48"/>
      <c r="BI475" s="48"/>
    </row>
    <row r="476" spans="18:61" s="29" customFormat="1" x14ac:dyDescent="0.25">
      <c r="R476" s="47"/>
      <c r="S476" s="47"/>
      <c r="BF476" s="48"/>
      <c r="BG476" s="48"/>
      <c r="BH476" s="48"/>
      <c r="BI476" s="48"/>
    </row>
    <row r="477" spans="18:61" s="29" customFormat="1" x14ac:dyDescent="0.25">
      <c r="R477" s="47"/>
      <c r="S477" s="47"/>
      <c r="BF477" s="48"/>
      <c r="BG477" s="48"/>
      <c r="BH477" s="48"/>
      <c r="BI477" s="48"/>
    </row>
    <row r="478" spans="18:61" s="29" customFormat="1" x14ac:dyDescent="0.25">
      <c r="R478" s="47"/>
      <c r="S478" s="47"/>
      <c r="BF478" s="48"/>
      <c r="BG478" s="48"/>
      <c r="BH478" s="48"/>
      <c r="BI478" s="48"/>
    </row>
    <row r="479" spans="18:61" s="29" customFormat="1" x14ac:dyDescent="0.25">
      <c r="R479" s="47"/>
      <c r="S479" s="47"/>
      <c r="BF479" s="48"/>
      <c r="BG479" s="48"/>
      <c r="BH479" s="48"/>
      <c r="BI479" s="48"/>
    </row>
    <row r="480" spans="18:61" s="29" customFormat="1" x14ac:dyDescent="0.25">
      <c r="R480" s="47"/>
      <c r="S480" s="47"/>
      <c r="BF480" s="48"/>
      <c r="BG480" s="48"/>
      <c r="BH480" s="48"/>
      <c r="BI480" s="48"/>
    </row>
    <row r="481" spans="18:61" s="29" customFormat="1" x14ac:dyDescent="0.25">
      <c r="R481" s="47"/>
      <c r="S481" s="47"/>
      <c r="BF481" s="48"/>
      <c r="BG481" s="48"/>
      <c r="BH481" s="48"/>
      <c r="BI481" s="48"/>
    </row>
    <row r="482" spans="18:61" s="29" customFormat="1" x14ac:dyDescent="0.25">
      <c r="R482" s="47"/>
      <c r="S482" s="47"/>
      <c r="BF482" s="48"/>
      <c r="BG482" s="48"/>
      <c r="BH482" s="48"/>
      <c r="BI482" s="48"/>
    </row>
    <row r="483" spans="18:61" s="29" customFormat="1" x14ac:dyDescent="0.25">
      <c r="R483" s="47"/>
      <c r="S483" s="47"/>
      <c r="BF483" s="48"/>
      <c r="BG483" s="48"/>
      <c r="BH483" s="48"/>
      <c r="BI483" s="48"/>
    </row>
    <row r="484" spans="18:61" s="29" customFormat="1" x14ac:dyDescent="0.25">
      <c r="R484" s="47"/>
      <c r="S484" s="47"/>
      <c r="BF484" s="48"/>
      <c r="BG484" s="48"/>
      <c r="BH484" s="48"/>
      <c r="BI484" s="48"/>
    </row>
    <row r="485" spans="18:61" s="29" customFormat="1" x14ac:dyDescent="0.25">
      <c r="R485" s="47"/>
      <c r="S485" s="47"/>
      <c r="BF485" s="48"/>
      <c r="BG485" s="48"/>
      <c r="BH485" s="48"/>
      <c r="BI485" s="48"/>
    </row>
    <row r="486" spans="18:61" s="29" customFormat="1" x14ac:dyDescent="0.25">
      <c r="R486" s="47"/>
      <c r="S486" s="47"/>
      <c r="BF486" s="48"/>
      <c r="BG486" s="48"/>
      <c r="BH486" s="48"/>
      <c r="BI486" s="48"/>
    </row>
    <row r="487" spans="18:61" s="29" customFormat="1" x14ac:dyDescent="0.25">
      <c r="R487" s="47"/>
      <c r="S487" s="47"/>
      <c r="BF487" s="48"/>
      <c r="BG487" s="48"/>
      <c r="BH487" s="48"/>
      <c r="BI487" s="48"/>
    </row>
    <row r="488" spans="18:61" s="29" customFormat="1" x14ac:dyDescent="0.25">
      <c r="R488" s="47"/>
      <c r="S488" s="47"/>
      <c r="BF488" s="48"/>
      <c r="BG488" s="48"/>
      <c r="BH488" s="48"/>
      <c r="BI488" s="48"/>
    </row>
    <row r="489" spans="18:61" s="29" customFormat="1" x14ac:dyDescent="0.25">
      <c r="R489" s="47"/>
      <c r="S489" s="47"/>
      <c r="BF489" s="48"/>
      <c r="BG489" s="48"/>
      <c r="BH489" s="48"/>
      <c r="BI489" s="48"/>
    </row>
    <row r="490" spans="18:61" s="29" customFormat="1" x14ac:dyDescent="0.25">
      <c r="R490" s="47"/>
      <c r="S490" s="47"/>
      <c r="BF490" s="48"/>
      <c r="BG490" s="48"/>
      <c r="BH490" s="48"/>
      <c r="BI490" s="48"/>
    </row>
    <row r="491" spans="18:61" s="29" customFormat="1" x14ac:dyDescent="0.25">
      <c r="R491" s="47"/>
      <c r="S491" s="47"/>
      <c r="BF491" s="48"/>
      <c r="BG491" s="48"/>
      <c r="BH491" s="48"/>
      <c r="BI491" s="48"/>
    </row>
    <row r="492" spans="18:61" s="29" customFormat="1" x14ac:dyDescent="0.25">
      <c r="R492" s="47"/>
      <c r="S492" s="47"/>
      <c r="BF492" s="48"/>
      <c r="BG492" s="48"/>
      <c r="BH492" s="48"/>
      <c r="BI492" s="48"/>
    </row>
    <row r="493" spans="18:61" s="29" customFormat="1" x14ac:dyDescent="0.25">
      <c r="R493" s="47"/>
      <c r="S493" s="47"/>
      <c r="BF493" s="48"/>
      <c r="BG493" s="48"/>
      <c r="BH493" s="48"/>
      <c r="BI493" s="48"/>
    </row>
    <row r="494" spans="18:61" s="29" customFormat="1" x14ac:dyDescent="0.25">
      <c r="R494" s="47"/>
      <c r="S494" s="47"/>
      <c r="BF494" s="48"/>
      <c r="BG494" s="48"/>
      <c r="BH494" s="48"/>
      <c r="BI494" s="48"/>
    </row>
    <row r="495" spans="18:61" s="29" customFormat="1" x14ac:dyDescent="0.25">
      <c r="R495" s="47"/>
      <c r="S495" s="47"/>
      <c r="BF495" s="48"/>
      <c r="BG495" s="48"/>
      <c r="BH495" s="48"/>
      <c r="BI495" s="48"/>
    </row>
    <row r="496" spans="18:61" s="29" customFormat="1" x14ac:dyDescent="0.25">
      <c r="R496" s="47"/>
      <c r="S496" s="47"/>
      <c r="BF496" s="48"/>
      <c r="BG496" s="48"/>
      <c r="BH496" s="48"/>
      <c r="BI496" s="48"/>
    </row>
    <row r="497" spans="18:61" s="29" customFormat="1" x14ac:dyDescent="0.25">
      <c r="R497" s="47"/>
      <c r="S497" s="47"/>
      <c r="BF497" s="48"/>
      <c r="BG497" s="48"/>
      <c r="BH497" s="48"/>
      <c r="BI497" s="48"/>
    </row>
    <row r="498" spans="18:61" s="29" customFormat="1" x14ac:dyDescent="0.25">
      <c r="R498" s="47"/>
      <c r="S498" s="47"/>
      <c r="BF498" s="48"/>
      <c r="BG498" s="48"/>
      <c r="BH498" s="48"/>
      <c r="BI498" s="48"/>
    </row>
    <row r="499" spans="18:61" s="29" customFormat="1" x14ac:dyDescent="0.25">
      <c r="R499" s="47"/>
      <c r="S499" s="47"/>
      <c r="BF499" s="48"/>
      <c r="BG499" s="48"/>
      <c r="BH499" s="48"/>
      <c r="BI499" s="48"/>
    </row>
    <row r="500" spans="18:61" s="29" customFormat="1" x14ac:dyDescent="0.25">
      <c r="R500" s="47"/>
      <c r="S500" s="47"/>
      <c r="BF500" s="48"/>
      <c r="BG500" s="48"/>
      <c r="BH500" s="48"/>
      <c r="BI500" s="48"/>
    </row>
    <row r="501" spans="18:61" s="29" customFormat="1" x14ac:dyDescent="0.25">
      <c r="R501" s="47"/>
      <c r="S501" s="47"/>
      <c r="BF501" s="48"/>
      <c r="BG501" s="48"/>
      <c r="BH501" s="48"/>
      <c r="BI501" s="48"/>
    </row>
    <row r="502" spans="18:61" s="29" customFormat="1" x14ac:dyDescent="0.25">
      <c r="R502" s="47"/>
      <c r="S502" s="47"/>
      <c r="BF502" s="48"/>
      <c r="BG502" s="48"/>
      <c r="BH502" s="48"/>
      <c r="BI502" s="48"/>
    </row>
    <row r="503" spans="18:61" s="29" customFormat="1" x14ac:dyDescent="0.25">
      <c r="R503" s="47"/>
      <c r="S503" s="47"/>
      <c r="BF503" s="48"/>
      <c r="BG503" s="48"/>
      <c r="BH503" s="48"/>
      <c r="BI503" s="48"/>
    </row>
    <row r="504" spans="18:61" s="29" customFormat="1" x14ac:dyDescent="0.25">
      <c r="R504" s="47"/>
      <c r="S504" s="47"/>
      <c r="BF504" s="48"/>
      <c r="BG504" s="48"/>
      <c r="BH504" s="48"/>
      <c r="BI504" s="48"/>
    </row>
    <row r="505" spans="18:61" s="29" customFormat="1" x14ac:dyDescent="0.25">
      <c r="R505" s="47"/>
      <c r="S505" s="47"/>
      <c r="BF505" s="48"/>
      <c r="BG505" s="48"/>
      <c r="BH505" s="48"/>
      <c r="BI505" s="48"/>
    </row>
    <row r="506" spans="18:61" s="29" customFormat="1" x14ac:dyDescent="0.25">
      <c r="R506" s="47"/>
      <c r="S506" s="47"/>
      <c r="BF506" s="48"/>
      <c r="BG506" s="48"/>
      <c r="BH506" s="48"/>
      <c r="BI506" s="48"/>
    </row>
    <row r="507" spans="18:61" s="29" customFormat="1" x14ac:dyDescent="0.25">
      <c r="R507" s="47"/>
      <c r="S507" s="47"/>
      <c r="BF507" s="48"/>
      <c r="BG507" s="48"/>
      <c r="BH507" s="48"/>
      <c r="BI507" s="48"/>
    </row>
    <row r="508" spans="18:61" s="29" customFormat="1" x14ac:dyDescent="0.25">
      <c r="R508" s="47"/>
      <c r="S508" s="47"/>
      <c r="BF508" s="48"/>
      <c r="BG508" s="48"/>
      <c r="BH508" s="48"/>
      <c r="BI508" s="48"/>
    </row>
    <row r="509" spans="18:61" s="29" customFormat="1" x14ac:dyDescent="0.25">
      <c r="R509" s="47"/>
      <c r="S509" s="47"/>
      <c r="BF509" s="48"/>
      <c r="BG509" s="48"/>
      <c r="BH509" s="48"/>
      <c r="BI509" s="48"/>
    </row>
    <row r="510" spans="18:61" s="29" customFormat="1" x14ac:dyDescent="0.25">
      <c r="R510" s="47"/>
      <c r="S510" s="47"/>
      <c r="BF510" s="48"/>
      <c r="BG510" s="48"/>
      <c r="BH510" s="48"/>
      <c r="BI510" s="48"/>
    </row>
    <row r="511" spans="18:61" s="29" customFormat="1" x14ac:dyDescent="0.25">
      <c r="R511" s="47"/>
      <c r="S511" s="47"/>
      <c r="BF511" s="48"/>
      <c r="BG511" s="48"/>
      <c r="BH511" s="48"/>
      <c r="BI511" s="48"/>
    </row>
    <row r="512" spans="18:61" s="29" customFormat="1" x14ac:dyDescent="0.25">
      <c r="R512" s="47"/>
      <c r="S512" s="47"/>
      <c r="BF512" s="48"/>
      <c r="BG512" s="48"/>
      <c r="BH512" s="48"/>
      <c r="BI512" s="48"/>
    </row>
    <row r="513" spans="18:69" s="29" customFormat="1" x14ac:dyDescent="0.25">
      <c r="R513" s="47"/>
      <c r="S513" s="47"/>
      <c r="BF513" s="48"/>
      <c r="BG513" s="48"/>
      <c r="BH513" s="48"/>
      <c r="BI513" s="48"/>
    </row>
    <row r="514" spans="18:69" s="29" customFormat="1" x14ac:dyDescent="0.25">
      <c r="R514" s="47"/>
      <c r="S514" s="47"/>
      <c r="BF514" s="48"/>
      <c r="BG514" s="48"/>
      <c r="BH514" s="48"/>
      <c r="BI514" s="48"/>
    </row>
    <row r="515" spans="18:69" s="29" customFormat="1" x14ac:dyDescent="0.25">
      <c r="R515" s="47"/>
      <c r="S515" s="47"/>
      <c r="BF515" s="48"/>
      <c r="BG515" s="48"/>
      <c r="BH515" s="48"/>
      <c r="BI515" s="48"/>
    </row>
    <row r="516" spans="18:69" s="29" customFormat="1" x14ac:dyDescent="0.25">
      <c r="R516" s="47"/>
      <c r="S516" s="47"/>
      <c r="BF516" s="48"/>
      <c r="BG516" s="48"/>
      <c r="BH516" s="48"/>
      <c r="BI516" s="48"/>
    </row>
    <row r="517" spans="18:69" s="29" customFormat="1" x14ac:dyDescent="0.25">
      <c r="R517" s="47"/>
      <c r="S517" s="47"/>
      <c r="BF517" s="48"/>
      <c r="BG517" s="48"/>
      <c r="BH517" s="48"/>
      <c r="BI517" s="48"/>
    </row>
    <row r="518" spans="18:69" s="29" customFormat="1" x14ac:dyDescent="0.25">
      <c r="R518" s="47"/>
      <c r="S518" s="47"/>
      <c r="BF518" s="48"/>
      <c r="BG518" s="48"/>
      <c r="BH518" s="48"/>
      <c r="BI518" s="48"/>
    </row>
    <row r="519" spans="18:69" s="29" customFormat="1" x14ac:dyDescent="0.25">
      <c r="R519" s="47"/>
      <c r="S519" s="47"/>
      <c r="BF519" s="48"/>
      <c r="BG519" s="48"/>
      <c r="BH519" s="48"/>
      <c r="BI519" s="48"/>
    </row>
    <row r="520" spans="18:69" s="29" customFormat="1" x14ac:dyDescent="0.25">
      <c r="R520" s="47"/>
      <c r="S520" s="47"/>
      <c r="BF520" s="48"/>
      <c r="BG520" s="48"/>
      <c r="BH520" s="48"/>
      <c r="BI520" s="48"/>
    </row>
    <row r="521" spans="18:69" s="29" customFormat="1" x14ac:dyDescent="0.25">
      <c r="R521" s="47"/>
      <c r="S521" s="47"/>
      <c r="BF521" s="48"/>
      <c r="BG521" s="48"/>
      <c r="BH521" s="48"/>
      <c r="BI521" s="48"/>
    </row>
    <row r="522" spans="18:69" s="29" customFormat="1" x14ac:dyDescent="0.25">
      <c r="R522" s="47"/>
      <c r="S522" s="47"/>
      <c r="BF522" s="48"/>
      <c r="BG522" s="48"/>
      <c r="BH522" s="48"/>
      <c r="BI522" s="48"/>
    </row>
    <row r="523" spans="18:69" s="29" customFormat="1" x14ac:dyDescent="0.25">
      <c r="R523" s="47"/>
      <c r="S523" s="47"/>
      <c r="BF523" s="48"/>
      <c r="BG523" s="48"/>
      <c r="BH523" s="48"/>
      <c r="BI523" s="48"/>
    </row>
    <row r="524" spans="18:69" s="29" customFormat="1" x14ac:dyDescent="0.25">
      <c r="R524" s="47"/>
      <c r="S524" s="47"/>
      <c r="BF524" s="48"/>
      <c r="BG524" s="48"/>
      <c r="BH524" s="48"/>
      <c r="BI524" s="48"/>
    </row>
    <row r="525" spans="18:69" s="29" customFormat="1" x14ac:dyDescent="0.25">
      <c r="R525" s="47"/>
      <c r="S525" s="47"/>
      <c r="BF525" s="48"/>
      <c r="BG525" s="48"/>
      <c r="BH525" s="48"/>
      <c r="BI525" s="48"/>
    </row>
    <row r="526" spans="18:69" s="29" customFormat="1" x14ac:dyDescent="0.25">
      <c r="R526" s="47"/>
      <c r="S526" s="47"/>
      <c r="BF526" s="48"/>
      <c r="BG526" s="48"/>
      <c r="BH526" s="48"/>
      <c r="BI526" s="48"/>
    </row>
    <row r="527" spans="18:69" s="29" customFormat="1" x14ac:dyDescent="0.25">
      <c r="R527" s="47"/>
      <c r="S527" s="47"/>
      <c r="BF527" s="48"/>
      <c r="BG527" s="48"/>
      <c r="BH527" s="48"/>
      <c r="BI527" s="48"/>
    </row>
    <row r="528" spans="18:69" x14ac:dyDescent="0.25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O528" s="3"/>
      <c r="BP528" s="3"/>
      <c r="BQ528" s="3"/>
    </row>
    <row r="529" spans="18:69" x14ac:dyDescent="0.25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O529" s="3"/>
      <c r="BP529" s="3"/>
      <c r="BQ529" s="3"/>
    </row>
    <row r="530" spans="18:69" x14ac:dyDescent="0.25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O530" s="3"/>
      <c r="BP530" s="3"/>
      <c r="BQ530" s="3"/>
    </row>
    <row r="531" spans="18:69" x14ac:dyDescent="0.25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O531" s="3"/>
      <c r="BP531" s="3"/>
      <c r="BQ531" s="3"/>
    </row>
    <row r="532" spans="18:69" x14ac:dyDescent="0.25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O532" s="3"/>
      <c r="BP532" s="3"/>
      <c r="BQ532" s="3"/>
    </row>
    <row r="533" spans="18:69" x14ac:dyDescent="0.25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O533" s="3"/>
      <c r="BP533" s="3"/>
      <c r="BQ533" s="3"/>
    </row>
    <row r="534" spans="18:69" x14ac:dyDescent="0.25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O534" s="3"/>
      <c r="BP534" s="3"/>
      <c r="BQ534" s="3"/>
    </row>
    <row r="535" spans="18:69" x14ac:dyDescent="0.25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O535" s="3"/>
      <c r="BP535" s="3"/>
      <c r="BQ535" s="3"/>
    </row>
    <row r="536" spans="18:69" x14ac:dyDescent="0.25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O536" s="3"/>
      <c r="BP536" s="3"/>
      <c r="BQ536" s="3"/>
    </row>
    <row r="537" spans="18:69" x14ac:dyDescent="0.25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O537" s="3"/>
      <c r="BP537" s="3"/>
      <c r="BQ537" s="3"/>
    </row>
    <row r="538" spans="18:69" x14ac:dyDescent="0.25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O538" s="3"/>
      <c r="BP538" s="3"/>
      <c r="BQ538" s="3"/>
    </row>
    <row r="539" spans="18:69" x14ac:dyDescent="0.25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O539" s="3"/>
      <c r="BP539" s="3"/>
      <c r="BQ539" s="3"/>
    </row>
    <row r="540" spans="18:69" x14ac:dyDescent="0.25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O540" s="3"/>
      <c r="BP540" s="3"/>
      <c r="BQ540" s="3"/>
    </row>
    <row r="541" spans="18:69" x14ac:dyDescent="0.25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O541" s="3"/>
      <c r="BP541" s="3"/>
      <c r="BQ541" s="3"/>
    </row>
    <row r="542" spans="18:69" x14ac:dyDescent="0.25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O542" s="3"/>
      <c r="BP542" s="3"/>
      <c r="BQ542" s="3"/>
    </row>
    <row r="543" spans="18:69" x14ac:dyDescent="0.25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O543" s="3"/>
      <c r="BP543" s="3"/>
      <c r="BQ543" s="3"/>
    </row>
    <row r="544" spans="18:69" x14ac:dyDescent="0.25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O544" s="3"/>
      <c r="BP544" s="3"/>
      <c r="BQ544" s="3"/>
    </row>
    <row r="545" spans="18:69" x14ac:dyDescent="0.25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O545" s="3"/>
      <c r="BP545" s="3"/>
      <c r="BQ545" s="3"/>
    </row>
    <row r="546" spans="18:69" x14ac:dyDescent="0.25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O546" s="3"/>
      <c r="BP546" s="3"/>
      <c r="BQ546" s="3"/>
    </row>
    <row r="547" spans="18:69" x14ac:dyDescent="0.25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O547" s="3"/>
      <c r="BP547" s="3"/>
      <c r="BQ547" s="3"/>
    </row>
    <row r="548" spans="18:69" x14ac:dyDescent="0.25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O548" s="3"/>
      <c r="BP548" s="3"/>
      <c r="BQ548" s="3"/>
    </row>
    <row r="549" spans="18:69" x14ac:dyDescent="0.25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O549" s="3"/>
      <c r="BP549" s="3"/>
      <c r="BQ549" s="3"/>
    </row>
    <row r="550" spans="18:69" x14ac:dyDescent="0.25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O550" s="3"/>
      <c r="BP550" s="3"/>
      <c r="BQ550" s="3"/>
    </row>
    <row r="551" spans="18:69" x14ac:dyDescent="0.25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O551" s="3"/>
      <c r="BP551" s="3"/>
      <c r="BQ551" s="3"/>
    </row>
    <row r="552" spans="18:69" x14ac:dyDescent="0.25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O552" s="3"/>
      <c r="BP552" s="3"/>
      <c r="BQ552" s="3"/>
    </row>
    <row r="553" spans="18:69" x14ac:dyDescent="0.25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O553" s="3"/>
      <c r="BP553" s="3"/>
      <c r="BQ553" s="3"/>
    </row>
    <row r="554" spans="18:69" x14ac:dyDescent="0.25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O554" s="3"/>
      <c r="BP554" s="3"/>
      <c r="BQ554" s="3"/>
    </row>
    <row r="555" spans="18:69" x14ac:dyDescent="0.25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O555" s="3"/>
      <c r="BP555" s="3"/>
      <c r="BQ555" s="3"/>
    </row>
    <row r="556" spans="18:69" x14ac:dyDescent="0.25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O556" s="3"/>
      <c r="BP556" s="3"/>
      <c r="BQ556" s="3"/>
    </row>
    <row r="557" spans="18:69" x14ac:dyDescent="0.25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O557" s="3"/>
      <c r="BP557" s="3"/>
      <c r="BQ557" s="3"/>
    </row>
    <row r="558" spans="18:69" x14ac:dyDescent="0.25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O558" s="3"/>
      <c r="BP558" s="3"/>
      <c r="BQ558" s="3"/>
    </row>
    <row r="559" spans="18:69" x14ac:dyDescent="0.25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O559" s="3"/>
      <c r="BP559" s="3"/>
      <c r="BQ559" s="3"/>
    </row>
    <row r="560" spans="18:69" x14ac:dyDescent="0.25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O560" s="3"/>
      <c r="BP560" s="3"/>
      <c r="BQ560" s="3"/>
    </row>
    <row r="561" spans="18:69" x14ac:dyDescent="0.25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O561" s="3"/>
      <c r="BP561" s="3"/>
      <c r="BQ561" s="3"/>
    </row>
    <row r="562" spans="18:69" x14ac:dyDescent="0.25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O562" s="3"/>
      <c r="BP562" s="3"/>
      <c r="BQ562" s="3"/>
    </row>
    <row r="563" spans="18:69" x14ac:dyDescent="0.25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O563" s="3"/>
      <c r="BP563" s="3"/>
      <c r="BQ563" s="3"/>
    </row>
    <row r="564" spans="18:69" x14ac:dyDescent="0.25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O564" s="3"/>
      <c r="BP564" s="3"/>
      <c r="BQ564" s="3"/>
    </row>
    <row r="565" spans="18:69" x14ac:dyDescent="0.25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O565" s="3"/>
      <c r="BP565" s="3"/>
      <c r="BQ565" s="3"/>
    </row>
    <row r="566" spans="18:69" x14ac:dyDescent="0.25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O566" s="3"/>
      <c r="BP566" s="3"/>
      <c r="BQ566" s="3"/>
    </row>
    <row r="567" spans="18:69" x14ac:dyDescent="0.25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O567" s="3"/>
      <c r="BP567" s="3"/>
      <c r="BQ567" s="3"/>
    </row>
    <row r="568" spans="18:69" x14ac:dyDescent="0.25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O568" s="3"/>
      <c r="BP568" s="3"/>
      <c r="BQ568" s="3"/>
    </row>
    <row r="569" spans="18:69" x14ac:dyDescent="0.25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O569" s="3"/>
      <c r="BP569" s="3"/>
      <c r="BQ569" s="3"/>
    </row>
    <row r="570" spans="18:69" x14ac:dyDescent="0.25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O570" s="3"/>
      <c r="BP570" s="3"/>
      <c r="BQ570" s="3"/>
    </row>
    <row r="571" spans="18:69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O571" s="3"/>
      <c r="BP571" s="3"/>
      <c r="BQ571" s="3"/>
    </row>
    <row r="572" spans="18:69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O572" s="3"/>
      <c r="BP572" s="3"/>
      <c r="BQ572" s="3"/>
    </row>
    <row r="573" spans="18:69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O573" s="3"/>
      <c r="BP573" s="3"/>
      <c r="BQ573" s="3"/>
    </row>
    <row r="574" spans="18:69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O574" s="3"/>
      <c r="BP574" s="3"/>
      <c r="BQ574" s="3"/>
    </row>
    <row r="575" spans="18:69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O575" s="3"/>
      <c r="BP575" s="3"/>
      <c r="BQ575" s="3"/>
    </row>
    <row r="576" spans="18:69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O576" s="3"/>
      <c r="BP576" s="3"/>
      <c r="BQ576" s="3"/>
    </row>
    <row r="577" spans="18:69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O577" s="3"/>
      <c r="BP577" s="3"/>
      <c r="BQ577" s="3"/>
    </row>
    <row r="578" spans="18:69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O578" s="3"/>
      <c r="BP578" s="3"/>
      <c r="BQ578" s="3"/>
    </row>
    <row r="579" spans="18:69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O579" s="3"/>
      <c r="BP579" s="3"/>
      <c r="BQ579" s="3"/>
    </row>
    <row r="580" spans="18:69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O580" s="3"/>
      <c r="BP580" s="3"/>
      <c r="BQ580" s="3"/>
    </row>
    <row r="581" spans="18:69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O581" s="3"/>
      <c r="BP581" s="3"/>
      <c r="BQ581" s="3"/>
    </row>
    <row r="582" spans="18:69" x14ac:dyDescent="0.25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O582" s="3"/>
      <c r="BP582" s="3"/>
      <c r="BQ582" s="3"/>
    </row>
    <row r="583" spans="18:69" x14ac:dyDescent="0.25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O583" s="3"/>
      <c r="BP583" s="3"/>
      <c r="BQ583" s="3"/>
    </row>
    <row r="584" spans="18:69" x14ac:dyDescent="0.25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O584" s="3"/>
      <c r="BP584" s="3"/>
      <c r="BQ584" s="3"/>
    </row>
    <row r="585" spans="18:69" x14ac:dyDescent="0.25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O585" s="3"/>
      <c r="BP585" s="3"/>
      <c r="BQ585" s="3"/>
    </row>
    <row r="586" spans="18:69" x14ac:dyDescent="0.25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O586" s="3"/>
      <c r="BP586" s="3"/>
      <c r="BQ586" s="3"/>
    </row>
    <row r="587" spans="18:69" x14ac:dyDescent="0.25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O587" s="3"/>
      <c r="BP587" s="3"/>
      <c r="BQ587" s="3"/>
    </row>
    <row r="588" spans="18:69" x14ac:dyDescent="0.25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O588" s="3"/>
      <c r="BP588" s="3"/>
      <c r="BQ588" s="3"/>
    </row>
    <row r="589" spans="18:69" x14ac:dyDescent="0.25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O589" s="3"/>
      <c r="BP589" s="3"/>
      <c r="BQ589" s="3"/>
    </row>
    <row r="590" spans="18:69" x14ac:dyDescent="0.25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O590" s="3"/>
      <c r="BP590" s="3"/>
      <c r="BQ590" s="3"/>
    </row>
    <row r="591" spans="18:69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O591" s="3"/>
      <c r="BP591" s="3"/>
      <c r="BQ591" s="3"/>
    </row>
    <row r="592" spans="18:69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O592" s="3"/>
      <c r="BP592" s="3"/>
      <c r="BQ592" s="3"/>
    </row>
    <row r="593" spans="18:69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O593" s="3"/>
      <c r="BP593" s="3"/>
      <c r="BQ593" s="3"/>
    </row>
    <row r="594" spans="18:69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O594" s="3"/>
      <c r="BP594" s="3"/>
      <c r="BQ594" s="3"/>
    </row>
    <row r="595" spans="18:69" x14ac:dyDescent="0.25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O595" s="3"/>
      <c r="BP595" s="3"/>
      <c r="BQ595" s="3"/>
    </row>
    <row r="596" spans="18:69" x14ac:dyDescent="0.25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O596" s="3"/>
      <c r="BP596" s="3"/>
      <c r="BQ596" s="3"/>
    </row>
    <row r="597" spans="18:69" x14ac:dyDescent="0.25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O597" s="3"/>
      <c r="BP597" s="3"/>
      <c r="BQ597" s="3"/>
    </row>
    <row r="598" spans="18:69" x14ac:dyDescent="0.25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O598" s="3"/>
      <c r="BP598" s="3"/>
      <c r="BQ598" s="3"/>
    </row>
    <row r="599" spans="18:69" x14ac:dyDescent="0.25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O599" s="3"/>
      <c r="BP599" s="3"/>
      <c r="BQ599" s="3"/>
    </row>
    <row r="600" spans="18:69" x14ac:dyDescent="0.25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O600" s="3"/>
      <c r="BP600" s="3"/>
      <c r="BQ600" s="3"/>
    </row>
    <row r="601" spans="18:69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O601" s="3"/>
      <c r="BP601" s="3"/>
      <c r="BQ601" s="3"/>
    </row>
    <row r="602" spans="18:69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O602" s="3"/>
      <c r="BP602" s="3"/>
      <c r="BQ602" s="3"/>
    </row>
    <row r="603" spans="18:69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O603" s="3"/>
      <c r="BP603" s="3"/>
      <c r="BQ603" s="3"/>
    </row>
    <row r="604" spans="18:69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O604" s="3"/>
      <c r="BP604" s="3"/>
      <c r="BQ604" s="3"/>
    </row>
    <row r="605" spans="18:69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O605" s="3"/>
      <c r="BP605" s="3"/>
      <c r="BQ605" s="3"/>
    </row>
    <row r="606" spans="18:69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O606" s="3"/>
      <c r="BP606" s="3"/>
      <c r="BQ606" s="3"/>
    </row>
    <row r="607" spans="18:69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O607" s="3"/>
      <c r="BP607" s="3"/>
      <c r="BQ607" s="3"/>
    </row>
    <row r="608" spans="18:69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O608" s="3"/>
      <c r="BP608" s="3"/>
      <c r="BQ608" s="3"/>
    </row>
    <row r="609" spans="18:69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O609" s="3"/>
      <c r="BP609" s="3"/>
      <c r="BQ609" s="3"/>
    </row>
    <row r="610" spans="18:69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O610" s="3"/>
      <c r="BP610" s="3"/>
      <c r="BQ610" s="3"/>
    </row>
    <row r="611" spans="18:69" x14ac:dyDescent="0.25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O611" s="3"/>
      <c r="BP611" s="3"/>
      <c r="BQ611" s="3"/>
    </row>
    <row r="612" spans="18:69" x14ac:dyDescent="0.25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O612" s="3"/>
      <c r="BP612" s="3"/>
      <c r="BQ612" s="3"/>
    </row>
    <row r="613" spans="18:69" x14ac:dyDescent="0.25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O613" s="3"/>
      <c r="BP613" s="3"/>
      <c r="BQ613" s="3"/>
    </row>
    <row r="614" spans="18:69" x14ac:dyDescent="0.25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O614" s="3"/>
      <c r="BP614" s="3"/>
      <c r="BQ614" s="3"/>
    </row>
    <row r="615" spans="18:69" x14ac:dyDescent="0.25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O615" s="3"/>
      <c r="BP615" s="3"/>
      <c r="BQ615" s="3"/>
    </row>
    <row r="616" spans="18:69" x14ac:dyDescent="0.25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O616" s="3"/>
      <c r="BP616" s="3"/>
      <c r="BQ616" s="3"/>
    </row>
    <row r="617" spans="18:69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O617" s="3"/>
      <c r="BP617" s="3"/>
      <c r="BQ617" s="3"/>
    </row>
    <row r="618" spans="18:69" x14ac:dyDescent="0.25">
      <c r="R618" s="3"/>
      <c r="S618" s="3"/>
      <c r="T618" s="3"/>
      <c r="U618" s="3"/>
      <c r="V618" s="3"/>
      <c r="W618" s="3"/>
      <c r="BF618" s="3"/>
      <c r="BG618" s="3"/>
      <c r="BH618" s="3"/>
      <c r="BI618" s="3"/>
      <c r="BO618" s="3"/>
      <c r="BP618" s="3"/>
      <c r="BQ618" s="3"/>
    </row>
    <row r="619" spans="18:69" x14ac:dyDescent="0.25">
      <c r="R619" s="3"/>
      <c r="S619" s="3"/>
      <c r="T619" s="3"/>
      <c r="U619" s="3"/>
      <c r="V619" s="3"/>
      <c r="W619" s="3"/>
      <c r="BF619" s="3"/>
      <c r="BG619" s="3"/>
      <c r="BH619" s="3"/>
      <c r="BI619" s="3"/>
      <c r="BO619" s="3"/>
      <c r="BP619" s="3"/>
      <c r="BQ619" s="3"/>
    </row>
    <row r="620" spans="18:69" x14ac:dyDescent="0.25">
      <c r="R620" s="3"/>
      <c r="S620" s="3"/>
      <c r="T620" s="3"/>
      <c r="U620" s="3"/>
      <c r="V620" s="3"/>
      <c r="W620" s="3"/>
      <c r="BF620" s="3"/>
      <c r="BG620" s="3"/>
      <c r="BH620" s="3"/>
      <c r="BI620" s="3"/>
      <c r="BO620" s="3"/>
      <c r="BP620" s="3"/>
      <c r="BQ620" s="3"/>
    </row>
    <row r="621" spans="18:69" x14ac:dyDescent="0.25">
      <c r="R621" s="3"/>
      <c r="S621" s="3"/>
      <c r="T621" s="3"/>
      <c r="U621" s="3"/>
      <c r="V621" s="3"/>
      <c r="W621" s="3"/>
      <c r="BF621" s="3"/>
      <c r="BG621" s="3"/>
      <c r="BH621" s="3"/>
      <c r="BI621" s="3"/>
      <c r="BO621" s="3"/>
      <c r="BP621" s="3"/>
      <c r="BQ621" s="3"/>
    </row>
    <row r="622" spans="18:69" x14ac:dyDescent="0.25">
      <c r="R622" s="3"/>
      <c r="S622" s="3"/>
      <c r="T622" s="3"/>
      <c r="U622" s="3"/>
      <c r="V622" s="3"/>
      <c r="W622" s="3"/>
      <c r="BF622" s="3"/>
      <c r="BG622" s="3"/>
      <c r="BH622" s="3"/>
      <c r="BI622" s="3"/>
      <c r="BO622" s="3"/>
      <c r="BP622" s="3"/>
      <c r="BQ622" s="3"/>
    </row>
    <row r="623" spans="18:69" x14ac:dyDescent="0.25">
      <c r="R623" s="3"/>
      <c r="S623" s="3"/>
      <c r="T623" s="3"/>
      <c r="U623" s="3"/>
      <c r="V623" s="3"/>
      <c r="W623" s="3"/>
      <c r="BF623" s="3"/>
      <c r="BG623" s="3"/>
      <c r="BH623" s="3"/>
      <c r="BI623" s="3"/>
      <c r="BO623" s="3"/>
      <c r="BP623" s="3"/>
      <c r="BQ623" s="3"/>
    </row>
    <row r="624" spans="18:69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O624" s="3"/>
      <c r="BP624" s="3"/>
      <c r="BQ624" s="3"/>
    </row>
    <row r="625" spans="18:69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O625" s="3"/>
      <c r="BP625" s="3"/>
      <c r="BQ625" s="3"/>
    </row>
    <row r="626" spans="18:69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O626" s="3"/>
      <c r="BP626" s="3"/>
      <c r="BQ626" s="3"/>
    </row>
    <row r="627" spans="18:69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O627" s="3"/>
      <c r="BP627" s="3"/>
      <c r="BQ627" s="3"/>
    </row>
    <row r="628" spans="18:69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O628" s="3"/>
      <c r="BP628" s="3"/>
      <c r="BQ628" s="3"/>
    </row>
    <row r="629" spans="18:69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O629" s="3"/>
      <c r="BP629" s="3"/>
      <c r="BQ629" s="3"/>
    </row>
    <row r="630" spans="18:69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O630" s="3"/>
      <c r="BP630" s="3"/>
      <c r="BQ630" s="3"/>
    </row>
    <row r="631" spans="18:69" x14ac:dyDescent="0.25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O631" s="3"/>
      <c r="BP631" s="3"/>
      <c r="BQ631" s="3"/>
    </row>
    <row r="632" spans="18:69" x14ac:dyDescent="0.25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O632" s="3"/>
      <c r="BP632" s="3"/>
      <c r="BQ632" s="3"/>
    </row>
    <row r="633" spans="18:69" x14ac:dyDescent="0.25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O633" s="3"/>
      <c r="BP633" s="3"/>
      <c r="BQ633" s="3"/>
    </row>
    <row r="634" spans="18:69" x14ac:dyDescent="0.25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O634" s="3"/>
      <c r="BP634" s="3"/>
      <c r="BQ634" s="3"/>
    </row>
    <row r="635" spans="18:69" x14ac:dyDescent="0.25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O635" s="3"/>
      <c r="BP635" s="3"/>
      <c r="BQ635" s="3"/>
    </row>
    <row r="636" spans="18:69" x14ac:dyDescent="0.25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O636" s="3"/>
      <c r="BP636" s="3"/>
      <c r="BQ636" s="3"/>
    </row>
    <row r="637" spans="18:69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O637" s="3"/>
      <c r="BP637" s="3"/>
      <c r="BQ637" s="3"/>
    </row>
    <row r="638" spans="18:69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O638" s="3"/>
      <c r="BP638" s="3"/>
      <c r="BQ638" s="3"/>
    </row>
    <row r="639" spans="18:69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O639" s="3"/>
      <c r="BP639" s="3"/>
      <c r="BQ639" s="3"/>
    </row>
    <row r="640" spans="18:69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O640" s="3"/>
      <c r="BP640" s="3"/>
      <c r="BQ640" s="3"/>
    </row>
    <row r="641" spans="18:69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O641" s="3"/>
      <c r="BP641" s="3"/>
      <c r="BQ641" s="3"/>
    </row>
    <row r="642" spans="18:69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O642" s="3"/>
      <c r="BP642" s="3"/>
      <c r="BQ642" s="3"/>
    </row>
    <row r="643" spans="18:69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O643" s="3"/>
      <c r="BP643" s="3"/>
      <c r="BQ643" s="3"/>
    </row>
    <row r="644" spans="18:69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O644" s="3"/>
      <c r="BP644" s="3"/>
      <c r="BQ644" s="3"/>
    </row>
    <row r="645" spans="18:69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O645" s="3"/>
      <c r="BP645" s="3"/>
      <c r="BQ645" s="3"/>
    </row>
    <row r="646" spans="18:69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O646" s="3"/>
      <c r="BP646" s="3"/>
      <c r="BQ646" s="3"/>
    </row>
    <row r="647" spans="18:69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O647" s="3"/>
      <c r="BP647" s="3"/>
      <c r="BQ647" s="3"/>
    </row>
    <row r="648" spans="18:69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O648" s="3"/>
      <c r="BP648" s="3"/>
      <c r="BQ648" s="3"/>
    </row>
    <row r="649" spans="18:69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O649" s="3"/>
      <c r="BP649" s="3"/>
      <c r="BQ649" s="3"/>
    </row>
    <row r="650" spans="18:69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O650" s="3"/>
      <c r="BP650" s="3"/>
      <c r="BQ650" s="3"/>
    </row>
    <row r="651" spans="18:69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O651" s="3"/>
      <c r="BP651" s="3"/>
      <c r="BQ651" s="3"/>
    </row>
    <row r="652" spans="18:69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O652" s="3"/>
      <c r="BP652" s="3"/>
      <c r="BQ652" s="3"/>
    </row>
    <row r="653" spans="18:69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O653" s="3"/>
      <c r="BP653" s="3"/>
      <c r="BQ653" s="3"/>
    </row>
    <row r="654" spans="18:69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O654" s="3"/>
      <c r="BP654" s="3"/>
      <c r="BQ654" s="3"/>
    </row>
    <row r="655" spans="18:69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O655" s="3"/>
      <c r="BP655" s="3"/>
      <c r="BQ655" s="3"/>
    </row>
    <row r="656" spans="18:69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O656" s="3"/>
      <c r="BP656" s="3"/>
      <c r="BQ656" s="3"/>
    </row>
    <row r="657" spans="18:69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O657" s="3"/>
      <c r="BP657" s="3"/>
      <c r="BQ657" s="3"/>
    </row>
    <row r="658" spans="18:69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O658" s="3"/>
      <c r="BP658" s="3"/>
      <c r="BQ658" s="3"/>
    </row>
    <row r="659" spans="18:69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O659" s="3"/>
      <c r="BP659" s="3"/>
      <c r="BQ659" s="3"/>
    </row>
    <row r="660" spans="18:69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O660" s="3"/>
      <c r="BP660" s="3"/>
      <c r="BQ660" s="3"/>
    </row>
    <row r="661" spans="18:69" x14ac:dyDescent="0.25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O661" s="3"/>
      <c r="BP661" s="3"/>
      <c r="BQ661" s="3"/>
    </row>
    <row r="662" spans="18:69" x14ac:dyDescent="0.25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O662" s="3"/>
      <c r="BP662" s="3"/>
      <c r="BQ662" s="3"/>
    </row>
    <row r="663" spans="18:69" x14ac:dyDescent="0.25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O663" s="3"/>
      <c r="BP663" s="3"/>
      <c r="BQ663" s="3"/>
    </row>
    <row r="664" spans="18:69" x14ac:dyDescent="0.25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O664" s="3"/>
      <c r="BP664" s="3"/>
      <c r="BQ664" s="3"/>
    </row>
    <row r="665" spans="18:69" x14ac:dyDescent="0.25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O665" s="3"/>
      <c r="BP665" s="3"/>
      <c r="BQ665" s="3"/>
    </row>
    <row r="666" spans="18:69" x14ac:dyDescent="0.25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O666" s="3"/>
      <c r="BP666" s="3"/>
      <c r="BQ666" s="3"/>
    </row>
    <row r="667" spans="18:69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O667" s="3"/>
      <c r="BP667" s="3"/>
      <c r="BQ667" s="3"/>
    </row>
    <row r="668" spans="18:69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O668" s="3"/>
      <c r="BP668" s="3"/>
      <c r="BQ668" s="3"/>
    </row>
    <row r="669" spans="18:69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O669" s="3"/>
      <c r="BP669" s="3"/>
      <c r="BQ669" s="3"/>
    </row>
    <row r="670" spans="18:69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O670" s="3"/>
      <c r="BP670" s="3"/>
      <c r="BQ670" s="3"/>
    </row>
    <row r="671" spans="18:69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O671" s="3"/>
      <c r="BP671" s="3"/>
      <c r="BQ671" s="3"/>
    </row>
    <row r="672" spans="18:69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O672" s="3"/>
      <c r="BP672" s="3"/>
      <c r="BQ672" s="3"/>
    </row>
    <row r="673" spans="18:69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O673" s="3"/>
      <c r="BP673" s="3"/>
      <c r="BQ673" s="3"/>
    </row>
    <row r="674" spans="18:69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O674" s="3"/>
      <c r="BP674" s="3"/>
      <c r="BQ674" s="3"/>
    </row>
    <row r="675" spans="18:69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O675" s="3"/>
      <c r="BP675" s="3"/>
      <c r="BQ675" s="3"/>
    </row>
    <row r="676" spans="18:69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O676" s="3"/>
      <c r="BP676" s="3"/>
      <c r="BQ676" s="3"/>
    </row>
    <row r="677" spans="18:69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O677" s="3"/>
      <c r="BP677" s="3"/>
      <c r="BQ677" s="3"/>
    </row>
    <row r="678" spans="18:69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O678" s="3"/>
      <c r="BP678" s="3"/>
      <c r="BQ678" s="3"/>
    </row>
    <row r="679" spans="18:69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O679" s="3"/>
      <c r="BP679" s="3"/>
      <c r="BQ679" s="3"/>
    </row>
    <row r="680" spans="18:69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O680" s="3"/>
      <c r="BP680" s="3"/>
      <c r="BQ680" s="3"/>
    </row>
    <row r="681" spans="18:69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O681" s="3"/>
      <c r="BP681" s="3"/>
      <c r="BQ681" s="3"/>
    </row>
    <row r="682" spans="18:69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O682" s="3"/>
      <c r="BP682" s="3"/>
      <c r="BQ682" s="3"/>
    </row>
    <row r="683" spans="18:69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O683" s="3"/>
      <c r="BP683" s="3"/>
      <c r="BQ683" s="3"/>
    </row>
    <row r="684" spans="18:69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O684" s="3"/>
      <c r="BP684" s="3"/>
      <c r="BQ684" s="3"/>
    </row>
    <row r="685" spans="18:69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O685" s="3"/>
      <c r="BP685" s="3"/>
      <c r="BQ685" s="3"/>
    </row>
    <row r="686" spans="18:69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O686" s="3"/>
      <c r="BP686" s="3"/>
      <c r="BQ686" s="3"/>
    </row>
    <row r="687" spans="18:69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O687" s="3"/>
      <c r="BP687" s="3"/>
      <c r="BQ687" s="3"/>
    </row>
    <row r="688" spans="18:69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O688" s="3"/>
      <c r="BP688" s="3"/>
      <c r="BQ688" s="3"/>
    </row>
    <row r="689" spans="18:69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O689" s="3"/>
      <c r="BP689" s="3"/>
      <c r="BQ689" s="3"/>
    </row>
    <row r="690" spans="18:69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O690" s="3"/>
      <c r="BP690" s="3"/>
      <c r="BQ690" s="3"/>
    </row>
    <row r="691" spans="18:69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O691" s="3"/>
      <c r="BP691" s="3"/>
      <c r="BQ691" s="3"/>
    </row>
    <row r="692" spans="18:69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O692" s="3"/>
      <c r="BP692" s="3"/>
      <c r="BQ692" s="3"/>
    </row>
    <row r="693" spans="18:69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O693" s="3"/>
      <c r="BP693" s="3"/>
      <c r="BQ693" s="3"/>
    </row>
    <row r="694" spans="18:69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O694" s="3"/>
      <c r="BP694" s="3"/>
      <c r="BQ694" s="3"/>
    </row>
    <row r="695" spans="18:69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O695" s="3"/>
      <c r="BP695" s="3"/>
      <c r="BQ695" s="3"/>
    </row>
    <row r="696" spans="18:69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O696" s="3"/>
      <c r="BP696" s="3"/>
      <c r="BQ696" s="3"/>
    </row>
    <row r="697" spans="18:69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O697" s="3"/>
      <c r="BP697" s="3"/>
      <c r="BQ697" s="3"/>
    </row>
    <row r="698" spans="18:69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O698" s="3"/>
      <c r="BP698" s="3"/>
      <c r="BQ698" s="3"/>
    </row>
    <row r="699" spans="18:69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O699" s="3"/>
      <c r="BP699" s="3"/>
      <c r="BQ699" s="3"/>
    </row>
    <row r="700" spans="18:69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O700" s="3"/>
      <c r="BP700" s="3"/>
      <c r="BQ700" s="3"/>
    </row>
    <row r="701" spans="18:69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O701" s="3"/>
      <c r="BP701" s="3"/>
      <c r="BQ701" s="3"/>
    </row>
    <row r="702" spans="18:69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O702" s="3"/>
      <c r="BP702" s="3"/>
      <c r="BQ702" s="3"/>
    </row>
    <row r="703" spans="18:69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O703" s="3"/>
      <c r="BP703" s="3"/>
      <c r="BQ703" s="3"/>
    </row>
    <row r="704" spans="18:69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O704" s="3"/>
      <c r="BP704" s="3"/>
      <c r="BQ704" s="3"/>
    </row>
    <row r="705" spans="18:69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O705" s="3"/>
      <c r="BP705" s="3"/>
      <c r="BQ705" s="3"/>
    </row>
    <row r="706" spans="18:69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O706" s="3"/>
      <c r="BP706" s="3"/>
      <c r="BQ706" s="3"/>
    </row>
    <row r="707" spans="18:69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O707" s="3"/>
      <c r="BP707" s="3"/>
      <c r="BQ707" s="3"/>
    </row>
    <row r="708" spans="18:69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O708" s="3"/>
      <c r="BP708" s="3"/>
      <c r="BQ708" s="3"/>
    </row>
    <row r="709" spans="18:69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O709" s="3"/>
      <c r="BP709" s="3"/>
      <c r="BQ709" s="3"/>
    </row>
    <row r="710" spans="18:69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O710" s="3"/>
      <c r="BP710" s="3"/>
      <c r="BQ710" s="3"/>
    </row>
    <row r="711" spans="18:69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O711" s="3"/>
      <c r="BP711" s="3"/>
      <c r="BQ711" s="3"/>
    </row>
    <row r="712" spans="18:69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O712" s="3"/>
      <c r="BP712" s="3"/>
      <c r="BQ712" s="3"/>
    </row>
    <row r="713" spans="18:69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O713" s="3"/>
      <c r="BP713" s="3"/>
      <c r="BQ713" s="3"/>
    </row>
    <row r="714" spans="18:69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O714" s="3"/>
      <c r="BP714" s="3"/>
      <c r="BQ714" s="3"/>
    </row>
    <row r="715" spans="18:69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O715" s="3"/>
      <c r="BP715" s="3"/>
      <c r="BQ715" s="3"/>
    </row>
    <row r="716" spans="18:69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O716" s="3"/>
      <c r="BP716" s="3"/>
      <c r="BQ716" s="3"/>
    </row>
    <row r="717" spans="18:69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O717" s="3"/>
      <c r="BP717" s="3"/>
      <c r="BQ717" s="3"/>
    </row>
    <row r="718" spans="18:69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O718" s="3"/>
      <c r="BP718" s="3"/>
      <c r="BQ718" s="3"/>
    </row>
    <row r="719" spans="18:69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O719" s="3"/>
      <c r="BP719" s="3"/>
      <c r="BQ719" s="3"/>
    </row>
    <row r="720" spans="18:69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O720" s="3"/>
      <c r="BP720" s="3"/>
      <c r="BQ720" s="3"/>
    </row>
    <row r="721" spans="18:69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O721" s="3"/>
      <c r="BP721" s="3"/>
      <c r="BQ721" s="3"/>
    </row>
    <row r="722" spans="18:69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O722" s="3"/>
      <c r="BP722" s="3"/>
      <c r="BQ722" s="3"/>
    </row>
    <row r="723" spans="18:69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O723" s="3"/>
      <c r="BP723" s="3"/>
      <c r="BQ723" s="3"/>
    </row>
    <row r="724" spans="18:69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O724" s="3"/>
      <c r="BP724" s="3"/>
      <c r="BQ724" s="3"/>
    </row>
    <row r="725" spans="18:69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O725" s="3"/>
      <c r="BP725" s="3"/>
      <c r="BQ725" s="3"/>
    </row>
    <row r="726" spans="18:69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O726" s="3"/>
      <c r="BP726" s="3"/>
      <c r="BQ726" s="3"/>
    </row>
    <row r="727" spans="18:69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O727" s="3"/>
      <c r="BP727" s="3"/>
      <c r="BQ727" s="3"/>
    </row>
    <row r="728" spans="18:69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O728" s="3"/>
      <c r="BP728" s="3"/>
      <c r="BQ728" s="3"/>
    </row>
    <row r="729" spans="18:69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O729" s="3"/>
      <c r="BP729" s="3"/>
      <c r="BQ729" s="3"/>
    </row>
    <row r="730" spans="18:69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O730" s="3"/>
      <c r="BP730" s="3"/>
      <c r="BQ730" s="3"/>
    </row>
    <row r="731" spans="18:69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O731" s="3"/>
      <c r="BP731" s="3"/>
      <c r="BQ731" s="3"/>
    </row>
    <row r="732" spans="18:69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O732" s="3"/>
      <c r="BP732" s="3"/>
      <c r="BQ732" s="3"/>
    </row>
    <row r="733" spans="18:69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O733" s="3"/>
      <c r="BP733" s="3"/>
      <c r="BQ733" s="3"/>
    </row>
    <row r="734" spans="18:69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O734" s="3"/>
      <c r="BP734" s="3"/>
      <c r="BQ734" s="3"/>
    </row>
    <row r="735" spans="18:69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O735" s="3"/>
      <c r="BP735" s="3"/>
      <c r="BQ735" s="3"/>
    </row>
    <row r="736" spans="18:69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O736" s="3"/>
      <c r="BP736" s="3"/>
      <c r="BQ736" s="3"/>
    </row>
    <row r="737" spans="18:69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O737" s="3"/>
      <c r="BP737" s="3"/>
      <c r="BQ737" s="3"/>
    </row>
    <row r="738" spans="18:69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O738" s="3"/>
      <c r="BP738" s="3"/>
      <c r="BQ738" s="3"/>
    </row>
    <row r="739" spans="18:69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O739" s="3"/>
      <c r="BP739" s="3"/>
      <c r="BQ739" s="3"/>
    </row>
    <row r="740" spans="18:69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O740" s="3"/>
      <c r="BP740" s="3"/>
      <c r="BQ740" s="3"/>
    </row>
    <row r="741" spans="18:69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O741" s="3"/>
      <c r="BP741" s="3"/>
      <c r="BQ741" s="3"/>
    </row>
    <row r="742" spans="18:69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O742" s="3"/>
      <c r="BP742" s="3"/>
      <c r="BQ742" s="3"/>
    </row>
    <row r="743" spans="18:69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O743" s="3"/>
      <c r="BP743" s="3"/>
      <c r="BQ743" s="3"/>
    </row>
    <row r="744" spans="18:69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O744" s="3"/>
      <c r="BP744" s="3"/>
      <c r="BQ744" s="3"/>
    </row>
    <row r="745" spans="18:69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O745" s="3"/>
      <c r="BP745" s="3"/>
      <c r="BQ745" s="3"/>
    </row>
    <row r="746" spans="18:69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O746" s="3"/>
      <c r="BP746" s="3"/>
      <c r="BQ746" s="3"/>
    </row>
    <row r="747" spans="18:69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O747" s="3"/>
      <c r="BP747" s="3"/>
      <c r="BQ747" s="3"/>
    </row>
    <row r="748" spans="18:69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O748" s="3"/>
      <c r="BP748" s="3"/>
      <c r="BQ748" s="3"/>
    </row>
    <row r="749" spans="18:69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O749" s="3"/>
      <c r="BP749" s="3"/>
      <c r="BQ749" s="3"/>
    </row>
    <row r="750" spans="18:69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O750" s="3"/>
      <c r="BP750" s="3"/>
      <c r="BQ750" s="3"/>
    </row>
    <row r="751" spans="18:69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O751" s="3"/>
      <c r="BP751" s="3"/>
      <c r="BQ751" s="3"/>
    </row>
    <row r="752" spans="18:69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O752" s="3"/>
      <c r="BP752" s="3"/>
      <c r="BQ752" s="3"/>
    </row>
    <row r="753" spans="18:69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O753" s="3"/>
      <c r="BP753" s="3"/>
      <c r="BQ753" s="3"/>
    </row>
    <row r="754" spans="18:69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O754" s="3"/>
      <c r="BP754" s="3"/>
      <c r="BQ754" s="3"/>
    </row>
    <row r="755" spans="18:69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O755" s="3"/>
      <c r="BP755" s="3"/>
      <c r="BQ755" s="3"/>
    </row>
    <row r="756" spans="18:69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O756" s="3"/>
      <c r="BP756" s="3"/>
      <c r="BQ756" s="3"/>
    </row>
    <row r="757" spans="18:69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O757" s="3"/>
      <c r="BP757" s="3"/>
      <c r="BQ757" s="3"/>
    </row>
    <row r="758" spans="18:69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O758" s="3"/>
      <c r="BP758" s="3"/>
      <c r="BQ758" s="3"/>
    </row>
    <row r="759" spans="18:69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O759" s="3"/>
      <c r="BP759" s="3"/>
      <c r="BQ759" s="3"/>
    </row>
    <row r="760" spans="18:69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O760" s="3"/>
      <c r="BP760" s="3"/>
      <c r="BQ760" s="3"/>
    </row>
    <row r="761" spans="18:69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O761" s="3"/>
      <c r="BP761" s="3"/>
      <c r="BQ761" s="3"/>
    </row>
    <row r="762" spans="18:69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O762" s="3"/>
      <c r="BP762" s="3"/>
      <c r="BQ762" s="3"/>
    </row>
    <row r="763" spans="18:69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O763" s="3"/>
      <c r="BP763" s="3"/>
      <c r="BQ763" s="3"/>
    </row>
    <row r="764" spans="18:69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O764" s="3"/>
      <c r="BP764" s="3"/>
      <c r="BQ764" s="3"/>
    </row>
    <row r="765" spans="18:69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O765" s="3"/>
      <c r="BP765" s="3"/>
      <c r="BQ765" s="3"/>
    </row>
    <row r="766" spans="18:69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O766" s="3"/>
      <c r="BP766" s="3"/>
      <c r="BQ766" s="3"/>
    </row>
    <row r="767" spans="18:69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O767" s="3"/>
      <c r="BP767" s="3"/>
      <c r="BQ767" s="3"/>
    </row>
    <row r="768" spans="18:69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O768" s="3"/>
      <c r="BP768" s="3"/>
      <c r="BQ768" s="3"/>
    </row>
    <row r="769" spans="18:69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O769" s="3"/>
      <c r="BP769" s="3"/>
      <c r="BQ769" s="3"/>
    </row>
    <row r="770" spans="18:69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O770" s="3"/>
      <c r="BP770" s="3"/>
      <c r="BQ770" s="3"/>
    </row>
    <row r="771" spans="18:69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O771" s="3"/>
      <c r="BP771" s="3"/>
      <c r="BQ771" s="3"/>
    </row>
    <row r="772" spans="18:69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O772" s="3"/>
      <c r="BP772" s="3"/>
      <c r="BQ772" s="3"/>
    </row>
    <row r="773" spans="18:69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O773" s="3"/>
      <c r="BP773" s="3"/>
      <c r="BQ773" s="3"/>
    </row>
    <row r="774" spans="18:69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O774" s="3"/>
      <c r="BP774" s="3"/>
      <c r="BQ774" s="3"/>
    </row>
    <row r="775" spans="18:69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O775" s="3"/>
      <c r="BP775" s="3"/>
      <c r="BQ775" s="3"/>
    </row>
    <row r="776" spans="18:69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O776" s="3"/>
      <c r="BP776" s="3"/>
      <c r="BQ776" s="3"/>
    </row>
    <row r="777" spans="18:69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O777" s="3"/>
      <c r="BP777" s="3"/>
      <c r="BQ777" s="3"/>
    </row>
    <row r="778" spans="18:69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O778" s="3"/>
      <c r="BP778" s="3"/>
      <c r="BQ778" s="3"/>
    </row>
    <row r="779" spans="18:69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O779" s="3"/>
      <c r="BP779" s="3"/>
      <c r="BQ779" s="3"/>
    </row>
    <row r="780" spans="18:69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O780" s="3"/>
      <c r="BP780" s="3"/>
      <c r="BQ780" s="3"/>
    </row>
    <row r="781" spans="18:69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O781" s="3"/>
      <c r="BP781" s="3"/>
      <c r="BQ781" s="3"/>
    </row>
    <row r="782" spans="18:69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O782" s="3"/>
      <c r="BP782" s="3"/>
      <c r="BQ782" s="3"/>
    </row>
    <row r="783" spans="18:69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O783" s="3"/>
      <c r="BP783" s="3"/>
      <c r="BQ783" s="3"/>
    </row>
    <row r="784" spans="18:69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O784" s="3"/>
      <c r="BP784" s="3"/>
      <c r="BQ784" s="3"/>
    </row>
    <row r="785" spans="18:69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O785" s="3"/>
      <c r="BP785" s="3"/>
      <c r="BQ785" s="3"/>
    </row>
    <row r="786" spans="18:69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O786" s="3"/>
      <c r="BP786" s="3"/>
      <c r="BQ786" s="3"/>
    </row>
    <row r="787" spans="18:69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O787" s="3"/>
      <c r="BP787" s="3"/>
      <c r="BQ787" s="3"/>
    </row>
    <row r="788" spans="18:69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O788" s="3"/>
      <c r="BP788" s="3"/>
      <c r="BQ788" s="3"/>
    </row>
    <row r="789" spans="18:69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O789" s="3"/>
      <c r="BP789" s="3"/>
      <c r="BQ789" s="3"/>
    </row>
    <row r="790" spans="18:69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O790" s="3"/>
      <c r="BP790" s="3"/>
      <c r="BQ790" s="3"/>
    </row>
    <row r="791" spans="18:69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O791" s="3"/>
      <c r="BP791" s="3"/>
      <c r="BQ791" s="3"/>
    </row>
    <row r="792" spans="18:69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O792" s="3"/>
      <c r="BP792" s="3"/>
      <c r="BQ792" s="3"/>
    </row>
    <row r="793" spans="18:69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O793" s="3"/>
      <c r="BP793" s="3"/>
      <c r="BQ793" s="3"/>
    </row>
    <row r="794" spans="18:69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O794" s="3"/>
      <c r="BP794" s="3"/>
      <c r="BQ794" s="3"/>
    </row>
    <row r="795" spans="18:69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O795" s="3"/>
      <c r="BP795" s="3"/>
      <c r="BQ795" s="3"/>
    </row>
    <row r="796" spans="18:69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O796" s="3"/>
      <c r="BP796" s="3"/>
      <c r="BQ796" s="3"/>
    </row>
    <row r="797" spans="18:69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O797" s="3"/>
      <c r="BP797" s="3"/>
      <c r="BQ797" s="3"/>
    </row>
    <row r="798" spans="18:69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O798" s="3"/>
      <c r="BP798" s="3"/>
      <c r="BQ798" s="3"/>
    </row>
    <row r="799" spans="18:69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O799" s="3"/>
      <c r="BP799" s="3"/>
      <c r="BQ799" s="3"/>
    </row>
    <row r="800" spans="18:69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O800" s="3"/>
      <c r="BP800" s="3"/>
      <c r="BQ800" s="3"/>
    </row>
    <row r="801" spans="18:69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O801" s="3"/>
      <c r="BP801" s="3"/>
      <c r="BQ801" s="3"/>
    </row>
    <row r="802" spans="18:69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O802" s="3"/>
      <c r="BP802" s="3"/>
      <c r="BQ802" s="3"/>
    </row>
    <row r="803" spans="18:69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O803" s="3"/>
      <c r="BP803" s="3"/>
      <c r="BQ803" s="3"/>
    </row>
    <row r="804" spans="18:69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O804" s="3"/>
      <c r="BP804" s="3"/>
      <c r="BQ804" s="3"/>
    </row>
    <row r="805" spans="18:69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O805" s="3"/>
      <c r="BP805" s="3"/>
      <c r="BQ805" s="3"/>
    </row>
    <row r="806" spans="18:69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O806" s="3"/>
      <c r="BP806" s="3"/>
      <c r="BQ806" s="3"/>
    </row>
    <row r="807" spans="18:69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O807" s="3"/>
      <c r="BP807" s="3"/>
      <c r="BQ807" s="3"/>
    </row>
    <row r="808" spans="18:69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O808" s="3"/>
      <c r="BP808" s="3"/>
      <c r="BQ808" s="3"/>
    </row>
    <row r="809" spans="18:69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O809" s="3"/>
      <c r="BP809" s="3"/>
      <c r="BQ809" s="3"/>
    </row>
    <row r="810" spans="18:69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O810" s="3"/>
      <c r="BP810" s="3"/>
      <c r="BQ810" s="3"/>
    </row>
    <row r="811" spans="18:69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O811" s="3"/>
      <c r="BP811" s="3"/>
      <c r="BQ811" s="3"/>
    </row>
    <row r="812" spans="18:69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O812" s="3"/>
      <c r="BP812" s="3"/>
      <c r="BQ812" s="3"/>
    </row>
    <row r="813" spans="18:69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O813" s="3"/>
      <c r="BP813" s="3"/>
      <c r="BQ813" s="3"/>
    </row>
    <row r="814" spans="18:69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O814" s="3"/>
      <c r="BP814" s="3"/>
      <c r="BQ814" s="3"/>
    </row>
    <row r="815" spans="18:69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O815" s="3"/>
      <c r="BP815" s="3"/>
      <c r="BQ815" s="3"/>
    </row>
    <row r="816" spans="18:69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O816" s="3"/>
      <c r="BP816" s="3"/>
      <c r="BQ816" s="3"/>
    </row>
    <row r="817" spans="18:69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O817" s="3"/>
      <c r="BP817" s="3"/>
      <c r="BQ817" s="3"/>
    </row>
    <row r="818" spans="18:69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O818" s="3"/>
      <c r="BP818" s="3"/>
      <c r="BQ818" s="3"/>
    </row>
    <row r="819" spans="18:69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O819" s="3"/>
      <c r="BP819" s="3"/>
      <c r="BQ819" s="3"/>
    </row>
    <row r="820" spans="18:69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O820" s="3"/>
      <c r="BP820" s="3"/>
      <c r="BQ820" s="3"/>
    </row>
    <row r="821" spans="18:69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O821" s="3"/>
      <c r="BP821" s="3"/>
      <c r="BQ821" s="3"/>
    </row>
    <row r="822" spans="18:69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O822" s="3"/>
      <c r="BP822" s="3"/>
      <c r="BQ822" s="3"/>
    </row>
    <row r="823" spans="18:69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O823" s="3"/>
      <c r="BP823" s="3"/>
      <c r="BQ823" s="3"/>
    </row>
    <row r="824" spans="18:69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O824" s="3"/>
      <c r="BP824" s="3"/>
      <c r="BQ824" s="3"/>
    </row>
    <row r="825" spans="18:69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O825" s="3"/>
      <c r="BP825" s="3"/>
      <c r="BQ825" s="3"/>
    </row>
    <row r="826" spans="18:69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O826" s="3"/>
      <c r="BP826" s="3"/>
      <c r="BQ826" s="3"/>
    </row>
    <row r="827" spans="18:69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O827" s="3"/>
      <c r="BP827" s="3"/>
      <c r="BQ827" s="3"/>
    </row>
    <row r="828" spans="18:69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O828" s="3"/>
      <c r="BP828" s="3"/>
      <c r="BQ828" s="3"/>
    </row>
    <row r="829" spans="18:69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O829" s="3"/>
      <c r="BP829" s="3"/>
      <c r="BQ829" s="3"/>
    </row>
    <row r="830" spans="18:69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O830" s="3"/>
      <c r="BP830" s="3"/>
      <c r="BQ830" s="3"/>
    </row>
    <row r="831" spans="18:69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O831" s="3"/>
      <c r="BP831" s="3"/>
      <c r="BQ831" s="3"/>
    </row>
    <row r="832" spans="18:69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O832" s="3"/>
      <c r="BP832" s="3"/>
      <c r="BQ832" s="3"/>
    </row>
    <row r="833" spans="18:69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O833" s="3"/>
      <c r="BP833" s="3"/>
      <c r="BQ833" s="3"/>
    </row>
    <row r="834" spans="18:69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O834" s="3"/>
      <c r="BP834" s="3"/>
      <c r="BQ834" s="3"/>
    </row>
    <row r="835" spans="18:69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O835" s="3"/>
      <c r="BP835" s="3"/>
      <c r="BQ835" s="3"/>
    </row>
    <row r="836" spans="18:69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O836" s="3"/>
      <c r="BP836" s="3"/>
      <c r="BQ836" s="3"/>
    </row>
    <row r="837" spans="18:69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O837" s="3"/>
      <c r="BP837" s="3"/>
      <c r="BQ837" s="3"/>
    </row>
    <row r="838" spans="18:69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O838" s="3"/>
      <c r="BP838" s="3"/>
      <c r="BQ838" s="3"/>
    </row>
    <row r="839" spans="18:69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O839" s="3"/>
      <c r="BP839" s="3"/>
      <c r="BQ839" s="3"/>
    </row>
    <row r="840" spans="18:69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O840" s="3"/>
      <c r="BP840" s="3"/>
      <c r="BQ840" s="3"/>
    </row>
    <row r="841" spans="18:69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O841" s="3"/>
      <c r="BP841" s="3"/>
      <c r="BQ841" s="3"/>
    </row>
    <row r="842" spans="18:69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O842" s="3"/>
      <c r="BP842" s="3"/>
      <c r="BQ842" s="3"/>
    </row>
    <row r="843" spans="18:69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O843" s="3"/>
      <c r="BP843" s="3"/>
      <c r="BQ843" s="3"/>
    </row>
    <row r="844" spans="18:69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O844" s="3"/>
      <c r="BP844" s="3"/>
      <c r="BQ844" s="3"/>
    </row>
    <row r="845" spans="18:69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O845" s="3"/>
      <c r="BP845" s="3"/>
      <c r="BQ845" s="3"/>
    </row>
    <row r="846" spans="18:69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O846" s="3"/>
      <c r="BP846" s="3"/>
      <c r="BQ846" s="3"/>
    </row>
    <row r="847" spans="18:69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O847" s="3"/>
      <c r="BP847" s="3"/>
      <c r="BQ847" s="3"/>
    </row>
    <row r="848" spans="18:69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O848" s="3"/>
      <c r="BP848" s="3"/>
      <c r="BQ848" s="3"/>
    </row>
    <row r="849" spans="18:69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O849" s="3"/>
      <c r="BP849" s="3"/>
      <c r="BQ849" s="3"/>
    </row>
    <row r="850" spans="18:69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O850" s="3"/>
      <c r="BP850" s="3"/>
      <c r="BQ850" s="3"/>
    </row>
    <row r="851" spans="18:69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O851" s="3"/>
      <c r="BP851" s="3"/>
      <c r="BQ851" s="3"/>
    </row>
    <row r="852" spans="18:69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O852" s="3"/>
      <c r="BP852" s="3"/>
      <c r="BQ852" s="3"/>
    </row>
    <row r="853" spans="18:69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O853" s="3"/>
      <c r="BP853" s="3"/>
      <c r="BQ853" s="3"/>
    </row>
    <row r="854" spans="18:69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O854" s="3"/>
      <c r="BP854" s="3"/>
      <c r="BQ854" s="3"/>
    </row>
    <row r="855" spans="18:69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O855" s="3"/>
      <c r="BP855" s="3"/>
      <c r="BQ855" s="3"/>
    </row>
    <row r="856" spans="18:69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O856" s="3"/>
      <c r="BP856" s="3"/>
      <c r="BQ856" s="3"/>
    </row>
    <row r="857" spans="18:69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O857" s="3"/>
      <c r="BP857" s="3"/>
      <c r="BQ857" s="3"/>
    </row>
    <row r="858" spans="18:69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O858" s="3"/>
      <c r="BP858" s="3"/>
      <c r="BQ858" s="3"/>
    </row>
    <row r="859" spans="18:69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O859" s="3"/>
      <c r="BP859" s="3"/>
      <c r="BQ859" s="3"/>
    </row>
    <row r="860" spans="18:69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O860" s="3"/>
      <c r="BP860" s="3"/>
      <c r="BQ860" s="3"/>
    </row>
    <row r="861" spans="18:69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O861" s="3"/>
      <c r="BP861" s="3"/>
      <c r="BQ861" s="3"/>
    </row>
    <row r="862" spans="18:69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O862" s="3"/>
      <c r="BP862" s="3"/>
      <c r="BQ862" s="3"/>
    </row>
    <row r="863" spans="18:69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O863" s="3"/>
      <c r="BP863" s="3"/>
      <c r="BQ863" s="3"/>
    </row>
    <row r="864" spans="18:69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O864" s="3"/>
      <c r="BP864" s="3"/>
      <c r="BQ864" s="3"/>
    </row>
    <row r="865" spans="18:69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O865" s="3"/>
      <c r="BP865" s="3"/>
      <c r="BQ865" s="3"/>
    </row>
    <row r="866" spans="18:69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O866" s="3"/>
      <c r="BP866" s="3"/>
      <c r="BQ866" s="3"/>
    </row>
    <row r="867" spans="18:69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O867" s="3"/>
      <c r="BP867" s="3"/>
      <c r="BQ867" s="3"/>
    </row>
    <row r="868" spans="18:69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O868" s="3"/>
      <c r="BP868" s="3"/>
      <c r="BQ868" s="3"/>
    </row>
    <row r="869" spans="18:69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O869" s="3"/>
      <c r="BP869" s="3"/>
      <c r="BQ869" s="3"/>
    </row>
    <row r="870" spans="18:69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O870" s="3"/>
      <c r="BP870" s="3"/>
      <c r="BQ870" s="3"/>
    </row>
    <row r="871" spans="18:69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O871" s="3"/>
      <c r="BP871" s="3"/>
      <c r="BQ871" s="3"/>
    </row>
    <row r="872" spans="18:69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O872" s="3"/>
      <c r="BP872" s="3"/>
      <c r="BQ872" s="3"/>
    </row>
    <row r="873" spans="18:69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O873" s="3"/>
      <c r="BP873" s="3"/>
      <c r="BQ873" s="3"/>
    </row>
    <row r="874" spans="18:69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O874" s="3"/>
      <c r="BP874" s="3"/>
      <c r="BQ874" s="3"/>
    </row>
    <row r="875" spans="18:69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O875" s="3"/>
      <c r="BP875" s="3"/>
      <c r="BQ875" s="3"/>
    </row>
    <row r="876" spans="18:69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O876" s="3"/>
      <c r="BP876" s="3"/>
      <c r="BQ876" s="3"/>
    </row>
    <row r="877" spans="18:69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O877" s="3"/>
      <c r="BP877" s="3"/>
      <c r="BQ877" s="3"/>
    </row>
    <row r="878" spans="18:69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O878" s="3"/>
      <c r="BP878" s="3"/>
      <c r="BQ878" s="3"/>
    </row>
    <row r="879" spans="18:69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O879" s="3"/>
      <c r="BP879" s="3"/>
      <c r="BQ879" s="3"/>
    </row>
    <row r="880" spans="18:69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O880" s="3"/>
      <c r="BP880" s="3"/>
      <c r="BQ880" s="3"/>
    </row>
    <row r="881" spans="18:69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O881" s="3"/>
      <c r="BP881" s="3"/>
      <c r="BQ881" s="3"/>
    </row>
    <row r="882" spans="18:69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O882" s="3"/>
      <c r="BP882" s="3"/>
      <c r="BQ882" s="3"/>
    </row>
    <row r="883" spans="18:69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O883" s="3"/>
      <c r="BP883" s="3"/>
      <c r="BQ883" s="3"/>
    </row>
    <row r="884" spans="18:69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O884" s="3"/>
      <c r="BP884" s="3"/>
      <c r="BQ884" s="3"/>
    </row>
    <row r="885" spans="18:69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O885" s="3"/>
      <c r="BP885" s="3"/>
      <c r="BQ885" s="3"/>
    </row>
    <row r="886" spans="18:69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O886" s="3"/>
      <c r="BP886" s="3"/>
      <c r="BQ886" s="3"/>
    </row>
    <row r="887" spans="18:69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O887" s="3"/>
      <c r="BP887" s="3"/>
      <c r="BQ887" s="3"/>
    </row>
    <row r="888" spans="18:69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O888" s="3"/>
      <c r="BP888" s="3"/>
      <c r="BQ888" s="3"/>
    </row>
    <row r="889" spans="18:69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O889" s="3"/>
      <c r="BP889" s="3"/>
      <c r="BQ889" s="3"/>
    </row>
    <row r="890" spans="18:69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O890" s="3"/>
      <c r="BP890" s="3"/>
      <c r="BQ890" s="3"/>
    </row>
    <row r="891" spans="18:69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O891" s="3"/>
      <c r="BP891" s="3"/>
      <c r="BQ891" s="3"/>
    </row>
    <row r="892" spans="18:69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O892" s="3"/>
      <c r="BP892" s="3"/>
      <c r="BQ892" s="3"/>
    </row>
    <row r="893" spans="18:69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O893" s="3"/>
      <c r="BP893" s="3"/>
      <c r="BQ893" s="3"/>
    </row>
    <row r="894" spans="18:69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O894" s="3"/>
      <c r="BP894" s="3"/>
      <c r="BQ894" s="3"/>
    </row>
    <row r="895" spans="18:69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O895" s="3"/>
      <c r="BP895" s="3"/>
      <c r="BQ895" s="3"/>
    </row>
    <row r="896" spans="18:69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O896" s="3"/>
      <c r="BP896" s="3"/>
      <c r="BQ896" s="3"/>
    </row>
    <row r="897" spans="18:69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O897" s="3"/>
      <c r="BP897" s="3"/>
      <c r="BQ897" s="3"/>
    </row>
    <row r="898" spans="18:69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O898" s="3"/>
      <c r="BP898" s="3"/>
      <c r="BQ898" s="3"/>
    </row>
    <row r="899" spans="18:69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O899" s="3"/>
      <c r="BP899" s="3"/>
      <c r="BQ899" s="3"/>
    </row>
    <row r="900" spans="18:69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O900" s="3"/>
      <c r="BP900" s="3"/>
      <c r="BQ900" s="3"/>
    </row>
    <row r="901" spans="18:69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O901" s="3"/>
      <c r="BP901" s="3"/>
      <c r="BQ901" s="3"/>
    </row>
    <row r="902" spans="18:69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O902" s="3"/>
      <c r="BP902" s="3"/>
      <c r="BQ902" s="3"/>
    </row>
    <row r="903" spans="18:69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O903" s="3"/>
      <c r="BP903" s="3"/>
      <c r="BQ903" s="3"/>
    </row>
    <row r="904" spans="18:69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O904" s="3"/>
      <c r="BP904" s="3"/>
      <c r="BQ904" s="3"/>
    </row>
    <row r="905" spans="18:69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O905" s="3"/>
      <c r="BP905" s="3"/>
      <c r="BQ905" s="3"/>
    </row>
    <row r="906" spans="18:69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O906" s="3"/>
      <c r="BP906" s="3"/>
      <c r="BQ906" s="3"/>
    </row>
    <row r="907" spans="18:69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O907" s="3"/>
      <c r="BP907" s="3"/>
      <c r="BQ907" s="3"/>
    </row>
    <row r="908" spans="18:69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O908" s="3"/>
      <c r="BP908" s="3"/>
      <c r="BQ908" s="3"/>
    </row>
    <row r="909" spans="18:69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O909" s="3"/>
      <c r="BP909" s="3"/>
      <c r="BQ909" s="3"/>
    </row>
    <row r="910" spans="18:69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O910" s="3"/>
      <c r="BP910" s="3"/>
      <c r="BQ910" s="3"/>
    </row>
    <row r="911" spans="18:69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O911" s="3"/>
      <c r="BP911" s="3"/>
      <c r="BQ911" s="3"/>
    </row>
    <row r="912" spans="18:69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O912" s="3"/>
      <c r="BP912" s="3"/>
      <c r="BQ912" s="3"/>
    </row>
    <row r="913" spans="18:69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O913" s="3"/>
      <c r="BP913" s="3"/>
      <c r="BQ913" s="3"/>
    </row>
    <row r="914" spans="18:69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O914" s="3"/>
      <c r="BP914" s="3"/>
      <c r="BQ914" s="3"/>
    </row>
    <row r="915" spans="18:69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O915" s="3"/>
      <c r="BP915" s="3"/>
      <c r="BQ915" s="3"/>
    </row>
    <row r="916" spans="18:69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O916" s="3"/>
      <c r="BP916" s="3"/>
      <c r="BQ916" s="3"/>
    </row>
    <row r="917" spans="18:69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O917" s="3"/>
      <c r="BP917" s="3"/>
      <c r="BQ917" s="3"/>
    </row>
    <row r="918" spans="18:69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O918" s="3"/>
      <c r="BP918" s="3"/>
      <c r="BQ918" s="3"/>
    </row>
    <row r="919" spans="18:69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O919" s="3"/>
      <c r="BP919" s="3"/>
      <c r="BQ919" s="3"/>
    </row>
    <row r="920" spans="18:69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O920" s="3"/>
      <c r="BP920" s="3"/>
      <c r="BQ920" s="3"/>
    </row>
    <row r="921" spans="18:69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O921" s="3"/>
      <c r="BP921" s="3"/>
      <c r="BQ921" s="3"/>
    </row>
    <row r="922" spans="18:69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O922" s="3"/>
      <c r="BP922" s="3"/>
      <c r="BQ922" s="3"/>
    </row>
    <row r="923" spans="18:69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O923" s="3"/>
      <c r="BP923" s="3"/>
      <c r="BQ923" s="3"/>
    </row>
    <row r="924" spans="18:69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O924" s="3"/>
      <c r="BP924" s="3"/>
      <c r="BQ924" s="3"/>
    </row>
    <row r="925" spans="18:69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O925" s="3"/>
      <c r="BP925" s="3"/>
      <c r="BQ925" s="3"/>
    </row>
    <row r="926" spans="18:69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O926" s="3"/>
      <c r="BP926" s="3"/>
      <c r="BQ926" s="3"/>
    </row>
    <row r="927" spans="18:69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O927" s="3"/>
      <c r="BP927" s="3"/>
      <c r="BQ927" s="3"/>
    </row>
    <row r="928" spans="18:69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O928" s="3"/>
      <c r="BP928" s="3"/>
      <c r="BQ928" s="3"/>
    </row>
    <row r="929" spans="18:69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O929" s="3"/>
      <c r="BP929" s="3"/>
      <c r="BQ929" s="3"/>
    </row>
    <row r="930" spans="18:69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O930" s="3"/>
      <c r="BP930" s="3"/>
      <c r="BQ930" s="3"/>
    </row>
    <row r="931" spans="18:69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O931" s="3"/>
      <c r="BP931" s="3"/>
      <c r="BQ931" s="3"/>
    </row>
    <row r="932" spans="18:69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O932" s="3"/>
      <c r="BP932" s="3"/>
      <c r="BQ932" s="3"/>
    </row>
    <row r="933" spans="18:69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O933" s="3"/>
      <c r="BP933" s="3"/>
      <c r="BQ933" s="3"/>
    </row>
    <row r="934" spans="18:69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O934" s="3"/>
      <c r="BP934" s="3"/>
      <c r="BQ934" s="3"/>
    </row>
    <row r="935" spans="18:69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O935" s="3"/>
      <c r="BP935" s="3"/>
      <c r="BQ935" s="3"/>
    </row>
    <row r="936" spans="18:69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O936" s="3"/>
      <c r="BP936" s="3"/>
      <c r="BQ936" s="3"/>
    </row>
    <row r="937" spans="18:69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O937" s="3"/>
      <c r="BP937" s="3"/>
      <c r="BQ937" s="3"/>
    </row>
    <row r="938" spans="18:69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O938" s="3"/>
      <c r="BP938" s="3"/>
      <c r="BQ938" s="3"/>
    </row>
    <row r="939" spans="18:69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O939" s="3"/>
      <c r="BP939" s="3"/>
      <c r="BQ939" s="3"/>
    </row>
    <row r="940" spans="18:69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O940" s="3"/>
      <c r="BP940" s="3"/>
      <c r="BQ940" s="3"/>
    </row>
    <row r="941" spans="18:69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O941" s="3"/>
      <c r="BP941" s="3"/>
      <c r="BQ941" s="3"/>
    </row>
    <row r="942" spans="18:69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O942" s="3"/>
      <c r="BP942" s="3"/>
      <c r="BQ942" s="3"/>
    </row>
    <row r="943" spans="18:69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O943" s="3"/>
      <c r="BP943" s="3"/>
      <c r="BQ943" s="3"/>
    </row>
    <row r="944" spans="18:69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O944" s="3"/>
      <c r="BP944" s="3"/>
      <c r="BQ944" s="3"/>
    </row>
    <row r="945" spans="18:69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O945" s="3"/>
      <c r="BP945" s="3"/>
      <c r="BQ945" s="3"/>
    </row>
    <row r="946" spans="18:69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O946" s="3"/>
      <c r="BP946" s="3"/>
      <c r="BQ946" s="3"/>
    </row>
    <row r="947" spans="18:69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O947" s="3"/>
      <c r="BP947" s="3"/>
      <c r="BQ947" s="3"/>
    </row>
    <row r="948" spans="18:69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O948" s="3"/>
      <c r="BP948" s="3"/>
      <c r="BQ948" s="3"/>
    </row>
    <row r="949" spans="18:69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O949" s="3"/>
      <c r="BP949" s="3"/>
      <c r="BQ949" s="3"/>
    </row>
    <row r="950" spans="18:69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O950" s="3"/>
      <c r="BP950" s="3"/>
      <c r="BQ950" s="3"/>
    </row>
    <row r="951" spans="18:69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O951" s="3"/>
      <c r="BP951" s="3"/>
      <c r="BQ951" s="3"/>
    </row>
    <row r="952" spans="18:69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O952" s="3"/>
      <c r="BP952" s="3"/>
      <c r="BQ952" s="3"/>
    </row>
    <row r="953" spans="18:69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O953" s="3"/>
      <c r="BP953" s="3"/>
      <c r="BQ953" s="3"/>
    </row>
    <row r="954" spans="18:69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O954" s="3"/>
      <c r="BP954" s="3"/>
      <c r="BQ954" s="3"/>
    </row>
    <row r="955" spans="18:69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O955" s="3"/>
      <c r="BP955" s="3"/>
      <c r="BQ955" s="3"/>
    </row>
    <row r="956" spans="18:69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O956" s="3"/>
      <c r="BP956" s="3"/>
      <c r="BQ956" s="3"/>
    </row>
    <row r="957" spans="18:69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O957" s="3"/>
      <c r="BP957" s="3"/>
      <c r="BQ957" s="3"/>
    </row>
    <row r="958" spans="18:69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O958" s="3"/>
      <c r="BP958" s="3"/>
      <c r="BQ958" s="3"/>
    </row>
    <row r="959" spans="18:69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O959" s="3"/>
      <c r="BP959" s="3"/>
      <c r="BQ959" s="3"/>
    </row>
    <row r="960" spans="18:69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O960" s="3"/>
      <c r="BP960" s="3"/>
      <c r="BQ960" s="3"/>
    </row>
    <row r="961" spans="18:69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O961" s="3"/>
      <c r="BP961" s="3"/>
      <c r="BQ961" s="3"/>
    </row>
    <row r="962" spans="18:69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O962" s="3"/>
      <c r="BP962" s="3"/>
      <c r="BQ962" s="3"/>
    </row>
    <row r="963" spans="18:69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O963" s="3"/>
      <c r="BP963" s="3"/>
      <c r="BQ963" s="3"/>
    </row>
    <row r="964" spans="18:69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O964" s="3"/>
      <c r="BP964" s="3"/>
      <c r="BQ964" s="3"/>
    </row>
    <row r="965" spans="18:69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O965" s="3"/>
      <c r="BP965" s="3"/>
      <c r="BQ965" s="3"/>
    </row>
    <row r="966" spans="18:69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O966" s="3"/>
      <c r="BP966" s="3"/>
      <c r="BQ966" s="3"/>
    </row>
    <row r="967" spans="18:69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O967" s="3"/>
      <c r="BP967" s="3"/>
      <c r="BQ967" s="3"/>
    </row>
    <row r="968" spans="18:69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O968" s="3"/>
      <c r="BP968" s="3"/>
      <c r="BQ968" s="3"/>
    </row>
    <row r="969" spans="18:69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O969" s="3"/>
      <c r="BP969" s="3"/>
      <c r="BQ969" s="3"/>
    </row>
    <row r="970" spans="18:69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O970" s="3"/>
      <c r="BP970" s="3"/>
      <c r="BQ970" s="3"/>
    </row>
    <row r="971" spans="18:69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O971" s="3"/>
      <c r="BP971" s="3"/>
      <c r="BQ971" s="3"/>
    </row>
    <row r="972" spans="18:69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O972" s="3"/>
      <c r="BP972" s="3"/>
      <c r="BQ972" s="3"/>
    </row>
    <row r="973" spans="18:69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O973" s="3"/>
      <c r="BP973" s="3"/>
      <c r="BQ973" s="3"/>
    </row>
    <row r="974" spans="18:69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O974" s="3"/>
      <c r="BP974" s="3"/>
      <c r="BQ974" s="3"/>
    </row>
    <row r="975" spans="18:69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O975" s="3"/>
      <c r="BP975" s="3"/>
      <c r="BQ975" s="3"/>
    </row>
    <row r="976" spans="18:69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O976" s="3"/>
      <c r="BP976" s="3"/>
      <c r="BQ976" s="3"/>
    </row>
    <row r="977" spans="18:69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O977" s="3"/>
      <c r="BP977" s="3"/>
      <c r="BQ977" s="3"/>
    </row>
    <row r="978" spans="18:69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O978" s="3"/>
      <c r="BP978" s="3"/>
      <c r="BQ978" s="3"/>
    </row>
    <row r="979" spans="18:69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O979" s="3"/>
      <c r="BP979" s="3"/>
      <c r="BQ979" s="3"/>
    </row>
    <row r="980" spans="18:69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O980" s="3"/>
      <c r="BP980" s="3"/>
      <c r="BQ980" s="3"/>
    </row>
    <row r="981" spans="18:69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O981" s="3"/>
      <c r="BP981" s="3"/>
      <c r="BQ981" s="3"/>
    </row>
    <row r="982" spans="18:69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O982" s="3"/>
      <c r="BP982" s="3"/>
      <c r="BQ982" s="3"/>
    </row>
    <row r="983" spans="18:69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O983" s="3"/>
      <c r="BP983" s="3"/>
      <c r="BQ983" s="3"/>
    </row>
    <row r="984" spans="18:69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O984" s="3"/>
      <c r="BP984" s="3"/>
      <c r="BQ984" s="3"/>
    </row>
    <row r="985" spans="18:69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O985" s="3"/>
      <c r="BP985" s="3"/>
      <c r="BQ985" s="3"/>
    </row>
    <row r="986" spans="18:69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O986" s="3"/>
      <c r="BP986" s="3"/>
      <c r="BQ986" s="3"/>
    </row>
    <row r="987" spans="18:69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O987" s="3"/>
      <c r="BP987" s="3"/>
      <c r="BQ987" s="3"/>
    </row>
    <row r="988" spans="18:69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O988" s="3"/>
      <c r="BP988" s="3"/>
      <c r="BQ988" s="3"/>
    </row>
    <row r="989" spans="18:69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O989" s="3"/>
      <c r="BP989" s="3"/>
      <c r="BQ989" s="3"/>
    </row>
    <row r="990" spans="18:69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O990" s="3"/>
      <c r="BP990" s="3"/>
      <c r="BQ990" s="3"/>
    </row>
    <row r="991" spans="18:69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O991" s="3"/>
      <c r="BP991" s="3"/>
      <c r="BQ991" s="3"/>
    </row>
    <row r="992" spans="18:69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O992" s="3"/>
      <c r="BP992" s="3"/>
      <c r="BQ992" s="3"/>
    </row>
    <row r="993" spans="18:69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O993" s="3"/>
      <c r="BP993" s="3"/>
      <c r="BQ993" s="3"/>
    </row>
    <row r="994" spans="18:69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O994" s="3"/>
      <c r="BP994" s="3"/>
      <c r="BQ994" s="3"/>
    </row>
    <row r="995" spans="18:69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O995" s="3"/>
      <c r="BP995" s="3"/>
      <c r="BQ995" s="3"/>
    </row>
    <row r="996" spans="18:69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O996" s="3"/>
      <c r="BP996" s="3"/>
      <c r="BQ996" s="3"/>
    </row>
    <row r="997" spans="18:69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O997" s="3"/>
      <c r="BP997" s="3"/>
      <c r="BQ997" s="3"/>
    </row>
    <row r="998" spans="18:69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O998" s="3"/>
      <c r="BP998" s="3"/>
      <c r="BQ998" s="3"/>
    </row>
    <row r="999" spans="18:69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O999" s="3"/>
      <c r="BP999" s="3"/>
      <c r="BQ999" s="3"/>
    </row>
    <row r="1000" spans="18:69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O1000" s="3"/>
      <c r="BP1000" s="3"/>
      <c r="BQ1000" s="3"/>
    </row>
    <row r="1001" spans="18:69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O1001" s="3"/>
      <c r="BP1001" s="3"/>
      <c r="BQ1001" s="3"/>
    </row>
    <row r="1002" spans="18:69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O1002" s="3"/>
      <c r="BP1002" s="3"/>
      <c r="BQ1002" s="3"/>
    </row>
    <row r="1003" spans="18:69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O1003" s="3"/>
      <c r="BP1003" s="3"/>
      <c r="BQ1003" s="3"/>
    </row>
    <row r="1004" spans="18:69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O1004" s="3"/>
      <c r="BP1004" s="3"/>
      <c r="BQ1004" s="3"/>
    </row>
    <row r="1005" spans="18:69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O1005" s="3"/>
      <c r="BP1005" s="3"/>
      <c r="BQ1005" s="3"/>
    </row>
    <row r="1006" spans="18:69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O1006" s="3"/>
      <c r="BP1006" s="3"/>
      <c r="BQ1006" s="3"/>
    </row>
    <row r="1007" spans="18:69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O1007" s="3"/>
      <c r="BP1007" s="3"/>
      <c r="BQ1007" s="3"/>
    </row>
    <row r="1008" spans="18:69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O1008" s="3"/>
      <c r="BP1008" s="3"/>
      <c r="BQ1008" s="3"/>
    </row>
    <row r="1009" spans="18:69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O1009" s="3"/>
      <c r="BP1009" s="3"/>
      <c r="BQ1009" s="3"/>
    </row>
    <row r="1010" spans="18:69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O1010" s="3"/>
      <c r="BP1010" s="3"/>
      <c r="BQ1010" s="3"/>
    </row>
    <row r="1011" spans="18:69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O1011" s="3"/>
      <c r="BP1011" s="3"/>
      <c r="BQ1011" s="3"/>
    </row>
    <row r="1012" spans="18:69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O1012" s="3"/>
      <c r="BP1012" s="3"/>
      <c r="BQ1012" s="3"/>
    </row>
    <row r="1013" spans="18:69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O1013" s="3"/>
      <c r="BP1013" s="3"/>
      <c r="BQ1013" s="3"/>
    </row>
    <row r="1014" spans="18:69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O1014" s="3"/>
      <c r="BP1014" s="3"/>
      <c r="BQ1014" s="3"/>
    </row>
    <row r="1015" spans="18:69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O1015" s="3"/>
      <c r="BP1015" s="3"/>
      <c r="BQ1015" s="3"/>
    </row>
    <row r="1016" spans="18:69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O1016" s="3"/>
      <c r="BP1016" s="3"/>
      <c r="BQ1016" s="3"/>
    </row>
    <row r="1017" spans="18:69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O1017" s="3"/>
      <c r="BP1017" s="3"/>
      <c r="BQ1017" s="3"/>
    </row>
    <row r="1018" spans="18:69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O1018" s="3"/>
      <c r="BP1018" s="3"/>
      <c r="BQ1018" s="3"/>
    </row>
    <row r="1019" spans="18:69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O1019" s="3"/>
      <c r="BP1019" s="3"/>
      <c r="BQ1019" s="3"/>
    </row>
    <row r="1020" spans="18:69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O1020" s="3"/>
      <c r="BP1020" s="3"/>
      <c r="BQ1020" s="3"/>
    </row>
    <row r="1021" spans="18:69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O1021" s="3"/>
      <c r="BP1021" s="3"/>
      <c r="BQ1021" s="3"/>
    </row>
    <row r="1022" spans="18:69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O1022" s="3"/>
      <c r="BP1022" s="3"/>
      <c r="BQ1022" s="3"/>
    </row>
    <row r="1023" spans="18:69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O1023" s="3"/>
      <c r="BP1023" s="3"/>
      <c r="BQ1023" s="3"/>
    </row>
    <row r="1024" spans="18:69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O1024" s="3"/>
      <c r="BP1024" s="3"/>
      <c r="BQ1024" s="3"/>
    </row>
    <row r="1025" spans="18:69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O1025" s="3"/>
      <c r="BP1025" s="3"/>
      <c r="BQ1025" s="3"/>
    </row>
    <row r="1026" spans="18:69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O1026" s="3"/>
      <c r="BP1026" s="3"/>
      <c r="BQ1026" s="3"/>
    </row>
    <row r="1027" spans="18:69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O1027" s="3"/>
      <c r="BP1027" s="3"/>
      <c r="BQ1027" s="3"/>
    </row>
    <row r="1028" spans="18:69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O1028" s="3"/>
      <c r="BP1028" s="3"/>
      <c r="BQ1028" s="3"/>
    </row>
    <row r="1029" spans="18:69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O1029" s="3"/>
      <c r="BP1029" s="3"/>
      <c r="BQ1029" s="3"/>
    </row>
    <row r="1030" spans="18:69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O1030" s="3"/>
      <c r="BP1030" s="3"/>
      <c r="BQ1030" s="3"/>
    </row>
    <row r="1031" spans="18:69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O1031" s="3"/>
      <c r="BP1031" s="3"/>
      <c r="BQ1031" s="3"/>
    </row>
    <row r="1032" spans="18:69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O1032" s="3"/>
      <c r="BP1032" s="3"/>
      <c r="BQ1032" s="3"/>
    </row>
    <row r="1033" spans="18:69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O1033" s="3"/>
      <c r="BP1033" s="3"/>
      <c r="BQ1033" s="3"/>
    </row>
    <row r="1034" spans="18:69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O1034" s="3"/>
      <c r="BP1034" s="3"/>
      <c r="BQ1034" s="3"/>
    </row>
    <row r="1035" spans="18:69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O1035" s="3"/>
      <c r="BP1035" s="3"/>
      <c r="BQ1035" s="3"/>
    </row>
    <row r="1036" spans="18:69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O1036" s="3"/>
      <c r="BP1036" s="3"/>
      <c r="BQ1036" s="3"/>
    </row>
    <row r="1037" spans="18:69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O1037" s="3"/>
      <c r="BP1037" s="3"/>
      <c r="BQ1037" s="3"/>
    </row>
    <row r="1038" spans="18:69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O1038" s="3"/>
      <c r="BP1038" s="3"/>
      <c r="BQ1038" s="3"/>
    </row>
    <row r="1039" spans="18:69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O1039" s="3"/>
      <c r="BP1039" s="3"/>
      <c r="BQ1039" s="3"/>
    </row>
    <row r="1040" spans="18:69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O1040" s="3"/>
      <c r="BP1040" s="3"/>
      <c r="BQ1040" s="3"/>
    </row>
    <row r="1041" spans="18:69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O1041" s="3"/>
      <c r="BP1041" s="3"/>
      <c r="BQ1041" s="3"/>
    </row>
    <row r="1042" spans="18:69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O1042" s="3"/>
      <c r="BP1042" s="3"/>
      <c r="BQ1042" s="3"/>
    </row>
    <row r="1043" spans="18:69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O1043" s="3"/>
      <c r="BP1043" s="3"/>
      <c r="BQ1043" s="3"/>
    </row>
    <row r="1044" spans="18:69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O1044" s="3"/>
      <c r="BP1044" s="3"/>
      <c r="BQ1044" s="3"/>
    </row>
    <row r="1045" spans="18:69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O1045" s="3"/>
      <c r="BP1045" s="3"/>
      <c r="BQ1045" s="3"/>
    </row>
    <row r="1046" spans="18:69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O1046" s="3"/>
      <c r="BP1046" s="3"/>
      <c r="BQ1046" s="3"/>
    </row>
    <row r="1047" spans="18:69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O1047" s="3"/>
      <c r="BP1047" s="3"/>
      <c r="BQ1047" s="3"/>
    </row>
    <row r="1048" spans="18:69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O1048" s="3"/>
      <c r="BP1048" s="3"/>
      <c r="BQ1048" s="3"/>
    </row>
    <row r="1049" spans="18:69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O1049" s="3"/>
      <c r="BP1049" s="3"/>
      <c r="BQ1049" s="3"/>
    </row>
    <row r="1050" spans="18:69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O1050" s="3"/>
      <c r="BP1050" s="3"/>
      <c r="BQ1050" s="3"/>
    </row>
    <row r="1051" spans="18:69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O1051" s="3"/>
      <c r="BP1051" s="3"/>
      <c r="BQ1051" s="3"/>
    </row>
    <row r="1052" spans="18:69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O1052" s="3"/>
      <c r="BP1052" s="3"/>
      <c r="BQ1052" s="3"/>
    </row>
    <row r="1053" spans="18:69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O1053" s="3"/>
      <c r="BP1053" s="3"/>
      <c r="BQ1053" s="3"/>
    </row>
    <row r="1054" spans="18:69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O1054" s="3"/>
      <c r="BP1054" s="3"/>
      <c r="BQ1054" s="3"/>
    </row>
    <row r="1055" spans="18:69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O1055" s="3"/>
      <c r="BP1055" s="3"/>
      <c r="BQ1055" s="3"/>
    </row>
    <row r="1056" spans="18:69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O1056" s="3"/>
      <c r="BP1056" s="3"/>
      <c r="BQ1056" s="3"/>
    </row>
    <row r="1057" spans="18:69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O1057" s="3"/>
      <c r="BP1057" s="3"/>
      <c r="BQ1057" s="3"/>
    </row>
    <row r="1058" spans="18:69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O1058" s="3"/>
      <c r="BP1058" s="3"/>
      <c r="BQ1058" s="3"/>
    </row>
    <row r="1059" spans="18:69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O1059" s="3"/>
      <c r="BP1059" s="3"/>
      <c r="BQ1059" s="3"/>
    </row>
    <row r="1060" spans="18:69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O1060" s="3"/>
      <c r="BP1060" s="3"/>
      <c r="BQ1060" s="3"/>
    </row>
    <row r="1061" spans="18:69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O1061" s="3"/>
      <c r="BP1061" s="3"/>
      <c r="BQ1061" s="3"/>
    </row>
    <row r="1062" spans="18:69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O1062" s="3"/>
      <c r="BP1062" s="3"/>
      <c r="BQ1062" s="3"/>
    </row>
    <row r="1063" spans="18:69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O1063" s="3"/>
      <c r="BP1063" s="3"/>
      <c r="BQ1063" s="3"/>
    </row>
    <row r="1064" spans="18:69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O1064" s="3"/>
      <c r="BP1064" s="3"/>
      <c r="BQ1064" s="3"/>
    </row>
    <row r="1065" spans="18:69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O1065" s="3"/>
      <c r="BP1065" s="3"/>
      <c r="BQ1065" s="3"/>
    </row>
    <row r="1066" spans="18:69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O1066" s="3"/>
      <c r="BP1066" s="3"/>
      <c r="BQ1066" s="3"/>
    </row>
    <row r="1067" spans="18:69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O1067" s="3"/>
      <c r="BP1067" s="3"/>
      <c r="BQ1067" s="3"/>
    </row>
    <row r="1068" spans="18:69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O1068" s="3"/>
      <c r="BP1068" s="3"/>
      <c r="BQ1068" s="3"/>
    </row>
    <row r="1069" spans="18:69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O1069" s="3"/>
      <c r="BP1069" s="3"/>
      <c r="BQ1069" s="3"/>
    </row>
    <row r="1070" spans="18:69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O1070" s="3"/>
      <c r="BP1070" s="3"/>
      <c r="BQ1070" s="3"/>
    </row>
    <row r="1071" spans="18:69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O1071" s="3"/>
      <c r="BP1071" s="3"/>
      <c r="BQ1071" s="3"/>
    </row>
    <row r="1072" spans="18:69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O1072" s="3"/>
      <c r="BP1072" s="3"/>
      <c r="BQ1072" s="3"/>
    </row>
    <row r="1073" spans="18:69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O1073" s="3"/>
      <c r="BP1073" s="3"/>
      <c r="BQ1073" s="3"/>
    </row>
    <row r="1074" spans="18:69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O1074" s="3"/>
      <c r="BP1074" s="3"/>
      <c r="BQ1074" s="3"/>
    </row>
    <row r="1075" spans="18:69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O1075" s="3"/>
      <c r="BP1075" s="3"/>
      <c r="BQ1075" s="3"/>
    </row>
    <row r="1076" spans="18:69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O1076" s="3"/>
      <c r="BP1076" s="3"/>
      <c r="BQ1076" s="3"/>
    </row>
    <row r="1077" spans="18:69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O1077" s="3"/>
      <c r="BP1077" s="3"/>
      <c r="BQ1077" s="3"/>
    </row>
    <row r="1078" spans="18:69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O1078" s="3"/>
      <c r="BP1078" s="3"/>
      <c r="BQ1078" s="3"/>
    </row>
    <row r="1079" spans="18:69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O1079" s="3"/>
      <c r="BP1079" s="3"/>
      <c r="BQ1079" s="3"/>
    </row>
    <row r="1080" spans="18:69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O1080" s="3"/>
      <c r="BP1080" s="3"/>
      <c r="BQ1080" s="3"/>
    </row>
    <row r="1081" spans="18:69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O1081" s="3"/>
      <c r="BP1081" s="3"/>
      <c r="BQ1081" s="3"/>
    </row>
    <row r="1082" spans="18:69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O1082" s="3"/>
      <c r="BP1082" s="3"/>
      <c r="BQ1082" s="3"/>
    </row>
    <row r="1083" spans="18:69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O1083" s="3"/>
      <c r="BP1083" s="3"/>
      <c r="BQ1083" s="3"/>
    </row>
    <row r="1084" spans="18:69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O1084" s="3"/>
      <c r="BP1084" s="3"/>
      <c r="BQ1084" s="3"/>
    </row>
    <row r="1085" spans="18:69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O1085" s="3"/>
      <c r="BP1085" s="3"/>
      <c r="BQ1085" s="3"/>
    </row>
    <row r="1086" spans="18:69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O1086" s="3"/>
      <c r="BP1086" s="3"/>
      <c r="BQ1086" s="3"/>
    </row>
    <row r="1087" spans="18:69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O1087" s="3"/>
      <c r="BP1087" s="3"/>
      <c r="BQ1087" s="3"/>
    </row>
    <row r="1088" spans="18:69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O1088" s="3"/>
      <c r="BP1088" s="3"/>
      <c r="BQ1088" s="3"/>
    </row>
    <row r="1089" spans="18:69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O1089" s="3"/>
      <c r="BP1089" s="3"/>
      <c r="BQ1089" s="3"/>
    </row>
    <row r="1090" spans="18:69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O1090" s="3"/>
      <c r="BP1090" s="3"/>
      <c r="BQ1090" s="3"/>
    </row>
    <row r="1091" spans="18:69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O1091" s="3"/>
      <c r="BP1091" s="3"/>
      <c r="BQ1091" s="3"/>
    </row>
    <row r="1092" spans="18:69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O1092" s="3"/>
      <c r="BP1092" s="3"/>
      <c r="BQ1092" s="3"/>
    </row>
    <row r="1093" spans="18:69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O1093" s="3"/>
      <c r="BP1093" s="3"/>
      <c r="BQ1093" s="3"/>
    </row>
    <row r="1094" spans="18:69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O1094" s="3"/>
      <c r="BP1094" s="3"/>
      <c r="BQ1094" s="3"/>
    </row>
    <row r="1095" spans="18:69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O1095" s="3"/>
      <c r="BP1095" s="3"/>
      <c r="BQ1095" s="3"/>
    </row>
    <row r="1096" spans="18:69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O1096" s="3"/>
      <c r="BP1096" s="3"/>
      <c r="BQ1096" s="3"/>
    </row>
    <row r="1097" spans="18:69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O1097" s="3"/>
      <c r="BP1097" s="3"/>
      <c r="BQ1097" s="3"/>
    </row>
    <row r="1098" spans="18:69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O1098" s="3"/>
      <c r="BP1098" s="3"/>
      <c r="BQ1098" s="3"/>
    </row>
    <row r="1099" spans="18:69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O1099" s="3"/>
      <c r="BP1099" s="3"/>
      <c r="BQ1099" s="3"/>
    </row>
    <row r="1100" spans="18:69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O1100" s="3"/>
      <c r="BP1100" s="3"/>
      <c r="BQ1100" s="3"/>
    </row>
    <row r="1101" spans="18:69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O1101" s="3"/>
      <c r="BP1101" s="3"/>
      <c r="BQ1101" s="3"/>
    </row>
    <row r="1102" spans="18:69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O1102" s="3"/>
      <c r="BP1102" s="3"/>
      <c r="BQ1102" s="3"/>
    </row>
    <row r="1103" spans="18:69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O1103" s="3"/>
      <c r="BP1103" s="3"/>
      <c r="BQ1103" s="3"/>
    </row>
    <row r="1104" spans="18:69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O1104" s="3"/>
      <c r="BP1104" s="3"/>
      <c r="BQ1104" s="3"/>
    </row>
    <row r="1105" spans="18:69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O1105" s="3"/>
      <c r="BP1105" s="3"/>
      <c r="BQ1105" s="3"/>
    </row>
    <row r="1106" spans="18:69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O1106" s="3"/>
      <c r="BP1106" s="3"/>
      <c r="BQ1106" s="3"/>
    </row>
    <row r="1107" spans="18:69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O1107" s="3"/>
      <c r="BP1107" s="3"/>
      <c r="BQ1107" s="3"/>
    </row>
    <row r="1108" spans="18:69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O1108" s="3"/>
      <c r="BP1108" s="3"/>
      <c r="BQ1108" s="3"/>
    </row>
    <row r="1109" spans="18:69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O1109" s="3"/>
      <c r="BP1109" s="3"/>
      <c r="BQ1109" s="3"/>
    </row>
    <row r="1110" spans="18:69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O1110" s="3"/>
      <c r="BP1110" s="3"/>
      <c r="BQ1110" s="3"/>
    </row>
    <row r="1111" spans="18:69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O1111" s="3"/>
      <c r="BP1111" s="3"/>
      <c r="BQ1111" s="3"/>
    </row>
    <row r="1112" spans="18:69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O1112" s="3"/>
      <c r="BP1112" s="3"/>
      <c r="BQ1112" s="3"/>
    </row>
    <row r="1113" spans="18:69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O1113" s="3"/>
      <c r="BP1113" s="3"/>
      <c r="BQ1113" s="3"/>
    </row>
    <row r="1114" spans="18:69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O1114" s="3"/>
      <c r="BP1114" s="3"/>
      <c r="BQ1114" s="3"/>
    </row>
    <row r="1115" spans="18:69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O1115" s="3"/>
      <c r="BP1115" s="3"/>
      <c r="BQ1115" s="3"/>
    </row>
    <row r="1116" spans="18:69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O1116" s="3"/>
      <c r="BP1116" s="3"/>
      <c r="BQ1116" s="3"/>
    </row>
    <row r="1117" spans="18:69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O1117" s="3"/>
      <c r="BP1117" s="3"/>
      <c r="BQ1117" s="3"/>
    </row>
    <row r="1118" spans="18:69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O1118" s="3"/>
      <c r="BP1118" s="3"/>
      <c r="BQ1118" s="3"/>
    </row>
    <row r="1119" spans="18:69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O1119" s="3"/>
      <c r="BP1119" s="3"/>
      <c r="BQ1119" s="3"/>
    </row>
    <row r="1120" spans="18:69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O1120" s="3"/>
      <c r="BP1120" s="3"/>
      <c r="BQ1120" s="3"/>
    </row>
    <row r="1121" spans="18:69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O1121" s="3"/>
      <c r="BP1121" s="3"/>
      <c r="BQ1121" s="3"/>
    </row>
    <row r="1122" spans="18:69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O1122" s="3"/>
      <c r="BP1122" s="3"/>
      <c r="BQ1122" s="3"/>
    </row>
    <row r="1123" spans="18:69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O1123" s="3"/>
      <c r="BP1123" s="3"/>
      <c r="BQ1123" s="3"/>
    </row>
    <row r="1124" spans="18:69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O1124" s="3"/>
      <c r="BP1124" s="3"/>
      <c r="BQ1124" s="3"/>
    </row>
    <row r="1125" spans="18:69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O1125" s="3"/>
      <c r="BP1125" s="3"/>
      <c r="BQ1125" s="3"/>
    </row>
    <row r="1126" spans="18:69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O1126" s="3"/>
      <c r="BP1126" s="3"/>
      <c r="BQ1126" s="3"/>
    </row>
    <row r="1127" spans="18:69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O1127" s="3"/>
      <c r="BP1127" s="3"/>
      <c r="BQ1127" s="3"/>
    </row>
    <row r="1128" spans="18:69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O1128" s="3"/>
      <c r="BP1128" s="3"/>
      <c r="BQ1128" s="3"/>
    </row>
    <row r="1129" spans="18:69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O1129" s="3"/>
      <c r="BP1129" s="3"/>
      <c r="BQ1129" s="3"/>
    </row>
    <row r="1130" spans="18:69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O1130" s="3"/>
      <c r="BP1130" s="3"/>
      <c r="BQ1130" s="3"/>
    </row>
    <row r="1131" spans="18:69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O1131" s="3"/>
      <c r="BP1131" s="3"/>
      <c r="BQ1131" s="3"/>
    </row>
    <row r="1132" spans="18:69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O1132" s="3"/>
      <c r="BP1132" s="3"/>
      <c r="BQ1132" s="3"/>
    </row>
    <row r="1133" spans="18:69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O1133" s="3"/>
      <c r="BP1133" s="3"/>
      <c r="BQ1133" s="3"/>
    </row>
    <row r="1134" spans="18:69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O1134" s="3"/>
      <c r="BP1134" s="3"/>
      <c r="BQ1134" s="3"/>
    </row>
    <row r="1135" spans="18:69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O1135" s="3"/>
      <c r="BP1135" s="3"/>
      <c r="BQ1135" s="3"/>
    </row>
    <row r="1136" spans="18:69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O1136" s="3"/>
      <c r="BP1136" s="3"/>
      <c r="BQ1136" s="3"/>
    </row>
    <row r="1137" spans="18:69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O1137" s="3"/>
      <c r="BP1137" s="3"/>
      <c r="BQ1137" s="3"/>
    </row>
    <row r="1138" spans="18:69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O1138" s="3"/>
      <c r="BP1138" s="3"/>
      <c r="BQ1138" s="3"/>
    </row>
    <row r="1139" spans="18:69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O1139" s="3"/>
      <c r="BP1139" s="3"/>
      <c r="BQ1139" s="3"/>
    </row>
    <row r="1140" spans="18:69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O1140" s="3"/>
      <c r="BP1140" s="3"/>
      <c r="BQ1140" s="3"/>
    </row>
    <row r="1141" spans="18:69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O1141" s="3"/>
      <c r="BP1141" s="3"/>
      <c r="BQ1141" s="3"/>
    </row>
    <row r="1142" spans="18:69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O1142" s="3"/>
      <c r="BP1142" s="3"/>
      <c r="BQ1142" s="3"/>
    </row>
    <row r="1143" spans="18:69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O1143" s="3"/>
      <c r="BP1143" s="3"/>
      <c r="BQ1143" s="3"/>
    </row>
    <row r="1144" spans="18:69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O1144" s="3"/>
      <c r="BP1144" s="3"/>
      <c r="BQ1144" s="3"/>
    </row>
    <row r="1145" spans="18:69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O1145" s="3"/>
      <c r="BP1145" s="3"/>
      <c r="BQ1145" s="3"/>
    </row>
    <row r="1146" spans="18:69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O1146" s="3"/>
      <c r="BP1146" s="3"/>
      <c r="BQ1146" s="3"/>
    </row>
    <row r="1147" spans="18:69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O1147" s="3"/>
      <c r="BP1147" s="3"/>
      <c r="BQ1147" s="3"/>
    </row>
    <row r="1148" spans="18:69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O1148" s="3"/>
      <c r="BP1148" s="3"/>
      <c r="BQ1148" s="3"/>
    </row>
    <row r="1149" spans="18:69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O1149" s="3"/>
      <c r="BP1149" s="3"/>
      <c r="BQ1149" s="3"/>
    </row>
    <row r="1150" spans="18:69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O1150" s="3"/>
      <c r="BP1150" s="3"/>
      <c r="BQ1150" s="3"/>
    </row>
    <row r="1151" spans="18:69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O1151" s="3"/>
      <c r="BP1151" s="3"/>
      <c r="BQ1151" s="3"/>
    </row>
    <row r="1152" spans="18:69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O1152" s="3"/>
      <c r="BP1152" s="3"/>
      <c r="BQ1152" s="3"/>
    </row>
    <row r="1153" spans="18:69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O1153" s="3"/>
      <c r="BP1153" s="3"/>
      <c r="BQ1153" s="3"/>
    </row>
    <row r="1154" spans="18:69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O1154" s="3"/>
      <c r="BP1154" s="3"/>
      <c r="BQ1154" s="3"/>
    </row>
    <row r="1155" spans="18:69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O1155" s="3"/>
      <c r="BP1155" s="3"/>
      <c r="BQ1155" s="3"/>
    </row>
    <row r="1156" spans="18:69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O1156" s="3"/>
      <c r="BP1156" s="3"/>
      <c r="BQ1156" s="3"/>
    </row>
    <row r="1157" spans="18:69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O1157" s="3"/>
      <c r="BP1157" s="3"/>
      <c r="BQ1157" s="3"/>
    </row>
    <row r="1158" spans="18:69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O1158" s="3"/>
      <c r="BP1158" s="3"/>
      <c r="BQ1158" s="3"/>
    </row>
    <row r="1159" spans="18:69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O1159" s="3"/>
      <c r="BP1159" s="3"/>
      <c r="BQ1159" s="3"/>
    </row>
    <row r="1160" spans="18:69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O1160" s="3"/>
      <c r="BP1160" s="3"/>
      <c r="BQ1160" s="3"/>
    </row>
    <row r="1161" spans="18:69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O1161" s="3"/>
      <c r="BP1161" s="3"/>
      <c r="BQ1161" s="3"/>
    </row>
    <row r="1162" spans="18:69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O1162" s="3"/>
      <c r="BP1162" s="3"/>
      <c r="BQ1162" s="3"/>
    </row>
    <row r="1163" spans="18:69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O1163" s="3"/>
      <c r="BP1163" s="3"/>
      <c r="BQ1163" s="3"/>
    </row>
    <row r="1164" spans="18:69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O1164" s="3"/>
      <c r="BP1164" s="3"/>
      <c r="BQ1164" s="3"/>
    </row>
    <row r="1165" spans="18:69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O1165" s="3"/>
      <c r="BP1165" s="3"/>
      <c r="BQ1165" s="3"/>
    </row>
    <row r="1166" spans="18:69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O1166" s="3"/>
      <c r="BP1166" s="3"/>
      <c r="BQ1166" s="3"/>
    </row>
    <row r="1167" spans="18:69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O1167" s="3"/>
      <c r="BP1167" s="3"/>
      <c r="BQ1167" s="3"/>
    </row>
    <row r="1168" spans="18:69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O1168" s="3"/>
      <c r="BP1168" s="3"/>
      <c r="BQ1168" s="3"/>
    </row>
    <row r="1169" spans="18:69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O1169" s="3"/>
      <c r="BP1169" s="3"/>
      <c r="BQ1169" s="3"/>
    </row>
    <row r="1170" spans="18:69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O1170" s="3"/>
      <c r="BP1170" s="3"/>
      <c r="BQ1170" s="3"/>
    </row>
    <row r="1171" spans="18:69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O1171" s="3"/>
      <c r="BP1171" s="3"/>
      <c r="BQ1171" s="3"/>
    </row>
    <row r="1172" spans="18:69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O1172" s="3"/>
      <c r="BP1172" s="3"/>
      <c r="BQ1172" s="3"/>
    </row>
    <row r="1173" spans="18:69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O1173" s="3"/>
      <c r="BP1173" s="3"/>
      <c r="BQ1173" s="3"/>
    </row>
    <row r="1174" spans="18:69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O1174" s="3"/>
      <c r="BP1174" s="3"/>
      <c r="BQ1174" s="3"/>
    </row>
    <row r="1175" spans="18:69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O1175" s="3"/>
      <c r="BP1175" s="3"/>
      <c r="BQ1175" s="3"/>
    </row>
    <row r="1176" spans="18:69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O1176" s="3"/>
      <c r="BP1176" s="3"/>
      <c r="BQ1176" s="3"/>
    </row>
    <row r="1177" spans="18:69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O1177" s="3"/>
      <c r="BP1177" s="3"/>
      <c r="BQ1177" s="3"/>
    </row>
    <row r="1178" spans="18:69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O1178" s="3"/>
      <c r="BP1178" s="3"/>
      <c r="BQ1178" s="3"/>
    </row>
    <row r="1179" spans="18:69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O1179" s="3"/>
      <c r="BP1179" s="3"/>
      <c r="BQ1179" s="3"/>
    </row>
    <row r="1180" spans="18:69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O1180" s="3"/>
      <c r="BP1180" s="3"/>
      <c r="BQ1180" s="3"/>
    </row>
    <row r="1181" spans="18:69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O1181" s="3"/>
      <c r="BP1181" s="3"/>
      <c r="BQ1181" s="3"/>
    </row>
    <row r="1182" spans="18:69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O1182" s="3"/>
      <c r="BP1182" s="3"/>
      <c r="BQ1182" s="3"/>
    </row>
    <row r="1183" spans="18:69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O1183" s="3"/>
      <c r="BP1183" s="3"/>
      <c r="BQ1183" s="3"/>
    </row>
    <row r="1184" spans="18:69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O1184" s="3"/>
      <c r="BP1184" s="3"/>
      <c r="BQ1184" s="3"/>
    </row>
    <row r="1185" spans="18:69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O1185" s="3"/>
      <c r="BP1185" s="3"/>
      <c r="BQ1185" s="3"/>
    </row>
    <row r="1186" spans="18:69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O1186" s="3"/>
      <c r="BP1186" s="3"/>
      <c r="BQ1186" s="3"/>
    </row>
    <row r="1187" spans="18:69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O1187" s="3"/>
      <c r="BP1187" s="3"/>
      <c r="BQ1187" s="3"/>
    </row>
    <row r="1188" spans="18:69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O1188" s="3"/>
      <c r="BP1188" s="3"/>
      <c r="BQ1188" s="3"/>
    </row>
    <row r="1189" spans="18:69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O1189" s="3"/>
      <c r="BP1189" s="3"/>
      <c r="BQ1189" s="3"/>
    </row>
    <row r="1190" spans="18:69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O1190" s="3"/>
      <c r="BP1190" s="3"/>
      <c r="BQ1190" s="3"/>
    </row>
    <row r="1191" spans="18:69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O1191" s="3"/>
      <c r="BP1191" s="3"/>
      <c r="BQ1191" s="3"/>
    </row>
    <row r="1192" spans="18:69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O1192" s="3"/>
      <c r="BP1192" s="3"/>
      <c r="BQ1192" s="3"/>
    </row>
    <row r="1193" spans="18:69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O1193" s="3"/>
      <c r="BP1193" s="3"/>
      <c r="BQ1193" s="3"/>
    </row>
    <row r="1194" spans="18:69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O1194" s="3"/>
      <c r="BP1194" s="3"/>
      <c r="BQ1194" s="3"/>
    </row>
    <row r="1195" spans="18:69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O1195" s="3"/>
      <c r="BP1195" s="3"/>
      <c r="BQ1195" s="3"/>
    </row>
    <row r="1196" spans="18:69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O1196" s="3"/>
      <c r="BP1196" s="3"/>
      <c r="BQ1196" s="3"/>
    </row>
    <row r="1197" spans="18:69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O1197" s="3"/>
      <c r="BP1197" s="3"/>
      <c r="BQ1197" s="3"/>
    </row>
    <row r="1198" spans="18:69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O1198" s="3"/>
      <c r="BP1198" s="3"/>
      <c r="BQ1198" s="3"/>
    </row>
    <row r="1199" spans="18:69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O1199" s="3"/>
      <c r="BP1199" s="3"/>
      <c r="BQ1199" s="3"/>
    </row>
    <row r="1200" spans="18:69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O1200" s="3"/>
      <c r="BP1200" s="3"/>
      <c r="BQ1200" s="3"/>
    </row>
    <row r="1201" spans="18:69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O1201" s="3"/>
      <c r="BP1201" s="3"/>
      <c r="BQ1201" s="3"/>
    </row>
    <row r="1202" spans="18:69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O1202" s="3"/>
      <c r="BP1202" s="3"/>
      <c r="BQ1202" s="3"/>
    </row>
    <row r="1203" spans="18:69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O1203" s="3"/>
      <c r="BP1203" s="3"/>
      <c r="BQ1203" s="3"/>
    </row>
    <row r="1204" spans="18:69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O1204" s="3"/>
      <c r="BP1204" s="3"/>
      <c r="BQ1204" s="3"/>
    </row>
    <row r="1205" spans="18:69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O1205" s="3"/>
      <c r="BP1205" s="3"/>
      <c r="BQ1205" s="3"/>
    </row>
    <row r="1206" spans="18:69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O1206" s="3"/>
      <c r="BP1206" s="3"/>
      <c r="BQ1206" s="3"/>
    </row>
    <row r="1207" spans="18:69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O1207" s="3"/>
      <c r="BP1207" s="3"/>
      <c r="BQ1207" s="3"/>
    </row>
    <row r="1208" spans="18:69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O1208" s="3"/>
      <c r="BP1208" s="3"/>
      <c r="BQ1208" s="3"/>
    </row>
    <row r="1209" spans="18:69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O1209" s="3"/>
      <c r="BP1209" s="3"/>
      <c r="BQ1209" s="3"/>
    </row>
    <row r="1210" spans="18:69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O1210" s="3"/>
      <c r="BP1210" s="3"/>
      <c r="BQ1210" s="3"/>
    </row>
    <row r="1211" spans="18:69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O1211" s="3"/>
      <c r="BP1211" s="3"/>
      <c r="BQ1211" s="3"/>
    </row>
    <row r="1212" spans="18:69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O1212" s="3"/>
      <c r="BP1212" s="3"/>
      <c r="BQ1212" s="3"/>
    </row>
    <row r="1213" spans="18:69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O1213" s="3"/>
      <c r="BP1213" s="3"/>
      <c r="BQ1213" s="3"/>
    </row>
    <row r="1214" spans="18:69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O1214" s="3"/>
      <c r="BP1214" s="3"/>
      <c r="BQ1214" s="3"/>
    </row>
    <row r="1215" spans="18:69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O1215" s="3"/>
      <c r="BP1215" s="3"/>
      <c r="BQ1215" s="3"/>
    </row>
    <row r="1216" spans="18:69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O1216" s="3"/>
      <c r="BP1216" s="3"/>
      <c r="BQ1216" s="3"/>
    </row>
    <row r="1217" spans="18:69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O1217" s="3"/>
      <c r="BP1217" s="3"/>
      <c r="BQ1217" s="3"/>
    </row>
    <row r="1218" spans="18:69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O1218" s="3"/>
      <c r="BP1218" s="3"/>
      <c r="BQ1218" s="3"/>
    </row>
    <row r="1219" spans="18:69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O1219" s="3"/>
      <c r="BP1219" s="3"/>
      <c r="BQ1219" s="3"/>
    </row>
    <row r="1220" spans="18:69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O1220" s="3"/>
      <c r="BP1220" s="3"/>
      <c r="BQ1220" s="3"/>
    </row>
    <row r="1221" spans="18:69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O1221" s="3"/>
      <c r="BP1221" s="3"/>
      <c r="BQ1221" s="3"/>
    </row>
    <row r="1222" spans="18:69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O1222" s="3"/>
      <c r="BP1222" s="3"/>
      <c r="BQ1222" s="3"/>
    </row>
    <row r="1223" spans="18:69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O1223" s="3"/>
      <c r="BP1223" s="3"/>
      <c r="BQ1223" s="3"/>
    </row>
    <row r="1224" spans="18:69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O1224" s="3"/>
      <c r="BP1224" s="3"/>
      <c r="BQ1224" s="3"/>
    </row>
    <row r="1225" spans="18:69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O1225" s="3"/>
      <c r="BP1225" s="3"/>
      <c r="BQ1225" s="3"/>
    </row>
    <row r="1226" spans="18:69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O1226" s="3"/>
      <c r="BP1226" s="3"/>
      <c r="BQ1226" s="3"/>
    </row>
    <row r="1227" spans="18:69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O1227" s="3"/>
      <c r="BP1227" s="3"/>
      <c r="BQ1227" s="3"/>
    </row>
    <row r="1228" spans="18:69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O1228" s="3"/>
      <c r="BP1228" s="3"/>
      <c r="BQ1228" s="3"/>
    </row>
    <row r="1229" spans="18:69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O1229" s="3"/>
      <c r="BP1229" s="3"/>
      <c r="BQ1229" s="3"/>
    </row>
    <row r="1230" spans="18:69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O1230" s="3"/>
      <c r="BP1230" s="3"/>
      <c r="BQ1230" s="3"/>
    </row>
    <row r="1231" spans="18:69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O1231" s="3"/>
      <c r="BP1231" s="3"/>
      <c r="BQ1231" s="3"/>
    </row>
    <row r="1232" spans="18:69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O1232" s="3"/>
      <c r="BP1232" s="3"/>
      <c r="BQ1232" s="3"/>
    </row>
    <row r="1233" spans="18:69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O1233" s="3"/>
      <c r="BP1233" s="3"/>
      <c r="BQ1233" s="3"/>
    </row>
    <row r="1234" spans="18:69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O1234" s="3"/>
      <c r="BP1234" s="3"/>
      <c r="BQ1234" s="3"/>
    </row>
    <row r="1235" spans="18:69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O1235" s="3"/>
      <c r="BP1235" s="3"/>
      <c r="BQ1235" s="3"/>
    </row>
    <row r="1236" spans="18:69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O1236" s="3"/>
      <c r="BP1236" s="3"/>
      <c r="BQ1236" s="3"/>
    </row>
    <row r="1237" spans="18:69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O1237" s="3"/>
      <c r="BP1237" s="3"/>
      <c r="BQ1237" s="3"/>
    </row>
    <row r="1238" spans="18:69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O1238" s="3"/>
      <c r="BP1238" s="3"/>
      <c r="BQ1238" s="3"/>
    </row>
    <row r="1239" spans="18:69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O1239" s="3"/>
      <c r="BP1239" s="3"/>
      <c r="BQ1239" s="3"/>
    </row>
    <row r="1240" spans="18:69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O1240" s="3"/>
      <c r="BP1240" s="3"/>
      <c r="BQ1240" s="3"/>
    </row>
    <row r="1241" spans="18:69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O1241" s="3"/>
      <c r="BP1241" s="3"/>
      <c r="BQ1241" s="3"/>
    </row>
    <row r="1242" spans="18:69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O1242" s="3"/>
      <c r="BP1242" s="3"/>
      <c r="BQ1242" s="3"/>
    </row>
    <row r="1243" spans="18:69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O1243" s="3"/>
      <c r="BP1243" s="3"/>
      <c r="BQ1243" s="3"/>
    </row>
    <row r="1244" spans="18:69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O1244" s="3"/>
      <c r="BP1244" s="3"/>
      <c r="BQ1244" s="3"/>
    </row>
    <row r="1245" spans="18:69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O1245" s="3"/>
      <c r="BP1245" s="3"/>
      <c r="BQ1245" s="3"/>
    </row>
    <row r="1246" spans="18:69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O1246" s="3"/>
      <c r="BP1246" s="3"/>
      <c r="BQ1246" s="3"/>
    </row>
    <row r="1247" spans="18:69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O1247" s="3"/>
      <c r="BP1247" s="3"/>
      <c r="BQ1247" s="3"/>
    </row>
    <row r="1248" spans="18:69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O1248" s="3"/>
      <c r="BP1248" s="3"/>
      <c r="BQ1248" s="3"/>
    </row>
    <row r="1249" spans="18:69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O1249" s="3"/>
      <c r="BP1249" s="3"/>
      <c r="BQ1249" s="3"/>
    </row>
    <row r="1250" spans="18:69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O1250" s="3"/>
      <c r="BP1250" s="3"/>
      <c r="BQ1250" s="3"/>
    </row>
    <row r="1251" spans="18:69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O1251" s="3"/>
      <c r="BP1251" s="3"/>
      <c r="BQ1251" s="3"/>
    </row>
    <row r="1252" spans="18:69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O1252" s="3"/>
      <c r="BP1252" s="3"/>
      <c r="BQ1252" s="3"/>
    </row>
    <row r="1253" spans="18:69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O1253" s="3"/>
      <c r="BP1253" s="3"/>
      <c r="BQ1253" s="3"/>
    </row>
    <row r="1254" spans="18:69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O1254" s="3"/>
      <c r="BP1254" s="3"/>
      <c r="BQ1254" s="3"/>
    </row>
    <row r="1255" spans="18:69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O1255" s="3"/>
      <c r="BP1255" s="3"/>
      <c r="BQ1255" s="3"/>
    </row>
    <row r="1256" spans="18:69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O1256" s="3"/>
      <c r="BP1256" s="3"/>
      <c r="BQ1256" s="3"/>
    </row>
    <row r="1257" spans="18:69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O1257" s="3"/>
      <c r="BP1257" s="3"/>
      <c r="BQ1257" s="3"/>
    </row>
    <row r="1258" spans="18:69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O1258" s="3"/>
      <c r="BP1258" s="3"/>
      <c r="BQ1258" s="3"/>
    </row>
    <row r="1259" spans="18:69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O1259" s="3"/>
      <c r="BP1259" s="3"/>
      <c r="BQ1259" s="3"/>
    </row>
    <row r="1260" spans="18:69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O1260" s="3"/>
      <c r="BP1260" s="3"/>
      <c r="BQ1260" s="3"/>
    </row>
    <row r="1261" spans="18:69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O1261" s="3"/>
      <c r="BP1261" s="3"/>
      <c r="BQ1261" s="3"/>
    </row>
    <row r="1262" spans="18:69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O1262" s="3"/>
      <c r="BP1262" s="3"/>
      <c r="BQ1262" s="3"/>
    </row>
    <row r="1263" spans="18:69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O1263" s="3"/>
      <c r="BP1263" s="3"/>
      <c r="BQ1263" s="3"/>
    </row>
    <row r="1264" spans="18:69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O1264" s="3"/>
      <c r="BP1264" s="3"/>
      <c r="BQ1264" s="3"/>
    </row>
    <row r="1265" spans="18:69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O1265" s="3"/>
      <c r="BP1265" s="3"/>
      <c r="BQ1265" s="3"/>
    </row>
    <row r="1266" spans="18:69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O1266" s="3"/>
      <c r="BP1266" s="3"/>
      <c r="BQ1266" s="3"/>
    </row>
    <row r="1267" spans="18:69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O1267" s="3"/>
      <c r="BP1267" s="3"/>
      <c r="BQ1267" s="3"/>
    </row>
    <row r="1268" spans="18:69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O1268" s="3"/>
      <c r="BP1268" s="3"/>
      <c r="BQ1268" s="3"/>
    </row>
    <row r="1269" spans="18:69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O1269" s="3"/>
      <c r="BP1269" s="3"/>
      <c r="BQ1269" s="3"/>
    </row>
    <row r="1270" spans="18:69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O1270" s="3"/>
      <c r="BP1270" s="3"/>
      <c r="BQ1270" s="3"/>
    </row>
    <row r="1271" spans="18:69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O1271" s="3"/>
      <c r="BP1271" s="3"/>
      <c r="BQ1271" s="3"/>
    </row>
    <row r="1272" spans="18:69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O1272" s="3"/>
      <c r="BP1272" s="3"/>
      <c r="BQ1272" s="3"/>
    </row>
    <row r="1273" spans="18:69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O1273" s="3"/>
      <c r="BP1273" s="3"/>
      <c r="BQ1273" s="3"/>
    </row>
    <row r="1274" spans="18:69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O1274" s="3"/>
      <c r="BP1274" s="3"/>
      <c r="BQ1274" s="3"/>
    </row>
    <row r="1275" spans="18:69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O1275" s="3"/>
      <c r="BP1275" s="3"/>
      <c r="BQ1275" s="3"/>
    </row>
    <row r="1276" spans="18:69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O1276" s="3"/>
      <c r="BP1276" s="3"/>
      <c r="BQ1276" s="3"/>
    </row>
    <row r="1277" spans="18:69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O1277" s="3"/>
      <c r="BP1277" s="3"/>
      <c r="BQ1277" s="3"/>
    </row>
    <row r="1278" spans="18:69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O1278" s="3"/>
      <c r="BP1278" s="3"/>
      <c r="BQ1278" s="3"/>
    </row>
    <row r="1279" spans="18:69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O1279" s="3"/>
      <c r="BP1279" s="3"/>
      <c r="BQ1279" s="3"/>
    </row>
    <row r="1280" spans="18:69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O1280" s="3"/>
      <c r="BP1280" s="3"/>
      <c r="BQ1280" s="3"/>
    </row>
    <row r="1281" spans="18:69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O1281" s="3"/>
      <c r="BP1281" s="3"/>
      <c r="BQ1281" s="3"/>
    </row>
    <row r="1282" spans="18:69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O1282" s="3"/>
      <c r="BP1282" s="3"/>
      <c r="BQ1282" s="3"/>
    </row>
    <row r="1283" spans="18:69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O1283" s="3"/>
      <c r="BP1283" s="3"/>
      <c r="BQ1283" s="3"/>
    </row>
    <row r="1284" spans="18:69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O1284" s="3"/>
      <c r="BP1284" s="3"/>
      <c r="BQ1284" s="3"/>
    </row>
    <row r="1285" spans="18:69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O1285" s="3"/>
      <c r="BP1285" s="3"/>
      <c r="BQ1285" s="3"/>
    </row>
    <row r="1286" spans="18:69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O1286" s="3"/>
      <c r="BP1286" s="3"/>
      <c r="BQ1286" s="3"/>
    </row>
    <row r="1287" spans="18:69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O1287" s="3"/>
      <c r="BP1287" s="3"/>
      <c r="BQ1287" s="3"/>
    </row>
    <row r="1288" spans="18:69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O1288" s="3"/>
      <c r="BP1288" s="3"/>
      <c r="BQ1288" s="3"/>
    </row>
    <row r="1289" spans="18:69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O1289" s="3"/>
      <c r="BP1289" s="3"/>
      <c r="BQ1289" s="3"/>
    </row>
    <row r="1290" spans="18:69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O1290" s="3"/>
      <c r="BP1290" s="3"/>
      <c r="BQ1290" s="3"/>
    </row>
    <row r="1291" spans="18:69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O1291" s="3"/>
      <c r="BP1291" s="3"/>
      <c r="BQ1291" s="3"/>
    </row>
    <row r="1292" spans="18:69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O1292" s="3"/>
      <c r="BP1292" s="3"/>
      <c r="BQ1292" s="3"/>
    </row>
    <row r="1293" spans="18:69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O1293" s="3"/>
      <c r="BP1293" s="3"/>
      <c r="BQ1293" s="3"/>
    </row>
    <row r="1294" spans="18:69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O1294" s="3"/>
      <c r="BP1294" s="3"/>
      <c r="BQ1294" s="3"/>
    </row>
    <row r="1295" spans="18:69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O1295" s="3"/>
      <c r="BP1295" s="3"/>
      <c r="BQ1295" s="3"/>
    </row>
    <row r="1296" spans="18:69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O1296" s="3"/>
      <c r="BP1296" s="3"/>
      <c r="BQ1296" s="3"/>
    </row>
    <row r="1297" spans="18:69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O1297" s="3"/>
      <c r="BP1297" s="3"/>
      <c r="BQ1297" s="3"/>
    </row>
    <row r="1298" spans="18:69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O1298" s="3"/>
      <c r="BP1298" s="3"/>
      <c r="BQ1298" s="3"/>
    </row>
    <row r="1299" spans="18:69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O1299" s="3"/>
      <c r="BP1299" s="3"/>
      <c r="BQ1299" s="3"/>
    </row>
    <row r="1300" spans="18:69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O1300" s="3"/>
      <c r="BP1300" s="3"/>
      <c r="BQ1300" s="3"/>
    </row>
    <row r="1301" spans="18:69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O1301" s="3"/>
      <c r="BP1301" s="3"/>
      <c r="BQ1301" s="3"/>
    </row>
    <row r="1302" spans="18:69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O1302" s="3"/>
      <c r="BP1302" s="3"/>
      <c r="BQ1302" s="3"/>
    </row>
    <row r="1303" spans="18:69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O1303" s="3"/>
      <c r="BP1303" s="3"/>
      <c r="BQ1303" s="3"/>
    </row>
    <row r="1304" spans="18:69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O1304" s="3"/>
      <c r="BP1304" s="3"/>
      <c r="BQ1304" s="3"/>
    </row>
    <row r="1305" spans="18:69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O1305" s="3"/>
      <c r="BP1305" s="3"/>
      <c r="BQ1305" s="3"/>
    </row>
    <row r="1306" spans="18:69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O1306" s="3"/>
      <c r="BP1306" s="3"/>
      <c r="BQ1306" s="3"/>
    </row>
    <row r="1307" spans="18:69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O1307" s="3"/>
      <c r="BP1307" s="3"/>
      <c r="BQ1307" s="3"/>
    </row>
    <row r="1308" spans="18:69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O1308" s="3"/>
      <c r="BP1308" s="3"/>
      <c r="BQ1308" s="3"/>
    </row>
    <row r="1309" spans="18:69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O1309" s="3"/>
      <c r="BP1309" s="3"/>
      <c r="BQ1309" s="3"/>
    </row>
    <row r="1310" spans="18:69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O1310" s="3"/>
      <c r="BP1310" s="3"/>
      <c r="BQ1310" s="3"/>
    </row>
    <row r="1311" spans="18:69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O1311" s="3"/>
      <c r="BP1311" s="3"/>
      <c r="BQ1311" s="3"/>
    </row>
    <row r="1312" spans="18:69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O1312" s="3"/>
      <c r="BP1312" s="3"/>
      <c r="BQ1312" s="3"/>
    </row>
    <row r="1313" spans="18:69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O1313" s="3"/>
      <c r="BP1313" s="3"/>
      <c r="BQ1313" s="3"/>
    </row>
    <row r="1314" spans="18:69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O1314" s="3"/>
      <c r="BP1314" s="3"/>
      <c r="BQ1314" s="3"/>
    </row>
    <row r="1315" spans="18:69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O1315" s="3"/>
      <c r="BP1315" s="3"/>
      <c r="BQ1315" s="3"/>
    </row>
    <row r="1316" spans="18:69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O1316" s="3"/>
      <c r="BP1316" s="3"/>
      <c r="BQ1316" s="3"/>
    </row>
    <row r="1317" spans="18:69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O1317" s="3"/>
      <c r="BP1317" s="3"/>
      <c r="BQ1317" s="3"/>
    </row>
    <row r="1318" spans="18:69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O1318" s="3"/>
      <c r="BP1318" s="3"/>
      <c r="BQ1318" s="3"/>
    </row>
    <row r="1319" spans="18:69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O1319" s="3"/>
      <c r="BP1319" s="3"/>
      <c r="BQ1319" s="3"/>
    </row>
    <row r="1320" spans="18:69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O1320" s="3"/>
      <c r="BP1320" s="3"/>
      <c r="BQ1320" s="3"/>
    </row>
    <row r="1321" spans="18:69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O1321" s="3"/>
      <c r="BP1321" s="3"/>
      <c r="BQ1321" s="3"/>
    </row>
    <row r="1322" spans="18:69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O1322" s="3"/>
      <c r="BP1322" s="3"/>
      <c r="BQ1322" s="3"/>
    </row>
    <row r="1323" spans="18:69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O1323" s="3"/>
      <c r="BP1323" s="3"/>
      <c r="BQ1323" s="3"/>
    </row>
    <row r="1324" spans="18:69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O1324" s="3"/>
      <c r="BP1324" s="3"/>
      <c r="BQ1324" s="3"/>
    </row>
    <row r="1325" spans="18:69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O1325" s="3"/>
      <c r="BP1325" s="3"/>
      <c r="BQ1325" s="3"/>
    </row>
    <row r="1326" spans="18:69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O1326" s="3"/>
      <c r="BP1326" s="3"/>
      <c r="BQ1326" s="3"/>
    </row>
    <row r="1327" spans="18:69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O1327" s="3"/>
      <c r="BP1327" s="3"/>
      <c r="BQ1327" s="3"/>
    </row>
    <row r="1328" spans="18:69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O1328" s="3"/>
      <c r="BP1328" s="3"/>
      <c r="BQ1328" s="3"/>
    </row>
    <row r="1329" spans="18:69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O1329" s="3"/>
      <c r="BP1329" s="3"/>
      <c r="BQ1329" s="3"/>
    </row>
    <row r="1330" spans="18:69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O1330" s="3"/>
      <c r="BP1330" s="3"/>
      <c r="BQ1330" s="3"/>
    </row>
    <row r="1331" spans="18:69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O1331" s="3"/>
      <c r="BP1331" s="3"/>
      <c r="BQ1331" s="3"/>
    </row>
    <row r="1332" spans="18:69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O1332" s="3"/>
      <c r="BP1332" s="3"/>
      <c r="BQ1332" s="3"/>
    </row>
    <row r="1333" spans="18:69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O1333" s="3"/>
      <c r="BP1333" s="3"/>
      <c r="BQ1333" s="3"/>
    </row>
    <row r="1334" spans="18:69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O1334" s="3"/>
      <c r="BP1334" s="3"/>
      <c r="BQ1334" s="3"/>
    </row>
    <row r="1335" spans="18:69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O1335" s="3"/>
      <c r="BP1335" s="3"/>
      <c r="BQ1335" s="3"/>
    </row>
    <row r="1336" spans="18:69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O1336" s="3"/>
      <c r="BP1336" s="3"/>
      <c r="BQ1336" s="3"/>
    </row>
    <row r="1337" spans="18:69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O1337" s="3"/>
      <c r="BP1337" s="3"/>
      <c r="BQ1337" s="3"/>
    </row>
    <row r="1338" spans="18:69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O1338" s="3"/>
      <c r="BP1338" s="3"/>
      <c r="BQ1338" s="3"/>
    </row>
    <row r="1339" spans="18:69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O1339" s="3"/>
      <c r="BP1339" s="3"/>
      <c r="BQ1339" s="3"/>
    </row>
    <row r="1340" spans="18:69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O1340" s="3"/>
      <c r="BP1340" s="3"/>
      <c r="BQ1340" s="3"/>
    </row>
    <row r="1341" spans="18:69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O1341" s="3"/>
      <c r="BP1341" s="3"/>
      <c r="BQ1341" s="3"/>
    </row>
    <row r="1342" spans="18:69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O1342" s="3"/>
      <c r="BP1342" s="3"/>
      <c r="BQ1342" s="3"/>
    </row>
    <row r="1343" spans="18:69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O1343" s="3"/>
      <c r="BP1343" s="3"/>
      <c r="BQ1343" s="3"/>
    </row>
    <row r="1344" spans="18:69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O1344" s="3"/>
      <c r="BP1344" s="3"/>
      <c r="BQ1344" s="3"/>
    </row>
    <row r="1345" spans="18:69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O1345" s="3"/>
      <c r="BP1345" s="3"/>
      <c r="BQ1345" s="3"/>
    </row>
    <row r="1346" spans="18:69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O1346" s="3"/>
      <c r="BP1346" s="3"/>
      <c r="BQ1346" s="3"/>
    </row>
    <row r="1347" spans="18:69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O1347" s="3"/>
      <c r="BP1347" s="3"/>
      <c r="BQ1347" s="3"/>
    </row>
    <row r="1348" spans="18:69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O1348" s="3"/>
      <c r="BP1348" s="3"/>
      <c r="BQ1348" s="3"/>
    </row>
    <row r="1349" spans="18:69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O1349" s="3"/>
      <c r="BP1349" s="3"/>
      <c r="BQ1349" s="3"/>
    </row>
    <row r="1350" spans="18:69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O1350" s="3"/>
      <c r="BP1350" s="3"/>
      <c r="BQ1350" s="3"/>
    </row>
    <row r="1351" spans="18:69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O1351" s="3"/>
      <c r="BP1351" s="3"/>
      <c r="BQ1351" s="3"/>
    </row>
    <row r="1352" spans="18:69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O1352" s="3"/>
      <c r="BP1352" s="3"/>
      <c r="BQ1352" s="3"/>
    </row>
    <row r="1353" spans="18:69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O1353" s="3"/>
      <c r="BP1353" s="3"/>
      <c r="BQ1353" s="3"/>
    </row>
    <row r="1354" spans="18:69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O1354" s="3"/>
      <c r="BP1354" s="3"/>
      <c r="BQ1354" s="3"/>
    </row>
    <row r="1355" spans="18:69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O1355" s="3"/>
      <c r="BP1355" s="3"/>
      <c r="BQ1355" s="3"/>
    </row>
    <row r="1356" spans="18:69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O1356" s="3"/>
      <c r="BP1356" s="3"/>
      <c r="BQ1356" s="3"/>
    </row>
    <row r="1357" spans="18:69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O1357" s="3"/>
      <c r="BP1357" s="3"/>
      <c r="BQ1357" s="3"/>
    </row>
    <row r="1358" spans="18:69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O1358" s="3"/>
      <c r="BP1358" s="3"/>
      <c r="BQ1358" s="3"/>
    </row>
    <row r="1359" spans="18:69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O1359" s="3"/>
      <c r="BP1359" s="3"/>
      <c r="BQ1359" s="3"/>
    </row>
    <row r="1360" spans="18:69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O1360" s="3"/>
      <c r="BP1360" s="3"/>
      <c r="BQ1360" s="3"/>
    </row>
    <row r="1361" spans="18:69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O1361" s="3"/>
      <c r="BP1361" s="3"/>
      <c r="BQ1361" s="3"/>
    </row>
    <row r="1362" spans="18:69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O1362" s="3"/>
      <c r="BP1362" s="3"/>
      <c r="BQ1362" s="3"/>
    </row>
    <row r="1363" spans="18:69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O1363" s="3"/>
      <c r="BP1363" s="3"/>
      <c r="BQ1363" s="3"/>
    </row>
    <row r="1364" spans="18:69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O1364" s="3"/>
      <c r="BP1364" s="3"/>
      <c r="BQ1364" s="3"/>
    </row>
    <row r="1365" spans="18:69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O1365" s="3"/>
      <c r="BP1365" s="3"/>
      <c r="BQ1365" s="3"/>
    </row>
    <row r="1366" spans="18:69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O1366" s="3"/>
      <c r="BP1366" s="3"/>
      <c r="BQ1366" s="3"/>
    </row>
    <row r="1367" spans="18:69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O1367" s="3"/>
      <c r="BP1367" s="3"/>
      <c r="BQ1367" s="3"/>
    </row>
    <row r="1368" spans="18:69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O1368" s="3"/>
      <c r="BP1368" s="3"/>
      <c r="BQ1368" s="3"/>
    </row>
    <row r="1369" spans="18:69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O1369" s="3"/>
      <c r="BP1369" s="3"/>
      <c r="BQ1369" s="3"/>
    </row>
    <row r="1370" spans="18:69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O1370" s="3"/>
      <c r="BP1370" s="3"/>
      <c r="BQ1370" s="3"/>
    </row>
    <row r="1371" spans="18:69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O1371" s="3"/>
      <c r="BP1371" s="3"/>
      <c r="BQ1371" s="3"/>
    </row>
    <row r="1372" spans="18:69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O1372" s="3"/>
      <c r="BP1372" s="3"/>
      <c r="BQ1372" s="3"/>
    </row>
    <row r="1373" spans="18:69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O1373" s="3"/>
      <c r="BP1373" s="3"/>
      <c r="BQ1373" s="3"/>
    </row>
    <row r="1374" spans="18:69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O1374" s="3"/>
      <c r="BP1374" s="3"/>
      <c r="BQ1374" s="3"/>
    </row>
    <row r="1375" spans="18:69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O1375" s="3"/>
      <c r="BP1375" s="3"/>
      <c r="BQ1375" s="3"/>
    </row>
    <row r="1376" spans="18:69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O1376" s="3"/>
      <c r="BP1376" s="3"/>
      <c r="BQ1376" s="3"/>
    </row>
    <row r="1377" spans="18:69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O1377" s="3"/>
      <c r="BP1377" s="3"/>
      <c r="BQ1377" s="3"/>
    </row>
    <row r="1378" spans="18:69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O1378" s="3"/>
      <c r="BP1378" s="3"/>
      <c r="BQ1378" s="3"/>
    </row>
    <row r="1379" spans="18:69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O1379" s="3"/>
      <c r="BP1379" s="3"/>
      <c r="BQ1379" s="3"/>
    </row>
    <row r="1380" spans="18:69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O1380" s="3"/>
      <c r="BP1380" s="3"/>
      <c r="BQ1380" s="3"/>
    </row>
    <row r="1381" spans="18:69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O1381" s="3"/>
      <c r="BP1381" s="3"/>
      <c r="BQ1381" s="3"/>
    </row>
    <row r="1382" spans="18:69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O1382" s="3"/>
      <c r="BP1382" s="3"/>
      <c r="BQ1382" s="3"/>
    </row>
    <row r="1383" spans="18:69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O1383" s="3"/>
      <c r="BP1383" s="3"/>
      <c r="BQ1383" s="3"/>
    </row>
    <row r="1384" spans="18:69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O1384" s="3"/>
      <c r="BP1384" s="3"/>
      <c r="BQ1384" s="3"/>
    </row>
    <row r="1385" spans="18:69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O1385" s="3"/>
      <c r="BP1385" s="3"/>
      <c r="BQ1385" s="3"/>
    </row>
    <row r="1386" spans="18:69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O1386" s="3"/>
      <c r="BP1386" s="3"/>
      <c r="BQ1386" s="3"/>
    </row>
    <row r="1387" spans="18:69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O1387" s="3"/>
      <c r="BP1387" s="3"/>
      <c r="BQ1387" s="3"/>
    </row>
    <row r="1388" spans="18:69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O1388" s="3"/>
      <c r="BP1388" s="3"/>
      <c r="BQ1388" s="3"/>
    </row>
    <row r="1389" spans="18:69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O1389" s="3"/>
      <c r="BP1389" s="3"/>
      <c r="BQ1389" s="3"/>
    </row>
    <row r="1390" spans="18:69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O1390" s="3"/>
      <c r="BP1390" s="3"/>
      <c r="BQ1390" s="3"/>
    </row>
    <row r="1391" spans="18:69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O1391" s="3"/>
      <c r="BP1391" s="3"/>
      <c r="BQ1391" s="3"/>
    </row>
    <row r="1392" spans="18:69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O1392" s="3"/>
      <c r="BP1392" s="3"/>
      <c r="BQ1392" s="3"/>
    </row>
    <row r="1393" spans="18:69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O1393" s="3"/>
      <c r="BP1393" s="3"/>
      <c r="BQ1393" s="3"/>
    </row>
    <row r="1394" spans="18:69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O1394" s="3"/>
      <c r="BP1394" s="3"/>
      <c r="BQ1394" s="3"/>
    </row>
    <row r="1395" spans="18:69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O1395" s="3"/>
      <c r="BP1395" s="3"/>
      <c r="BQ1395" s="3"/>
    </row>
    <row r="1396" spans="18:69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O1396" s="3"/>
      <c r="BP1396" s="3"/>
      <c r="BQ1396" s="3"/>
    </row>
    <row r="1397" spans="18:69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O1397" s="3"/>
      <c r="BP1397" s="3"/>
      <c r="BQ1397" s="3"/>
    </row>
    <row r="1398" spans="18:69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O1398" s="3"/>
      <c r="BP1398" s="3"/>
      <c r="BQ1398" s="3"/>
    </row>
    <row r="1399" spans="18:69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O1399" s="3"/>
      <c r="BP1399" s="3"/>
      <c r="BQ1399" s="3"/>
    </row>
    <row r="1400" spans="18:69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O1400" s="3"/>
      <c r="BP1400" s="3"/>
      <c r="BQ1400" s="3"/>
    </row>
    <row r="1401" spans="18:69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O1401" s="3"/>
      <c r="BP1401" s="3"/>
      <c r="BQ1401" s="3"/>
    </row>
    <row r="1402" spans="18:69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O1402" s="3"/>
      <c r="BP1402" s="3"/>
      <c r="BQ1402" s="3"/>
    </row>
    <row r="1403" spans="18:69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O1403" s="3"/>
      <c r="BP1403" s="3"/>
      <c r="BQ1403" s="3"/>
    </row>
    <row r="1404" spans="18:69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O1404" s="3"/>
      <c r="BP1404" s="3"/>
      <c r="BQ1404" s="3"/>
    </row>
    <row r="1405" spans="18:69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O1405" s="3"/>
      <c r="BP1405" s="3"/>
      <c r="BQ1405" s="3"/>
    </row>
    <row r="1406" spans="18:69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O1406" s="3"/>
      <c r="BP1406" s="3"/>
      <c r="BQ1406" s="3"/>
    </row>
    <row r="1407" spans="18:69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O1407" s="3"/>
      <c r="BP1407" s="3"/>
      <c r="BQ1407" s="3"/>
    </row>
    <row r="1408" spans="18:69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O1408" s="3"/>
      <c r="BP1408" s="3"/>
      <c r="BQ1408" s="3"/>
    </row>
    <row r="1409" spans="18:69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O1409" s="3"/>
      <c r="BP1409" s="3"/>
      <c r="BQ1409" s="3"/>
    </row>
    <row r="1410" spans="18:69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O1410" s="3"/>
      <c r="BP1410" s="3"/>
      <c r="BQ1410" s="3"/>
    </row>
    <row r="1411" spans="18:69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O1411" s="3"/>
      <c r="BP1411" s="3"/>
      <c r="BQ1411" s="3"/>
    </row>
    <row r="1412" spans="18:69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O1412" s="3"/>
      <c r="BP1412" s="3"/>
      <c r="BQ1412" s="3"/>
    </row>
    <row r="1413" spans="18:69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O1413" s="3"/>
      <c r="BP1413" s="3"/>
      <c r="BQ1413" s="3"/>
    </row>
    <row r="1414" spans="18:69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O1414" s="3"/>
      <c r="BP1414" s="3"/>
      <c r="BQ1414" s="3"/>
    </row>
    <row r="1415" spans="18:69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O1415" s="3"/>
      <c r="BP1415" s="3"/>
      <c r="BQ1415" s="3"/>
    </row>
    <row r="1416" spans="18:69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O1416" s="3"/>
      <c r="BP1416" s="3"/>
      <c r="BQ1416" s="3"/>
    </row>
    <row r="1417" spans="18:69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O1417" s="3"/>
      <c r="BP1417" s="3"/>
      <c r="BQ1417" s="3"/>
    </row>
    <row r="1418" spans="18:69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O1418" s="3"/>
      <c r="BP1418" s="3"/>
      <c r="BQ1418" s="3"/>
    </row>
    <row r="1419" spans="18:69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O1419" s="3"/>
      <c r="BP1419" s="3"/>
      <c r="BQ1419" s="3"/>
    </row>
    <row r="1420" spans="18:69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O1420" s="3"/>
      <c r="BP1420" s="3"/>
      <c r="BQ1420" s="3"/>
    </row>
    <row r="1421" spans="18:69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O1421" s="3"/>
      <c r="BP1421" s="3"/>
      <c r="BQ1421" s="3"/>
    </row>
    <row r="1422" spans="18:69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O1422" s="3"/>
      <c r="BP1422" s="3"/>
      <c r="BQ1422" s="3"/>
    </row>
    <row r="1423" spans="18:69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O1423" s="3"/>
      <c r="BP1423" s="3"/>
      <c r="BQ1423" s="3"/>
    </row>
    <row r="1424" spans="18:69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O1424" s="3"/>
      <c r="BP1424" s="3"/>
      <c r="BQ1424" s="3"/>
    </row>
    <row r="1425" spans="18:69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O1425" s="3"/>
      <c r="BP1425" s="3"/>
      <c r="BQ1425" s="3"/>
    </row>
    <row r="1426" spans="18:69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O1426" s="3"/>
      <c r="BP1426" s="3"/>
      <c r="BQ1426" s="3"/>
    </row>
    <row r="1427" spans="18:69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O1427" s="3"/>
      <c r="BP1427" s="3"/>
      <c r="BQ1427" s="3"/>
    </row>
    <row r="1428" spans="18:69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O1428" s="3"/>
      <c r="BP1428" s="3"/>
      <c r="BQ1428" s="3"/>
    </row>
    <row r="1429" spans="18:69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O1429" s="3"/>
      <c r="BP1429" s="3"/>
      <c r="BQ1429" s="3"/>
    </row>
    <row r="1430" spans="18:69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O1430" s="3"/>
      <c r="BP1430" s="3"/>
      <c r="BQ1430" s="3"/>
    </row>
    <row r="1431" spans="18:69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O1431" s="3"/>
      <c r="BP1431" s="3"/>
      <c r="BQ1431" s="3"/>
    </row>
    <row r="1432" spans="18:69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O1432" s="3"/>
      <c r="BP1432" s="3"/>
      <c r="BQ1432" s="3"/>
    </row>
    <row r="1433" spans="18:69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O1433" s="3"/>
      <c r="BP1433" s="3"/>
      <c r="BQ1433" s="3"/>
    </row>
    <row r="1434" spans="18:69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O1434" s="3"/>
      <c r="BP1434" s="3"/>
      <c r="BQ1434" s="3"/>
    </row>
    <row r="1435" spans="18:69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O1435" s="3"/>
      <c r="BP1435" s="3"/>
      <c r="BQ1435" s="3"/>
    </row>
    <row r="1436" spans="18:69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O1436" s="3"/>
      <c r="BP1436" s="3"/>
      <c r="BQ1436" s="3"/>
    </row>
    <row r="1437" spans="18:69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O1437" s="3"/>
      <c r="BP1437" s="3"/>
      <c r="BQ1437" s="3"/>
    </row>
    <row r="1438" spans="18:69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O1438" s="3"/>
      <c r="BP1438" s="3"/>
      <c r="BQ1438" s="3"/>
    </row>
    <row r="1439" spans="18:69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O1439" s="3"/>
      <c r="BP1439" s="3"/>
      <c r="BQ1439" s="3"/>
    </row>
    <row r="1440" spans="18:69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O1440" s="3"/>
      <c r="BP1440" s="3"/>
      <c r="BQ1440" s="3"/>
    </row>
    <row r="1441" spans="18:69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O1441" s="3"/>
      <c r="BP1441" s="3"/>
      <c r="BQ1441" s="3"/>
    </row>
    <row r="1442" spans="18:69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O1442" s="3"/>
      <c r="BP1442" s="3"/>
      <c r="BQ1442" s="3"/>
    </row>
    <row r="1443" spans="18:69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O1443" s="3"/>
      <c r="BP1443" s="3"/>
      <c r="BQ1443" s="3"/>
    </row>
    <row r="1444" spans="18:69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O1444" s="3"/>
      <c r="BP1444" s="3"/>
      <c r="BQ1444" s="3"/>
    </row>
    <row r="1445" spans="18:69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O1445" s="3"/>
      <c r="BP1445" s="3"/>
      <c r="BQ1445" s="3"/>
    </row>
    <row r="1446" spans="18:69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O1446" s="3"/>
      <c r="BP1446" s="3"/>
      <c r="BQ1446" s="3"/>
    </row>
    <row r="1447" spans="18:69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O1447" s="3"/>
      <c r="BP1447" s="3"/>
      <c r="BQ1447" s="3"/>
    </row>
    <row r="1448" spans="18:69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O1448" s="3"/>
      <c r="BP1448" s="3"/>
      <c r="BQ1448" s="3"/>
    </row>
    <row r="1449" spans="18:69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O1449" s="3"/>
      <c r="BP1449" s="3"/>
      <c r="BQ1449" s="3"/>
    </row>
    <row r="1450" spans="18:69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O1450" s="3"/>
      <c r="BP1450" s="3"/>
      <c r="BQ1450" s="3"/>
    </row>
    <row r="1451" spans="18:69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O1451" s="3"/>
      <c r="BP1451" s="3"/>
      <c r="BQ1451" s="3"/>
    </row>
    <row r="1452" spans="18:69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O1452" s="3"/>
      <c r="BP1452" s="3"/>
      <c r="BQ1452" s="3"/>
    </row>
    <row r="1453" spans="18:69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O1453" s="3"/>
      <c r="BP1453" s="3"/>
      <c r="BQ1453" s="3"/>
    </row>
    <row r="1454" spans="18:69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O1454" s="3"/>
      <c r="BP1454" s="3"/>
      <c r="BQ1454" s="3"/>
    </row>
    <row r="1455" spans="18:69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O1455" s="3"/>
      <c r="BP1455" s="3"/>
      <c r="BQ1455" s="3"/>
    </row>
    <row r="1456" spans="18:69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O1456" s="3"/>
      <c r="BP1456" s="3"/>
      <c r="BQ1456" s="3"/>
    </row>
    <row r="1457" spans="18:69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O1457" s="3"/>
      <c r="BP1457" s="3"/>
      <c r="BQ1457" s="3"/>
    </row>
    <row r="1458" spans="18:69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O1458" s="3"/>
      <c r="BP1458" s="3"/>
      <c r="BQ1458" s="3"/>
    </row>
    <row r="1459" spans="18:69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O1459" s="3"/>
      <c r="BP1459" s="3"/>
      <c r="BQ1459" s="3"/>
    </row>
    <row r="1460" spans="18:69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O1460" s="3"/>
      <c r="BP1460" s="3"/>
      <c r="BQ1460" s="3"/>
    </row>
    <row r="1461" spans="18:69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O1461" s="3"/>
      <c r="BP1461" s="3"/>
      <c r="BQ1461" s="3"/>
    </row>
    <row r="1462" spans="18:69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O1462" s="3"/>
      <c r="BP1462" s="3"/>
      <c r="BQ1462" s="3"/>
    </row>
    <row r="1463" spans="18:69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O1463" s="3"/>
      <c r="BP1463" s="3"/>
      <c r="BQ1463" s="3"/>
    </row>
    <row r="1464" spans="18:69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O1464" s="3"/>
      <c r="BP1464" s="3"/>
      <c r="BQ1464" s="3"/>
    </row>
    <row r="1465" spans="18:69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O1465" s="3"/>
      <c r="BP1465" s="3"/>
      <c r="BQ1465" s="3"/>
    </row>
    <row r="1466" spans="18:69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O1466" s="3"/>
      <c r="BP1466" s="3"/>
      <c r="BQ1466" s="3"/>
    </row>
    <row r="1467" spans="18:69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O1467" s="3"/>
      <c r="BP1467" s="3"/>
      <c r="BQ1467" s="3"/>
    </row>
    <row r="1468" spans="18:69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O1468" s="3"/>
      <c r="BP1468" s="3"/>
      <c r="BQ1468" s="3"/>
    </row>
    <row r="1469" spans="18:69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O1469" s="3"/>
      <c r="BP1469" s="3"/>
      <c r="BQ1469" s="3"/>
    </row>
    <row r="1470" spans="18:69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O1470" s="3"/>
      <c r="BP1470" s="3"/>
      <c r="BQ1470" s="3"/>
    </row>
    <row r="1471" spans="18:69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O1471" s="3"/>
      <c r="BP1471" s="3"/>
      <c r="BQ1471" s="3"/>
    </row>
    <row r="1472" spans="18:69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O1472" s="3"/>
      <c r="BP1472" s="3"/>
      <c r="BQ1472" s="3"/>
    </row>
    <row r="1473" spans="18:69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O1473" s="3"/>
      <c r="BP1473" s="3"/>
      <c r="BQ1473" s="3"/>
    </row>
    <row r="1474" spans="18:69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O1474" s="3"/>
      <c r="BP1474" s="3"/>
      <c r="BQ1474" s="3"/>
    </row>
    <row r="1475" spans="18:69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O1475" s="3"/>
      <c r="BP1475" s="3"/>
      <c r="BQ1475" s="3"/>
    </row>
    <row r="1476" spans="18:69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O1476" s="3"/>
      <c r="BP1476" s="3"/>
      <c r="BQ1476" s="3"/>
    </row>
    <row r="1477" spans="18:69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O1477" s="3"/>
      <c r="BP1477" s="3"/>
      <c r="BQ1477" s="3"/>
    </row>
    <row r="1478" spans="18:69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O1478" s="3"/>
      <c r="BP1478" s="3"/>
      <c r="BQ1478" s="3"/>
    </row>
    <row r="1479" spans="18:69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O1479" s="3"/>
      <c r="BP1479" s="3"/>
      <c r="BQ1479" s="3"/>
    </row>
    <row r="1480" spans="18:69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O1480" s="3"/>
      <c r="BP1480" s="3"/>
      <c r="BQ1480" s="3"/>
    </row>
    <row r="1481" spans="18:69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O1481" s="3"/>
      <c r="BP1481" s="3"/>
      <c r="BQ1481" s="3"/>
    </row>
    <row r="1482" spans="18:69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O1482" s="3"/>
      <c r="BP1482" s="3"/>
      <c r="BQ1482" s="3"/>
    </row>
    <row r="1483" spans="18:69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O1483" s="3"/>
      <c r="BP1483" s="3"/>
      <c r="BQ1483" s="3"/>
    </row>
    <row r="1484" spans="18:69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O1484" s="3"/>
      <c r="BP1484" s="3"/>
      <c r="BQ1484" s="3"/>
    </row>
    <row r="1485" spans="18:69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O1485" s="3"/>
      <c r="BP1485" s="3"/>
      <c r="BQ1485" s="3"/>
    </row>
    <row r="1486" spans="18:69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O1486" s="3"/>
      <c r="BP1486" s="3"/>
      <c r="BQ1486" s="3"/>
    </row>
    <row r="1487" spans="18:69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O1487" s="3"/>
      <c r="BP1487" s="3"/>
      <c r="BQ1487" s="3"/>
    </row>
    <row r="1488" spans="18:69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O1488" s="3"/>
      <c r="BP1488" s="3"/>
      <c r="BQ1488" s="3"/>
    </row>
    <row r="1489" spans="18:69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O1489" s="3"/>
      <c r="BP1489" s="3"/>
      <c r="BQ1489" s="3"/>
    </row>
    <row r="1490" spans="18:69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O1490" s="3"/>
      <c r="BP1490" s="3"/>
      <c r="BQ1490" s="3"/>
    </row>
    <row r="1491" spans="18:69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O1491" s="3"/>
      <c r="BP1491" s="3"/>
      <c r="BQ1491" s="3"/>
    </row>
    <row r="1492" spans="18:69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O1492" s="3"/>
      <c r="BP1492" s="3"/>
      <c r="BQ1492" s="3"/>
    </row>
    <row r="1493" spans="18:69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O1493" s="3"/>
      <c r="BP1493" s="3"/>
      <c r="BQ1493" s="3"/>
    </row>
    <row r="1494" spans="18:69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O1494" s="3"/>
      <c r="BP1494" s="3"/>
      <c r="BQ1494" s="3"/>
    </row>
    <row r="1495" spans="18:69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O1495" s="3"/>
      <c r="BP1495" s="3"/>
      <c r="BQ1495" s="3"/>
    </row>
    <row r="1496" spans="18:69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O1496" s="3"/>
      <c r="BP1496" s="3"/>
      <c r="BQ1496" s="3"/>
    </row>
    <row r="1497" spans="18:69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O1497" s="3"/>
      <c r="BP1497" s="3"/>
      <c r="BQ1497" s="3"/>
    </row>
    <row r="1498" spans="18:69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O1498" s="3"/>
      <c r="BP1498" s="3"/>
      <c r="BQ1498" s="3"/>
    </row>
    <row r="1499" spans="18:69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O1499" s="3"/>
      <c r="BP1499" s="3"/>
      <c r="BQ1499" s="3"/>
    </row>
    <row r="1500" spans="18:69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O1500" s="3"/>
      <c r="BP1500" s="3"/>
      <c r="BQ1500" s="3"/>
    </row>
    <row r="1501" spans="18:69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O1501" s="3"/>
      <c r="BP1501" s="3"/>
      <c r="BQ1501" s="3"/>
    </row>
    <row r="1502" spans="18:69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O1502" s="3"/>
      <c r="BP1502" s="3"/>
      <c r="BQ1502" s="3"/>
    </row>
    <row r="1503" spans="18:69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O1503" s="3"/>
      <c r="BP1503" s="3"/>
      <c r="BQ1503" s="3"/>
    </row>
    <row r="1504" spans="18:69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O1504" s="3"/>
      <c r="BP1504" s="3"/>
      <c r="BQ1504" s="3"/>
    </row>
    <row r="1505" spans="18:69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O1505" s="3"/>
      <c r="BP1505" s="3"/>
      <c r="BQ1505" s="3"/>
    </row>
    <row r="1506" spans="18:69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O1506" s="3"/>
      <c r="BP1506" s="3"/>
      <c r="BQ1506" s="3"/>
    </row>
    <row r="1507" spans="18:69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O1507" s="3"/>
      <c r="BP1507" s="3"/>
      <c r="BQ1507" s="3"/>
    </row>
    <row r="1508" spans="18:69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O1508" s="3"/>
      <c r="BP1508" s="3"/>
      <c r="BQ1508" s="3"/>
    </row>
    <row r="1509" spans="18:69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O1509" s="3"/>
      <c r="BP1509" s="3"/>
      <c r="BQ1509" s="3"/>
    </row>
    <row r="1510" spans="18:69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O1510" s="3"/>
      <c r="BP1510" s="3"/>
      <c r="BQ1510" s="3"/>
    </row>
    <row r="1511" spans="18:69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O1511" s="3"/>
      <c r="BP1511" s="3"/>
      <c r="BQ1511" s="3"/>
    </row>
    <row r="1512" spans="18:69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O1512" s="3"/>
      <c r="BP1512" s="3"/>
      <c r="BQ1512" s="3"/>
    </row>
    <row r="1513" spans="18:69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O1513" s="3"/>
      <c r="BP1513" s="3"/>
      <c r="BQ1513" s="3"/>
    </row>
    <row r="1514" spans="18:69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O1514" s="3"/>
      <c r="BP1514" s="3"/>
      <c r="BQ1514" s="3"/>
    </row>
    <row r="1515" spans="18:69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O1515" s="3"/>
      <c r="BP1515" s="3"/>
      <c r="BQ1515" s="3"/>
    </row>
    <row r="1516" spans="18:69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O1516" s="3"/>
      <c r="BP1516" s="3"/>
      <c r="BQ1516" s="3"/>
    </row>
    <row r="1517" spans="18:69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O1517" s="3"/>
      <c r="BP1517" s="3"/>
      <c r="BQ1517" s="3"/>
    </row>
    <row r="1518" spans="18:69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O1518" s="3"/>
      <c r="BP1518" s="3"/>
      <c r="BQ1518" s="3"/>
    </row>
    <row r="1519" spans="18:69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O1519" s="3"/>
      <c r="BP1519" s="3"/>
      <c r="BQ1519" s="3"/>
    </row>
    <row r="1520" spans="18:69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O1520" s="3"/>
      <c r="BP1520" s="3"/>
      <c r="BQ1520" s="3"/>
    </row>
    <row r="1521" spans="18:69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O1521" s="3"/>
      <c r="BP1521" s="3"/>
      <c r="BQ1521" s="3"/>
    </row>
    <row r="1522" spans="18:69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O1522" s="3"/>
      <c r="BP1522" s="3"/>
      <c r="BQ1522" s="3"/>
    </row>
    <row r="1523" spans="18:69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O1523" s="3"/>
      <c r="BP1523" s="3"/>
      <c r="BQ1523" s="3"/>
    </row>
    <row r="1524" spans="18:69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O1524" s="3"/>
      <c r="BP1524" s="3"/>
      <c r="BQ1524" s="3"/>
    </row>
    <row r="1525" spans="18:69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O1525" s="3"/>
      <c r="BP1525" s="3"/>
      <c r="BQ1525" s="3"/>
    </row>
    <row r="1526" spans="18:69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O1526" s="3"/>
      <c r="BP1526" s="3"/>
      <c r="BQ1526" s="3"/>
    </row>
    <row r="1527" spans="18:69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O1527" s="3"/>
      <c r="BP1527" s="3"/>
      <c r="BQ1527" s="3"/>
    </row>
    <row r="1528" spans="18:69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O1528" s="3"/>
      <c r="BP1528" s="3"/>
      <c r="BQ1528" s="3"/>
    </row>
    <row r="1529" spans="18:69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O1529" s="3"/>
      <c r="BP1529" s="3"/>
      <c r="BQ1529" s="3"/>
    </row>
    <row r="1530" spans="18:69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O1530" s="3"/>
      <c r="BP1530" s="3"/>
      <c r="BQ1530" s="3"/>
    </row>
    <row r="1531" spans="18:69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O1531" s="3"/>
      <c r="BP1531" s="3"/>
      <c r="BQ1531" s="3"/>
    </row>
    <row r="1532" spans="18:69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O1532" s="3"/>
      <c r="BP1532" s="3"/>
      <c r="BQ1532" s="3"/>
    </row>
    <row r="1533" spans="18:69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O1533" s="3"/>
      <c r="BP1533" s="3"/>
      <c r="BQ1533" s="3"/>
    </row>
    <row r="1534" spans="18:69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O1534" s="3"/>
      <c r="BP1534" s="3"/>
      <c r="BQ1534" s="3"/>
    </row>
    <row r="1535" spans="18:69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O1535" s="3"/>
      <c r="BP1535" s="3"/>
      <c r="BQ1535" s="3"/>
    </row>
    <row r="1536" spans="18:69" x14ac:dyDescent="0.25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O1536" s="3"/>
      <c r="BP1536" s="3"/>
      <c r="BQ1536" s="3"/>
    </row>
    <row r="1537" spans="18:69" x14ac:dyDescent="0.25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O1537" s="3"/>
      <c r="BP1537" s="3"/>
      <c r="BQ1537" s="3"/>
    </row>
    <row r="1538" spans="18:69" x14ac:dyDescent="0.25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O1538" s="3"/>
      <c r="BP1538" s="3"/>
      <c r="BQ1538" s="3"/>
    </row>
    <row r="1539" spans="18:69" x14ac:dyDescent="0.25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O1539" s="3"/>
      <c r="BP1539" s="3"/>
      <c r="BQ1539" s="3"/>
    </row>
    <row r="1540" spans="18:69" x14ac:dyDescent="0.25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O1540" s="3"/>
      <c r="BP1540" s="3"/>
      <c r="BQ1540" s="3"/>
    </row>
    <row r="1541" spans="18:69" x14ac:dyDescent="0.25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O1541" s="3"/>
      <c r="BP1541" s="3"/>
      <c r="BQ1541" s="3"/>
    </row>
    <row r="1542" spans="18:69" x14ac:dyDescent="0.25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O1542" s="3"/>
      <c r="BP1542" s="3"/>
      <c r="BQ1542" s="3"/>
    </row>
    <row r="1543" spans="18:69" x14ac:dyDescent="0.25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O1543" s="3"/>
      <c r="BP1543" s="3"/>
      <c r="BQ1543" s="3"/>
    </row>
    <row r="1544" spans="18:69" x14ac:dyDescent="0.25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O1544" s="3"/>
      <c r="BP1544" s="3"/>
      <c r="BQ1544" s="3"/>
    </row>
    <row r="1545" spans="18:69" x14ac:dyDescent="0.25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  <c r="BO1545" s="3"/>
      <c r="BP1545" s="3"/>
      <c r="BQ1545" s="3"/>
    </row>
    <row r="1546" spans="18:69" x14ac:dyDescent="0.25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  <c r="BO1546" s="3"/>
      <c r="BP1546" s="3"/>
      <c r="BQ1546" s="3"/>
    </row>
    <row r="1547" spans="18:69" x14ac:dyDescent="0.25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  <c r="BO1547" s="3"/>
      <c r="BP1547" s="3"/>
      <c r="BQ1547" s="3"/>
    </row>
    <row r="1548" spans="18:69" x14ac:dyDescent="0.25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  <c r="BO1548" s="3"/>
      <c r="BP1548" s="3"/>
      <c r="BQ1548" s="3"/>
    </row>
    <row r="1549" spans="18:69" x14ac:dyDescent="0.25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  <c r="BO1549" s="3"/>
      <c r="BP1549" s="3"/>
      <c r="BQ1549" s="3"/>
    </row>
    <row r="1550" spans="18:69" x14ac:dyDescent="0.25">
      <c r="R1550" s="3"/>
      <c r="S1550" s="3"/>
      <c r="T1550" s="3"/>
      <c r="U1550" s="3"/>
      <c r="V1550" s="3"/>
      <c r="W1550" s="3"/>
      <c r="BD1550" s="3"/>
      <c r="BE1550" s="3"/>
      <c r="BF1550" s="3"/>
      <c r="BG1550" s="3"/>
      <c r="BH1550" s="3"/>
      <c r="BI1550" s="3"/>
      <c r="BO1550" s="3"/>
      <c r="BP1550" s="3"/>
      <c r="BQ1550" s="3"/>
    </row>
    <row r="1551" spans="18:69" x14ac:dyDescent="0.25">
      <c r="R1551" s="3"/>
      <c r="S1551" s="3"/>
      <c r="T1551" s="3"/>
      <c r="U1551" s="3"/>
      <c r="V1551" s="3"/>
      <c r="W1551" s="3"/>
      <c r="BD1551" s="3"/>
      <c r="BE1551" s="3"/>
      <c r="BF1551" s="3"/>
      <c r="BG1551" s="3"/>
      <c r="BH1551" s="3"/>
      <c r="BI1551" s="3"/>
      <c r="BO1551" s="3"/>
      <c r="BP1551" s="3"/>
      <c r="BQ1551" s="3"/>
    </row>
    <row r="1552" spans="18:69" x14ac:dyDescent="0.25">
      <c r="R1552" s="3"/>
      <c r="S1552" s="3"/>
      <c r="T1552" s="3"/>
      <c r="U1552" s="3"/>
      <c r="V1552" s="3"/>
      <c r="W1552" s="3"/>
      <c r="BD1552" s="3"/>
      <c r="BE1552" s="3"/>
      <c r="BF1552" s="3"/>
      <c r="BG1552" s="3"/>
      <c r="BH1552" s="3"/>
      <c r="BI1552" s="3"/>
      <c r="BO1552" s="3"/>
      <c r="BP1552" s="3"/>
      <c r="BQ1552" s="3"/>
    </row>
    <row r="1553" spans="18:69" x14ac:dyDescent="0.25">
      <c r="R1553" s="3"/>
      <c r="S1553" s="3"/>
      <c r="T1553" s="3"/>
      <c r="U1553" s="3"/>
      <c r="V1553" s="3"/>
      <c r="W1553" s="3"/>
      <c r="BD1553" s="3"/>
      <c r="BE1553" s="3"/>
      <c r="BF1553" s="3"/>
      <c r="BG1553" s="3"/>
      <c r="BH1553" s="3"/>
      <c r="BI1553" s="3"/>
      <c r="BO1553" s="3"/>
      <c r="BP1553" s="3"/>
      <c r="BQ1553" s="3"/>
    </row>
    <row r="1554" spans="18:69" x14ac:dyDescent="0.25">
      <c r="R1554" s="3"/>
      <c r="S1554" s="3"/>
      <c r="T1554" s="3"/>
      <c r="U1554" s="3"/>
      <c r="V1554" s="3"/>
      <c r="W1554" s="3"/>
      <c r="BD1554" s="3"/>
      <c r="BE1554" s="3"/>
      <c r="BF1554" s="3"/>
      <c r="BG1554" s="3"/>
      <c r="BH1554" s="3"/>
      <c r="BI1554" s="3"/>
      <c r="BO1554" s="3"/>
      <c r="BP1554" s="3"/>
      <c r="BQ1554" s="3"/>
    </row>
    <row r="1555" spans="18:69" x14ac:dyDescent="0.25">
      <c r="R1555" s="3"/>
      <c r="S1555" s="3"/>
      <c r="T1555" s="3"/>
      <c r="U1555" s="3"/>
      <c r="V1555" s="3"/>
      <c r="W1555" s="3"/>
      <c r="BD1555" s="3"/>
      <c r="BE1555" s="3"/>
      <c r="BF1555" s="3"/>
      <c r="BG1555" s="3"/>
      <c r="BH1555" s="3"/>
      <c r="BI1555" s="3"/>
      <c r="BO1555" s="3"/>
      <c r="BP1555" s="3"/>
      <c r="BQ1555" s="3"/>
    </row>
    <row r="1556" spans="18:69" x14ac:dyDescent="0.25">
      <c r="R1556" s="3"/>
      <c r="S1556" s="3"/>
      <c r="T1556" s="3"/>
      <c r="U1556" s="3"/>
      <c r="V1556" s="3"/>
      <c r="W1556" s="3"/>
      <c r="BD1556" s="3"/>
      <c r="BE1556" s="3"/>
      <c r="BF1556" s="3"/>
      <c r="BG1556" s="3"/>
      <c r="BH1556" s="3"/>
      <c r="BI1556" s="3"/>
      <c r="BO1556" s="3"/>
      <c r="BP1556" s="3"/>
      <c r="BQ1556" s="3"/>
    </row>
    <row r="1557" spans="18:69" x14ac:dyDescent="0.25">
      <c r="R1557" s="3"/>
      <c r="S1557" s="3"/>
      <c r="T1557" s="3"/>
      <c r="U1557" s="3"/>
      <c r="V1557" s="3"/>
      <c r="W1557" s="3"/>
      <c r="BD1557" s="3"/>
      <c r="BE1557" s="3"/>
      <c r="BF1557" s="3"/>
      <c r="BG1557" s="3"/>
      <c r="BH1557" s="3"/>
      <c r="BI1557" s="3"/>
      <c r="BO1557" s="3"/>
      <c r="BP1557" s="3"/>
      <c r="BQ1557" s="3"/>
    </row>
    <row r="1558" spans="18:69" x14ac:dyDescent="0.25">
      <c r="R1558" s="3"/>
      <c r="S1558" s="3"/>
      <c r="T1558" s="3"/>
      <c r="U1558" s="3"/>
      <c r="V1558" s="3"/>
      <c r="W1558" s="3"/>
      <c r="BD1558" s="3"/>
      <c r="BE1558" s="3"/>
      <c r="BF1558" s="3"/>
      <c r="BG1558" s="3"/>
      <c r="BH1558" s="3"/>
      <c r="BI1558" s="3"/>
      <c r="BO1558" s="3"/>
      <c r="BP1558" s="3"/>
      <c r="BQ1558" s="3"/>
    </row>
    <row r="1559" spans="18:69" x14ac:dyDescent="0.25">
      <c r="R1559" s="3"/>
      <c r="S1559" s="3"/>
      <c r="T1559" s="3"/>
      <c r="U1559" s="3"/>
      <c r="V1559" s="3"/>
      <c r="W1559" s="3"/>
      <c r="BD1559" s="3"/>
      <c r="BE1559" s="3"/>
      <c r="BF1559" s="3"/>
      <c r="BG1559" s="3"/>
      <c r="BH1559" s="3"/>
      <c r="BI1559" s="3"/>
      <c r="BO1559" s="3"/>
      <c r="BP1559" s="3"/>
      <c r="BQ1559" s="3"/>
    </row>
    <row r="1560" spans="18:69" x14ac:dyDescent="0.25">
      <c r="R1560" s="3"/>
      <c r="S1560" s="3"/>
      <c r="T1560" s="3"/>
      <c r="U1560" s="3"/>
      <c r="V1560" s="3"/>
      <c r="W1560" s="3"/>
      <c r="BD1560" s="3"/>
      <c r="BE1560" s="3"/>
      <c r="BF1560" s="3"/>
      <c r="BG1560" s="3"/>
      <c r="BH1560" s="3"/>
      <c r="BI1560" s="3"/>
      <c r="BO1560" s="3"/>
      <c r="BP1560" s="3"/>
      <c r="BQ1560" s="3"/>
    </row>
    <row r="1561" spans="18:69" x14ac:dyDescent="0.25">
      <c r="R1561" s="3"/>
      <c r="S1561" s="3"/>
      <c r="T1561" s="3"/>
      <c r="U1561" s="3"/>
      <c r="V1561" s="3"/>
      <c r="W1561" s="3"/>
      <c r="BD1561" s="3"/>
      <c r="BE1561" s="3"/>
      <c r="BF1561" s="3"/>
      <c r="BG1561" s="3"/>
      <c r="BH1561" s="3"/>
      <c r="BI1561" s="3"/>
      <c r="BO1561" s="3"/>
      <c r="BP1561" s="3"/>
      <c r="BQ1561" s="3"/>
    </row>
    <row r="1562" spans="18:69" x14ac:dyDescent="0.25">
      <c r="R1562" s="3"/>
      <c r="S1562" s="3"/>
      <c r="T1562" s="3"/>
      <c r="U1562" s="3"/>
      <c r="V1562" s="3"/>
      <c r="W1562" s="3"/>
      <c r="BD1562" s="3"/>
      <c r="BE1562" s="3"/>
      <c r="BF1562" s="3"/>
      <c r="BG1562" s="3"/>
      <c r="BH1562" s="3"/>
      <c r="BI1562" s="3"/>
      <c r="BO1562" s="3"/>
      <c r="BP1562" s="3"/>
      <c r="BQ1562" s="3"/>
    </row>
    <row r="1563" spans="18:69" x14ac:dyDescent="0.25">
      <c r="R1563" s="3"/>
      <c r="S1563" s="3"/>
      <c r="T1563" s="3"/>
      <c r="U1563" s="3"/>
      <c r="V1563" s="3"/>
      <c r="W1563" s="3"/>
      <c r="BD1563" s="3"/>
      <c r="BE1563" s="3"/>
      <c r="BF1563" s="3"/>
      <c r="BG1563" s="3"/>
      <c r="BH1563" s="3"/>
      <c r="BI1563" s="3"/>
      <c r="BO1563" s="3"/>
      <c r="BP1563" s="3"/>
      <c r="BQ1563" s="3"/>
    </row>
    <row r="1564" spans="18:69" x14ac:dyDescent="0.25">
      <c r="R1564" s="3"/>
      <c r="S1564" s="3"/>
      <c r="T1564" s="3"/>
      <c r="U1564" s="3"/>
      <c r="V1564" s="3"/>
      <c r="W1564" s="3"/>
      <c r="BD1564" s="3"/>
      <c r="BE1564" s="3"/>
      <c r="BF1564" s="3"/>
      <c r="BG1564" s="3"/>
      <c r="BH1564" s="3"/>
      <c r="BI1564" s="3"/>
      <c r="BO1564" s="3"/>
      <c r="BP1564" s="3"/>
      <c r="BQ1564" s="3"/>
    </row>
    <row r="1565" spans="18:69" x14ac:dyDescent="0.25">
      <c r="R1565" s="3"/>
      <c r="S1565" s="3"/>
      <c r="T1565" s="3"/>
      <c r="U1565" s="3"/>
      <c r="V1565" s="3"/>
      <c r="W1565" s="3"/>
      <c r="BD1565" s="3"/>
      <c r="BE1565" s="3"/>
      <c r="BF1565" s="3"/>
      <c r="BG1565" s="3"/>
      <c r="BH1565" s="3"/>
      <c r="BI1565" s="3"/>
      <c r="BO1565" s="3"/>
      <c r="BP1565" s="3"/>
      <c r="BQ1565" s="3"/>
    </row>
    <row r="1566" spans="18:69" x14ac:dyDescent="0.25">
      <c r="R1566" s="3"/>
      <c r="S1566" s="3"/>
      <c r="T1566" s="3"/>
      <c r="U1566" s="3"/>
      <c r="V1566" s="3"/>
      <c r="W1566" s="3"/>
      <c r="BD1566" s="3"/>
      <c r="BE1566" s="3"/>
      <c r="BF1566" s="3"/>
      <c r="BG1566" s="3"/>
      <c r="BH1566" s="3"/>
      <c r="BI1566" s="3"/>
      <c r="BO1566" s="3"/>
      <c r="BP1566" s="3"/>
      <c r="BQ1566" s="3"/>
    </row>
    <row r="1567" spans="18:69" x14ac:dyDescent="0.25">
      <c r="R1567" s="3"/>
      <c r="S1567" s="3"/>
      <c r="T1567" s="3"/>
      <c r="U1567" s="3"/>
      <c r="V1567" s="3"/>
      <c r="W1567" s="3"/>
      <c r="BD1567" s="3"/>
      <c r="BE1567" s="3"/>
      <c r="BF1567" s="3"/>
      <c r="BG1567" s="3"/>
      <c r="BH1567" s="3"/>
      <c r="BI1567" s="3"/>
      <c r="BO1567" s="3"/>
      <c r="BP1567" s="3"/>
      <c r="BQ1567" s="3"/>
    </row>
    <row r="1568" spans="18:69" x14ac:dyDescent="0.25">
      <c r="R1568" s="3"/>
      <c r="S1568" s="3"/>
      <c r="T1568" s="3"/>
      <c r="U1568" s="3"/>
      <c r="V1568" s="3"/>
      <c r="W1568" s="3"/>
      <c r="BD1568" s="3"/>
      <c r="BE1568" s="3"/>
      <c r="BF1568" s="3"/>
      <c r="BG1568" s="3"/>
      <c r="BH1568" s="3"/>
      <c r="BI1568" s="3"/>
      <c r="BO1568" s="3"/>
      <c r="BP1568" s="3"/>
      <c r="BQ1568" s="3"/>
    </row>
    <row r="1569" spans="18:69" x14ac:dyDescent="0.25">
      <c r="R1569" s="3"/>
      <c r="S1569" s="3"/>
      <c r="T1569" s="3"/>
      <c r="U1569" s="3"/>
      <c r="V1569" s="3"/>
      <c r="W1569" s="3"/>
      <c r="BD1569" s="3"/>
      <c r="BE1569" s="3"/>
      <c r="BF1569" s="3"/>
      <c r="BG1569" s="3"/>
      <c r="BH1569" s="3"/>
      <c r="BI1569" s="3"/>
      <c r="BO1569" s="3"/>
      <c r="BP1569" s="3"/>
      <c r="BQ1569" s="3"/>
    </row>
    <row r="1570" spans="18:69" x14ac:dyDescent="0.25">
      <c r="R1570" s="3"/>
      <c r="S1570" s="3"/>
      <c r="T1570" s="3"/>
      <c r="U1570" s="3"/>
      <c r="V1570" s="3"/>
      <c r="W1570" s="3"/>
      <c r="BD1570" s="3"/>
      <c r="BE1570" s="3"/>
      <c r="BF1570" s="3"/>
      <c r="BG1570" s="3"/>
      <c r="BH1570" s="3"/>
      <c r="BI1570" s="3"/>
      <c r="BO1570" s="3"/>
      <c r="BP1570" s="3"/>
      <c r="BQ1570" s="3"/>
    </row>
    <row r="1571" spans="18:69" x14ac:dyDescent="0.25">
      <c r="R1571" s="3"/>
      <c r="S1571" s="3"/>
      <c r="T1571" s="3"/>
      <c r="U1571" s="3"/>
      <c r="V1571" s="3"/>
      <c r="W1571" s="3"/>
      <c r="BD1571" s="3"/>
      <c r="BE1571" s="3"/>
      <c r="BF1571" s="3"/>
      <c r="BG1571" s="3"/>
      <c r="BH1571" s="3"/>
      <c r="BI1571" s="3"/>
      <c r="BO1571" s="3"/>
      <c r="BP1571" s="3"/>
      <c r="BQ1571" s="3"/>
    </row>
    <row r="1572" spans="18:69" x14ac:dyDescent="0.25">
      <c r="R1572" s="3"/>
      <c r="S1572" s="3"/>
      <c r="T1572" s="3"/>
      <c r="U1572" s="3"/>
      <c r="V1572" s="3"/>
      <c r="W1572" s="3"/>
      <c r="BD1572" s="3"/>
      <c r="BE1572" s="3"/>
      <c r="BF1572" s="3"/>
      <c r="BG1572" s="3"/>
      <c r="BH1572" s="3"/>
      <c r="BI1572" s="3"/>
      <c r="BO1572" s="3"/>
      <c r="BP1572" s="3"/>
      <c r="BQ1572" s="3"/>
    </row>
  </sheetData>
  <mergeCells count="1232">
    <mergeCell ref="B7:H7"/>
    <mergeCell ref="A142:D142"/>
    <mergeCell ref="E142:BE142"/>
    <mergeCell ref="BF142:BI142"/>
    <mergeCell ref="A143:D143"/>
    <mergeCell ref="A144:D144"/>
    <mergeCell ref="A145:D145"/>
    <mergeCell ref="A146:D146"/>
    <mergeCell ref="E194:BE194"/>
    <mergeCell ref="BF194:BI194"/>
    <mergeCell ref="A195:D195"/>
    <mergeCell ref="E195:BE195"/>
    <mergeCell ref="BF195:BI195"/>
    <mergeCell ref="BF146:BI146"/>
    <mergeCell ref="A160:D160"/>
    <mergeCell ref="BF157:BI157"/>
    <mergeCell ref="A188:D188"/>
    <mergeCell ref="E188:BE188"/>
    <mergeCell ref="BF188:BI188"/>
    <mergeCell ref="A190:D190"/>
    <mergeCell ref="E190:BE190"/>
    <mergeCell ref="BF190:BI190"/>
    <mergeCell ref="A189:D189"/>
    <mergeCell ref="E189:BE189"/>
    <mergeCell ref="BF189:BI189"/>
    <mergeCell ref="E174:BE174"/>
    <mergeCell ref="A192:D192"/>
    <mergeCell ref="E192:BE192"/>
    <mergeCell ref="E183:BE183"/>
    <mergeCell ref="BF183:BI183"/>
    <mergeCell ref="E179:BE179"/>
    <mergeCell ref="BF179:BI179"/>
    <mergeCell ref="A181:D181"/>
    <mergeCell ref="X121:Y121"/>
    <mergeCell ref="E136:BE136"/>
    <mergeCell ref="AK130:AO131"/>
    <mergeCell ref="BF135:BI135"/>
    <mergeCell ref="A197:D197"/>
    <mergeCell ref="E170:BE170"/>
    <mergeCell ref="BF184:BI184"/>
    <mergeCell ref="E201:BE201"/>
    <mergeCell ref="A199:D199"/>
    <mergeCell ref="BF161:BI161"/>
    <mergeCell ref="BF160:BI160"/>
    <mergeCell ref="BF167:BI167"/>
    <mergeCell ref="A147:D147"/>
    <mergeCell ref="A158:D158"/>
    <mergeCell ref="A159:D159"/>
    <mergeCell ref="E143:BE143"/>
    <mergeCell ref="E144:BE144"/>
    <mergeCell ref="E145:BE145"/>
    <mergeCell ref="E146:BE146"/>
    <mergeCell ref="BF196:BI196"/>
    <mergeCell ref="E157:BE157"/>
    <mergeCell ref="A165:D165"/>
    <mergeCell ref="BF200:BI200"/>
    <mergeCell ref="BF201:BI201"/>
    <mergeCell ref="BF199:BI199"/>
    <mergeCell ref="BF197:BI197"/>
    <mergeCell ref="BF173:BI173"/>
    <mergeCell ref="BF198:BI198"/>
    <mergeCell ref="E184:BE184"/>
    <mergeCell ref="A173:D173"/>
    <mergeCell ref="E197:BE197"/>
    <mergeCell ref="BF147:BI147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BD54:BE54"/>
    <mergeCell ref="BF54:BI54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BD55:BE55"/>
    <mergeCell ref="BF55:BI55"/>
    <mergeCell ref="AP209:AY209"/>
    <mergeCell ref="AI209:AO209"/>
    <mergeCell ref="BF136:BI136"/>
    <mergeCell ref="BF137:BI137"/>
    <mergeCell ref="AF129:AJ129"/>
    <mergeCell ref="AL126:AN126"/>
    <mergeCell ref="Z129:AB129"/>
    <mergeCell ref="X126:Y126"/>
    <mergeCell ref="AP130:AT131"/>
    <mergeCell ref="AI206:AQ206"/>
    <mergeCell ref="A203:BI203"/>
    <mergeCell ref="A204:BI204"/>
    <mergeCell ref="A205:BI205"/>
    <mergeCell ref="AU129:BI131"/>
    <mergeCell ref="E160:BE160"/>
    <mergeCell ref="AI126:AK126"/>
    <mergeCell ref="A138:D138"/>
    <mergeCell ref="A191:D191"/>
    <mergeCell ref="E191:BE191"/>
    <mergeCell ref="BF141:BI141"/>
    <mergeCell ref="AD126:AE126"/>
    <mergeCell ref="A171:D171"/>
    <mergeCell ref="E171:BE171"/>
    <mergeCell ref="A163:D163"/>
    <mergeCell ref="BF140:BI140"/>
    <mergeCell ref="BF175:BI175"/>
    <mergeCell ref="BF170:BI170"/>
    <mergeCell ref="E196:BE196"/>
    <mergeCell ref="A170:D170"/>
    <mergeCell ref="AR126:AT126"/>
    <mergeCell ref="E164:BE164"/>
    <mergeCell ref="A202:D202"/>
    <mergeCell ref="AU128:BI128"/>
    <mergeCell ref="E141:BE141"/>
    <mergeCell ref="A140:D140"/>
    <mergeCell ref="AI122:AK122"/>
    <mergeCell ref="BF165:BI165"/>
    <mergeCell ref="E135:BE135"/>
    <mergeCell ref="A135:D135"/>
    <mergeCell ref="T122:U122"/>
    <mergeCell ref="Q129:V129"/>
    <mergeCell ref="BD124:BE124"/>
    <mergeCell ref="AK129:AO129"/>
    <mergeCell ref="W131:Y131"/>
    <mergeCell ref="AF126:AH126"/>
    <mergeCell ref="AC131:AE131"/>
    <mergeCell ref="AO125:AQ125"/>
    <mergeCell ref="AF124:AH124"/>
    <mergeCell ref="AL123:AN123"/>
    <mergeCell ref="AB124:AC124"/>
    <mergeCell ref="Z125:AA125"/>
    <mergeCell ref="BD125:BE125"/>
    <mergeCell ref="AB126:AC126"/>
    <mergeCell ref="Q130:V130"/>
    <mergeCell ref="E165:BE165"/>
    <mergeCell ref="AO124:AQ124"/>
    <mergeCell ref="AX123:AZ123"/>
    <mergeCell ref="A161:D161"/>
    <mergeCell ref="A141:D141"/>
    <mergeCell ref="A164:D164"/>
    <mergeCell ref="BA125:BC125"/>
    <mergeCell ref="BF125:BI125"/>
    <mergeCell ref="BF158:BI158"/>
    <mergeCell ref="BF159:BI159"/>
    <mergeCell ref="A122:S122"/>
    <mergeCell ref="A176:D176"/>
    <mergeCell ref="E176:BE176"/>
    <mergeCell ref="A174:D174"/>
    <mergeCell ref="A136:D136"/>
    <mergeCell ref="BA126:BC126"/>
    <mergeCell ref="W130:Y130"/>
    <mergeCell ref="Z130:AB130"/>
    <mergeCell ref="E163:BE163"/>
    <mergeCell ref="AF128:AT128"/>
    <mergeCell ref="BD126:BE126"/>
    <mergeCell ref="AF130:AJ131"/>
    <mergeCell ref="W129:Y129"/>
    <mergeCell ref="A126:S126"/>
    <mergeCell ref="T124:U124"/>
    <mergeCell ref="AD123:AE123"/>
    <mergeCell ref="A129:G129"/>
    <mergeCell ref="A167:D167"/>
    <mergeCell ref="E167:BE167"/>
    <mergeCell ref="V124:W124"/>
    <mergeCell ref="E137:BE137"/>
    <mergeCell ref="AX124:AZ124"/>
    <mergeCell ref="AX126:AZ126"/>
    <mergeCell ref="AI124:AK124"/>
    <mergeCell ref="H129:J129"/>
    <mergeCell ref="AF125:AH125"/>
    <mergeCell ref="AB125:AC125"/>
    <mergeCell ref="AB123:AC123"/>
    <mergeCell ref="E138:BE138"/>
    <mergeCell ref="A139:D139"/>
    <mergeCell ref="BA123:BC123"/>
    <mergeCell ref="X124:Y124"/>
    <mergeCell ref="J209:R209"/>
    <mergeCell ref="A209:I209"/>
    <mergeCell ref="A207:AE208"/>
    <mergeCell ref="A123:S123"/>
    <mergeCell ref="V123:W123"/>
    <mergeCell ref="BF176:BI176"/>
    <mergeCell ref="Z126:AA126"/>
    <mergeCell ref="BF138:BI138"/>
    <mergeCell ref="AC130:AE130"/>
    <mergeCell ref="AR125:AT125"/>
    <mergeCell ref="AX125:AZ125"/>
    <mergeCell ref="BA124:BC124"/>
    <mergeCell ref="E139:BE139"/>
    <mergeCell ref="E140:BE140"/>
    <mergeCell ref="E161:BE161"/>
    <mergeCell ref="AU126:AW126"/>
    <mergeCell ref="BF124:BI124"/>
    <mergeCell ref="AO126:AQ126"/>
    <mergeCell ref="BF166:BI166"/>
    <mergeCell ref="BF163:BI163"/>
    <mergeCell ref="BF139:BI139"/>
    <mergeCell ref="A137:D137"/>
    <mergeCell ref="BF123:BI123"/>
    <mergeCell ref="BF164:BI164"/>
    <mergeCell ref="BF126:BI126"/>
    <mergeCell ref="A124:S124"/>
    <mergeCell ref="AD124:AE124"/>
    <mergeCell ref="Z124:AA124"/>
    <mergeCell ref="AL124:AN124"/>
    <mergeCell ref="AI207:BI208"/>
    <mergeCell ref="AU124:AW124"/>
    <mergeCell ref="BF171:BI171"/>
    <mergeCell ref="A222:AC223"/>
    <mergeCell ref="A225:AB225"/>
    <mergeCell ref="A212:AE213"/>
    <mergeCell ref="AP214:AU214"/>
    <mergeCell ref="AP220:AR220"/>
    <mergeCell ref="AP215:AR215"/>
    <mergeCell ref="AI215:AO215"/>
    <mergeCell ref="AP210:AR210"/>
    <mergeCell ref="AI210:AO210"/>
    <mergeCell ref="AP219:AU219"/>
    <mergeCell ref="J219:R219"/>
    <mergeCell ref="AI220:AO220"/>
    <mergeCell ref="AI219:AO219"/>
    <mergeCell ref="A219:I219"/>
    <mergeCell ref="A220:I220"/>
    <mergeCell ref="A217:AE218"/>
    <mergeCell ref="AI217:BI218"/>
    <mergeCell ref="J220:L220"/>
    <mergeCell ref="J214:R214"/>
    <mergeCell ref="A214:I214"/>
    <mergeCell ref="A215:I215"/>
    <mergeCell ref="AI214:AO214"/>
    <mergeCell ref="J215:L215"/>
    <mergeCell ref="A210:I210"/>
    <mergeCell ref="J210:L210"/>
    <mergeCell ref="AI212:BI213"/>
    <mergeCell ref="B39:O39"/>
    <mergeCell ref="T39:U39"/>
    <mergeCell ref="V126:W126"/>
    <mergeCell ref="A128:P128"/>
    <mergeCell ref="Q128:AE128"/>
    <mergeCell ref="X125:Y125"/>
    <mergeCell ref="Q131:V131"/>
    <mergeCell ref="K129:M129"/>
    <mergeCell ref="A125:S125"/>
    <mergeCell ref="AP129:AT129"/>
    <mergeCell ref="Z131:AB131"/>
    <mergeCell ref="B38:O38"/>
    <mergeCell ref="AB37:AC37"/>
    <mergeCell ref="AD37:AE37"/>
    <mergeCell ref="X106:Y106"/>
    <mergeCell ref="AB63:AC63"/>
    <mergeCell ref="B41:O41"/>
    <mergeCell ref="N129:P129"/>
    <mergeCell ref="AC129:AE129"/>
    <mergeCell ref="AF123:AH123"/>
    <mergeCell ref="B62:O62"/>
    <mergeCell ref="AD42:AE42"/>
    <mergeCell ref="AD73:AE73"/>
    <mergeCell ref="AD72:AE72"/>
    <mergeCell ref="AD88:AE88"/>
    <mergeCell ref="P102:Q102"/>
    <mergeCell ref="B44:O44"/>
    <mergeCell ref="B92:O92"/>
    <mergeCell ref="T126:U126"/>
    <mergeCell ref="P92:Q92"/>
    <mergeCell ref="X103:Y103"/>
    <mergeCell ref="Z103:AA103"/>
    <mergeCell ref="X62:Y62"/>
    <mergeCell ref="V59:W59"/>
    <mergeCell ref="X53:Y53"/>
    <mergeCell ref="Z53:AA53"/>
    <mergeCell ref="AX29:AZ29"/>
    <mergeCell ref="BD60:BE60"/>
    <mergeCell ref="Z51:AA51"/>
    <mergeCell ref="AB51:AC51"/>
    <mergeCell ref="BD50:BE50"/>
    <mergeCell ref="AD50:AE50"/>
    <mergeCell ref="T42:U42"/>
    <mergeCell ref="V42:W42"/>
    <mergeCell ref="X42:Y42"/>
    <mergeCell ref="V62:W62"/>
    <mergeCell ref="BD53:BE53"/>
    <mergeCell ref="BD56:BE56"/>
    <mergeCell ref="AD38:AE38"/>
    <mergeCell ref="X32:Y32"/>
    <mergeCell ref="Z32:AA32"/>
    <mergeCell ref="X51:Y51"/>
    <mergeCell ref="Z58:AA58"/>
    <mergeCell ref="BD32:BE32"/>
    <mergeCell ref="Z31:AA31"/>
    <mergeCell ref="AD43:AE43"/>
    <mergeCell ref="AB50:AC50"/>
    <mergeCell ref="AB43:AC43"/>
    <mergeCell ref="AD51:AE51"/>
    <mergeCell ref="AD53:AE53"/>
    <mergeCell ref="AX48:AZ48"/>
    <mergeCell ref="BA48:BC48"/>
    <mergeCell ref="T38:U38"/>
    <mergeCell ref="BD34:BE34"/>
    <mergeCell ref="BF42:BI42"/>
    <mergeCell ref="BF92:BI92"/>
    <mergeCell ref="BF56:BI56"/>
    <mergeCell ref="BF58:BI58"/>
    <mergeCell ref="BF53:BI53"/>
    <mergeCell ref="BD38:BE38"/>
    <mergeCell ref="Z40:AA40"/>
    <mergeCell ref="BF35:BI35"/>
    <mergeCell ref="BD62:BE62"/>
    <mergeCell ref="BD27:BE30"/>
    <mergeCell ref="AX28:BC28"/>
    <mergeCell ref="AU29:AW29"/>
    <mergeCell ref="Z41:AA41"/>
    <mergeCell ref="AB41:AC41"/>
    <mergeCell ref="AD41:AE41"/>
    <mergeCell ref="BD41:BE41"/>
    <mergeCell ref="Z42:AA42"/>
    <mergeCell ref="B73:O73"/>
    <mergeCell ref="R94:S94"/>
    <mergeCell ref="B102:O102"/>
    <mergeCell ref="BG13:BG14"/>
    <mergeCell ref="BF13:BF14"/>
    <mergeCell ref="AB32:AC32"/>
    <mergeCell ref="BD59:BE59"/>
    <mergeCell ref="X40:Y40"/>
    <mergeCell ref="AD39:AE39"/>
    <mergeCell ref="Z39:AA39"/>
    <mergeCell ref="AD44:AE44"/>
    <mergeCell ref="BD65:BE65"/>
    <mergeCell ref="BD51:BE51"/>
    <mergeCell ref="BD44:BE44"/>
    <mergeCell ref="Z59:AA59"/>
    <mergeCell ref="BD43:BE43"/>
    <mergeCell ref="AB64:AC64"/>
    <mergeCell ref="BF65:BI65"/>
    <mergeCell ref="B72:O72"/>
    <mergeCell ref="AB58:AC58"/>
    <mergeCell ref="AB33:AC33"/>
    <mergeCell ref="BD35:BE35"/>
    <mergeCell ref="AB59:AC59"/>
    <mergeCell ref="BF60:BI60"/>
    <mergeCell ref="X34:Y34"/>
    <mergeCell ref="T59:U59"/>
    <mergeCell ref="V53:W53"/>
    <mergeCell ref="V40:W40"/>
    <mergeCell ref="BD58:BE58"/>
    <mergeCell ref="AU48:AW48"/>
    <mergeCell ref="AB42:AC42"/>
    <mergeCell ref="AB40:AC40"/>
    <mergeCell ref="BF118:BI118"/>
    <mergeCell ref="B89:O89"/>
    <mergeCell ref="T102:U102"/>
    <mergeCell ref="T96:U96"/>
    <mergeCell ref="BD42:BE42"/>
    <mergeCell ref="BF96:BI96"/>
    <mergeCell ref="BD64:BE64"/>
    <mergeCell ref="BC1:BI1"/>
    <mergeCell ref="X58:Y58"/>
    <mergeCell ref="X65:Y65"/>
    <mergeCell ref="Z65:AA65"/>
    <mergeCell ref="BF40:BI40"/>
    <mergeCell ref="BF37:BI37"/>
    <mergeCell ref="BF38:BI38"/>
    <mergeCell ref="BF39:BI39"/>
    <mergeCell ref="BF43:BI43"/>
    <mergeCell ref="BF50:BI50"/>
    <mergeCell ref="AB62:AC62"/>
    <mergeCell ref="AD62:AE62"/>
    <mergeCell ref="AD56:AE56"/>
    <mergeCell ref="X60:Y60"/>
    <mergeCell ref="Z60:AA60"/>
    <mergeCell ref="AB60:AC60"/>
    <mergeCell ref="AD60:AE60"/>
    <mergeCell ref="X64:Y64"/>
    <mergeCell ref="B58:O58"/>
    <mergeCell ref="AB31:AC31"/>
    <mergeCell ref="AD31:AE31"/>
    <mergeCell ref="V32:W32"/>
    <mergeCell ref="T32:U32"/>
    <mergeCell ref="BD31:BE31"/>
    <mergeCell ref="BF44:BI44"/>
    <mergeCell ref="B120:O120"/>
    <mergeCell ref="T119:U119"/>
    <mergeCell ref="B40:O40"/>
    <mergeCell ref="P40:Q40"/>
    <mergeCell ref="T117:U117"/>
    <mergeCell ref="R58:S58"/>
    <mergeCell ref="P72:Q72"/>
    <mergeCell ref="R72:S72"/>
    <mergeCell ref="R70:S70"/>
    <mergeCell ref="AD65:AE65"/>
    <mergeCell ref="BF62:BI62"/>
    <mergeCell ref="X56:Y56"/>
    <mergeCell ref="P94:Q94"/>
    <mergeCell ref="B100:O100"/>
    <mergeCell ref="R64:S64"/>
    <mergeCell ref="T64:U64"/>
    <mergeCell ref="X63:Y63"/>
    <mergeCell ref="Z63:AA63"/>
    <mergeCell ref="R42:S42"/>
    <mergeCell ref="AD64:AE64"/>
    <mergeCell ref="P41:Q41"/>
    <mergeCell ref="P53:Q53"/>
    <mergeCell ref="BD68:BE68"/>
    <mergeCell ref="AD40:AE40"/>
    <mergeCell ref="V43:W43"/>
    <mergeCell ref="P43:Q43"/>
    <mergeCell ref="AD59:AE59"/>
    <mergeCell ref="AB56:AC56"/>
    <mergeCell ref="BF64:BI64"/>
    <mergeCell ref="BD63:BE63"/>
    <mergeCell ref="P116:Q116"/>
    <mergeCell ref="B95:O95"/>
    <mergeCell ref="E202:BE202"/>
    <mergeCell ref="A184:D184"/>
    <mergeCell ref="A168:D168"/>
    <mergeCell ref="BF168:BI168"/>
    <mergeCell ref="A201:D201"/>
    <mergeCell ref="E173:BE173"/>
    <mergeCell ref="E168:BE168"/>
    <mergeCell ref="A172:D172"/>
    <mergeCell ref="E172:BE172"/>
    <mergeCell ref="BF172:BI172"/>
    <mergeCell ref="A175:D175"/>
    <mergeCell ref="E175:BE175"/>
    <mergeCell ref="E198:BE198"/>
    <mergeCell ref="BF191:BI191"/>
    <mergeCell ref="BF193:BI193"/>
    <mergeCell ref="A193:D193"/>
    <mergeCell ref="E193:BE193"/>
    <mergeCell ref="BF174:BI174"/>
    <mergeCell ref="E200:BE200"/>
    <mergeCell ref="A198:D198"/>
    <mergeCell ref="E199:BE199"/>
    <mergeCell ref="BF202:BI202"/>
    <mergeCell ref="A196:D196"/>
    <mergeCell ref="E180:BE180"/>
    <mergeCell ref="BF180:BI180"/>
    <mergeCell ref="A182:D182"/>
    <mergeCell ref="E182:BE182"/>
    <mergeCell ref="BF182:BI182"/>
    <mergeCell ref="A183:D183"/>
    <mergeCell ref="A200:D200"/>
    <mergeCell ref="A194:D194"/>
    <mergeCell ref="A179:D179"/>
    <mergeCell ref="BF93:BI93"/>
    <mergeCell ref="P71:Q71"/>
    <mergeCell ref="V97:W97"/>
    <mergeCell ref="X97:Y97"/>
    <mergeCell ref="AD89:AE89"/>
    <mergeCell ref="V88:W88"/>
    <mergeCell ref="X72:Y72"/>
    <mergeCell ref="Z92:AA92"/>
    <mergeCell ref="AB92:AC92"/>
    <mergeCell ref="AB89:AC89"/>
    <mergeCell ref="T70:U70"/>
    <mergeCell ref="BF63:BI63"/>
    <mergeCell ref="Z69:AA69"/>
    <mergeCell ref="X95:Y95"/>
    <mergeCell ref="V71:W71"/>
    <mergeCell ref="X71:Y71"/>
    <mergeCell ref="Z71:AA71"/>
    <mergeCell ref="AB71:AC71"/>
    <mergeCell ref="AD71:AE71"/>
    <mergeCell ref="BD71:BE71"/>
    <mergeCell ref="P64:Q64"/>
    <mergeCell ref="V93:W93"/>
    <mergeCell ref="X93:Y93"/>
    <mergeCell ref="Z93:AA93"/>
    <mergeCell ref="AB93:AC93"/>
    <mergeCell ref="T84:AE84"/>
    <mergeCell ref="BD96:BE96"/>
    <mergeCell ref="B32:O32"/>
    <mergeCell ref="B33:O33"/>
    <mergeCell ref="AD33:AE33"/>
    <mergeCell ref="P32:Q32"/>
    <mergeCell ref="R32:S32"/>
    <mergeCell ref="AB70:AC70"/>
    <mergeCell ref="AD70:AE70"/>
    <mergeCell ref="P62:Q62"/>
    <mergeCell ref="T44:U44"/>
    <mergeCell ref="V44:W44"/>
    <mergeCell ref="X44:Y44"/>
    <mergeCell ref="Z44:AA44"/>
    <mergeCell ref="B52:O52"/>
    <mergeCell ref="B61:O61"/>
    <mergeCell ref="Z56:AA56"/>
    <mergeCell ref="X38:Y38"/>
    <mergeCell ref="X37:Y37"/>
    <mergeCell ref="AD35:AE35"/>
    <mergeCell ref="B56:O56"/>
    <mergeCell ref="B43:O43"/>
    <mergeCell ref="P58:Q58"/>
    <mergeCell ref="B51:O51"/>
    <mergeCell ref="P51:Q51"/>
    <mergeCell ref="B53:O53"/>
    <mergeCell ref="T40:U40"/>
    <mergeCell ref="R41:S41"/>
    <mergeCell ref="T41:U41"/>
    <mergeCell ref="B65:O65"/>
    <mergeCell ref="AD58:AE58"/>
    <mergeCell ref="X57:Y57"/>
    <mergeCell ref="Z35:AA35"/>
    <mergeCell ref="V37:W37"/>
    <mergeCell ref="V122:W122"/>
    <mergeCell ref="R120:S120"/>
    <mergeCell ref="AI125:AK125"/>
    <mergeCell ref="T125:U125"/>
    <mergeCell ref="X99:Y99"/>
    <mergeCell ref="Z99:AA99"/>
    <mergeCell ref="B88:O88"/>
    <mergeCell ref="P96:Q96"/>
    <mergeCell ref="R96:S96"/>
    <mergeCell ref="AD92:AE92"/>
    <mergeCell ref="B93:O93"/>
    <mergeCell ref="P93:Q93"/>
    <mergeCell ref="R93:S93"/>
    <mergeCell ref="B50:O50"/>
    <mergeCell ref="V58:W58"/>
    <mergeCell ref="R119:S119"/>
    <mergeCell ref="V119:W119"/>
    <mergeCell ref="R109:S109"/>
    <mergeCell ref="P88:Q88"/>
    <mergeCell ref="AB99:AC99"/>
    <mergeCell ref="P98:Q98"/>
    <mergeCell ref="R98:S98"/>
    <mergeCell ref="T98:U98"/>
    <mergeCell ref="T93:U93"/>
    <mergeCell ref="V65:W65"/>
    <mergeCell ref="T63:U63"/>
    <mergeCell ref="V63:W63"/>
    <mergeCell ref="X59:Y59"/>
    <mergeCell ref="V99:W99"/>
    <mergeCell ref="V95:W95"/>
    <mergeCell ref="X100:Y100"/>
    <mergeCell ref="Z100:AA100"/>
    <mergeCell ref="G13:I13"/>
    <mergeCell ref="K13:N13"/>
    <mergeCell ref="V33:W33"/>
    <mergeCell ref="X33:Y33"/>
    <mergeCell ref="R31:S31"/>
    <mergeCell ref="AD32:AE32"/>
    <mergeCell ref="R33:S33"/>
    <mergeCell ref="V31:W31"/>
    <mergeCell ref="P36:Q36"/>
    <mergeCell ref="P60:Q60"/>
    <mergeCell ref="R60:S60"/>
    <mergeCell ref="T60:U60"/>
    <mergeCell ref="V60:W60"/>
    <mergeCell ref="V64:W64"/>
    <mergeCell ref="R69:S69"/>
    <mergeCell ref="R65:S65"/>
    <mergeCell ref="B27:O30"/>
    <mergeCell ref="T27:AE27"/>
    <mergeCell ref="T58:U58"/>
    <mergeCell ref="R50:S50"/>
    <mergeCell ref="Z64:AA64"/>
    <mergeCell ref="Z38:AA38"/>
    <mergeCell ref="B31:O31"/>
    <mergeCell ref="T33:U33"/>
    <mergeCell ref="T65:U65"/>
    <mergeCell ref="V41:W41"/>
    <mergeCell ref="X41:Y41"/>
    <mergeCell ref="P37:Q37"/>
    <mergeCell ref="R37:S37"/>
    <mergeCell ref="R39:S39"/>
    <mergeCell ref="B36:O36"/>
    <mergeCell ref="B57:O57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X28:AE28"/>
    <mergeCell ref="O13:R13"/>
    <mergeCell ref="T13:V13"/>
    <mergeCell ref="R27:S30"/>
    <mergeCell ref="S13:S14"/>
    <mergeCell ref="J13:J14"/>
    <mergeCell ref="F13:F14"/>
    <mergeCell ref="BA29:BC29"/>
    <mergeCell ref="AK13:AN13"/>
    <mergeCell ref="AT13:AV13"/>
    <mergeCell ref="AS13:AS14"/>
    <mergeCell ref="BB13:BB14"/>
    <mergeCell ref="AR28:AW28"/>
    <mergeCell ref="B13:E13"/>
    <mergeCell ref="AL28:AQ28"/>
    <mergeCell ref="AX13:BA13"/>
    <mergeCell ref="V109:W109"/>
    <mergeCell ref="X109:Y109"/>
    <mergeCell ref="Z109:AA109"/>
    <mergeCell ref="AB109:AC109"/>
    <mergeCell ref="BD106:BE106"/>
    <mergeCell ref="V106:W106"/>
    <mergeCell ref="T108:U108"/>
    <mergeCell ref="Z86:AA87"/>
    <mergeCell ref="AB86:AC87"/>
    <mergeCell ref="AI78:AO78"/>
    <mergeCell ref="AP78:AR78"/>
    <mergeCell ref="AI86:AK86"/>
    <mergeCell ref="AL86:AN86"/>
    <mergeCell ref="AO86:AQ86"/>
    <mergeCell ref="T92:U92"/>
    <mergeCell ref="AD99:AE99"/>
    <mergeCell ref="BD107:BE107"/>
    <mergeCell ref="AB100:AC100"/>
    <mergeCell ref="X108:Y108"/>
    <mergeCell ref="Z108:AA108"/>
    <mergeCell ref="AB108:AC108"/>
    <mergeCell ref="T106:U106"/>
    <mergeCell ref="AD90:AE90"/>
    <mergeCell ref="BD90:BE90"/>
    <mergeCell ref="BD91:BE91"/>
    <mergeCell ref="AD91:AE91"/>
    <mergeCell ref="AD96:AE96"/>
    <mergeCell ref="AD95:AE95"/>
    <mergeCell ref="Z123:AA123"/>
    <mergeCell ref="AL122:AN122"/>
    <mergeCell ref="AO122:AQ122"/>
    <mergeCell ref="AR122:AT122"/>
    <mergeCell ref="BF116:BI116"/>
    <mergeCell ref="BF89:BI89"/>
    <mergeCell ref="R104:S104"/>
    <mergeCell ref="T104:U104"/>
    <mergeCell ref="V104:W104"/>
    <mergeCell ref="BF103:BI103"/>
    <mergeCell ref="BF108:BI108"/>
    <mergeCell ref="Z95:AA95"/>
    <mergeCell ref="R95:S95"/>
    <mergeCell ref="BD112:BE115"/>
    <mergeCell ref="BF112:BI115"/>
    <mergeCell ref="AF113:AK113"/>
    <mergeCell ref="AL113:AQ113"/>
    <mergeCell ref="AR113:AW113"/>
    <mergeCell ref="AX113:BC113"/>
    <mergeCell ref="AX114:AZ114"/>
    <mergeCell ref="BA114:BC114"/>
    <mergeCell ref="AD98:AE98"/>
    <mergeCell ref="V98:W98"/>
    <mergeCell ref="X98:Y98"/>
    <mergeCell ref="Z98:AA98"/>
    <mergeCell ref="BD102:BE102"/>
    <mergeCell ref="BD92:BE92"/>
    <mergeCell ref="BF98:BI98"/>
    <mergeCell ref="AD109:AE109"/>
    <mergeCell ref="BD109:BE109"/>
    <mergeCell ref="BF106:BI106"/>
    <mergeCell ref="T109:U109"/>
    <mergeCell ref="Z116:AA116"/>
    <mergeCell ref="X116:Y116"/>
    <mergeCell ref="BD94:BE94"/>
    <mergeCell ref="AD100:AE100"/>
    <mergeCell ref="BD120:BE120"/>
    <mergeCell ref="AD118:AE118"/>
    <mergeCell ref="BD72:BE72"/>
    <mergeCell ref="BD122:BE122"/>
    <mergeCell ref="BF122:BI122"/>
    <mergeCell ref="X119:Y119"/>
    <mergeCell ref="X120:Y120"/>
    <mergeCell ref="BD117:BE117"/>
    <mergeCell ref="X117:Y117"/>
    <mergeCell ref="V117:W117"/>
    <mergeCell ref="V118:W118"/>
    <mergeCell ref="BD119:BE119"/>
    <mergeCell ref="AD117:AE117"/>
    <mergeCell ref="V100:W100"/>
    <mergeCell ref="BD97:BE97"/>
    <mergeCell ref="BF97:BI97"/>
    <mergeCell ref="BF99:BI99"/>
    <mergeCell ref="BD108:BE108"/>
    <mergeCell ref="BD99:BE99"/>
    <mergeCell ref="BF101:BI101"/>
    <mergeCell ref="AF112:BC112"/>
    <mergeCell ref="AU114:AW114"/>
    <mergeCell ref="V108:W108"/>
    <mergeCell ref="BF109:BI109"/>
    <mergeCell ref="BD89:BE89"/>
    <mergeCell ref="BD95:BE95"/>
    <mergeCell ref="BF95:BI95"/>
    <mergeCell ref="X104:Y104"/>
    <mergeCell ref="B118:O118"/>
    <mergeCell ref="R71:S71"/>
    <mergeCell ref="T71:U71"/>
    <mergeCell ref="Z118:AA118"/>
    <mergeCell ref="BD118:BE118"/>
    <mergeCell ref="X69:Y69"/>
    <mergeCell ref="V116:W116"/>
    <mergeCell ref="AD86:AE87"/>
    <mergeCell ref="BF117:BI117"/>
    <mergeCell ref="AD116:AE116"/>
    <mergeCell ref="AB116:AC116"/>
    <mergeCell ref="X118:Y118"/>
    <mergeCell ref="AD69:AE69"/>
    <mergeCell ref="BD121:BE121"/>
    <mergeCell ref="V121:W121"/>
    <mergeCell ref="Z121:AA121"/>
    <mergeCell ref="AD119:AE119"/>
    <mergeCell ref="AB120:AC120"/>
    <mergeCell ref="AD120:AE120"/>
    <mergeCell ref="AB117:AC117"/>
    <mergeCell ref="P117:Q117"/>
    <mergeCell ref="R117:S117"/>
    <mergeCell ref="BF119:BI119"/>
    <mergeCell ref="A121:S121"/>
    <mergeCell ref="BF120:BI120"/>
    <mergeCell ref="Z117:AA117"/>
    <mergeCell ref="P119:Q119"/>
    <mergeCell ref="B117:O117"/>
    <mergeCell ref="R118:S118"/>
    <mergeCell ref="AB119:AC119"/>
    <mergeCell ref="P120:Q120"/>
    <mergeCell ref="T120:U120"/>
    <mergeCell ref="B116:O116"/>
    <mergeCell ref="B104:O104"/>
    <mergeCell ref="B109:O109"/>
    <mergeCell ref="P109:Q109"/>
    <mergeCell ref="Z106:AA106"/>
    <mergeCell ref="AB106:AC106"/>
    <mergeCell ref="AD106:AE106"/>
    <mergeCell ref="V110:W110"/>
    <mergeCell ref="X110:Y110"/>
    <mergeCell ref="X102:Y102"/>
    <mergeCell ref="Z102:AA102"/>
    <mergeCell ref="AD103:AE103"/>
    <mergeCell ref="R116:S116"/>
    <mergeCell ref="Z110:AA110"/>
    <mergeCell ref="AB110:AC110"/>
    <mergeCell ref="AD110:AE110"/>
    <mergeCell ref="V107:W107"/>
    <mergeCell ref="X107:Y107"/>
    <mergeCell ref="Z107:AA107"/>
    <mergeCell ref="AB107:AC107"/>
    <mergeCell ref="AD107:AE107"/>
    <mergeCell ref="T116:U116"/>
    <mergeCell ref="B108:O108"/>
    <mergeCell ref="T113:U115"/>
    <mergeCell ref="V113:W115"/>
    <mergeCell ref="X113:AE113"/>
    <mergeCell ref="X114:Y115"/>
    <mergeCell ref="P108:Q108"/>
    <mergeCell ref="R108:S108"/>
    <mergeCell ref="AD114:AE115"/>
    <mergeCell ref="B103:O103"/>
    <mergeCell ref="B110:O110"/>
    <mergeCell ref="B98:O98"/>
    <mergeCell ref="R103:S103"/>
    <mergeCell ref="T103:U103"/>
    <mergeCell ref="V103:W103"/>
    <mergeCell ref="AB103:AC103"/>
    <mergeCell ref="AB98:AC98"/>
    <mergeCell ref="X89:Y89"/>
    <mergeCell ref="Z89:AA89"/>
    <mergeCell ref="V96:W96"/>
    <mergeCell ref="X96:Y96"/>
    <mergeCell ref="X92:Y92"/>
    <mergeCell ref="P103:Q103"/>
    <mergeCell ref="P99:Q99"/>
    <mergeCell ref="R99:S99"/>
    <mergeCell ref="T99:U99"/>
    <mergeCell ref="T95:U95"/>
    <mergeCell ref="B96:O96"/>
    <mergeCell ref="R92:S92"/>
    <mergeCell ref="P95:Q95"/>
    <mergeCell ref="B90:O90"/>
    <mergeCell ref="AB90:AC90"/>
    <mergeCell ref="B91:O91"/>
    <mergeCell ref="P91:Q91"/>
    <mergeCell ref="R91:S91"/>
    <mergeCell ref="T91:U91"/>
    <mergeCell ref="V91:W91"/>
    <mergeCell ref="X91:Y91"/>
    <mergeCell ref="Z91:AA91"/>
    <mergeCell ref="AB91:AC91"/>
    <mergeCell ref="Z96:AA96"/>
    <mergeCell ref="AB96:AC96"/>
    <mergeCell ref="AB95:AC95"/>
    <mergeCell ref="R106:S106"/>
    <mergeCell ref="T94:U94"/>
    <mergeCell ref="V94:W94"/>
    <mergeCell ref="AB94:AC94"/>
    <mergeCell ref="Z104:AA104"/>
    <mergeCell ref="AB104:AC104"/>
    <mergeCell ref="P104:Q104"/>
    <mergeCell ref="V69:W69"/>
    <mergeCell ref="R88:S88"/>
    <mergeCell ref="T88:U88"/>
    <mergeCell ref="X94:Y94"/>
    <mergeCell ref="Z94:AA94"/>
    <mergeCell ref="AB72:AC72"/>
    <mergeCell ref="T72:U72"/>
    <mergeCell ref="P73:Q73"/>
    <mergeCell ref="T89:U89"/>
    <mergeCell ref="AB88:AC88"/>
    <mergeCell ref="X73:Y73"/>
    <mergeCell ref="Z73:AA73"/>
    <mergeCell ref="AB73:AC73"/>
    <mergeCell ref="P89:Q89"/>
    <mergeCell ref="R89:S89"/>
    <mergeCell ref="R73:S73"/>
    <mergeCell ref="V72:W72"/>
    <mergeCell ref="P84:Q87"/>
    <mergeCell ref="X70:Y70"/>
    <mergeCell ref="P90:Q90"/>
    <mergeCell ref="R90:S90"/>
    <mergeCell ref="T90:U90"/>
    <mergeCell ref="V90:W90"/>
    <mergeCell ref="X90:Y90"/>
    <mergeCell ref="Z90:AA90"/>
    <mergeCell ref="B84:O87"/>
    <mergeCell ref="R84:S87"/>
    <mergeCell ref="BD70:BE70"/>
    <mergeCell ref="BF72:BI72"/>
    <mergeCell ref="R40:S40"/>
    <mergeCell ref="P38:Q38"/>
    <mergeCell ref="R38:S38"/>
    <mergeCell ref="V50:W50"/>
    <mergeCell ref="X43:Y43"/>
    <mergeCell ref="Z43:AA43"/>
    <mergeCell ref="R51:S51"/>
    <mergeCell ref="Z37:AA37"/>
    <mergeCell ref="V56:W56"/>
    <mergeCell ref="R43:S43"/>
    <mergeCell ref="V39:W39"/>
    <mergeCell ref="T37:U37"/>
    <mergeCell ref="R53:S53"/>
    <mergeCell ref="T53:U53"/>
    <mergeCell ref="T51:U51"/>
    <mergeCell ref="V51:W51"/>
    <mergeCell ref="R57:S57"/>
    <mergeCell ref="T57:U57"/>
    <mergeCell ref="V57:W57"/>
    <mergeCell ref="T56:U56"/>
    <mergeCell ref="X39:Y39"/>
    <mergeCell ref="P52:Q52"/>
    <mergeCell ref="R52:S52"/>
    <mergeCell ref="T52:U52"/>
    <mergeCell ref="V52:W52"/>
    <mergeCell ref="BD73:BE73"/>
    <mergeCell ref="AB69:AC69"/>
    <mergeCell ref="V73:W73"/>
    <mergeCell ref="P33:Q33"/>
    <mergeCell ref="AI29:AK29"/>
    <mergeCell ref="P57:Q57"/>
    <mergeCell ref="P42:Q42"/>
    <mergeCell ref="P31:Q31"/>
    <mergeCell ref="AW13:AW14"/>
    <mergeCell ref="T31:U31"/>
    <mergeCell ref="X31:Y31"/>
    <mergeCell ref="BF51:BI51"/>
    <mergeCell ref="BF41:BI41"/>
    <mergeCell ref="AL29:AN29"/>
    <mergeCell ref="BC13:BC14"/>
    <mergeCell ref="AB44:AC44"/>
    <mergeCell ref="R36:S36"/>
    <mergeCell ref="T36:U36"/>
    <mergeCell ref="V36:W36"/>
    <mergeCell ref="X36:Y36"/>
    <mergeCell ref="Z36:AA36"/>
    <mergeCell ref="AB36:AC36"/>
    <mergeCell ref="AD36:AE36"/>
    <mergeCell ref="BH13:BH14"/>
    <mergeCell ref="BD39:BE39"/>
    <mergeCell ref="BD37:BE37"/>
    <mergeCell ref="BF33:BI33"/>
    <mergeCell ref="AB38:AC38"/>
    <mergeCell ref="Z33:AA33"/>
    <mergeCell ref="BD57:BE57"/>
    <mergeCell ref="X52:Y52"/>
    <mergeCell ref="Z52:AA52"/>
    <mergeCell ref="BF27:BI30"/>
    <mergeCell ref="Z57:AA57"/>
    <mergeCell ref="AB57:AC57"/>
    <mergeCell ref="BI13:BI14"/>
    <mergeCell ref="BF31:BI31"/>
    <mergeCell ref="BF32:BI32"/>
    <mergeCell ref="Z62:AA62"/>
    <mergeCell ref="AF29:AH29"/>
    <mergeCell ref="AF28:AK28"/>
    <mergeCell ref="AD29:AE30"/>
    <mergeCell ref="BF36:BI36"/>
    <mergeCell ref="BD36:BE36"/>
    <mergeCell ref="AR29:AT29"/>
    <mergeCell ref="BD33:BE33"/>
    <mergeCell ref="BD104:BE104"/>
    <mergeCell ref="BD103:BE103"/>
    <mergeCell ref="X50:Y50"/>
    <mergeCell ref="Z50:AA50"/>
    <mergeCell ref="AB53:AC53"/>
    <mergeCell ref="BD88:BE88"/>
    <mergeCell ref="BF90:BI90"/>
    <mergeCell ref="X101:Y101"/>
    <mergeCell ref="Z101:AA101"/>
    <mergeCell ref="AB101:AC101"/>
    <mergeCell ref="AD101:AE101"/>
    <mergeCell ref="BF52:BI52"/>
    <mergeCell ref="X86:Y87"/>
    <mergeCell ref="BF66:BI66"/>
    <mergeCell ref="AO13:AR13"/>
    <mergeCell ref="BD13:BD14"/>
    <mergeCell ref="BE13:BE14"/>
    <mergeCell ref="AO29:AQ29"/>
    <mergeCell ref="Z70:AA70"/>
    <mergeCell ref="BF69:BI69"/>
    <mergeCell ref="BF67:BI67"/>
    <mergeCell ref="BF104:BI104"/>
    <mergeCell ref="X88:Y88"/>
    <mergeCell ref="Z88:AA88"/>
    <mergeCell ref="V92:W92"/>
    <mergeCell ref="R102:S102"/>
    <mergeCell ref="V89:W89"/>
    <mergeCell ref="BF88:BI88"/>
    <mergeCell ref="AD93:AE93"/>
    <mergeCell ref="AD104:AE104"/>
    <mergeCell ref="BF73:BI73"/>
    <mergeCell ref="BF94:BI94"/>
    <mergeCell ref="BD98:BE98"/>
    <mergeCell ref="BD100:BE100"/>
    <mergeCell ref="T43:U43"/>
    <mergeCell ref="P44:Q44"/>
    <mergeCell ref="P63:Q63"/>
    <mergeCell ref="R63:S63"/>
    <mergeCell ref="R44:S44"/>
    <mergeCell ref="T50:U50"/>
    <mergeCell ref="R59:S59"/>
    <mergeCell ref="R101:S101"/>
    <mergeCell ref="T101:U101"/>
    <mergeCell ref="V101:W101"/>
    <mergeCell ref="P70:Q70"/>
    <mergeCell ref="T69:U69"/>
    <mergeCell ref="V70:W70"/>
    <mergeCell ref="BF100:BI100"/>
    <mergeCell ref="BF71:BI71"/>
    <mergeCell ref="BF91:BI91"/>
    <mergeCell ref="BF102:BI102"/>
    <mergeCell ref="R62:S62"/>
    <mergeCell ref="T62:U62"/>
    <mergeCell ref="B59:O59"/>
    <mergeCell ref="P59:Q59"/>
    <mergeCell ref="AD63:AE63"/>
    <mergeCell ref="BF34:BI34"/>
    <mergeCell ref="B34:O34"/>
    <mergeCell ref="P34:Q34"/>
    <mergeCell ref="R34:S34"/>
    <mergeCell ref="T34:U34"/>
    <mergeCell ref="V34:W34"/>
    <mergeCell ref="Z34:AA34"/>
    <mergeCell ref="AB34:AC34"/>
    <mergeCell ref="AD34:AE34"/>
    <mergeCell ref="B42:O42"/>
    <mergeCell ref="B35:O35"/>
    <mergeCell ref="P35:Q35"/>
    <mergeCell ref="R35:S35"/>
    <mergeCell ref="T35:U35"/>
    <mergeCell ref="V35:W35"/>
    <mergeCell ref="X35:Y35"/>
    <mergeCell ref="AB35:AC35"/>
    <mergeCell ref="B63:O63"/>
    <mergeCell ref="BF57:BI57"/>
    <mergeCell ref="P50:Q50"/>
    <mergeCell ref="P56:Q56"/>
    <mergeCell ref="R56:S56"/>
    <mergeCell ref="P39:Q39"/>
    <mergeCell ref="AB39:AC39"/>
    <mergeCell ref="BD40:BE40"/>
    <mergeCell ref="V38:W38"/>
    <mergeCell ref="B37:O37"/>
    <mergeCell ref="BF59:BI59"/>
    <mergeCell ref="AD57:AE57"/>
    <mergeCell ref="AD125:AE125"/>
    <mergeCell ref="AX122:AZ122"/>
    <mergeCell ref="AU122:AW122"/>
    <mergeCell ref="AL125:AN125"/>
    <mergeCell ref="X123:Y123"/>
    <mergeCell ref="BF110:BI110"/>
    <mergeCell ref="AD108:AE108"/>
    <mergeCell ref="BD101:BE101"/>
    <mergeCell ref="BD110:BE110"/>
    <mergeCell ref="T118:U118"/>
    <mergeCell ref="AB118:AC118"/>
    <mergeCell ref="AI123:AK123"/>
    <mergeCell ref="BA122:BC122"/>
    <mergeCell ref="BF121:BI121"/>
    <mergeCell ref="P110:Q110"/>
    <mergeCell ref="R110:S110"/>
    <mergeCell ref="T110:U110"/>
    <mergeCell ref="BF105:BI105"/>
    <mergeCell ref="AF114:AH114"/>
    <mergeCell ref="AI114:AK114"/>
    <mergeCell ref="AL114:AN114"/>
    <mergeCell ref="AO114:AQ114"/>
    <mergeCell ref="AR114:AT114"/>
    <mergeCell ref="T107:U107"/>
    <mergeCell ref="AR123:AT123"/>
    <mergeCell ref="AR124:AT124"/>
    <mergeCell ref="AU123:AW123"/>
    <mergeCell ref="V102:W102"/>
    <mergeCell ref="P101:Q101"/>
    <mergeCell ref="AB102:AC102"/>
    <mergeCell ref="P118:Q118"/>
    <mergeCell ref="V125:W125"/>
    <mergeCell ref="B119:O119"/>
    <mergeCell ref="Z119:AA119"/>
    <mergeCell ref="Z122:AA122"/>
    <mergeCell ref="AD122:AE122"/>
    <mergeCell ref="Z120:AA120"/>
    <mergeCell ref="BD116:BE116"/>
    <mergeCell ref="AU125:AW125"/>
    <mergeCell ref="V120:W120"/>
    <mergeCell ref="X122:Y122"/>
    <mergeCell ref="AB122:AC122"/>
    <mergeCell ref="AD121:AE121"/>
    <mergeCell ref="A54:A55"/>
    <mergeCell ref="A169:D169"/>
    <mergeCell ref="E169:BE169"/>
    <mergeCell ref="BF169:BI169"/>
    <mergeCell ref="BF61:BI61"/>
    <mergeCell ref="BD61:BE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62:A63"/>
    <mergeCell ref="P97:Q97"/>
    <mergeCell ref="R97:S97"/>
    <mergeCell ref="T97:U97"/>
    <mergeCell ref="AB121:AC121"/>
    <mergeCell ref="BD123:BE123"/>
    <mergeCell ref="AO123:AQ123"/>
    <mergeCell ref="A95:A96"/>
    <mergeCell ref="B66:O66"/>
    <mergeCell ref="P66:Q66"/>
    <mergeCell ref="R107:S107"/>
    <mergeCell ref="P68:Q68"/>
    <mergeCell ref="R68:S68"/>
    <mergeCell ref="T68:U68"/>
    <mergeCell ref="V68:W68"/>
    <mergeCell ref="X68:Y68"/>
    <mergeCell ref="Z68:AA68"/>
    <mergeCell ref="AB68:AC68"/>
    <mergeCell ref="AD68:AE68"/>
    <mergeCell ref="T66:U66"/>
    <mergeCell ref="V66:W66"/>
    <mergeCell ref="X66:Y66"/>
    <mergeCell ref="Z66:AA66"/>
    <mergeCell ref="AB66:AC66"/>
    <mergeCell ref="AD66:AE66"/>
    <mergeCell ref="P67:Q67"/>
    <mergeCell ref="B68:O68"/>
    <mergeCell ref="B107:O107"/>
    <mergeCell ref="P107:Q107"/>
    <mergeCell ref="P100:Q100"/>
    <mergeCell ref="R100:S100"/>
    <mergeCell ref="T100:U100"/>
    <mergeCell ref="P69:Q69"/>
    <mergeCell ref="Z72:AA72"/>
    <mergeCell ref="B94:O94"/>
    <mergeCell ref="B101:O101"/>
    <mergeCell ref="AD102:AE102"/>
    <mergeCell ref="B106:O106"/>
    <mergeCell ref="P106:Q106"/>
    <mergeCell ref="T123:U123"/>
    <mergeCell ref="AF122:AH122"/>
    <mergeCell ref="T121:U121"/>
    <mergeCell ref="B97:O97"/>
    <mergeCell ref="Z97:AA97"/>
    <mergeCell ref="AB97:AC97"/>
    <mergeCell ref="AD97:AE97"/>
    <mergeCell ref="BD66:BE66"/>
    <mergeCell ref="A177:D177"/>
    <mergeCell ref="E177:BE177"/>
    <mergeCell ref="A90:A91"/>
    <mergeCell ref="B99:O99"/>
    <mergeCell ref="AD94:AE94"/>
    <mergeCell ref="BD93:BE93"/>
    <mergeCell ref="B71:O71"/>
    <mergeCell ref="A112:A115"/>
    <mergeCell ref="B112:O115"/>
    <mergeCell ref="P112:Q115"/>
    <mergeCell ref="R112:S115"/>
    <mergeCell ref="T112:AE112"/>
    <mergeCell ref="E147:BE147"/>
    <mergeCell ref="E158:BE158"/>
    <mergeCell ref="E159:BE159"/>
    <mergeCell ref="Z114:AA115"/>
    <mergeCell ref="AB114:AC115"/>
    <mergeCell ref="A106:A107"/>
    <mergeCell ref="A130:G131"/>
    <mergeCell ref="H130:J131"/>
    <mergeCell ref="K130:M131"/>
    <mergeCell ref="N130:P131"/>
    <mergeCell ref="AR85:AW85"/>
    <mergeCell ref="AX85:BC85"/>
    <mergeCell ref="E181:BE181"/>
    <mergeCell ref="BF181:BI181"/>
    <mergeCell ref="A186:D186"/>
    <mergeCell ref="E186:BE186"/>
    <mergeCell ref="BF186:BI186"/>
    <mergeCell ref="A185:D185"/>
    <mergeCell ref="E185:BE185"/>
    <mergeCell ref="BF185:BI185"/>
    <mergeCell ref="A187:D187"/>
    <mergeCell ref="E187:BE187"/>
    <mergeCell ref="BF187:BI187"/>
    <mergeCell ref="AI148:AQ148"/>
    <mergeCell ref="A149:X150"/>
    <mergeCell ref="AI149:BH150"/>
    <mergeCell ref="A151:G151"/>
    <mergeCell ref="H151:Q151"/>
    <mergeCell ref="AP151:AW151"/>
    <mergeCell ref="A152:G152"/>
    <mergeCell ref="H152:J152"/>
    <mergeCell ref="AI152:AO152"/>
    <mergeCell ref="AP152:AR152"/>
    <mergeCell ref="A166:D166"/>
    <mergeCell ref="E166:BE166"/>
    <mergeCell ref="BF192:BI192"/>
    <mergeCell ref="A157:D157"/>
    <mergeCell ref="BF143:BI143"/>
    <mergeCell ref="BF144:BI144"/>
    <mergeCell ref="BF145:BI145"/>
    <mergeCell ref="BF107:BI107"/>
    <mergeCell ref="A162:D162"/>
    <mergeCell ref="E162:BE162"/>
    <mergeCell ref="BF162:BI162"/>
    <mergeCell ref="BF177:BI177"/>
    <mergeCell ref="A178:D178"/>
    <mergeCell ref="E178:BE178"/>
    <mergeCell ref="BF178:BI178"/>
    <mergeCell ref="A180:D180"/>
    <mergeCell ref="AB52:AC52"/>
    <mergeCell ref="AD52:AE52"/>
    <mergeCell ref="BD52:BE52"/>
    <mergeCell ref="AI74:AQ74"/>
    <mergeCell ref="A75:X76"/>
    <mergeCell ref="AI75:BH76"/>
    <mergeCell ref="A77:G77"/>
    <mergeCell ref="H77:Q77"/>
    <mergeCell ref="AP77:AW77"/>
    <mergeCell ref="A78:G78"/>
    <mergeCell ref="H78:J78"/>
    <mergeCell ref="BF68:BI68"/>
    <mergeCell ref="BF84:BI87"/>
    <mergeCell ref="T85:U87"/>
    <mergeCell ref="V85:W87"/>
    <mergeCell ref="X85:AE85"/>
    <mergeCell ref="AF85:AK85"/>
    <mergeCell ref="AL85:AQ85"/>
    <mergeCell ref="B67:O67"/>
    <mergeCell ref="AF86:AH86"/>
    <mergeCell ref="BF46:BI49"/>
    <mergeCell ref="T47:U49"/>
    <mergeCell ref="V47:W49"/>
    <mergeCell ref="X47:AE47"/>
    <mergeCell ref="AF47:AK47"/>
    <mergeCell ref="AL47:AQ47"/>
    <mergeCell ref="AR47:AW47"/>
    <mergeCell ref="AX47:BC47"/>
    <mergeCell ref="X48:Y49"/>
    <mergeCell ref="Z48:AA49"/>
    <mergeCell ref="AB48:AC49"/>
    <mergeCell ref="AD48:AE49"/>
    <mergeCell ref="AF48:AH48"/>
    <mergeCell ref="AI48:AK48"/>
    <mergeCell ref="AL48:AN48"/>
    <mergeCell ref="AO48:AQ48"/>
    <mergeCell ref="AR48:AT48"/>
    <mergeCell ref="AR86:AT86"/>
    <mergeCell ref="AU86:AW86"/>
    <mergeCell ref="AX86:AZ86"/>
    <mergeCell ref="BA86:BC86"/>
    <mergeCell ref="BD69:BE69"/>
    <mergeCell ref="BF70:BI70"/>
    <mergeCell ref="AB65:AC65"/>
    <mergeCell ref="R66:S66"/>
    <mergeCell ref="P65:Q65"/>
    <mergeCell ref="B64:O64"/>
    <mergeCell ref="B60:O60"/>
    <mergeCell ref="B70:O70"/>
    <mergeCell ref="B69:O69"/>
    <mergeCell ref="R5:Z6"/>
    <mergeCell ref="AB5:AR7"/>
    <mergeCell ref="AU4:BB5"/>
    <mergeCell ref="AF84:BC84"/>
    <mergeCell ref="BD84:BE87"/>
    <mergeCell ref="B105:O105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BD105:BE105"/>
    <mergeCell ref="T73:U73"/>
    <mergeCell ref="A46:A49"/>
    <mergeCell ref="B46:O49"/>
    <mergeCell ref="P46:Q49"/>
    <mergeCell ref="R46:S49"/>
    <mergeCell ref="T46:AE46"/>
    <mergeCell ref="AF46:BC46"/>
    <mergeCell ref="BD46:BE49"/>
    <mergeCell ref="A84:A87"/>
    <mergeCell ref="R67:S67"/>
    <mergeCell ref="T67:U67"/>
    <mergeCell ref="V67:W67"/>
    <mergeCell ref="X67:Y67"/>
    <mergeCell ref="Z67:AA67"/>
    <mergeCell ref="AB67:AC67"/>
    <mergeCell ref="AD67:AE67"/>
    <mergeCell ref="BD67:BE67"/>
  </mergeCells>
  <printOptions horizontalCentered="1"/>
  <pageMargins left="0" right="0" top="0" bottom="0" header="0" footer="0"/>
  <pageSetup paperSize="8" scale="41" fitToHeight="0" orientation="landscape" r:id="rId1"/>
  <rowBreaks count="4" manualBreakCount="4">
    <brk id="44" max="60" man="1"/>
    <brk id="111" max="60" man="1"/>
    <brk id="153" max="60" man="1"/>
    <brk id="191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2021-05-03T08:50:01Z</cp:lastPrinted>
  <dcterms:created xsi:type="dcterms:W3CDTF">1999-02-26T09:40:51Z</dcterms:created>
  <dcterms:modified xsi:type="dcterms:W3CDTF">2021-05-03T13:09:44Z</dcterms:modified>
</cp:coreProperties>
</file>