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0" yWindow="0" windowWidth="17280" windowHeight="6672" tabRatio="584"/>
  </bookViews>
  <sheets>
    <sheet name="Примерный учебный план" sheetId="25" r:id="rId1"/>
  </sheets>
  <definedNames>
    <definedName name="_xlnm.Print_Area" localSheetId="0">'Примерный учебный план'!$A$1:$BI$269</definedName>
  </definedNames>
  <calcPr calcId="152511"/>
</workbook>
</file>

<file path=xl/calcChain.xml><?xml version="1.0" encoding="utf-8"?>
<calcChain xmlns="http://schemas.openxmlformats.org/spreadsheetml/2006/main">
  <c r="BJ58" i="25" l="1"/>
  <c r="BJ59" i="25"/>
  <c r="BJ60" i="25"/>
  <c r="BJ127" i="25" l="1"/>
  <c r="BJ124" i="25"/>
  <c r="AG70" i="25" l="1"/>
  <c r="AH70" i="25"/>
  <c r="AI70" i="25"/>
  <c r="AJ70" i="25"/>
  <c r="AK70" i="25"/>
  <c r="AL70" i="25"/>
  <c r="AM70" i="25"/>
  <c r="AN70" i="25"/>
  <c r="AO70" i="25"/>
  <c r="AP70" i="25"/>
  <c r="AQ70" i="25"/>
  <c r="AR70" i="25"/>
  <c r="AS70" i="25"/>
  <c r="AT70" i="25"/>
  <c r="AU70" i="25"/>
  <c r="AF70" i="25"/>
  <c r="V123" i="25" l="1"/>
  <c r="T123" i="25"/>
  <c r="V122" i="25"/>
  <c r="T122" i="25"/>
  <c r="V121" i="25"/>
  <c r="T121" i="25"/>
  <c r="AG31" i="25" l="1"/>
  <c r="AH31" i="25"/>
  <c r="AI31" i="25"/>
  <c r="AJ31" i="25"/>
  <c r="AK31" i="25"/>
  <c r="AL31" i="25"/>
  <c r="AM31" i="25"/>
  <c r="AN31" i="25"/>
  <c r="AO31" i="25"/>
  <c r="AP31" i="25"/>
  <c r="AQ31" i="25"/>
  <c r="AR31" i="25"/>
  <c r="AS31" i="25"/>
  <c r="AT31" i="25"/>
  <c r="AU31" i="25"/>
  <c r="AV31" i="25"/>
  <c r="AW31" i="25"/>
  <c r="AX31" i="25"/>
  <c r="AY31" i="25"/>
  <c r="AZ31" i="25"/>
  <c r="AF31" i="25"/>
  <c r="BD122" i="25"/>
  <c r="BD88" i="25" l="1"/>
  <c r="V88" i="25"/>
  <c r="T88" i="25"/>
  <c r="BD73" i="25"/>
  <c r="V73" i="25"/>
  <c r="T73" i="25"/>
  <c r="BD72" i="25"/>
  <c r="V72" i="25"/>
  <c r="T72" i="25"/>
  <c r="BD71" i="25"/>
  <c r="AD109" i="25"/>
  <c r="X70" i="25"/>
  <c r="Z70" i="25"/>
  <c r="AB70" i="25"/>
  <c r="AU153" i="25"/>
  <c r="X31" i="25"/>
  <c r="Z31" i="25"/>
  <c r="AB31" i="25"/>
  <c r="BD43" i="25"/>
  <c r="BD44" i="25"/>
  <c r="BD59" i="25"/>
  <c r="V59" i="25"/>
  <c r="T59" i="25"/>
  <c r="BE58" i="25"/>
  <c r="BD58" i="25"/>
  <c r="V58" i="25"/>
  <c r="T58" i="25"/>
  <c r="BJ57" i="25"/>
  <c r="BD57" i="25"/>
  <c r="V57" i="25"/>
  <c r="T57" i="25"/>
  <c r="BJ56" i="25"/>
  <c r="BD56" i="25"/>
  <c r="V56" i="25"/>
  <c r="T56" i="25"/>
  <c r="BD54" i="25"/>
  <c r="V54" i="25"/>
  <c r="T54" i="25"/>
  <c r="BJ53" i="25"/>
  <c r="BD53" i="25"/>
  <c r="V53" i="25"/>
  <c r="T53" i="25"/>
  <c r="BJ52" i="25"/>
  <c r="BD52" i="25"/>
  <c r="V52" i="25"/>
  <c r="T52" i="25"/>
  <c r="BJ51" i="25"/>
  <c r="BD51" i="25"/>
  <c r="V51" i="25"/>
  <c r="T51" i="25"/>
  <c r="BJ44" i="25"/>
  <c r="V44" i="25"/>
  <c r="T44" i="25"/>
  <c r="AD43" i="25"/>
  <c r="BJ43" i="25" s="1"/>
  <c r="BJ42" i="25"/>
  <c r="BD42" i="25"/>
  <c r="V42" i="25"/>
  <c r="T42" i="25"/>
  <c r="BJ41" i="25"/>
  <c r="BD41" i="25"/>
  <c r="V41" i="25"/>
  <c r="T41" i="25"/>
  <c r="BJ40" i="25"/>
  <c r="BD40" i="25"/>
  <c r="BJ39" i="25"/>
  <c r="BD39" i="25"/>
  <c r="V39" i="25"/>
  <c r="T39" i="25"/>
  <c r="BJ38" i="25"/>
  <c r="BD38" i="25"/>
  <c r="V38" i="25"/>
  <c r="T38" i="25"/>
  <c r="BJ37" i="25"/>
  <c r="BD37" i="25"/>
  <c r="BJ36" i="25"/>
  <c r="BD36" i="25"/>
  <c r="V36" i="25"/>
  <c r="T36" i="25"/>
  <c r="BJ35" i="25"/>
  <c r="BD35" i="25"/>
  <c r="V35" i="25"/>
  <c r="T35" i="25"/>
  <c r="BJ34" i="25"/>
  <c r="BD34" i="25"/>
  <c r="V34" i="25"/>
  <c r="T34" i="25"/>
  <c r="BJ33" i="25"/>
  <c r="BD33" i="25"/>
  <c r="V33" i="25"/>
  <c r="T33" i="25"/>
  <c r="BJ32" i="25"/>
  <c r="BC32" i="25"/>
  <c r="BD32" i="25" s="1"/>
  <c r="T50" i="25"/>
  <c r="V50" i="25"/>
  <c r="BD50" i="25"/>
  <c r="Z153" i="25" l="1"/>
  <c r="AT153" i="25"/>
  <c r="AP153" i="25"/>
  <c r="AD31" i="25"/>
  <c r="AL153" i="25"/>
  <c r="AB153" i="25"/>
  <c r="AR153" i="25"/>
  <c r="AN153" i="25"/>
  <c r="AJ153" i="25"/>
  <c r="AH153" i="25"/>
  <c r="AF153" i="25"/>
  <c r="AQ153" i="25"/>
  <c r="AO153" i="25"/>
  <c r="AM153" i="25"/>
  <c r="AK153" i="25"/>
  <c r="AI153" i="25"/>
  <c r="AG153" i="25"/>
  <c r="AD70" i="25"/>
  <c r="AS153" i="25"/>
  <c r="X153" i="25"/>
  <c r="AD153" i="25" l="1"/>
  <c r="BC120" i="25"/>
  <c r="BB120" i="25"/>
  <c r="BD123" i="25"/>
  <c r="BD121" i="25"/>
  <c r="BD120" i="25"/>
  <c r="BD119" i="25"/>
  <c r="BD118" i="25"/>
  <c r="BC111" i="25"/>
  <c r="BB111" i="25"/>
  <c r="BA111" i="25"/>
  <c r="BD111" i="25" l="1"/>
  <c r="T128" i="25" l="1"/>
  <c r="T102" i="25"/>
  <c r="BC89" i="25" l="1"/>
  <c r="BB89" i="25"/>
  <c r="BA89" i="25"/>
  <c r="AZ89" i="25"/>
  <c r="AY89" i="25"/>
  <c r="AX89" i="25"/>
  <c r="AW89" i="25"/>
  <c r="AV89" i="25"/>
  <c r="AV70" i="25" s="1"/>
  <c r="AV153" i="25" l="1"/>
  <c r="BJ129" i="25"/>
  <c r="BJ126" i="25"/>
  <c r="BJ106" i="25"/>
  <c r="BJ104" i="25"/>
  <c r="BJ103" i="25"/>
  <c r="BJ102" i="25"/>
  <c r="BJ97" i="25"/>
  <c r="BJ99" i="25"/>
  <c r="BJ91" i="25"/>
  <c r="T125" i="25"/>
  <c r="V125" i="25"/>
  <c r="BJ139" i="25"/>
  <c r="BJ138" i="25"/>
  <c r="BJ137" i="25"/>
  <c r="BJ136" i="25"/>
  <c r="BJ135" i="25"/>
  <c r="BJ134" i="25"/>
  <c r="BJ133" i="25"/>
  <c r="BJ93" i="25"/>
  <c r="BJ72" i="25"/>
  <c r="BC94" i="25"/>
  <c r="BB94" i="25"/>
  <c r="BA94" i="25"/>
  <c r="AZ94" i="25"/>
  <c r="AZ70" i="25" s="1"/>
  <c r="AY94" i="25"/>
  <c r="AY70" i="25" s="1"/>
  <c r="AX94" i="25"/>
  <c r="AX70" i="25" s="1"/>
  <c r="AW94" i="25"/>
  <c r="AW70" i="25" s="1"/>
  <c r="AY153" i="25" l="1"/>
  <c r="AX153" i="25"/>
  <c r="AW153" i="25"/>
  <c r="AZ153" i="25"/>
  <c r="BJ94" i="25"/>
  <c r="BD94" i="25"/>
  <c r="BJ89" i="25"/>
  <c r="BJ105" i="25" l="1"/>
  <c r="BJ130" i="25"/>
  <c r="BD95" i="25"/>
  <c r="BD61" i="25"/>
  <c r="BD62" i="25"/>
  <c r="BD63" i="25"/>
  <c r="BD64" i="25"/>
  <c r="BD66" i="25"/>
  <c r="BD67" i="25"/>
  <c r="BD68" i="25"/>
  <c r="BD69" i="25"/>
  <c r="BD92" i="25"/>
  <c r="BD93" i="25"/>
  <c r="BD91" i="25"/>
  <c r="BD90" i="25"/>
  <c r="BD96" i="25"/>
  <c r="BD97" i="25"/>
  <c r="BD98" i="25"/>
  <c r="BD99" i="25"/>
  <c r="BD100" i="25"/>
  <c r="BD102" i="25"/>
  <c r="BD103" i="25"/>
  <c r="BD104" i="25"/>
  <c r="BD106" i="25"/>
  <c r="BD107" i="25"/>
  <c r="BD108" i="25"/>
  <c r="BD109" i="25"/>
  <c r="BD112" i="25"/>
  <c r="BD125" i="25"/>
  <c r="BD126" i="25"/>
  <c r="BD128" i="25"/>
  <c r="BD129" i="25"/>
  <c r="BD131" i="25"/>
  <c r="BD132" i="25"/>
  <c r="BD133" i="25"/>
  <c r="BD134" i="25"/>
  <c r="BD89" i="25" l="1"/>
  <c r="BJ31" i="25" l="1"/>
  <c r="BL31" i="25" l="1"/>
  <c r="BD60" i="25"/>
  <c r="BJ100" i="25"/>
  <c r="BK31" i="25" l="1"/>
  <c r="BD31" i="25"/>
  <c r="BM31" i="25"/>
  <c r="BC105" i="25"/>
  <c r="BB105" i="25"/>
  <c r="BB101" i="25"/>
  <c r="BB110" i="25"/>
  <c r="BJ110" i="25"/>
  <c r="BD130" i="25" l="1"/>
  <c r="BD110" i="25"/>
  <c r="BD101" i="25"/>
  <c r="BD105" i="25"/>
  <c r="V128" i="25"/>
  <c r="BJ128" i="25"/>
  <c r="T129" i="25" l="1"/>
  <c r="T126" i="25"/>
  <c r="T67" i="25" l="1"/>
  <c r="T99" i="25"/>
  <c r="V104" i="25"/>
  <c r="T104" i="25"/>
  <c r="V103" i="25"/>
  <c r="T103" i="25"/>
  <c r="V98" i="25"/>
  <c r="T98" i="25"/>
  <c r="V97" i="25" l="1"/>
  <c r="T97" i="25"/>
  <c r="V102" i="25"/>
  <c r="V90" i="25" l="1"/>
  <c r="T90" i="25"/>
  <c r="V92" i="25"/>
  <c r="T92" i="25"/>
  <c r="BA70" i="25"/>
  <c r="BB70" i="25"/>
  <c r="BC70" i="25"/>
  <c r="BJ125" i="25" l="1"/>
  <c r="V100" i="25"/>
  <c r="T100" i="25"/>
  <c r="V106" i="25"/>
  <c r="T106" i="25"/>
  <c r="BJ96" i="25"/>
  <c r="V96" i="25"/>
  <c r="T96" i="25"/>
  <c r="T156" i="25"/>
  <c r="T157" i="25"/>
  <c r="T158" i="25"/>
  <c r="T155" i="25"/>
  <c r="BJ50" i="25"/>
  <c r="BJ95" i="25"/>
  <c r="BJ61" i="25"/>
  <c r="BJ62" i="25"/>
  <c r="BJ63" i="25"/>
  <c r="BJ64" i="25"/>
  <c r="BJ66" i="25"/>
  <c r="BJ68" i="25"/>
  <c r="BJ69" i="25"/>
  <c r="BJ71" i="25"/>
  <c r="BJ73" i="25"/>
  <c r="BJ88" i="25"/>
  <c r="BJ92" i="25"/>
  <c r="BJ90" i="25"/>
  <c r="BJ98" i="25"/>
  <c r="BJ131" i="25"/>
  <c r="BJ112" i="25"/>
  <c r="BJ107" i="25"/>
  <c r="BJ118" i="25"/>
  <c r="BJ132" i="25"/>
  <c r="BJ109" i="25"/>
  <c r="BJ108" i="25"/>
  <c r="BJ119" i="25"/>
  <c r="V63" i="25"/>
  <c r="T63" i="25"/>
  <c r="V62" i="25"/>
  <c r="T62" i="25"/>
  <c r="BJ70" i="25" l="1"/>
  <c r="N162" i="25"/>
  <c r="V64" i="25" l="1"/>
  <c r="V66" i="25"/>
  <c r="V68" i="25"/>
  <c r="T95" i="25"/>
  <c r="T61" i="25"/>
  <c r="T64" i="25"/>
  <c r="T66" i="25"/>
  <c r="T68" i="25"/>
  <c r="T69" i="25"/>
  <c r="T93" i="25"/>
  <c r="T31" i="25" l="1"/>
  <c r="AP162" i="25"/>
  <c r="AC162" i="25"/>
  <c r="V91" i="25" l="1"/>
  <c r="T91" i="25"/>
  <c r="V95" i="25"/>
  <c r="V61" i="25"/>
  <c r="V69" i="25"/>
  <c r="T131" i="25"/>
  <c r="T112" i="25"/>
  <c r="T107" i="25"/>
  <c r="T118" i="25"/>
  <c r="T132" i="25"/>
  <c r="T133" i="25"/>
  <c r="T109" i="25"/>
  <c r="T134" i="25"/>
  <c r="T108" i="25"/>
  <c r="T119" i="25"/>
  <c r="V132" i="25"/>
  <c r="V133" i="25"/>
  <c r="V109" i="25"/>
  <c r="V134" i="25"/>
  <c r="V108" i="25"/>
  <c r="V119" i="25"/>
  <c r="V131" i="25"/>
  <c r="V112" i="25"/>
  <c r="V107" i="25"/>
  <c r="V118" i="25"/>
  <c r="T70" i="25" l="1"/>
  <c r="T153" i="25" s="1"/>
  <c r="V31" i="25"/>
  <c r="V70" i="25"/>
  <c r="BC19" i="25"/>
  <c r="BD19" i="25"/>
  <c r="BE19" i="25"/>
  <c r="BF19" i="25"/>
  <c r="BG19" i="25"/>
  <c r="BH19" i="25"/>
  <c r="BB16" i="25"/>
  <c r="BI16" i="25" s="1"/>
  <c r="BB17" i="25"/>
  <c r="BI17" i="25" s="1"/>
  <c r="BB18" i="25"/>
  <c r="BI18" i="25" s="1"/>
  <c r="BB15" i="25"/>
  <c r="BI15" i="25" s="1"/>
  <c r="V153" i="25" l="1"/>
  <c r="BB19" i="25"/>
  <c r="BI19" i="25"/>
  <c r="BF31" i="25" l="1"/>
  <c r="BJ153" i="25"/>
  <c r="BD70" i="25" l="1"/>
  <c r="BD153" i="25" s="1"/>
  <c r="AU154" i="25"/>
  <c r="AI154" i="25"/>
  <c r="BK70" i="25"/>
  <c r="AF154" i="25"/>
  <c r="AX154" i="25"/>
  <c r="AO154" i="25"/>
  <c r="AR154" i="25"/>
  <c r="AL154" i="25"/>
  <c r="BL70" i="25" l="1"/>
  <c r="BM70" i="25"/>
  <c r="BK153" i="25"/>
  <c r="BL153" i="25"/>
  <c r="BM153" i="25" l="1"/>
  <c r="BF70" i="25"/>
  <c r="BK20" i="25" l="1"/>
</calcChain>
</file>

<file path=xl/sharedStrings.xml><?xml version="1.0" encoding="utf-8"?>
<sst xmlns="http://schemas.openxmlformats.org/spreadsheetml/2006/main" count="1026" uniqueCount="499">
  <si>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</si>
  <si>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</si>
  <si>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</si>
  <si>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</si>
  <si>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</si>
  <si>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</si>
  <si>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</si>
  <si>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</si>
  <si>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</si>
  <si>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</si>
  <si>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</si>
  <si>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</si>
  <si>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</si>
  <si>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</si>
  <si>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</si>
  <si>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</si>
  <si>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</si>
  <si>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</si>
  <si>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</si>
  <si>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</si>
  <si>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</si>
  <si>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</si>
  <si>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</si>
  <si>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</si>
  <si>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</si>
  <si>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</si>
  <si>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</si>
  <si>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</si>
  <si>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</si>
  <si>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</si>
  <si>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</si>
  <si>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</si>
  <si>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</si>
  <si>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</si>
  <si>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</si>
  <si>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</si>
  <si>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</si>
  <si>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</si>
  <si>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</si>
  <si>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</si>
  <si>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</si>
  <si>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</si>
  <si>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</si>
  <si>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</si>
  <si>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</si>
  <si>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</si>
  <si>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</si>
  <si>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</si>
  <si>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</si>
  <si>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</si>
  <si>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</si>
  <si>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</si>
  <si>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</si>
  <si>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</si>
  <si>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</si>
  <si>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</si>
  <si>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</si>
  <si>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</si>
  <si>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</si>
  <si>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</si>
  <si>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</si>
  <si>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</si>
  <si>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</si>
  <si>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</si>
  <si>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</si>
  <si>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</si>
  <si>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</si>
  <si>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</si>
  <si>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</si>
  <si>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</si>
  <si>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</si>
  <si>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</si>
  <si>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</si>
  <si>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</si>
  <si>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</si>
  <si>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</si>
  <si>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</si>
  <si>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</si>
  <si>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</si>
  <si>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</si>
  <si>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</si>
  <si>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</si>
  <si>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</si>
  <si>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</si>
  <si>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</si>
  <si>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</si>
  <si>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</si>
  <si>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</si>
  <si>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</si>
  <si>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</si>
  <si>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</si>
  <si>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</si>
  <si>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</si>
  <si>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</si>
  <si>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</si>
  <si>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</si>
  <si>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</si>
  <si>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</si>
  <si>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</si>
  <si>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</si>
  <si>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</si>
  <si>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</si>
  <si>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</si>
  <si>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</si>
  <si>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</si>
  <si>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</si>
  <si>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</si>
  <si>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</si>
  <si>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</si>
  <si>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</si>
  <si>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</si>
  <si>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</si>
  <si>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</si>
  <si>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</si>
  <si>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</si>
  <si>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</si>
  <si>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</si>
  <si>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</si>
  <si>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</si>
  <si>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</si>
  <si>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</si>
  <si>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</si>
  <si>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</si>
  <si>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</si>
  <si>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</si>
  <si>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</si>
  <si>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</si>
  <si>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</si>
  <si>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</si>
  <si>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</si>
  <si>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</si>
  <si>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</si>
  <si>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</si>
  <si>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</si>
  <si>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</si>
  <si>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</si>
  <si>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</si>
  <si>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</si>
  <si>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</si>
  <si>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</si>
  <si>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</si>
  <si>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</si>
  <si>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</si>
  <si>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</si>
  <si>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</si>
  <si>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</si>
  <si>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</si>
  <si>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</si>
  <si>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</si>
  <si>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</si>
  <si>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</si>
  <si>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Дискретная математика</t>
  </si>
  <si>
    <t>1.4.3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</si>
  <si>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</si>
  <si>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</si>
  <si>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</si>
  <si>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</si>
  <si>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</si>
  <si>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</si>
  <si>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Основы компьютерной графики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</si>
  <si>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</si>
  <si>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</si>
  <si>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</si>
  <si>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</si>
  <si>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</si>
  <si>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</si>
  <si>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</si>
  <si>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</si>
  <si>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</si>
  <si>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</si>
  <si>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</si>
  <si>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</si>
  <si>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</si>
  <si>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</si>
  <si>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</si>
  <si>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</si>
  <si>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</si>
  <si>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</si>
  <si>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</si>
  <si>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Основы бизнеса и права в сфере инфокоммуникационных технологий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</si>
  <si>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</si>
  <si>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</si>
  <si>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</si>
  <si>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</si>
  <si>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</si>
  <si>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</si>
  <si>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</si>
  <si>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</si>
  <si>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</si>
  <si>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</si>
  <si>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</si>
  <si>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</si>
  <si>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</si>
  <si>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</si>
  <si>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</si>
  <si>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Направление специальности:</t>
  </si>
  <si>
    <t>1.1.4</t>
  </si>
  <si>
    <t>Протокол № ____ от _________ 2021</t>
  </si>
  <si>
    <t>Квалификация:</t>
  </si>
  <si>
    <t>Маркетинг программного продукта и услуг / Политические  институты и процессы в информационном обществе</t>
  </si>
  <si>
    <t>Основы информационной безопасности</t>
  </si>
  <si>
    <t>Логика</t>
  </si>
  <si>
    <t>2.3</t>
  </si>
  <si>
    <t>Основы конструирования программ</t>
  </si>
  <si>
    <t xml:space="preserve">Базы данных </t>
  </si>
  <si>
    <t>Компьютерные сети</t>
  </si>
  <si>
    <t xml:space="preserve">Современные технологии разработки  web-приложений </t>
  </si>
  <si>
    <t>Программирование сетевых приложений</t>
  </si>
  <si>
    <t>Средства и технологии анализа и разработки информационных систем</t>
  </si>
  <si>
    <t xml:space="preserve">Криптография и охрана коммерческой информации </t>
  </si>
  <si>
    <t>Микро-макро экономика</t>
  </si>
  <si>
    <t>Экономико-математические методы и модели</t>
  </si>
  <si>
    <t>Основы менеджмента</t>
  </si>
  <si>
    <t>Эконометрика</t>
  </si>
  <si>
    <t>Распределенные информационные системы</t>
  </si>
  <si>
    <t xml:space="preserve">Экономика предприятия </t>
  </si>
  <si>
    <t>Исследование операций в экономике</t>
  </si>
  <si>
    <t xml:space="preserve">Технологии разработки программного обеспечения </t>
  </si>
  <si>
    <t>Прикладные системы обработки данных</t>
  </si>
  <si>
    <t>БПК-7</t>
  </si>
  <si>
    <t>БПК-8</t>
  </si>
  <si>
    <t>БПК-9</t>
  </si>
  <si>
    <t>БПК-10</t>
  </si>
  <si>
    <t>1.8</t>
  </si>
  <si>
    <t>1.9</t>
  </si>
  <si>
    <t>1.10</t>
  </si>
  <si>
    <t>1.9.1</t>
  </si>
  <si>
    <t>1.9.2</t>
  </si>
  <si>
    <t>1.10.1</t>
  </si>
  <si>
    <t>1.10.2</t>
  </si>
  <si>
    <t>1.10.3</t>
  </si>
  <si>
    <t>Математика рынка ценных бумаг</t>
  </si>
  <si>
    <t>Создавать программные приложения на основе современных мобильных платформ и языков программирования</t>
  </si>
  <si>
    <t>СК-7</t>
  </si>
  <si>
    <t>СК-8</t>
  </si>
  <si>
    <t>СК-9</t>
  </si>
  <si>
    <t>СК-10</t>
  </si>
  <si>
    <t>СК-11</t>
  </si>
  <si>
    <t>СК-12</t>
  </si>
  <si>
    <t>СК-13</t>
  </si>
  <si>
    <t>СК-16</t>
  </si>
  <si>
    <t>СК-17</t>
  </si>
  <si>
    <t>СК-18</t>
  </si>
  <si>
    <t>СК-20</t>
  </si>
  <si>
    <t>СК-21</t>
  </si>
  <si>
    <t>СК-22</t>
  </si>
  <si>
    <t>СК-23</t>
  </si>
  <si>
    <t>2.4</t>
  </si>
  <si>
    <t>2.5</t>
  </si>
  <si>
    <t>2.6</t>
  </si>
  <si>
    <t>2.7</t>
  </si>
  <si>
    <t>2.8</t>
  </si>
  <si>
    <t>2.9</t>
  </si>
  <si>
    <t>2.4.1</t>
  </si>
  <si>
    <t>2.4.2</t>
  </si>
  <si>
    <t>2.4.3</t>
  </si>
  <si>
    <t>СК-15</t>
  </si>
  <si>
    <t>СК-19</t>
  </si>
  <si>
    <t>2.5.1</t>
  </si>
  <si>
    <t>2.5.2</t>
  </si>
  <si>
    <t>2.5.3</t>
  </si>
  <si>
    <t>2.6.1</t>
  </si>
  <si>
    <t>2.6.2</t>
  </si>
  <si>
    <t>2.9.1</t>
  </si>
  <si>
    <t>Программирование мобильных информационных систем</t>
  </si>
  <si>
    <t xml:space="preserve"> </t>
  </si>
  <si>
    <t>инженер-программист-экономист</t>
  </si>
  <si>
    <t xml:space="preserve">       </t>
  </si>
  <si>
    <t>Белорусский язык (профессиональная лексика)</t>
  </si>
  <si>
    <t>Модуль «Математика»</t>
  </si>
  <si>
    <t>1.3.1</t>
  </si>
  <si>
    <t xml:space="preserve">Линейная алгебра и аналитическая геометрия </t>
  </si>
  <si>
    <t>УК-8</t>
  </si>
  <si>
    <t>1.3.2</t>
  </si>
  <si>
    <t>Математический анализ</t>
  </si>
  <si>
    <t>УК-9</t>
  </si>
  <si>
    <t xml:space="preserve">Метрология, стандартизация и сертификация (в информационных технологиях) </t>
  </si>
  <si>
    <t>УК-7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</si>
  <si>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</si>
  <si>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Выявлять факторы и механизмы исторического развития, определять общественное значение исторических событий </t>
  </si>
  <si>
    <t>УК-10</t>
  </si>
  <si>
    <t>УК-11</t>
  </si>
  <si>
    <t>УК-12</t>
  </si>
  <si>
    <t>УК-14</t>
  </si>
  <si>
    <t>Модуль «Дополнительные главы математики»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</si>
  <si>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</si>
  <si>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УК-13</t>
  </si>
  <si>
    <t>Владеть основами исследовательской деятельности, осуществлять поиск, анализ и синтез информации</t>
  </si>
  <si>
    <t>УК-15</t>
  </si>
  <si>
    <t>Обладать навыками  саморазвития и совершенствования в профессиональной деятельности</t>
  </si>
  <si>
    <t>УК-16</t>
  </si>
  <si>
    <t>Проявлять инициативу и адаптироваться к изменениям в профессиональной деятельности</t>
  </si>
  <si>
    <t>3.2</t>
  </si>
  <si>
    <t>Коррупция и ее общественная опасность</t>
  </si>
  <si>
    <t>/1</t>
  </si>
  <si>
    <t>/1-6</t>
  </si>
  <si>
    <t>БПК-11</t>
  </si>
  <si>
    <t>БПК-12</t>
  </si>
  <si>
    <t>СК-5</t>
  </si>
  <si>
    <t>Обеспечивать безопасность информации с учетом способов ее представления и модели нарушителя</t>
  </si>
  <si>
    <t>Оформлять  объекты интеллектуальной собственности, вводить их в гражданский оборот</t>
  </si>
  <si>
    <t>СК-14</t>
  </si>
  <si>
    <t>СК-24</t>
  </si>
  <si>
    <t>СК-25</t>
  </si>
  <si>
    <t>СК-26</t>
  </si>
  <si>
    <t>СК-27</t>
  </si>
  <si>
    <t>СК-28</t>
  </si>
  <si>
    <t>Председатель НМС по прикладным информационным системам и технологиям</t>
  </si>
  <si>
    <t>О.И.Лаврова</t>
  </si>
  <si>
    <t>2.3.1</t>
  </si>
  <si>
    <t>2.3.2</t>
  </si>
  <si>
    <t>2.3.3</t>
  </si>
  <si>
    <t>2.3.4</t>
  </si>
  <si>
    <t>2.5.4</t>
  </si>
  <si>
    <t>2.9.2</t>
  </si>
  <si>
    <t>2.9.3</t>
  </si>
  <si>
    <t>2.9.4</t>
  </si>
  <si>
    <t xml:space="preserve">Современные технологии обработки экономической информации </t>
  </si>
  <si>
    <t>Инновационные технологии программирования/Имитационное моделирование сложных социально-экономических систем</t>
  </si>
  <si>
    <t>Проводить анализ и интерпретировать  данные экономических и социально-экономических показателей деятельности предприятия, финансовую, бухгалтерскую и иную информацию отчетности для использования в экономических расчетах и принятии управленческих решений</t>
  </si>
  <si>
    <t>2.3.5</t>
  </si>
  <si>
    <t>УК-4,9,11</t>
  </si>
  <si>
    <t>УК-4,7</t>
  </si>
  <si>
    <t>Специальные математические методы и функции</t>
  </si>
  <si>
    <t>УК-12, БПК-1</t>
  </si>
  <si>
    <t>УК-12, БПК-2</t>
  </si>
  <si>
    <t>УК-12, БПК-3</t>
  </si>
  <si>
    <t>УК-12, БПК-4</t>
  </si>
  <si>
    <t>УК-12, БПК-5</t>
  </si>
  <si>
    <t>Политология</t>
  </si>
  <si>
    <t>История</t>
  </si>
  <si>
    <t>Философия</t>
  </si>
  <si>
    <t>Экономика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</si>
  <si>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</si>
  <si>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1.1.1, 2.1.3</t>
  </si>
  <si>
    <t>1.1.2, 2.1.2</t>
  </si>
  <si>
    <t>Использовать формы, приемы, методы и законы интеллектуальной познавательной деятельности в профессиональной сфере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</si>
  <si>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</si>
  <si>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</si>
  <si>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</si>
  <si>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БПК-13</t>
  </si>
  <si>
    <t>БПК-14</t>
  </si>
  <si>
    <t>БПК-15</t>
  </si>
  <si>
    <t>БПК-16</t>
  </si>
  <si>
    <t>БПК-17</t>
  </si>
  <si>
    <t>БПК-18</t>
  </si>
  <si>
    <t>Получать, хранить и обрабатывать графическую информацию с помощью программных средств компьютерной графики, ориентированных на современные информационные технологии</t>
  </si>
  <si>
    <t xml:space="preserve">СК-14 </t>
  </si>
  <si>
    <t>Разрабатывать и применять скриптовые сценарии решения задач в области системного и прикладного программного обеспечения</t>
  </si>
  <si>
    <t>Ознакомительная</t>
  </si>
  <si>
    <t>Разрабатывать программные комплексы и системы для решения профессиональных задач на основе базовых технологий сетевого программирования, типовых решений, инструментальных и языковых средств создания приложений клиент-серверной архитектуры</t>
  </si>
  <si>
    <t>Представлять решения задач набором базовых конструкций структурного программирования  и выполнять программную реализацию решений</t>
  </si>
  <si>
    <t>Использовать прикладные системы и пакеты прикладных программ для решения задач направления специальности</t>
  </si>
  <si>
    <t>Применять методы  и технологические средства управления проектами в процессе разработки программного обеспечения, использовать инструменты и методы обработки экономической информации</t>
  </si>
  <si>
    <t>Проводить анализ внешней и внутренней среды современного предприятия, выявлять и решать управленческие проблемы, создавать и использовать рациональные организационные структуры и системы управления, применять современные методы организации работы в команде и построения системы управленческих коммуникаций</t>
  </si>
  <si>
    <t>Модули по выбору</t>
  </si>
  <si>
    <t>2.6.1.1</t>
  </si>
  <si>
    <t>2.6.1.2</t>
  </si>
  <si>
    <t>2.6.1.3</t>
  </si>
  <si>
    <t>Системы  и технологии интеллектуальной обработки данных</t>
  </si>
  <si>
    <t>2.6.2.1</t>
  </si>
  <si>
    <t>2.6.2.2</t>
  </si>
  <si>
    <t>Интеллектуальные информационные системы в экономике</t>
  </si>
  <si>
    <t xml:space="preserve">Применять средства и технологии визуального программирования в процессах разработки программных приложений </t>
  </si>
  <si>
    <t>СК-9/СК-10</t>
  </si>
  <si>
    <t xml:space="preserve">Создавать хранилища данных, применять средства обработки,  подготовки и интеллектуального анализа данных для  извлечения скрытых знаний </t>
  </si>
  <si>
    <t>Проектировать интеллектуальные системы, применять инструментальные средства для  создания интеллектуальных систем обработки данных в профессиональной деятельности</t>
  </si>
  <si>
    <t>Применять методы машинного обучения и актуальные  программные пакеты для решения практических задач</t>
  </si>
  <si>
    <t>Разрабатывать дружественные пользовательские интерфейсы  с использованием технологических инструментальных средств и  паттернов проектирования</t>
  </si>
  <si>
    <t>2.6.2.3</t>
  </si>
  <si>
    <t>СК-29</t>
  </si>
  <si>
    <t>СК-30</t>
  </si>
  <si>
    <t>СК-31</t>
  </si>
  <si>
    <t>СК-30/СК-31</t>
  </si>
  <si>
    <t>СК-32</t>
  </si>
  <si>
    <t xml:space="preserve">Применять инновационные технологические  решения и практики   в процессе разработки программного обеспечения </t>
  </si>
  <si>
    <t>Визуальные средства разработки программных приложений /Языки и технологии программирования</t>
  </si>
  <si>
    <t>УК-4,8</t>
  </si>
  <si>
    <t>УК-4,10</t>
  </si>
  <si>
    <t>Безопасность жизнедеятельности человека</t>
  </si>
  <si>
    <t>Модуль «Основы проектирования и программирования»</t>
  </si>
  <si>
    <t>1.8.1</t>
  </si>
  <si>
    <t>УК-1,5,6</t>
  </si>
  <si>
    <t>1.8.2</t>
  </si>
  <si>
    <t>УК-2, БПК-10</t>
  </si>
  <si>
    <t>1.8.3</t>
  </si>
  <si>
    <t>Объектно-ориентированное проектирование и  программирование</t>
  </si>
  <si>
    <t>Курсовой проект по учебной дисциплине «Объектно-ориентированное проектирование и программирование»</t>
  </si>
  <si>
    <t>1.2.1, 1.2.2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</si>
  <si>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</si>
  <si>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</si>
  <si>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</si>
  <si>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>Применять современные языковые и инструментальные методы и средства визуального моделирования процессов решения задач, представлять программную реализацию моделей в конструкциях изучаемого языка программирования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</si>
  <si>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</si>
  <si>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>Применять фундаментальные методы и свойства объектно-ориентированного проектирования и программирования для  разработки проектных и программных решений задач в рамках  объектно-ориентированной парадигмы</t>
  </si>
  <si>
    <t>1.9.3</t>
  </si>
  <si>
    <t>1.9.4</t>
  </si>
  <si>
    <t>Модуль «Инструментальные средства разработки программ»</t>
  </si>
  <si>
    <t>Модуль «Разработка  информационных систем»</t>
  </si>
  <si>
    <t>Курсовой проект по учебной дисциплине «Программирование сетевых приложений»</t>
  </si>
  <si>
    <t>Модуль «Системы и технологии решения  прикладных задач»</t>
  </si>
  <si>
    <t>Компонент учреждения высшего образования</t>
  </si>
  <si>
    <t>Курсовая работа по учебной  дисциплине «Распределенные информационные системы»</t>
  </si>
  <si>
    <t>2.1.3</t>
  </si>
  <si>
    <t>Проводить анализ и интерпретировать  данные экономических и социально-экономических показателей на микро- и макроуровне</t>
  </si>
  <si>
    <r>
      <t>Основы управления интеллектуальной собственностью</t>
    </r>
    <r>
      <rPr>
        <vertAlign val="superscript"/>
        <sz val="24"/>
        <rFont val="Times New Roman"/>
        <family val="1"/>
        <charset val="204"/>
      </rPr>
      <t>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</si>
  <si>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</si>
  <si>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</si>
  <si>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</si>
  <si>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</si>
  <si>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</si>
  <si>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</si>
  <si>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</si>
  <si>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</si>
  <si>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</si>
  <si>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t>Системный анализ и проектирование информационных систем (с разделом Разработка веб-приложений)</t>
  </si>
  <si>
    <t>Бухгалтерский учет, анализ и аудит (с разделом Финансы предприятия)</t>
  </si>
  <si>
    <t>Курсовой проект по учебной дисциплине «Современные технологии обработки экономической информации»</t>
  </si>
  <si>
    <t>1.3.1, 1.3.2, 1.4.1, 1.4.2, 1.4.3</t>
  </si>
  <si>
    <t>Применять математические методы для моделирования экономических систем, анализа их характеристик, прогнозирования и выявления оптимальных способов управления</t>
  </si>
  <si>
    <t>Применять математический аппарат для моделирования и анализа задач исследования операций с целью прогнозирования и оптимизации  экономических процессов</t>
  </si>
  <si>
    <t>Применять  методы и системы имитационного моделирования, интерпретировать  результаты и формулировать рекомендации для решения социально-экономических задач</t>
  </si>
  <si>
    <t>Курсовой проект по учебной дисциплине «Системный анализ и проектирование информационных систем (с разделом Разработка веб-приложений)»</t>
  </si>
  <si>
    <t>Модуль «Математика и инструментальные методы в экономических исследованиях»</t>
  </si>
  <si>
    <t>Разработан в качестве примера реализации образовательного стандарта по специальности 1-40 05 01 «Информационные системы и технологии (по направлениям)».</t>
  </si>
  <si>
    <t>Модуль «Экономическая подготовка»</t>
  </si>
  <si>
    <t>УК-4,СК-1/                       УК-4,7,17</t>
  </si>
  <si>
    <t>/118</t>
  </si>
  <si>
    <t>/90</t>
  </si>
  <si>
    <t>/26</t>
  </si>
  <si>
    <t>/54</t>
  </si>
  <si>
    <t>УК-17</t>
  </si>
  <si>
    <t xml:space="preserve"> 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</si>
  <si>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</si>
  <si>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</si>
  <si>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Применять методы вариационного исчисления, решать уравнения математической физики, выполнять интегральные и дискретные преобразования</t>
  </si>
  <si>
    <t xml:space="preserve">Применять основные понятия и законы физики для изучения физических явлений и процессов </t>
  </si>
  <si>
    <t>Применять методы и способы контроля параметров, стандартизации и сертификации программных средств и компьютерных систем</t>
  </si>
  <si>
    <t>Защита дипломного проекта  (дипломной работы) в ГЭК</t>
  </si>
  <si>
    <t>1.1.1, 1.1.2, 1.1.3, 1.1.4,  2.1.2, 2.1.3</t>
  </si>
  <si>
    <t>1-40 01 01</t>
  </si>
  <si>
    <t>Тестирование программного обеспечения</t>
  </si>
  <si>
    <t>Машинное обучение</t>
  </si>
  <si>
    <t>Продолжение типового учебного плана по направлению специальности  1-40 05 01-02  «Информационные системы и технологии (в экономике)».</t>
  </si>
  <si>
    <r>
      <t xml:space="preserve">
</t>
    </r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(направлению специальности, специализации) 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</si>
  <si>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Модуль «Социально-гуманитарные                 дисциплины 2»</t>
  </si>
  <si>
    <t>Модуль «Социально-гуманитарные дисциплины 1»</t>
  </si>
  <si>
    <t>Название модуля, 
учебной дисциплины,                                      курсового проекта (курсовой работы)</t>
  </si>
  <si>
    <t>УК-1,5,6,               БПК-9</t>
  </si>
  <si>
    <t xml:space="preserve">Модуль «Современные технологии обработки экономической информации» </t>
  </si>
  <si>
    <t>2.7.1</t>
  </si>
  <si>
    <t>2.8.1</t>
  </si>
  <si>
    <t>Модуль «Распределенные информационные системы»</t>
  </si>
  <si>
    <t>1.8.1, 1.8.3, 1.10.1, 2.3.4, 2.7.1, 2.8.1</t>
  </si>
  <si>
    <t>Скриптовые языки программирования</t>
  </si>
  <si>
    <t>Модуль «Интеллектуальные средства  работы с  данными и информацией»</t>
  </si>
  <si>
    <t>Модуль  «Надежность и безопасность информационных систем»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</si>
  <si>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</si>
  <si>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</si>
  <si>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Системы и методы управления базами данных</t>
  </si>
  <si>
    <t>Веб-дизайн и шаблоны проектирования  веб-приложений</t>
  </si>
  <si>
    <t>Модуль «Системное управление и логистическое моделирование процессов»</t>
  </si>
  <si>
    <t>Инструменты и технологии электронного маркетинга</t>
  </si>
  <si>
    <t>Математическое и компьютерное  моделирование логистических процессов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</si>
  <si>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</si>
  <si>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Проводить основные экономические и финансовые расчеты, определять цели и пути развития бизнеса и организаций сферы инфокоммуникационных технологий, в соответсвии с нормативные правовые акты Республики Беларусь, регулирующие экономическую и хозяйственную деятельность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</si>
  <si>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</si>
  <si>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Применять методы системного анализа и управления при моделировании и разработке информационных систем, создании и управлении контентом, разрабатывать клиентскую и серверную часть программного приложения</t>
  </si>
  <si>
    <t>Применять  приемы и методы  бухгалтерского учета, анализа и аудита, формирования и обработки бухгалтерских документов для анализа и улучшения финансового состояния предприятия, применять финансовые методы и инструменты для эффективного управления основным капиталом предприятия</t>
  </si>
  <si>
    <t>Проводить идентификацию,  строить и оценивать адекватность финансовых моделей на основе статистических критериев, применять основные методы фундаментального и технического анализа при анализе рынка ценных бумаг</t>
  </si>
  <si>
    <t>Анализировать  современные  системы  защиты коммерческой информации, проводить  анализ  вероятных  угроз  информационной  безопасности,  использовать, разрабатывать и применять средства криптографической защиты информации</t>
  </si>
  <si>
    <t>Применять современные технологии проектирования  баз данных и систем управления базами данных для программирования решений задач распределенной обработки данных</t>
  </si>
  <si>
    <t>Применять современные методы, инструменты и средства  обеспечения процесса тестирования, качества и оценки разработки  программного продукта</t>
  </si>
  <si>
    <t xml:space="preserve">Формализовать и решать прикладные задачи в сфере инфокоммуникационных технологий с помощью методов дискретной математики </t>
  </si>
  <si>
    <t xml:space="preserve">1-40 05 01    Информационные системы и технологии                 (по направлениям) </t>
  </si>
  <si>
    <t>1-40 05 01-02  Информационные системы и технологии                 (в экономике)</t>
  </si>
  <si>
    <t>Применять методы защиты производственного персонала и населения от воздействия  негативных факторов антропогенного, техногенного, естественного происхождения,  принципы  рационального природопользования и энергосбережения, обеспечивать здоровые и безопасные условия труда</t>
  </si>
  <si>
    <t>Применять современные решения по созданию распределенных информационных систем реализации взаимодействия программных компонентов на основе  межплатформенных спецификаций, синхронных и асинхронных вызовов, веб-сервисов и облачных технологий</t>
  </si>
  <si>
    <t>Первый заместитель Министра промышленности Республики Беларусь</t>
  </si>
  <si>
    <t>И.Н.Михайлова</t>
  </si>
  <si>
    <t>Проектировать, создавать и администрировать информационные базы данных для информационного обеспечения программных комплексов и систем</t>
  </si>
  <si>
    <t>Разрабатывать модели компьютерных сетей, программы сетевого взаимодейсьвия, использовать аппаратные и программные компоненты компьютерных сетей при решении задач по направлениям деятельности, работать с сетевыми  протоколами разных уровней</t>
  </si>
  <si>
    <t>Применять современные методы программной инженерии для моделирования, проектирования и разработки систем с применением технологий, средств и методов версионного контроля и непрерывной интеграции при совместной разработке проектов</t>
  </si>
  <si>
    <t>Создавать математические и компьютерные модели исследования сложных логистических процессов с целью изучения, анализа и прогнозирования их свойств,  поведения, оценки эффективности их функционирования</t>
  </si>
  <si>
    <t>Применять компьютерные технологии и инструментальные средства для  оценки  рыночной  конкурентоспособности компаний,и  выпускаемой продукции, формирования маркетинговых  программ, стратегий конкурентного поведения,  техник продвижения продуктов и услуг для достижения конкурентных преимуществ и стратегических целей компании</t>
  </si>
  <si>
    <t>Начальник Главного управления профессионального образования                                                         Министерства образования Республики Беларусь</t>
  </si>
  <si>
    <t>Выбирать эффективные технологии для разработки web-приложений в различных сферах деятельности, создавать web-приложения, применять языки и инструментальные средства программирования для решений задач в сети Интернет</t>
  </si>
  <si>
    <t xml:space="preserve">Применять знания основных нормативных правовых актов в сфере противодействия коррупции,  вырабатывать и реализовывать комплекс мер по ее предупреждению </t>
  </si>
  <si>
    <t>С.М.Гунько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</si>
  <si>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</si>
  <si>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 xml:space="preserve">УК-4,14/                 УК-4,9,15    </t>
  </si>
  <si>
    <t>Применять современные языки программирования и актуальные платформы для разработки программного обеспечения</t>
  </si>
  <si>
    <t>Создавать эконометрические модели, использовать методологию и методику их применения для анализа состояния и оценки закономерностей развития экономических систем</t>
  </si>
  <si>
    <t>УТВЕРЖДЕНО</t>
  </si>
  <si>
    <t xml:space="preserve">Первым заместителем </t>
  </si>
  <si>
    <t>И.А.Старовойтовой</t>
  </si>
  <si>
    <r>
      <t xml:space="preserve">Регистрационный № </t>
    </r>
    <r>
      <rPr>
        <b/>
        <sz val="28"/>
        <color theme="1"/>
        <rFont val="Times New Roman"/>
        <family val="1"/>
        <charset val="204"/>
      </rPr>
      <t>I 40-1-006/пр-тип.</t>
    </r>
  </si>
  <si>
    <r>
      <t>Регистрационный №</t>
    </r>
    <r>
      <rPr>
        <b/>
        <sz val="28"/>
        <rFont val="Times New Roman"/>
        <family val="1"/>
        <charset val="204"/>
      </rPr>
      <t xml:space="preserve"> I 40-1-006/пр-тип.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</si>
  <si>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>I 40-1-006/пр-тип.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</si>
</sst>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color theme="0"/>
      <name val="Arial Cyr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Arial Cyr"/>
      <charset val="204"/>
    </font>
    <font>
      <b/>
      <sz val="16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16"/>
      <name val="Times New Roman"/>
      <family val="1"/>
      <charset val="204"/>
    </font>
    <font>
      <sz val="22"/>
      <color theme="0"/>
      <name val="Arial Cyr"/>
      <charset val="204"/>
    </font>
    <font>
      <sz val="24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sz val="28"/>
      <color rgb="FF0000FF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6"/>
      <name val="Arial Cyr"/>
      <charset val="204"/>
    </font>
    <font>
      <b/>
      <sz val="19"/>
      <name val="Times New Roman"/>
      <family val="1"/>
      <charset val="204"/>
    </font>
    <font>
      <sz val="19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u val="double"/>
      <sz val="24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rgb="FFC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vertAlign val="superscript"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4"/>
      <color rgb="FF0000FF"/>
      <name val="Arial Cyr"/>
      <family val="2"/>
      <charset val="204"/>
    </font>
    <font>
      <b/>
      <sz val="24"/>
      <color theme="0"/>
      <name val="Arial Cyr"/>
      <family val="2"/>
      <charset val="204"/>
    </font>
    <font>
      <sz val="24"/>
      <color theme="0"/>
      <name val="Arial Cyr"/>
      <family val="2"/>
      <charset val="204"/>
    </font>
    <font>
      <sz val="24"/>
      <name val="Arial Cyr"/>
      <family val="2"/>
      <charset val="204"/>
    </font>
    <font>
      <sz val="24"/>
      <color indexed="8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sz val="28"/>
      <name val="Arial Cyr"/>
      <family val="2"/>
      <charset val="204"/>
    </font>
    <font>
      <sz val="24"/>
      <color theme="0"/>
      <name val="Times New Roman"/>
      <family val="1"/>
      <charset val="204"/>
    </font>
    <font>
      <sz val="28"/>
      <color theme="0"/>
      <name val="Arial Cyr"/>
      <family val="2"/>
      <charset val="204"/>
    </font>
    <font>
      <sz val="30"/>
      <name val="Arial Cyr"/>
      <family val="2"/>
      <charset val="204"/>
    </font>
    <font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30"/>
      <color theme="0"/>
      <name val="Arial Cyr"/>
      <family val="2"/>
      <charset val="204"/>
    </font>
    <font>
      <b/>
      <sz val="19"/>
      <color rgb="FF0000FF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794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49" fontId="9" fillId="0" borderId="0" xfId="0" applyNumberFormat="1" applyFont="1" applyFill="1"/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2" borderId="0" xfId="0" applyFont="1" applyFill="1"/>
    <xf numFmtId="0" fontId="5" fillId="0" borderId="0" xfId="0" applyFont="1" applyFill="1"/>
    <xf numFmtId="0" fontId="8" fillId="0" borderId="0" xfId="0" applyFont="1" applyFill="1" applyBorder="1"/>
    <xf numFmtId="0" fontId="13" fillId="0" borderId="0" xfId="0" applyFont="1" applyFill="1" applyBorder="1"/>
    <xf numFmtId="0" fontId="6" fillId="0" borderId="0" xfId="0" applyFont="1" applyFill="1" applyBorder="1"/>
    <xf numFmtId="0" fontId="15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17" fillId="0" borderId="0" xfId="0" applyFont="1" applyFill="1"/>
    <xf numFmtId="0" fontId="19" fillId="0" borderId="0" xfId="0" applyFont="1" applyFill="1" applyBorder="1"/>
    <xf numFmtId="0" fontId="19" fillId="0" borderId="0" xfId="0" applyFont="1" applyFill="1" applyBorder="1" applyAlignment="1"/>
    <xf numFmtId="0" fontId="16" fillId="0" borderId="0" xfId="0" applyFont="1" applyFill="1" applyBorder="1" applyAlignment="1"/>
    <xf numFmtId="0" fontId="22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7" fillId="0" borderId="0" xfId="0" applyFont="1" applyFill="1"/>
    <xf numFmtId="0" fontId="29" fillId="0" borderId="0" xfId="0" applyFont="1" applyFill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49" fontId="27" fillId="0" borderId="0" xfId="0" applyNumberFormat="1" applyFont="1" applyFill="1" applyBorder="1" applyAlignment="1">
      <alignment wrapText="1"/>
    </xf>
    <xf numFmtId="0" fontId="27" fillId="0" borderId="0" xfId="0" applyFont="1" applyFill="1" applyAlignment="1">
      <alignment horizontal="left" vertical="top"/>
    </xf>
    <xf numFmtId="0" fontId="30" fillId="0" borderId="0" xfId="0" applyFont="1" applyFill="1"/>
    <xf numFmtId="0" fontId="28" fillId="0" borderId="0" xfId="0" applyFont="1" applyFill="1" applyBorder="1" applyAlignment="1">
      <alignment horizontal="left"/>
    </xf>
    <xf numFmtId="0" fontId="28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2" fillId="0" borderId="0" xfId="0" applyFont="1" applyFill="1"/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 horizontal="left"/>
    </xf>
    <xf numFmtId="0" fontId="33" fillId="0" borderId="0" xfId="0" applyFont="1" applyFill="1"/>
    <xf numFmtId="0" fontId="33" fillId="0" borderId="13" xfId="0" applyFont="1" applyFill="1" applyBorder="1"/>
    <xf numFmtId="0" fontId="23" fillId="0" borderId="47" xfId="0" applyFont="1" applyFill="1" applyBorder="1" applyAlignment="1">
      <alignment horizontal="center" vertical="center"/>
    </xf>
    <xf numFmtId="0" fontId="31" fillId="0" borderId="47" xfId="0" applyFont="1" applyFill="1" applyBorder="1"/>
    <xf numFmtId="0" fontId="12" fillId="0" borderId="0" xfId="0" applyFont="1" applyFill="1" applyBorder="1" applyAlignment="1">
      <alignment horizontal="center" vertical="center" textRotation="90"/>
    </xf>
    <xf numFmtId="0" fontId="25" fillId="0" borderId="0" xfId="0" applyFont="1" applyFill="1"/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/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35" fillId="0" borderId="0" xfId="0" applyFont="1" applyFill="1" applyBorder="1"/>
    <xf numFmtId="0" fontId="2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9" fillId="0" borderId="0" xfId="0" applyFont="1" applyFill="1" applyBorder="1"/>
    <xf numFmtId="0" fontId="38" fillId="0" borderId="27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9" fillId="0" borderId="27" xfId="0" applyFont="1" applyFill="1" applyBorder="1"/>
    <xf numFmtId="0" fontId="9" fillId="2" borderId="27" xfId="0" applyFont="1" applyFill="1" applyBorder="1"/>
    <xf numFmtId="0" fontId="40" fillId="0" borderId="0" xfId="0" applyFont="1" applyFill="1"/>
    <xf numFmtId="0" fontId="40" fillId="0" borderId="0" xfId="0" applyFont="1" applyFill="1" applyBorder="1"/>
    <xf numFmtId="0" fontId="29" fillId="3" borderId="0" xfId="0" applyFont="1" applyFill="1" applyBorder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Border="1"/>
    <xf numFmtId="0" fontId="25" fillId="4" borderId="0" xfId="0" applyFont="1" applyFill="1"/>
    <xf numFmtId="0" fontId="12" fillId="0" borderId="13" xfId="0" applyFont="1" applyFill="1" applyBorder="1" applyAlignment="1">
      <alignment horizontal="center" vertical="center"/>
    </xf>
    <xf numFmtId="0" fontId="3" fillId="0" borderId="13" xfId="0" applyFont="1" applyFill="1" applyBorder="1"/>
    <xf numFmtId="0" fontId="6" fillId="0" borderId="15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Alignment="1">
      <alignment vertical="top"/>
    </xf>
    <xf numFmtId="0" fontId="16" fillId="0" borderId="0" xfId="0" applyFont="1" applyFill="1"/>
    <xf numFmtId="0" fontId="10" fillId="0" borderId="1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49" fontId="2" fillId="0" borderId="59" xfId="0" applyNumberFormat="1" applyFont="1" applyFill="1" applyBorder="1" applyAlignment="1">
      <alignment horizontal="left" vertical="center"/>
    </xf>
    <xf numFmtId="49" fontId="2" fillId="0" borderId="59" xfId="0" applyNumberFormat="1" applyFont="1" applyFill="1" applyBorder="1" applyAlignment="1">
      <alignment horizontal="left" vertical="top"/>
    </xf>
    <xf numFmtId="49" fontId="2" fillId="0" borderId="59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/>
    <xf numFmtId="0" fontId="2" fillId="0" borderId="15" xfId="0" applyFont="1" applyFill="1" applyBorder="1" applyAlignment="1">
      <alignment horizontal="center" vertical="center"/>
    </xf>
    <xf numFmtId="0" fontId="45" fillId="0" borderId="0" xfId="0" applyFont="1" applyFill="1"/>
    <xf numFmtId="0" fontId="46" fillId="0" borderId="0" xfId="0" applyFont="1" applyFill="1" applyAlignment="1">
      <alignment horizontal="center" vertical="center"/>
    </xf>
    <xf numFmtId="0" fontId="47" fillId="0" borderId="0" xfId="0" applyFont="1" applyFill="1"/>
    <xf numFmtId="0" fontId="48" fillId="0" borderId="0" xfId="0" applyFont="1" applyFill="1"/>
    <xf numFmtId="0" fontId="32" fillId="0" borderId="0" xfId="0" applyFont="1" applyFill="1" applyAlignment="1">
      <alignment horizontal="center"/>
    </xf>
    <xf numFmtId="0" fontId="16" fillId="0" borderId="0" xfId="0" applyFont="1" applyFill="1" applyAlignment="1"/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/>
    </xf>
    <xf numFmtId="0" fontId="32" fillId="0" borderId="0" xfId="0" applyFont="1" applyFill="1" applyAlignment="1"/>
    <xf numFmtId="0" fontId="43" fillId="0" borderId="0" xfId="0" applyFont="1" applyFill="1" applyAlignment="1">
      <alignment vertical="top"/>
    </xf>
    <xf numFmtId="0" fontId="32" fillId="0" borderId="0" xfId="0" applyFont="1" applyFill="1" applyAlignment="1">
      <alignment vertical="center"/>
    </xf>
    <xf numFmtId="0" fontId="43" fillId="0" borderId="0" xfId="0" applyFont="1" applyFill="1" applyAlignment="1"/>
    <xf numFmtId="0" fontId="7" fillId="0" borderId="0" xfId="1" applyFont="1" applyFill="1" applyBorder="1"/>
    <xf numFmtId="0" fontId="7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top"/>
    </xf>
    <xf numFmtId="0" fontId="6" fillId="0" borderId="18" xfId="0" applyFont="1" applyFill="1" applyBorder="1"/>
    <xf numFmtId="0" fontId="6" fillId="0" borderId="15" xfId="0" applyFont="1" applyFill="1" applyBorder="1"/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 vertical="top"/>
    </xf>
    <xf numFmtId="0" fontId="6" fillId="0" borderId="17" xfId="0" applyFont="1" applyFill="1" applyBorder="1"/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vertical="top"/>
    </xf>
    <xf numFmtId="0" fontId="6" fillId="0" borderId="37" xfId="0" applyFont="1" applyFill="1" applyBorder="1"/>
    <xf numFmtId="0" fontId="6" fillId="0" borderId="11" xfId="0" applyFont="1" applyFill="1" applyBorder="1"/>
    <xf numFmtId="0" fontId="10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64" xfId="0" applyFont="1" applyFill="1" applyBorder="1" applyAlignment="1">
      <alignment horizontal="center" vertical="center" textRotation="90"/>
    </xf>
    <xf numFmtId="0" fontId="2" fillId="0" borderId="66" xfId="0" applyFont="1" applyFill="1" applyBorder="1" applyAlignment="1">
      <alignment horizontal="center" vertical="center" textRotation="90"/>
    </xf>
    <xf numFmtId="49" fontId="20" fillId="0" borderId="7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6" fillId="0" borderId="8" xfId="0" applyNumberFormat="1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5" fillId="0" borderId="13" xfId="0" applyFont="1" applyFill="1" applyBorder="1"/>
    <xf numFmtId="49" fontId="2" fillId="0" borderId="75" xfId="0" applyNumberFormat="1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49" fontId="27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wrapText="1"/>
    </xf>
    <xf numFmtId="0" fontId="18" fillId="0" borderId="0" xfId="0" applyFont="1" applyFill="1" applyBorder="1"/>
    <xf numFmtId="0" fontId="19" fillId="0" borderId="0" xfId="0" applyFont="1" applyFill="1" applyAlignment="1">
      <alignment horizontal="left"/>
    </xf>
    <xf numFmtId="49" fontId="17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vertic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3" fillId="0" borderId="0" xfId="0" applyFont="1" applyFill="1"/>
    <xf numFmtId="0" fontId="51" fillId="0" borderId="0" xfId="0" applyFont="1" applyFill="1"/>
    <xf numFmtId="0" fontId="52" fillId="0" borderId="0" xfId="0" applyFont="1" applyFill="1"/>
    <xf numFmtId="0" fontId="53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54" fillId="0" borderId="0" xfId="0" applyFont="1" applyFill="1"/>
    <xf numFmtId="0" fontId="55" fillId="0" borderId="0" xfId="0" applyFont="1" applyFill="1"/>
    <xf numFmtId="0" fontId="54" fillId="0" borderId="0" xfId="0" applyFont="1" applyFill="1" applyAlignment="1">
      <alignment horizontal="center"/>
    </xf>
    <xf numFmtId="0" fontId="56" fillId="0" borderId="0" xfId="0" applyFont="1" applyFill="1"/>
    <xf numFmtId="0" fontId="54" fillId="0" borderId="0" xfId="0" applyFont="1" applyFill="1" applyAlignment="1">
      <alignment horizontal="left"/>
    </xf>
    <xf numFmtId="0" fontId="57" fillId="0" borderId="0" xfId="0" applyFont="1" applyFill="1"/>
    <xf numFmtId="0" fontId="16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left" vertical="top"/>
    </xf>
    <xf numFmtId="49" fontId="2" fillId="0" borderId="61" xfId="0" applyNumberFormat="1" applyFont="1" applyFill="1" applyBorder="1" applyAlignment="1">
      <alignment horizontal="left" vertical="center"/>
    </xf>
    <xf numFmtId="0" fontId="43" fillId="0" borderId="0" xfId="1" applyFont="1" applyFill="1" applyBorder="1"/>
    <xf numFmtId="0" fontId="16" fillId="0" borderId="0" xfId="0" applyFont="1" applyFill="1" applyBorder="1" applyAlignment="1">
      <alignment horizontal="center"/>
    </xf>
    <xf numFmtId="49" fontId="32" fillId="0" borderId="0" xfId="0" applyNumberFormat="1" applyFont="1" applyFill="1"/>
    <xf numFmtId="49" fontId="10" fillId="0" borderId="42" xfId="0" applyNumberFormat="1" applyFont="1" applyFill="1" applyBorder="1" applyAlignment="1">
      <alignment horizontal="left" vertical="center"/>
    </xf>
    <xf numFmtId="49" fontId="10" fillId="0" borderId="22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vertical="top"/>
    </xf>
    <xf numFmtId="49" fontId="10" fillId="0" borderId="2" xfId="0" applyNumberFormat="1" applyFont="1" applyFill="1" applyBorder="1" applyAlignment="1">
      <alignment horizontal="left" vertical="center"/>
    </xf>
    <xf numFmtId="49" fontId="20" fillId="0" borderId="59" xfId="0" applyNumberFormat="1" applyFont="1" applyFill="1" applyBorder="1" applyAlignment="1">
      <alignment horizontal="left" vertical="center"/>
    </xf>
    <xf numFmtId="49" fontId="20" fillId="0" borderId="59" xfId="0" applyNumberFormat="1" applyFont="1" applyFill="1" applyBorder="1" applyAlignment="1">
      <alignment vertical="top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/>
    <xf numFmtId="0" fontId="6" fillId="0" borderId="10" xfId="0" applyNumberFormat="1" applyFont="1" applyFill="1" applyBorder="1" applyAlignment="1">
      <alignment horizontal="center" vertical="center"/>
    </xf>
    <xf numFmtId="49" fontId="20" fillId="0" borderId="60" xfId="0" applyNumberFormat="1" applyFont="1" applyFill="1" applyBorder="1" applyAlignment="1">
      <alignment horizontal="left" vertical="center"/>
    </xf>
    <xf numFmtId="49" fontId="2" fillId="0" borderId="59" xfId="0" applyNumberFormat="1" applyFont="1" applyFill="1" applyBorder="1" applyAlignment="1">
      <alignment vertical="center"/>
    </xf>
    <xf numFmtId="49" fontId="20" fillId="0" borderId="59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textRotation="90"/>
    </xf>
    <xf numFmtId="0" fontId="2" fillId="0" borderId="72" xfId="0" applyFont="1" applyFill="1" applyBorder="1" applyAlignment="1">
      <alignment horizontal="center" vertical="center" textRotation="90"/>
    </xf>
    <xf numFmtId="0" fontId="2" fillId="0" borderId="74" xfId="0" applyFont="1" applyFill="1" applyBorder="1" applyAlignment="1">
      <alignment horizontal="center" vertical="center" textRotation="90"/>
    </xf>
    <xf numFmtId="0" fontId="2" fillId="0" borderId="71" xfId="0" applyFont="1" applyFill="1" applyBorder="1" applyAlignment="1">
      <alignment horizontal="center" vertical="center" textRotation="90"/>
    </xf>
    <xf numFmtId="0" fontId="2" fillId="0" borderId="78" xfId="0" applyFont="1" applyFill="1" applyBorder="1" applyAlignment="1">
      <alignment horizontal="center" vertical="center" textRotation="90"/>
    </xf>
    <xf numFmtId="0" fontId="10" fillId="0" borderId="30" xfId="0" applyFont="1" applyFill="1" applyBorder="1" applyAlignment="1">
      <alignment horizontal="center" vertical="top"/>
    </xf>
    <xf numFmtId="49" fontId="10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top"/>
    </xf>
    <xf numFmtId="49" fontId="10" fillId="0" borderId="38" xfId="0" applyNumberFormat="1" applyFont="1" applyFill="1" applyBorder="1" applyAlignment="1">
      <alignment horizontal="left" vertical="center"/>
    </xf>
    <xf numFmtId="49" fontId="20" fillId="0" borderId="79" xfId="0" applyNumberFormat="1" applyFont="1" applyFill="1" applyBorder="1" applyAlignment="1">
      <alignment horizontal="left" vertical="center"/>
    </xf>
    <xf numFmtId="49" fontId="20" fillId="0" borderId="6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0" fontId="33" fillId="0" borderId="24" xfId="0" applyFont="1" applyFill="1" applyBorder="1"/>
    <xf numFmtId="0" fontId="33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0" fillId="0" borderId="2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/>
    </xf>
    <xf numFmtId="0" fontId="6" fillId="0" borderId="5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20" fillId="0" borderId="6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vertical="top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60" xfId="0" applyNumberFormat="1" applyFont="1" applyFill="1" applyBorder="1" applyAlignment="1">
      <alignment vertical="center"/>
    </xf>
    <xf numFmtId="49" fontId="2" fillId="0" borderId="60" xfId="0" applyNumberFormat="1" applyFont="1" applyFill="1" applyBorder="1" applyAlignment="1">
      <alignment horizontal="left" vertical="center"/>
    </xf>
    <xf numFmtId="49" fontId="2" fillId="0" borderId="58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5" fillId="0" borderId="24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left"/>
    </xf>
    <xf numFmtId="0" fontId="20" fillId="0" borderId="63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62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 textRotation="90"/>
    </xf>
    <xf numFmtId="0" fontId="20" fillId="0" borderId="46" xfId="0" applyFont="1" applyFill="1" applyBorder="1" applyAlignment="1">
      <alignment horizontal="center" vertical="center" textRotation="90"/>
    </xf>
    <xf numFmtId="0" fontId="20" fillId="0" borderId="17" xfId="0" applyFont="1" applyFill="1" applyBorder="1" applyAlignment="1">
      <alignment horizontal="center" vertical="center" textRotation="90"/>
    </xf>
    <xf numFmtId="0" fontId="20" fillId="0" borderId="2" xfId="0" applyFont="1" applyFill="1" applyBorder="1" applyAlignment="1">
      <alignment horizontal="center" vertical="center" textRotation="90"/>
    </xf>
    <xf numFmtId="0" fontId="20" fillId="0" borderId="37" xfId="0" applyFont="1" applyFill="1" applyBorder="1" applyAlignment="1">
      <alignment horizontal="center" vertical="center" textRotation="90"/>
    </xf>
    <xf numFmtId="0" fontId="20" fillId="0" borderId="32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 textRotation="90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20" fillId="0" borderId="17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vertical="top"/>
    </xf>
    <xf numFmtId="49" fontId="2" fillId="0" borderId="58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vertical="center" wrapText="1"/>
    </xf>
    <xf numFmtId="0" fontId="16" fillId="0" borderId="25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vertical="justify" wrapText="1"/>
    </xf>
    <xf numFmtId="0" fontId="20" fillId="0" borderId="4" xfId="0" applyFont="1" applyFill="1" applyBorder="1" applyAlignment="1">
      <alignment vertical="justify" wrapText="1"/>
    </xf>
    <xf numFmtId="0" fontId="20" fillId="0" borderId="5" xfId="0" applyFont="1" applyFill="1" applyBorder="1" applyAlignment="1">
      <alignment vertical="justify" wrapText="1"/>
    </xf>
    <xf numFmtId="0" fontId="6" fillId="0" borderId="5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textRotation="90"/>
    </xf>
    <xf numFmtId="0" fontId="20" fillId="0" borderId="62" xfId="0" applyFont="1" applyFill="1" applyBorder="1" applyAlignment="1">
      <alignment horizontal="center" vertical="center" textRotation="90"/>
    </xf>
    <xf numFmtId="0" fontId="20" fillId="0" borderId="21" xfId="0" applyFont="1" applyFill="1" applyBorder="1" applyAlignment="1">
      <alignment horizontal="center" vertical="center" textRotation="90"/>
    </xf>
    <xf numFmtId="0" fontId="20" fillId="0" borderId="7" xfId="0" applyFont="1" applyFill="1" applyBorder="1" applyAlignment="1">
      <alignment horizontal="center" vertical="center" textRotation="90"/>
    </xf>
    <xf numFmtId="0" fontId="20" fillId="0" borderId="1" xfId="0" applyFont="1" applyFill="1" applyBorder="1" applyAlignment="1">
      <alignment horizontal="center" vertical="center" textRotation="90"/>
    </xf>
    <xf numFmtId="0" fontId="20" fillId="0" borderId="8" xfId="0" applyFont="1" applyFill="1" applyBorder="1" applyAlignment="1">
      <alignment horizontal="center" vertical="center" textRotation="90"/>
    </xf>
    <xf numFmtId="0" fontId="20" fillId="0" borderId="9" xfId="0" applyFont="1" applyFill="1" applyBorder="1" applyAlignment="1">
      <alignment horizontal="center" vertical="center" textRotation="90"/>
    </xf>
    <xf numFmtId="0" fontId="20" fillId="0" borderId="11" xfId="0" applyFont="1" applyFill="1" applyBorder="1" applyAlignment="1">
      <alignment horizontal="center" vertical="center" textRotation="90"/>
    </xf>
    <xf numFmtId="0" fontId="20" fillId="0" borderId="10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37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6" fontId="2" fillId="0" borderId="65" xfId="0" applyNumberFormat="1" applyFont="1" applyFill="1" applyBorder="1" applyAlignment="1">
      <alignment horizontal="center" vertical="center" wrapText="1"/>
    </xf>
    <xf numFmtId="16" fontId="2" fillId="0" borderId="66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textRotation="90"/>
    </xf>
    <xf numFmtId="0" fontId="6" fillId="0" borderId="11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63" xfId="0" applyFont="1" applyFill="1" applyBorder="1" applyAlignment="1">
      <alignment horizontal="center" vertical="center" textRotation="90"/>
    </xf>
    <xf numFmtId="0" fontId="6" fillId="0" borderId="61" xfId="0" applyFont="1" applyFill="1" applyBorder="1" applyAlignment="1">
      <alignment horizontal="center" vertical="center" textRotation="90"/>
    </xf>
    <xf numFmtId="0" fontId="20" fillId="0" borderId="7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top"/>
    </xf>
    <xf numFmtId="0" fontId="43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textRotation="90"/>
    </xf>
    <xf numFmtId="0" fontId="6" fillId="0" borderId="9" xfId="0" applyFont="1" applyFill="1" applyBorder="1" applyAlignment="1">
      <alignment horizontal="center" textRotation="90"/>
    </xf>
    <xf numFmtId="0" fontId="32" fillId="0" borderId="0" xfId="0" applyFont="1" applyFill="1" applyAlignment="1">
      <alignment horizontal="right" vertical="center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20" fillId="0" borderId="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  <xf numFmtId="0" fontId="6" fillId="0" borderId="10" xfId="0" applyFont="1" applyFill="1" applyBorder="1" applyAlignment="1">
      <alignment horizontal="center" vertical="distributed" wrapText="1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distributed" wrapText="1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1" fontId="2" fillId="0" borderId="7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0" fillId="0" borderId="4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/>
    </xf>
    <xf numFmtId="0" fontId="16" fillId="0" borderId="0" xfId="0" applyFont="1" applyFill="1" applyAlignment="1">
      <alignment horizontal="left" vertical="top"/>
    </xf>
    <xf numFmtId="49" fontId="16" fillId="0" borderId="0" xfId="0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top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/>
    </xf>
    <xf numFmtId="0" fontId="2" fillId="0" borderId="7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distributed"/>
    </xf>
    <xf numFmtId="0" fontId="6" fillId="0" borderId="23" xfId="0" applyFont="1" applyFill="1" applyBorder="1" applyAlignment="1">
      <alignment horizontal="left" vertical="distributed"/>
    </xf>
    <xf numFmtId="0" fontId="6" fillId="0" borderId="13" xfId="0" applyFont="1" applyFill="1" applyBorder="1" applyAlignment="1">
      <alignment horizontal="left" vertical="distributed"/>
    </xf>
    <xf numFmtId="0" fontId="6" fillId="0" borderId="33" xfId="0" applyFont="1" applyFill="1" applyBorder="1" applyAlignment="1">
      <alignment horizontal="left" vertical="distributed"/>
    </xf>
    <xf numFmtId="0" fontId="20" fillId="0" borderId="53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vertical="center"/>
    </xf>
    <xf numFmtId="49" fontId="2" fillId="0" borderId="58" xfId="0" applyNumberFormat="1" applyFont="1" applyFill="1" applyBorder="1" applyAlignment="1">
      <alignment vertical="center"/>
    </xf>
    <xf numFmtId="49" fontId="2" fillId="0" borderId="60" xfId="0" applyNumberFormat="1" applyFont="1" applyFill="1" applyBorder="1" applyAlignment="1">
      <alignment horizontal="left" vertical="center"/>
    </xf>
    <xf numFmtId="49" fontId="2" fillId="0" borderId="58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justify" wrapText="1"/>
    </xf>
    <xf numFmtId="0" fontId="10" fillId="0" borderId="30" xfId="0" applyFont="1" applyFill="1" applyBorder="1" applyAlignment="1">
      <alignment vertical="justify" wrapText="1"/>
    </xf>
    <xf numFmtId="0" fontId="36" fillId="0" borderId="28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R1615"/>
  <sheetViews>
    <sheetView showZeros="0" tabSelected="1" view="pageBreakPreview" zoomScale="30" zoomScaleNormal="20" zoomScaleSheetLayoutView="30" zoomScalePageLayoutView="60" workbookViewId="0">
      <selection activeCell="U15" sqref="U15"/>
    </sheetView>
  </sheetViews>
  <sheetFormatPr defaultColWidth="1.33203125" defaultRowHeight="13.2" x14ac:dyDescent="0.25"/>
  <cols>
    <col min="1" max="1" width="14.6640625" style="3" customWidth="1"/>
    <col min="2" max="17" width="6.6640625" style="3" customWidth="1"/>
    <col min="18" max="19" width="6.6640625" style="9" customWidth="1"/>
    <col min="20" max="23" width="6.6640625" style="19" customWidth="1"/>
    <col min="24" max="31" width="6.6640625" style="3" customWidth="1"/>
    <col min="32" max="32" width="11.6640625" style="3" customWidth="1"/>
    <col min="33" max="33" width="9.6640625" style="3" customWidth="1"/>
    <col min="34" max="34" width="6.6640625" style="3" customWidth="1"/>
    <col min="35" max="35" width="11.6640625" style="3" customWidth="1"/>
    <col min="36" max="36" width="9.6640625" style="3" customWidth="1"/>
    <col min="37" max="37" width="6.6640625" style="3" customWidth="1"/>
    <col min="38" max="38" width="11.6640625" style="3" customWidth="1"/>
    <col min="39" max="39" width="9.6640625" style="3" customWidth="1"/>
    <col min="40" max="40" width="6.6640625" style="3" customWidth="1"/>
    <col min="41" max="41" width="11.6640625" style="3" customWidth="1"/>
    <col min="42" max="42" width="9.6640625" style="3" customWidth="1"/>
    <col min="43" max="43" width="6.6640625" style="3" customWidth="1"/>
    <col min="44" max="44" width="11.6640625" style="3" customWidth="1"/>
    <col min="45" max="45" width="9.6640625" style="3" customWidth="1"/>
    <col min="46" max="46" width="6.6640625" style="3" customWidth="1"/>
    <col min="47" max="47" width="11.6640625" style="3" customWidth="1"/>
    <col min="48" max="48" width="9.6640625" style="3" customWidth="1"/>
    <col min="49" max="49" width="6.6640625" style="3" customWidth="1"/>
    <col min="50" max="50" width="11.6640625" style="3" customWidth="1"/>
    <col min="51" max="51" width="9.6640625" style="3" customWidth="1"/>
    <col min="52" max="53" width="6.6640625" style="3" customWidth="1"/>
    <col min="54" max="54" width="9.6640625" style="3" customWidth="1"/>
    <col min="55" max="55" width="6.6640625" style="3" customWidth="1"/>
    <col min="56" max="57" width="6.6640625" style="19" customWidth="1"/>
    <col min="58" max="60" width="6.6640625" style="10" customWidth="1"/>
    <col min="61" max="61" width="10.6640625" style="10" customWidth="1"/>
    <col min="62" max="62" width="25.109375" style="38" customWidth="1"/>
    <col min="63" max="63" width="8.5546875" style="3" customWidth="1"/>
    <col min="64" max="64" width="8.6640625" style="3" customWidth="1"/>
    <col min="65" max="65" width="6.6640625" style="3" customWidth="1"/>
    <col min="66" max="66" width="9.44140625" style="3" customWidth="1"/>
    <col min="67" max="67" width="13" style="3" customWidth="1"/>
    <col min="68" max="68" width="5.6640625" style="21" customWidth="1"/>
    <col min="69" max="70" width="1.33203125" style="21"/>
    <col min="71" max="16384" width="1.33203125" style="3"/>
  </cols>
  <sheetData>
    <row r="1" spans="1:70" s="1" customFormat="1" ht="35.4" x14ac:dyDescent="0.6">
      <c r="A1" s="50"/>
      <c r="B1" s="50" t="s">
        <v>493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19"/>
      <c r="S1" s="119"/>
      <c r="T1" s="50"/>
      <c r="U1" s="50"/>
      <c r="V1" s="120" t="s">
        <v>167</v>
      </c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81"/>
      <c r="BD1" s="581"/>
      <c r="BE1" s="581"/>
      <c r="BF1" s="581"/>
      <c r="BG1" s="581"/>
      <c r="BH1" s="581"/>
      <c r="BI1" s="581"/>
      <c r="BJ1" s="121"/>
      <c r="BP1" s="23"/>
      <c r="BQ1" s="23"/>
      <c r="BR1" s="23"/>
    </row>
    <row r="2" spans="1:70" ht="35.4" x14ac:dyDescent="0.6">
      <c r="A2" s="50"/>
      <c r="B2" s="50" t="s">
        <v>494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19"/>
      <c r="S2" s="119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2"/>
      <c r="BG2" s="52"/>
      <c r="BH2" s="52"/>
      <c r="BI2" s="52"/>
      <c r="BJ2" s="122"/>
    </row>
    <row r="3" spans="1:70" ht="35.4" x14ac:dyDescent="0.6">
      <c r="A3" s="50"/>
      <c r="B3" s="50" t="s">
        <v>96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19"/>
      <c r="S3" s="119"/>
      <c r="T3" s="50"/>
      <c r="U3" s="50"/>
      <c r="V3" s="50"/>
      <c r="W3" s="50"/>
      <c r="X3" s="50"/>
      <c r="Y3" s="50"/>
      <c r="Z3" s="2" t="s">
        <v>165</v>
      </c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2"/>
      <c r="BG3" s="52"/>
      <c r="BH3" s="52"/>
      <c r="BI3" s="52"/>
      <c r="BJ3" s="122"/>
    </row>
    <row r="4" spans="1:70" ht="35.4" x14ac:dyDescent="0.6">
      <c r="A4" s="50"/>
      <c r="B4" s="50" t="s">
        <v>97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119"/>
      <c r="S4" s="119"/>
      <c r="T4" s="123"/>
      <c r="U4" s="123"/>
      <c r="V4" s="50"/>
      <c r="W4" s="104"/>
      <c r="X4" s="104"/>
      <c r="Y4" s="104"/>
      <c r="Z4" s="104"/>
      <c r="AA4" s="104"/>
      <c r="AB4" s="104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50"/>
      <c r="AY4" s="104" t="s">
        <v>198</v>
      </c>
      <c r="AZ4" s="52"/>
      <c r="BA4" s="50"/>
      <c r="BB4" s="104"/>
      <c r="BC4" s="104"/>
      <c r="BD4" s="104"/>
      <c r="BE4" s="104"/>
      <c r="BF4" s="104"/>
      <c r="BG4" s="104"/>
      <c r="BH4" s="104"/>
      <c r="BI4" s="104"/>
      <c r="BJ4" s="45"/>
      <c r="BK4" s="16"/>
      <c r="BL4" s="16"/>
    </row>
    <row r="5" spans="1:70" ht="30.6" customHeight="1" x14ac:dyDescent="0.6">
      <c r="A5" s="50"/>
      <c r="B5" s="102" t="s">
        <v>495</v>
      </c>
      <c r="C5" s="102"/>
      <c r="D5" s="102"/>
      <c r="E5" s="102"/>
      <c r="F5" s="102"/>
      <c r="G5" s="102"/>
      <c r="H5" s="102"/>
      <c r="J5" s="102"/>
      <c r="K5" s="102"/>
      <c r="L5" s="102"/>
      <c r="M5" s="102"/>
      <c r="N5" s="102"/>
      <c r="O5" s="102"/>
      <c r="P5" s="102"/>
      <c r="Q5" s="51"/>
      <c r="R5" s="723" t="s">
        <v>176</v>
      </c>
      <c r="S5" s="723"/>
      <c r="T5" s="723"/>
      <c r="U5" s="723"/>
      <c r="V5" s="723"/>
      <c r="W5" s="723"/>
      <c r="X5" s="723"/>
      <c r="Y5" s="723"/>
      <c r="Z5" s="723"/>
      <c r="AA5" s="723"/>
      <c r="AB5" s="723"/>
      <c r="AC5" s="723"/>
      <c r="AD5" s="720" t="s">
        <v>474</v>
      </c>
      <c r="AE5" s="720"/>
      <c r="AF5" s="720"/>
      <c r="AG5" s="720"/>
      <c r="AH5" s="720"/>
      <c r="AI5" s="720"/>
      <c r="AJ5" s="720"/>
      <c r="AK5" s="720"/>
      <c r="AL5" s="720"/>
      <c r="AM5" s="720"/>
      <c r="AN5" s="720"/>
      <c r="AO5" s="720"/>
      <c r="AP5" s="720"/>
      <c r="AQ5" s="720"/>
      <c r="AR5" s="720"/>
      <c r="AS5" s="720"/>
      <c r="AT5" s="124"/>
      <c r="AU5" s="124"/>
      <c r="AV5" s="124"/>
      <c r="AW5" s="124"/>
      <c r="AX5" s="103"/>
      <c r="AY5" s="104" t="s">
        <v>266</v>
      </c>
      <c r="AZ5" s="104"/>
      <c r="BA5" s="104"/>
      <c r="BB5" s="104"/>
      <c r="BC5" s="104"/>
      <c r="BD5" s="104"/>
      <c r="BE5" s="104"/>
      <c r="BF5" s="104"/>
      <c r="BG5" s="104"/>
      <c r="BH5" s="52"/>
      <c r="BI5" s="52"/>
      <c r="BJ5" s="122"/>
      <c r="BK5" s="16"/>
      <c r="BL5" s="16"/>
    </row>
    <row r="6" spans="1:70" ht="54" customHeight="1" x14ac:dyDescent="0.6">
      <c r="A6" s="50"/>
      <c r="B6" s="50"/>
      <c r="C6" s="50"/>
      <c r="D6" s="129"/>
      <c r="E6" s="130"/>
      <c r="F6" s="130"/>
      <c r="G6" s="17"/>
      <c r="H6" s="103"/>
      <c r="I6" s="104"/>
      <c r="J6" s="104"/>
      <c r="K6" s="104"/>
      <c r="L6" s="104"/>
      <c r="M6" s="104"/>
      <c r="N6" s="104"/>
      <c r="O6" s="104"/>
      <c r="P6" s="104"/>
      <c r="Q6" s="50"/>
      <c r="R6" s="50"/>
      <c r="S6" s="125"/>
      <c r="T6" s="125"/>
      <c r="U6" s="125"/>
      <c r="V6" s="50"/>
      <c r="W6" s="104"/>
      <c r="X6" s="104"/>
      <c r="Y6" s="124"/>
      <c r="Z6" s="124"/>
      <c r="AA6" s="124"/>
      <c r="AB6" s="124"/>
      <c r="AC6" s="124"/>
      <c r="AD6" s="720"/>
      <c r="AE6" s="720"/>
      <c r="AF6" s="720"/>
      <c r="AG6" s="720"/>
      <c r="AH6" s="720"/>
      <c r="AI6" s="720"/>
      <c r="AJ6" s="720"/>
      <c r="AK6" s="720"/>
      <c r="AL6" s="720"/>
      <c r="AM6" s="720"/>
      <c r="AN6" s="720"/>
      <c r="AO6" s="720"/>
      <c r="AP6" s="720"/>
      <c r="AQ6" s="720"/>
      <c r="AR6" s="720"/>
      <c r="AS6" s="720"/>
      <c r="AT6" s="124"/>
      <c r="AU6" s="124"/>
      <c r="AV6" s="124"/>
      <c r="AW6" s="124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52"/>
      <c r="BI6" s="52"/>
      <c r="BJ6" s="122"/>
      <c r="BK6" s="18"/>
      <c r="BL6" s="18"/>
    </row>
    <row r="7" spans="1:70" ht="30" customHeight="1" x14ac:dyDescent="0.6">
      <c r="A7" s="50"/>
      <c r="B7" s="792">
        <v>44294</v>
      </c>
      <c r="C7" s="793"/>
      <c r="D7" s="793"/>
      <c r="E7" s="793"/>
      <c r="F7" s="793"/>
      <c r="G7" s="793"/>
      <c r="H7" s="793"/>
      <c r="I7" s="50"/>
      <c r="J7" s="50"/>
      <c r="K7" s="50"/>
      <c r="L7" s="50"/>
      <c r="M7" s="50"/>
      <c r="N7" s="50"/>
      <c r="O7" s="50"/>
      <c r="P7" s="50"/>
      <c r="Q7" s="26"/>
      <c r="R7" s="791" t="s">
        <v>195</v>
      </c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576" t="s">
        <v>475</v>
      </c>
      <c r="AE7" s="576"/>
      <c r="AF7" s="576"/>
      <c r="AG7" s="576"/>
      <c r="AH7" s="576"/>
      <c r="AI7" s="576"/>
      <c r="AJ7" s="576"/>
      <c r="AK7" s="576"/>
      <c r="AL7" s="576"/>
      <c r="AM7" s="576"/>
      <c r="AN7" s="576"/>
      <c r="AO7" s="576"/>
      <c r="AP7" s="576"/>
      <c r="AQ7" s="576"/>
      <c r="AR7" s="576"/>
      <c r="AS7" s="576"/>
      <c r="AT7" s="126"/>
      <c r="AU7" s="126"/>
      <c r="AV7" s="126"/>
      <c r="AW7" s="126"/>
      <c r="AX7" s="103"/>
      <c r="AY7" s="104" t="s">
        <v>166</v>
      </c>
      <c r="AZ7" s="50"/>
      <c r="BA7" s="50"/>
      <c r="BB7" s="50"/>
      <c r="BC7" s="50"/>
      <c r="BD7" s="52"/>
      <c r="BE7" s="52"/>
      <c r="BF7" s="52"/>
      <c r="BG7" s="103"/>
      <c r="BH7" s="52"/>
      <c r="BI7" s="52"/>
      <c r="BJ7" s="122"/>
      <c r="BK7" s="18"/>
      <c r="BL7" s="18"/>
    </row>
    <row r="8" spans="1:70" ht="31.2" customHeight="1" x14ac:dyDescent="0.6">
      <c r="A8" s="50"/>
      <c r="B8" s="50" t="s">
        <v>267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2"/>
      <c r="R8" s="791"/>
      <c r="S8" s="791"/>
      <c r="T8" s="791"/>
      <c r="U8" s="791"/>
      <c r="V8" s="791"/>
      <c r="W8" s="791"/>
      <c r="X8" s="791"/>
      <c r="Y8" s="791"/>
      <c r="Z8" s="791"/>
      <c r="AA8" s="791"/>
      <c r="AB8" s="791"/>
      <c r="AC8" s="791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576"/>
      <c r="AP8" s="576"/>
      <c r="AQ8" s="576"/>
      <c r="AR8" s="576"/>
      <c r="AS8" s="576"/>
      <c r="AT8" s="126"/>
      <c r="AU8" s="126"/>
      <c r="AV8" s="126"/>
      <c r="AW8" s="126"/>
      <c r="AX8" s="50"/>
      <c r="AY8" s="50"/>
      <c r="AZ8" s="50"/>
      <c r="BA8" s="50"/>
      <c r="BB8" s="50"/>
      <c r="BC8" s="50"/>
      <c r="BD8" s="50"/>
      <c r="BE8" s="50"/>
      <c r="BF8" s="52"/>
      <c r="BG8" s="52"/>
      <c r="BH8" s="52"/>
      <c r="BI8" s="52"/>
      <c r="BJ8" s="122"/>
    </row>
    <row r="9" spans="1:70" ht="35.4" x14ac:dyDescent="0.6">
      <c r="A9" s="50"/>
      <c r="B9" s="50" t="s">
        <v>496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791"/>
      <c r="S9" s="791"/>
      <c r="T9" s="791"/>
      <c r="U9" s="791"/>
      <c r="V9" s="791"/>
      <c r="W9" s="791"/>
      <c r="X9" s="791"/>
      <c r="Y9" s="791"/>
      <c r="Z9" s="791"/>
      <c r="AA9" s="791"/>
      <c r="AB9" s="791"/>
      <c r="AC9" s="791"/>
      <c r="AD9" s="576"/>
      <c r="AE9" s="576"/>
      <c r="AF9" s="576"/>
      <c r="AG9" s="576"/>
      <c r="AH9" s="576"/>
      <c r="AI9" s="576"/>
      <c r="AJ9" s="576"/>
      <c r="AK9" s="576"/>
      <c r="AL9" s="576"/>
      <c r="AM9" s="576"/>
      <c r="AN9" s="576"/>
      <c r="AO9" s="576"/>
      <c r="AP9" s="576"/>
      <c r="AQ9" s="576"/>
      <c r="AR9" s="576"/>
      <c r="AS9" s="576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2"/>
      <c r="BG9" s="52"/>
      <c r="BH9" s="52"/>
      <c r="BI9" s="52"/>
      <c r="BJ9" s="122"/>
    </row>
    <row r="10" spans="1:70" ht="30" customHeight="1" x14ac:dyDescent="0.6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119"/>
      <c r="S10" s="11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576"/>
      <c r="AR10" s="576"/>
      <c r="AS10" s="576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2"/>
      <c r="BG10" s="52"/>
      <c r="BH10" s="52"/>
      <c r="BI10" s="52"/>
      <c r="BJ10" s="122"/>
    </row>
    <row r="11" spans="1:70" ht="35.4" x14ac:dyDescent="0.6">
      <c r="A11" s="50"/>
      <c r="B11" s="127" t="s">
        <v>142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19"/>
      <c r="S11" s="119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128"/>
      <c r="AN11" s="50"/>
      <c r="AO11" s="128" t="s">
        <v>6</v>
      </c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2"/>
      <c r="BG11" s="52"/>
      <c r="BH11" s="52"/>
      <c r="BI11" s="52"/>
      <c r="BJ11" s="122"/>
    </row>
    <row r="12" spans="1:70" ht="22.5" customHeight="1" thickBot="1" x14ac:dyDescent="0.6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19"/>
      <c r="S12" s="119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2"/>
      <c r="BG12" s="52"/>
      <c r="BH12" s="52"/>
      <c r="BI12" s="52"/>
      <c r="BJ12" s="122"/>
    </row>
    <row r="13" spans="1:70" ht="60.75" customHeight="1" x14ac:dyDescent="0.25">
      <c r="A13" s="550" t="s">
        <v>79</v>
      </c>
      <c r="B13" s="532" t="s">
        <v>91</v>
      </c>
      <c r="C13" s="469"/>
      <c r="D13" s="469"/>
      <c r="E13" s="469"/>
      <c r="F13" s="545" t="s">
        <v>406</v>
      </c>
      <c r="G13" s="469" t="s">
        <v>90</v>
      </c>
      <c r="H13" s="469"/>
      <c r="I13" s="469"/>
      <c r="J13" s="545" t="s">
        <v>407</v>
      </c>
      <c r="K13" s="469" t="s">
        <v>89</v>
      </c>
      <c r="L13" s="469"/>
      <c r="M13" s="469"/>
      <c r="N13" s="469"/>
      <c r="O13" s="469" t="s">
        <v>88</v>
      </c>
      <c r="P13" s="469"/>
      <c r="Q13" s="469"/>
      <c r="R13" s="469"/>
      <c r="S13" s="545" t="s">
        <v>408</v>
      </c>
      <c r="T13" s="469" t="s">
        <v>87</v>
      </c>
      <c r="U13" s="469"/>
      <c r="V13" s="469"/>
      <c r="W13" s="545" t="s">
        <v>409</v>
      </c>
      <c r="X13" s="469" t="s">
        <v>86</v>
      </c>
      <c r="Y13" s="469"/>
      <c r="Z13" s="469"/>
      <c r="AA13" s="545" t="s">
        <v>410</v>
      </c>
      <c r="AB13" s="469" t="s">
        <v>85</v>
      </c>
      <c r="AC13" s="469"/>
      <c r="AD13" s="469"/>
      <c r="AE13" s="469"/>
      <c r="AF13" s="545" t="s">
        <v>411</v>
      </c>
      <c r="AG13" s="469" t="s">
        <v>84</v>
      </c>
      <c r="AH13" s="469"/>
      <c r="AI13" s="469"/>
      <c r="AJ13" s="545" t="s">
        <v>412</v>
      </c>
      <c r="AK13" s="469" t="s">
        <v>83</v>
      </c>
      <c r="AL13" s="469"/>
      <c r="AM13" s="469"/>
      <c r="AN13" s="469"/>
      <c r="AO13" s="469" t="s">
        <v>82</v>
      </c>
      <c r="AP13" s="469"/>
      <c r="AQ13" s="469"/>
      <c r="AR13" s="469"/>
      <c r="AS13" s="545" t="s">
        <v>413</v>
      </c>
      <c r="AT13" s="469" t="s">
        <v>81</v>
      </c>
      <c r="AU13" s="469"/>
      <c r="AV13" s="469"/>
      <c r="AW13" s="545" t="s">
        <v>414</v>
      </c>
      <c r="AX13" s="469" t="s">
        <v>80</v>
      </c>
      <c r="AY13" s="469"/>
      <c r="AZ13" s="469"/>
      <c r="BA13" s="473"/>
      <c r="BB13" s="579" t="s">
        <v>33</v>
      </c>
      <c r="BC13" s="546" t="s">
        <v>28</v>
      </c>
      <c r="BD13" s="546" t="s">
        <v>29</v>
      </c>
      <c r="BE13" s="546" t="s">
        <v>76</v>
      </c>
      <c r="BF13" s="546" t="s">
        <v>75</v>
      </c>
      <c r="BG13" s="546" t="s">
        <v>77</v>
      </c>
      <c r="BH13" s="546" t="s">
        <v>78</v>
      </c>
      <c r="BI13" s="548" t="s">
        <v>5</v>
      </c>
      <c r="BJ13" s="40"/>
    </row>
    <row r="14" spans="1:70" ht="267.75" customHeight="1" thickBot="1" x14ac:dyDescent="0.3">
      <c r="A14" s="551"/>
      <c r="B14" s="320" t="s">
        <v>92</v>
      </c>
      <c r="C14" s="321" t="s">
        <v>39</v>
      </c>
      <c r="D14" s="321" t="s">
        <v>40</v>
      </c>
      <c r="E14" s="321" t="s">
        <v>41</v>
      </c>
      <c r="F14" s="508"/>
      <c r="G14" s="321" t="s">
        <v>42</v>
      </c>
      <c r="H14" s="321" t="s">
        <v>43</v>
      </c>
      <c r="I14" s="321" t="s">
        <v>44</v>
      </c>
      <c r="J14" s="508"/>
      <c r="K14" s="321" t="s">
        <v>45</v>
      </c>
      <c r="L14" s="321" t="s">
        <v>46</v>
      </c>
      <c r="M14" s="321" t="s">
        <v>47</v>
      </c>
      <c r="N14" s="321" t="s">
        <v>48</v>
      </c>
      <c r="O14" s="321" t="s">
        <v>38</v>
      </c>
      <c r="P14" s="321" t="s">
        <v>39</v>
      </c>
      <c r="Q14" s="321" t="s">
        <v>40</v>
      </c>
      <c r="R14" s="321" t="s">
        <v>41</v>
      </c>
      <c r="S14" s="508"/>
      <c r="T14" s="321" t="s">
        <v>49</v>
      </c>
      <c r="U14" s="321" t="s">
        <v>50</v>
      </c>
      <c r="V14" s="321" t="s">
        <v>51</v>
      </c>
      <c r="W14" s="508"/>
      <c r="X14" s="321" t="s">
        <v>52</v>
      </c>
      <c r="Y14" s="321" t="s">
        <v>53</v>
      </c>
      <c r="Z14" s="321" t="s">
        <v>54</v>
      </c>
      <c r="AA14" s="508"/>
      <c r="AB14" s="321" t="s">
        <v>52</v>
      </c>
      <c r="AC14" s="321" t="s">
        <v>53</v>
      </c>
      <c r="AD14" s="321" t="s">
        <v>54</v>
      </c>
      <c r="AE14" s="321" t="s">
        <v>55</v>
      </c>
      <c r="AF14" s="508"/>
      <c r="AG14" s="321" t="s">
        <v>42</v>
      </c>
      <c r="AH14" s="321" t="s">
        <v>43</v>
      </c>
      <c r="AI14" s="321" t="s">
        <v>44</v>
      </c>
      <c r="AJ14" s="508"/>
      <c r="AK14" s="321" t="s">
        <v>56</v>
      </c>
      <c r="AL14" s="321" t="s">
        <v>57</v>
      </c>
      <c r="AM14" s="321" t="s">
        <v>58</v>
      </c>
      <c r="AN14" s="321" t="s">
        <v>59</v>
      </c>
      <c r="AO14" s="321" t="s">
        <v>38</v>
      </c>
      <c r="AP14" s="321" t="s">
        <v>39</v>
      </c>
      <c r="AQ14" s="321" t="s">
        <v>40</v>
      </c>
      <c r="AR14" s="321" t="s">
        <v>41</v>
      </c>
      <c r="AS14" s="508"/>
      <c r="AT14" s="321" t="s">
        <v>42</v>
      </c>
      <c r="AU14" s="321" t="s">
        <v>43</v>
      </c>
      <c r="AV14" s="321" t="s">
        <v>44</v>
      </c>
      <c r="AW14" s="508"/>
      <c r="AX14" s="321" t="s">
        <v>45</v>
      </c>
      <c r="AY14" s="321" t="s">
        <v>46</v>
      </c>
      <c r="AZ14" s="321" t="s">
        <v>47</v>
      </c>
      <c r="BA14" s="131" t="s">
        <v>60</v>
      </c>
      <c r="BB14" s="580"/>
      <c r="BC14" s="547"/>
      <c r="BD14" s="547"/>
      <c r="BE14" s="547"/>
      <c r="BF14" s="547"/>
      <c r="BG14" s="547"/>
      <c r="BH14" s="547"/>
      <c r="BI14" s="549"/>
      <c r="BJ14" s="40"/>
    </row>
    <row r="15" spans="1:70" ht="30" customHeight="1" x14ac:dyDescent="0.55000000000000004">
      <c r="A15" s="132" t="s">
        <v>25</v>
      </c>
      <c r="B15" s="133"/>
      <c r="C15" s="134"/>
      <c r="D15" s="134"/>
      <c r="E15" s="134"/>
      <c r="F15" s="134"/>
      <c r="G15" s="134"/>
      <c r="H15" s="134"/>
      <c r="I15" s="134"/>
      <c r="J15" s="134">
        <v>17</v>
      </c>
      <c r="K15" s="134"/>
      <c r="L15" s="134"/>
      <c r="M15" s="134"/>
      <c r="N15" s="134"/>
      <c r="O15" s="101"/>
      <c r="P15" s="101"/>
      <c r="Q15" s="101"/>
      <c r="R15" s="101"/>
      <c r="S15" s="105" t="s">
        <v>0</v>
      </c>
      <c r="T15" s="105" t="s">
        <v>0</v>
      </c>
      <c r="U15" s="105" t="s">
        <v>0</v>
      </c>
      <c r="V15" s="135" t="s">
        <v>0</v>
      </c>
      <c r="W15" s="135" t="s">
        <v>62</v>
      </c>
      <c r="X15" s="135" t="s">
        <v>62</v>
      </c>
      <c r="Y15" s="101"/>
      <c r="Z15" s="101"/>
      <c r="AA15" s="101"/>
      <c r="AB15" s="101"/>
      <c r="AC15" s="101"/>
      <c r="AD15" s="101">
        <v>16</v>
      </c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5" t="s">
        <v>0</v>
      </c>
      <c r="AP15" s="105" t="s">
        <v>0</v>
      </c>
      <c r="AQ15" s="105" t="s">
        <v>0</v>
      </c>
      <c r="AR15" s="136" t="s">
        <v>1</v>
      </c>
      <c r="AS15" s="136" t="s">
        <v>1</v>
      </c>
      <c r="AT15" s="135" t="s">
        <v>62</v>
      </c>
      <c r="AU15" s="135" t="s">
        <v>62</v>
      </c>
      <c r="AV15" s="135" t="s">
        <v>62</v>
      </c>
      <c r="AW15" s="135" t="s">
        <v>62</v>
      </c>
      <c r="AX15" s="135" t="s">
        <v>62</v>
      </c>
      <c r="AY15" s="135" t="s">
        <v>62</v>
      </c>
      <c r="AZ15" s="135" t="s">
        <v>62</v>
      </c>
      <c r="BA15" s="137" t="s">
        <v>62</v>
      </c>
      <c r="BB15" s="346">
        <f>SUM(J15,AD15)</f>
        <v>33</v>
      </c>
      <c r="BC15" s="101">
        <v>7</v>
      </c>
      <c r="BD15" s="101">
        <v>2</v>
      </c>
      <c r="BE15" s="101"/>
      <c r="BF15" s="101"/>
      <c r="BG15" s="101"/>
      <c r="BH15" s="101">
        <v>10</v>
      </c>
      <c r="BI15" s="347">
        <f>SUM(BB15:BH15)</f>
        <v>52</v>
      </c>
      <c r="BJ15" s="41"/>
    </row>
    <row r="16" spans="1:70" ht="30" customHeight="1" x14ac:dyDescent="0.55000000000000004">
      <c r="A16" s="138" t="s">
        <v>26</v>
      </c>
      <c r="B16" s="139"/>
      <c r="C16" s="140"/>
      <c r="D16" s="140"/>
      <c r="E16" s="140"/>
      <c r="F16" s="140"/>
      <c r="G16" s="140"/>
      <c r="H16" s="140"/>
      <c r="I16" s="140"/>
      <c r="J16" s="140">
        <v>17</v>
      </c>
      <c r="K16" s="140"/>
      <c r="L16" s="140"/>
      <c r="M16" s="140"/>
      <c r="N16" s="140"/>
      <c r="O16" s="279"/>
      <c r="P16" s="279"/>
      <c r="Q16" s="279"/>
      <c r="R16" s="279"/>
      <c r="S16" s="106" t="s">
        <v>0</v>
      </c>
      <c r="T16" s="106" t="s">
        <v>0</v>
      </c>
      <c r="U16" s="106" t="s">
        <v>0</v>
      </c>
      <c r="V16" s="106" t="s">
        <v>0</v>
      </c>
      <c r="W16" s="141" t="s">
        <v>62</v>
      </c>
      <c r="X16" s="141" t="s">
        <v>62</v>
      </c>
      <c r="Y16" s="279"/>
      <c r="Z16" s="279"/>
      <c r="AA16" s="279"/>
      <c r="AB16" s="279"/>
      <c r="AC16" s="279"/>
      <c r="AD16" s="279">
        <v>17</v>
      </c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106"/>
      <c r="AP16" s="106" t="s">
        <v>0</v>
      </c>
      <c r="AQ16" s="106" t="s">
        <v>0</v>
      </c>
      <c r="AR16" s="106" t="s">
        <v>0</v>
      </c>
      <c r="AS16" s="106" t="s">
        <v>0</v>
      </c>
      <c r="AT16" s="141" t="s">
        <v>62</v>
      </c>
      <c r="AU16" s="141" t="s">
        <v>62</v>
      </c>
      <c r="AV16" s="141" t="s">
        <v>62</v>
      </c>
      <c r="AW16" s="141" t="s">
        <v>62</v>
      </c>
      <c r="AX16" s="141" t="s">
        <v>62</v>
      </c>
      <c r="AY16" s="141" t="s">
        <v>62</v>
      </c>
      <c r="AZ16" s="141" t="s">
        <v>62</v>
      </c>
      <c r="BA16" s="142" t="s">
        <v>62</v>
      </c>
      <c r="BB16" s="319">
        <f>SUM(J16,AD16)</f>
        <v>34</v>
      </c>
      <c r="BC16" s="279">
        <v>8</v>
      </c>
      <c r="BD16" s="279"/>
      <c r="BE16" s="279"/>
      <c r="BF16" s="279"/>
      <c r="BG16" s="279"/>
      <c r="BH16" s="279">
        <v>10</v>
      </c>
      <c r="BI16" s="280">
        <f t="shared" ref="BI16:BI18" si="0">SUM(BB16:BH16)</f>
        <v>52</v>
      </c>
      <c r="BJ16" s="41"/>
    </row>
    <row r="17" spans="1:2644" ht="30" customHeight="1" x14ac:dyDescent="0.55000000000000004">
      <c r="A17" s="138" t="s">
        <v>27</v>
      </c>
      <c r="B17" s="139"/>
      <c r="C17" s="140"/>
      <c r="D17" s="140"/>
      <c r="E17" s="140"/>
      <c r="F17" s="140"/>
      <c r="G17" s="140"/>
      <c r="H17" s="140"/>
      <c r="I17" s="140"/>
      <c r="J17" s="140">
        <v>16</v>
      </c>
      <c r="K17" s="140"/>
      <c r="L17" s="140"/>
      <c r="M17" s="140"/>
      <c r="N17" s="140"/>
      <c r="O17" s="279"/>
      <c r="P17" s="279"/>
      <c r="Q17" s="279"/>
      <c r="R17" s="106" t="s">
        <v>0</v>
      </c>
      <c r="S17" s="106" t="s">
        <v>0</v>
      </c>
      <c r="T17" s="106" t="s">
        <v>0</v>
      </c>
      <c r="U17" s="141" t="s">
        <v>62</v>
      </c>
      <c r="V17" s="141" t="s">
        <v>62</v>
      </c>
      <c r="W17" s="279"/>
      <c r="X17" s="279"/>
      <c r="Y17" s="279"/>
      <c r="Z17" s="279"/>
      <c r="AA17" s="279"/>
      <c r="AB17" s="279"/>
      <c r="AC17" s="279"/>
      <c r="AD17" s="279">
        <v>16</v>
      </c>
      <c r="AE17" s="279"/>
      <c r="AF17" s="279"/>
      <c r="AG17" s="279"/>
      <c r="AH17" s="279"/>
      <c r="AI17" s="279"/>
      <c r="AJ17" s="279"/>
      <c r="AK17" s="279"/>
      <c r="AL17" s="279"/>
      <c r="AM17" s="106" t="s">
        <v>0</v>
      </c>
      <c r="AN17" s="106" t="s">
        <v>0</v>
      </c>
      <c r="AO17" s="106" t="s">
        <v>0</v>
      </c>
      <c r="AP17" s="279" t="s">
        <v>64</v>
      </c>
      <c r="AQ17" s="279" t="s">
        <v>64</v>
      </c>
      <c r="AR17" s="279" t="s">
        <v>64</v>
      </c>
      <c r="AS17" s="279" t="s">
        <v>64</v>
      </c>
      <c r="AT17" s="141" t="s">
        <v>62</v>
      </c>
      <c r="AU17" s="141" t="s">
        <v>62</v>
      </c>
      <c r="AV17" s="141" t="s">
        <v>62</v>
      </c>
      <c r="AW17" s="141" t="s">
        <v>62</v>
      </c>
      <c r="AX17" s="141" t="s">
        <v>62</v>
      </c>
      <c r="AY17" s="141" t="s">
        <v>62</v>
      </c>
      <c r="AZ17" s="141" t="s">
        <v>62</v>
      </c>
      <c r="BA17" s="142" t="s">
        <v>62</v>
      </c>
      <c r="BB17" s="319">
        <f>SUM(J17,AD17)</f>
        <v>32</v>
      </c>
      <c r="BC17" s="279">
        <v>6</v>
      </c>
      <c r="BD17" s="279"/>
      <c r="BE17" s="279">
        <v>4</v>
      </c>
      <c r="BF17" s="279"/>
      <c r="BG17" s="279"/>
      <c r="BH17" s="279">
        <v>10</v>
      </c>
      <c r="BI17" s="280">
        <f t="shared" si="0"/>
        <v>52</v>
      </c>
      <c r="BJ17" s="41"/>
    </row>
    <row r="18" spans="1:2644" ht="30" customHeight="1" thickBot="1" x14ac:dyDescent="0.6">
      <c r="A18" s="143" t="s">
        <v>164</v>
      </c>
      <c r="B18" s="144"/>
      <c r="C18" s="145"/>
      <c r="D18" s="145"/>
      <c r="E18" s="145"/>
      <c r="F18" s="145"/>
      <c r="G18" s="145"/>
      <c r="H18" s="145"/>
      <c r="I18" s="145"/>
      <c r="J18" s="145">
        <v>17</v>
      </c>
      <c r="K18" s="145"/>
      <c r="L18" s="145"/>
      <c r="M18" s="145"/>
      <c r="N18" s="145"/>
      <c r="O18" s="300"/>
      <c r="P18" s="300"/>
      <c r="Q18" s="300"/>
      <c r="R18" s="300"/>
      <c r="S18" s="146" t="s">
        <v>0</v>
      </c>
      <c r="T18" s="146" t="s">
        <v>0</v>
      </c>
      <c r="U18" s="146" t="s">
        <v>0</v>
      </c>
      <c r="V18" s="146" t="s">
        <v>0</v>
      </c>
      <c r="W18" s="147" t="s">
        <v>62</v>
      </c>
      <c r="X18" s="147" t="s">
        <v>62</v>
      </c>
      <c r="Y18" s="300" t="s">
        <v>64</v>
      </c>
      <c r="Z18" s="300" t="s">
        <v>64</v>
      </c>
      <c r="AA18" s="300" t="s">
        <v>64</v>
      </c>
      <c r="AB18" s="300" t="s">
        <v>64</v>
      </c>
      <c r="AC18" s="300" t="s">
        <v>64</v>
      </c>
      <c r="AD18" s="300" t="s">
        <v>64</v>
      </c>
      <c r="AE18" s="146" t="s">
        <v>94</v>
      </c>
      <c r="AF18" s="146" t="s">
        <v>94</v>
      </c>
      <c r="AG18" s="146" t="s">
        <v>94</v>
      </c>
      <c r="AH18" s="146" t="s">
        <v>94</v>
      </c>
      <c r="AI18" s="146" t="s">
        <v>94</v>
      </c>
      <c r="AJ18" s="146" t="s">
        <v>94</v>
      </c>
      <c r="AK18" s="146" t="s">
        <v>94</v>
      </c>
      <c r="AL18" s="146" t="s">
        <v>94</v>
      </c>
      <c r="AM18" s="146" t="s">
        <v>94</v>
      </c>
      <c r="AN18" s="146" t="s">
        <v>94</v>
      </c>
      <c r="AO18" s="146" t="s">
        <v>94</v>
      </c>
      <c r="AP18" s="146" t="s">
        <v>94</v>
      </c>
      <c r="AQ18" s="146" t="s">
        <v>66</v>
      </c>
      <c r="AR18" s="146" t="s">
        <v>66</v>
      </c>
      <c r="AS18" s="300"/>
      <c r="AT18" s="300"/>
      <c r="AU18" s="300"/>
      <c r="AV18" s="300"/>
      <c r="AW18" s="300"/>
      <c r="AX18" s="300"/>
      <c r="AY18" s="300"/>
      <c r="AZ18" s="300"/>
      <c r="BA18" s="131"/>
      <c r="BB18" s="299">
        <f>SUM(J18,AD18)</f>
        <v>17</v>
      </c>
      <c r="BC18" s="300">
        <v>4</v>
      </c>
      <c r="BD18" s="300"/>
      <c r="BE18" s="300">
        <v>6</v>
      </c>
      <c r="BF18" s="300">
        <v>12</v>
      </c>
      <c r="BG18" s="300">
        <v>2</v>
      </c>
      <c r="BH18" s="300">
        <v>2</v>
      </c>
      <c r="BI18" s="308">
        <f t="shared" si="0"/>
        <v>43</v>
      </c>
      <c r="BJ18" s="41"/>
    </row>
    <row r="19" spans="1:2644" s="13" customFormat="1" ht="30" customHeight="1" thickBot="1" x14ac:dyDescent="0.55000000000000004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1">
        <f>SUM(BB15:BB18)</f>
        <v>116</v>
      </c>
      <c r="BC19" s="152">
        <f t="shared" ref="BC19:BI19" si="1">SUM(BC15:BC18)</f>
        <v>25</v>
      </c>
      <c r="BD19" s="152">
        <f t="shared" si="1"/>
        <v>2</v>
      </c>
      <c r="BE19" s="152">
        <f t="shared" si="1"/>
        <v>10</v>
      </c>
      <c r="BF19" s="152">
        <f t="shared" si="1"/>
        <v>12</v>
      </c>
      <c r="BG19" s="152">
        <f t="shared" si="1"/>
        <v>2</v>
      </c>
      <c r="BH19" s="152">
        <f t="shared" si="1"/>
        <v>32</v>
      </c>
      <c r="BI19" s="153">
        <f t="shared" si="1"/>
        <v>199</v>
      </c>
      <c r="BJ19" s="37"/>
      <c r="BP19" s="22"/>
      <c r="BQ19" s="22"/>
      <c r="BR19" s="22"/>
    </row>
    <row r="20" spans="1:2644" ht="25.2" customHeight="1" x14ac:dyDescent="0.55000000000000004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5"/>
      <c r="S20" s="155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2"/>
      <c r="BG20" s="12"/>
      <c r="BH20" s="12"/>
      <c r="BI20" s="12"/>
      <c r="BK20" s="24" t="e">
        <f>SUM(#REF!,BF70)</f>
        <v>#REF!</v>
      </c>
    </row>
    <row r="21" spans="1:2644" ht="30.6" x14ac:dyDescent="0.55000000000000004">
      <c r="A21" s="154"/>
      <c r="B21" s="154"/>
      <c r="C21" s="154" t="s">
        <v>7</v>
      </c>
      <c r="D21" s="154"/>
      <c r="E21" s="154"/>
      <c r="F21" s="154"/>
      <c r="G21" s="1"/>
      <c r="H21" s="156"/>
      <c r="I21" s="157" t="s">
        <v>95</v>
      </c>
      <c r="J21" s="154" t="s">
        <v>4</v>
      </c>
      <c r="K21" s="1"/>
      <c r="L21" s="1"/>
      <c r="M21" s="1"/>
      <c r="N21" s="154"/>
      <c r="O21" s="154"/>
      <c r="P21" s="154"/>
      <c r="Q21" s="154"/>
      <c r="R21" s="155"/>
      <c r="S21" s="158" t="s">
        <v>1</v>
      </c>
      <c r="T21" s="157" t="s">
        <v>95</v>
      </c>
      <c r="U21" s="154" t="s">
        <v>61</v>
      </c>
      <c r="V21" s="1"/>
      <c r="W21" s="154"/>
      <c r="X21" s="154"/>
      <c r="Y21" s="154"/>
      <c r="Z21" s="154"/>
      <c r="AA21" s="154"/>
      <c r="AB21" s="154"/>
      <c r="AC21" s="154"/>
      <c r="AD21" s="1"/>
      <c r="AE21" s="141" t="s">
        <v>94</v>
      </c>
      <c r="AF21" s="157" t="s">
        <v>95</v>
      </c>
      <c r="AG21" s="154" t="s">
        <v>93</v>
      </c>
      <c r="AH21" s="154"/>
      <c r="AI21" s="154"/>
      <c r="AJ21" s="1"/>
      <c r="AK21" s="1"/>
      <c r="AL21" s="1"/>
      <c r="AM21" s="1"/>
      <c r="AN21" s="1"/>
      <c r="AO21" s="1"/>
      <c r="AP21" s="1"/>
      <c r="AQ21" s="141" t="s">
        <v>62</v>
      </c>
      <c r="AR21" s="157" t="s">
        <v>95</v>
      </c>
      <c r="AS21" s="154" t="s">
        <v>63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2"/>
      <c r="BG21" s="12"/>
      <c r="BH21" s="12"/>
      <c r="BI21" s="12"/>
    </row>
    <row r="22" spans="1:2644" ht="30.6" x14ac:dyDescent="0.55000000000000004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5"/>
      <c r="S22" s="155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2"/>
      <c r="BG22" s="12"/>
      <c r="BH22" s="12"/>
      <c r="BI22" s="12"/>
    </row>
    <row r="23" spans="1:2644" ht="30.6" x14ac:dyDescent="0.55000000000000004">
      <c r="A23" s="154"/>
      <c r="B23" s="154"/>
      <c r="C23" s="154"/>
      <c r="D23" s="154"/>
      <c r="E23" s="154"/>
      <c r="F23" s="154"/>
      <c r="G23" s="154"/>
      <c r="H23" s="159" t="s">
        <v>0</v>
      </c>
      <c r="I23" s="157" t="s">
        <v>95</v>
      </c>
      <c r="J23" s="154" t="s">
        <v>67</v>
      </c>
      <c r="K23" s="1"/>
      <c r="L23" s="1"/>
      <c r="M23" s="1"/>
      <c r="N23" s="154"/>
      <c r="O23" s="154"/>
      <c r="P23" s="154"/>
      <c r="Q23" s="154"/>
      <c r="R23" s="155"/>
      <c r="S23" s="141" t="s">
        <v>64</v>
      </c>
      <c r="T23" s="157" t="s">
        <v>95</v>
      </c>
      <c r="U23" s="154" t="s">
        <v>68</v>
      </c>
      <c r="V23" s="1"/>
      <c r="W23" s="154"/>
      <c r="X23" s="154"/>
      <c r="Y23" s="154"/>
      <c r="Z23" s="154"/>
      <c r="AA23" s="154"/>
      <c r="AB23" s="154"/>
      <c r="AC23" s="154"/>
      <c r="AD23" s="1"/>
      <c r="AE23" s="141" t="s">
        <v>66</v>
      </c>
      <c r="AF23" s="157" t="s">
        <v>95</v>
      </c>
      <c r="AG23" s="154" t="s">
        <v>65</v>
      </c>
      <c r="AH23" s="154"/>
      <c r="AI23" s="15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2"/>
      <c r="BG23" s="12"/>
      <c r="BH23" s="12"/>
      <c r="BI23" s="12"/>
    </row>
    <row r="24" spans="1:2644" ht="30.6" x14ac:dyDescent="0.55000000000000004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5"/>
      <c r="S24" s="155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2"/>
      <c r="BG24" s="12"/>
      <c r="BH24" s="12"/>
      <c r="BI24" s="12"/>
    </row>
    <row r="25" spans="1:2644" ht="35.4" x14ac:dyDescent="0.6">
      <c r="A25" s="6"/>
      <c r="B25" s="6"/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8"/>
      <c r="S25" s="8"/>
      <c r="T25" s="5"/>
      <c r="U25" s="5"/>
      <c r="V25" s="5"/>
      <c r="W25" s="5"/>
      <c r="X25" s="5"/>
      <c r="Y25" s="5"/>
      <c r="Z25" s="222"/>
      <c r="AA25" s="127" t="s">
        <v>37</v>
      </c>
      <c r="AB25" s="222"/>
      <c r="AC25" s="222"/>
      <c r="AD25" s="222"/>
      <c r="AE25" s="222"/>
      <c r="AF25" s="222"/>
      <c r="AG25" s="222"/>
      <c r="AH25" s="222"/>
      <c r="AI25" s="222"/>
      <c r="AJ25" s="50"/>
      <c r="AK25" s="4"/>
      <c r="AL25" s="4"/>
      <c r="AM25" s="4"/>
      <c r="AN25" s="4"/>
      <c r="AO25" s="4"/>
      <c r="AP25" s="4"/>
      <c r="AQ25" s="4"/>
      <c r="AR25" s="4"/>
      <c r="AS25" s="4"/>
      <c r="BD25" s="3"/>
      <c r="BE25" s="3"/>
      <c r="BI25" s="11"/>
      <c r="BJ25" s="24"/>
      <c r="BK25" s="14"/>
    </row>
    <row r="26" spans="1:2644" ht="36" thickBot="1" x14ac:dyDescent="0.6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6"/>
      <c r="U26" s="6"/>
      <c r="V26" s="6"/>
      <c r="W26" s="6"/>
      <c r="X26" s="6"/>
      <c r="Y26" s="6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50"/>
      <c r="BD26" s="3"/>
      <c r="BE26" s="3"/>
    </row>
    <row r="27" spans="1:2644" s="16" customFormat="1" ht="32.4" customHeight="1" thickBot="1" x14ac:dyDescent="0.3">
      <c r="A27" s="355" t="s">
        <v>98</v>
      </c>
      <c r="B27" s="358" t="s">
        <v>447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60"/>
      <c r="P27" s="367" t="s">
        <v>8</v>
      </c>
      <c r="Q27" s="368"/>
      <c r="R27" s="368" t="s">
        <v>9</v>
      </c>
      <c r="S27" s="373"/>
      <c r="T27" s="376" t="s">
        <v>10</v>
      </c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8"/>
      <c r="AF27" s="376" t="s">
        <v>36</v>
      </c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8"/>
      <c r="BD27" s="379" t="s">
        <v>24</v>
      </c>
      <c r="BE27" s="380"/>
      <c r="BF27" s="434" t="s">
        <v>99</v>
      </c>
      <c r="BG27" s="435"/>
      <c r="BH27" s="435"/>
      <c r="BI27" s="436"/>
      <c r="BJ27" s="57"/>
      <c r="BP27" s="49"/>
      <c r="BQ27" s="49"/>
      <c r="BR27" s="49"/>
    </row>
    <row r="28" spans="1:2644" s="16" customFormat="1" ht="32.4" customHeight="1" thickBot="1" x14ac:dyDescent="0.3">
      <c r="A28" s="356"/>
      <c r="B28" s="361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3"/>
      <c r="P28" s="369"/>
      <c r="Q28" s="370"/>
      <c r="R28" s="370"/>
      <c r="S28" s="374"/>
      <c r="T28" s="443" t="s">
        <v>5</v>
      </c>
      <c r="U28" s="389"/>
      <c r="V28" s="389" t="s">
        <v>11</v>
      </c>
      <c r="W28" s="396"/>
      <c r="X28" s="399" t="s">
        <v>12</v>
      </c>
      <c r="Y28" s="400"/>
      <c r="Z28" s="400"/>
      <c r="AA28" s="400"/>
      <c r="AB28" s="400"/>
      <c r="AC28" s="400"/>
      <c r="AD28" s="400"/>
      <c r="AE28" s="401"/>
      <c r="AF28" s="446" t="s">
        <v>14</v>
      </c>
      <c r="AG28" s="386"/>
      <c r="AH28" s="386"/>
      <c r="AI28" s="386"/>
      <c r="AJ28" s="386"/>
      <c r="AK28" s="387"/>
      <c r="AL28" s="385" t="s">
        <v>15</v>
      </c>
      <c r="AM28" s="386"/>
      <c r="AN28" s="386"/>
      <c r="AO28" s="386"/>
      <c r="AP28" s="386"/>
      <c r="AQ28" s="395"/>
      <c r="AR28" s="446" t="s">
        <v>16</v>
      </c>
      <c r="AS28" s="386"/>
      <c r="AT28" s="386"/>
      <c r="AU28" s="386"/>
      <c r="AV28" s="386"/>
      <c r="AW28" s="387"/>
      <c r="AX28" s="385" t="s">
        <v>160</v>
      </c>
      <c r="AY28" s="386"/>
      <c r="AZ28" s="386"/>
      <c r="BA28" s="386"/>
      <c r="BB28" s="386"/>
      <c r="BC28" s="387"/>
      <c r="BD28" s="381"/>
      <c r="BE28" s="382"/>
      <c r="BF28" s="437"/>
      <c r="BG28" s="438"/>
      <c r="BH28" s="438"/>
      <c r="BI28" s="439"/>
      <c r="BJ28" s="57"/>
      <c r="BP28" s="49"/>
      <c r="BQ28" s="49"/>
      <c r="BR28" s="49"/>
    </row>
    <row r="29" spans="1:2644" s="16" customFormat="1" ht="76.95" customHeight="1" thickBot="1" x14ac:dyDescent="0.3">
      <c r="A29" s="356"/>
      <c r="B29" s="361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3"/>
      <c r="P29" s="369"/>
      <c r="Q29" s="370"/>
      <c r="R29" s="370"/>
      <c r="S29" s="374"/>
      <c r="T29" s="444"/>
      <c r="U29" s="370"/>
      <c r="V29" s="370"/>
      <c r="W29" s="397"/>
      <c r="X29" s="388" t="s">
        <v>13</v>
      </c>
      <c r="Y29" s="389"/>
      <c r="Z29" s="389" t="s">
        <v>100</v>
      </c>
      <c r="AA29" s="389"/>
      <c r="AB29" s="389" t="s">
        <v>101</v>
      </c>
      <c r="AC29" s="389"/>
      <c r="AD29" s="389" t="s">
        <v>74</v>
      </c>
      <c r="AE29" s="390"/>
      <c r="AF29" s="391" t="s">
        <v>154</v>
      </c>
      <c r="AG29" s="386"/>
      <c r="AH29" s="387"/>
      <c r="AI29" s="391" t="s">
        <v>185</v>
      </c>
      <c r="AJ29" s="386"/>
      <c r="AK29" s="387"/>
      <c r="AL29" s="391" t="s">
        <v>183</v>
      </c>
      <c r="AM29" s="386"/>
      <c r="AN29" s="387"/>
      <c r="AO29" s="391" t="s">
        <v>184</v>
      </c>
      <c r="AP29" s="386"/>
      <c r="AQ29" s="387"/>
      <c r="AR29" s="391" t="s">
        <v>155</v>
      </c>
      <c r="AS29" s="386"/>
      <c r="AT29" s="387"/>
      <c r="AU29" s="391" t="s">
        <v>156</v>
      </c>
      <c r="AV29" s="386"/>
      <c r="AW29" s="387"/>
      <c r="AX29" s="391" t="s">
        <v>194</v>
      </c>
      <c r="AY29" s="386"/>
      <c r="AZ29" s="387"/>
      <c r="BA29" s="392" t="s">
        <v>157</v>
      </c>
      <c r="BB29" s="393"/>
      <c r="BC29" s="394"/>
      <c r="BD29" s="381"/>
      <c r="BE29" s="382"/>
      <c r="BF29" s="437"/>
      <c r="BG29" s="438"/>
      <c r="BH29" s="438"/>
      <c r="BI29" s="439"/>
      <c r="BJ29" s="57"/>
      <c r="BP29" s="49"/>
      <c r="BQ29" s="49"/>
      <c r="BR29" s="49"/>
    </row>
    <row r="30" spans="1:2644" s="16" customFormat="1" ht="149.25" customHeight="1" thickBot="1" x14ac:dyDescent="0.3">
      <c r="A30" s="357"/>
      <c r="B30" s="364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  <c r="P30" s="371"/>
      <c r="Q30" s="372"/>
      <c r="R30" s="372"/>
      <c r="S30" s="375"/>
      <c r="T30" s="445"/>
      <c r="U30" s="372"/>
      <c r="V30" s="372"/>
      <c r="W30" s="398"/>
      <c r="X30" s="371"/>
      <c r="Y30" s="372"/>
      <c r="Z30" s="372"/>
      <c r="AA30" s="372"/>
      <c r="AB30" s="372"/>
      <c r="AC30" s="372"/>
      <c r="AD30" s="372"/>
      <c r="AE30" s="375"/>
      <c r="AF30" s="242" t="s">
        <v>3</v>
      </c>
      <c r="AG30" s="243" t="s">
        <v>17</v>
      </c>
      <c r="AH30" s="244" t="s">
        <v>18</v>
      </c>
      <c r="AI30" s="245" t="s">
        <v>3</v>
      </c>
      <c r="AJ30" s="243" t="s">
        <v>17</v>
      </c>
      <c r="AK30" s="246" t="s">
        <v>18</v>
      </c>
      <c r="AL30" s="242" t="s">
        <v>3</v>
      </c>
      <c r="AM30" s="243" t="s">
        <v>17</v>
      </c>
      <c r="AN30" s="244" t="s">
        <v>18</v>
      </c>
      <c r="AO30" s="245" t="s">
        <v>3</v>
      </c>
      <c r="AP30" s="243" t="s">
        <v>17</v>
      </c>
      <c r="AQ30" s="246" t="s">
        <v>18</v>
      </c>
      <c r="AR30" s="242" t="s">
        <v>3</v>
      </c>
      <c r="AS30" s="243" t="s">
        <v>17</v>
      </c>
      <c r="AT30" s="244" t="s">
        <v>18</v>
      </c>
      <c r="AU30" s="245" t="s">
        <v>3</v>
      </c>
      <c r="AV30" s="243" t="s">
        <v>17</v>
      </c>
      <c r="AW30" s="246" t="s">
        <v>18</v>
      </c>
      <c r="AX30" s="242" t="s">
        <v>3</v>
      </c>
      <c r="AY30" s="243" t="s">
        <v>17</v>
      </c>
      <c r="AZ30" s="244" t="s">
        <v>18</v>
      </c>
      <c r="BA30" s="163" t="s">
        <v>3</v>
      </c>
      <c r="BB30" s="161" t="s">
        <v>17</v>
      </c>
      <c r="BC30" s="164" t="s">
        <v>18</v>
      </c>
      <c r="BD30" s="383"/>
      <c r="BE30" s="384"/>
      <c r="BF30" s="440"/>
      <c r="BG30" s="441"/>
      <c r="BH30" s="441"/>
      <c r="BI30" s="442"/>
      <c r="BJ30" s="57"/>
      <c r="BP30" s="49"/>
      <c r="BQ30" s="49"/>
      <c r="BR30" s="49"/>
    </row>
    <row r="31" spans="1:2644" s="92" customFormat="1" ht="41.25" customHeight="1" thickBot="1" x14ac:dyDescent="0.45">
      <c r="A31" s="84" t="s">
        <v>19</v>
      </c>
      <c r="B31" s="593" t="s">
        <v>112</v>
      </c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5"/>
      <c r="P31" s="596"/>
      <c r="Q31" s="597"/>
      <c r="R31" s="597"/>
      <c r="S31" s="598"/>
      <c r="T31" s="599">
        <f>SUM(T33:U69)</f>
        <v>3582</v>
      </c>
      <c r="U31" s="597"/>
      <c r="V31" s="596">
        <f>SUM(V33:W69)</f>
        <v>1688</v>
      </c>
      <c r="W31" s="597"/>
      <c r="X31" s="599">
        <f>SUM(X33:Y69)</f>
        <v>758</v>
      </c>
      <c r="Y31" s="598"/>
      <c r="Z31" s="597">
        <f>SUM(Z33:AA69)</f>
        <v>396</v>
      </c>
      <c r="AA31" s="597"/>
      <c r="AB31" s="597">
        <f>SUM(AB33:AC69)</f>
        <v>500</v>
      </c>
      <c r="AC31" s="597"/>
      <c r="AD31" s="596">
        <f>SUM(AD33:AE69)</f>
        <v>34</v>
      </c>
      <c r="AE31" s="598"/>
      <c r="AF31" s="328">
        <f>SUM(AF32:AF44,AF50:AF69)</f>
        <v>746</v>
      </c>
      <c r="AG31" s="327">
        <f t="shared" ref="AG31:AZ31" si="2">SUM(AG32:AG44,AG50:AG69)</f>
        <v>396</v>
      </c>
      <c r="AH31" s="85">
        <f t="shared" si="2"/>
        <v>20</v>
      </c>
      <c r="AI31" s="328">
        <f t="shared" si="2"/>
        <v>920</v>
      </c>
      <c r="AJ31" s="327">
        <f t="shared" si="2"/>
        <v>452</v>
      </c>
      <c r="AK31" s="85">
        <f t="shared" si="2"/>
        <v>26</v>
      </c>
      <c r="AL31" s="328">
        <f t="shared" si="2"/>
        <v>748</v>
      </c>
      <c r="AM31" s="327">
        <f t="shared" si="2"/>
        <v>342</v>
      </c>
      <c r="AN31" s="85">
        <f t="shared" si="2"/>
        <v>20</v>
      </c>
      <c r="AO31" s="328">
        <f t="shared" si="2"/>
        <v>360</v>
      </c>
      <c r="AP31" s="327">
        <f t="shared" si="2"/>
        <v>164</v>
      </c>
      <c r="AQ31" s="85">
        <f t="shared" si="2"/>
        <v>10</v>
      </c>
      <c r="AR31" s="328">
        <f t="shared" si="2"/>
        <v>592</v>
      </c>
      <c r="AS31" s="327">
        <f t="shared" si="2"/>
        <v>248</v>
      </c>
      <c r="AT31" s="85">
        <f t="shared" si="2"/>
        <v>16</v>
      </c>
      <c r="AU31" s="328">
        <f t="shared" si="2"/>
        <v>216</v>
      </c>
      <c r="AV31" s="327">
        <f t="shared" si="2"/>
        <v>86</v>
      </c>
      <c r="AW31" s="85">
        <f t="shared" si="2"/>
        <v>6</v>
      </c>
      <c r="AX31" s="328">
        <f t="shared" si="2"/>
        <v>0</v>
      </c>
      <c r="AY31" s="327">
        <f t="shared" si="2"/>
        <v>0</v>
      </c>
      <c r="AZ31" s="247">
        <f t="shared" si="2"/>
        <v>0</v>
      </c>
      <c r="BA31" s="328"/>
      <c r="BB31" s="327"/>
      <c r="BC31" s="85"/>
      <c r="BD31" s="526">
        <f t="shared" ref="BD31:BD32" si="3">SUM(AH31,AK31,AN31,AQ31,AT31,AW31,AZ31,BC31)</f>
        <v>98</v>
      </c>
      <c r="BE31" s="544"/>
      <c r="BF31" s="774" t="e">
        <f>T31*100/T159</f>
        <v>#DIV/0!</v>
      </c>
      <c r="BG31" s="775"/>
      <c r="BH31" s="775"/>
      <c r="BI31" s="775"/>
      <c r="BJ31" s="89">
        <f>SUM(X31:AE31)</f>
        <v>1688</v>
      </c>
      <c r="BK31" s="90">
        <f>SUM(AF31,AI31,AL31,AO31,AR31,AU31,AX31,BA31)</f>
        <v>3582</v>
      </c>
      <c r="BL31" s="90">
        <f>SUM(AG31,AJ31,AM31,AP31,AS31,AV31,AY31,BB31)</f>
        <v>1688</v>
      </c>
      <c r="BM31" s="90">
        <f>SUM(AH31,AK31,AN31,AQ31,AT31,AW31,AZ31,BC31)</f>
        <v>98</v>
      </c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  <c r="IW31" s="91"/>
      <c r="IX31" s="91"/>
      <c r="IY31" s="91"/>
      <c r="IZ31" s="91"/>
      <c r="JA31" s="91"/>
      <c r="JB31" s="91"/>
      <c r="JC31" s="91"/>
      <c r="JD31" s="91"/>
      <c r="JE31" s="91"/>
      <c r="JF31" s="91"/>
      <c r="JG31" s="91"/>
      <c r="JH31" s="91"/>
      <c r="JI31" s="91"/>
      <c r="JJ31" s="91"/>
      <c r="JK31" s="91"/>
      <c r="JL31" s="91"/>
      <c r="JM31" s="91"/>
      <c r="JN31" s="91"/>
      <c r="JO31" s="91"/>
      <c r="JP31" s="91"/>
      <c r="JQ31" s="91"/>
      <c r="JR31" s="91"/>
      <c r="JS31" s="91"/>
      <c r="JT31" s="91"/>
      <c r="JU31" s="91"/>
      <c r="JV31" s="91"/>
      <c r="JW31" s="91"/>
      <c r="JX31" s="91"/>
      <c r="JY31" s="91"/>
      <c r="JZ31" s="91"/>
      <c r="KA31" s="91"/>
      <c r="KB31" s="91"/>
      <c r="KC31" s="91"/>
      <c r="KD31" s="91"/>
      <c r="KE31" s="91"/>
      <c r="KF31" s="91"/>
      <c r="KG31" s="91"/>
      <c r="KH31" s="91"/>
      <c r="KI31" s="91"/>
      <c r="KJ31" s="91"/>
      <c r="KK31" s="91"/>
      <c r="KL31" s="91"/>
      <c r="KM31" s="91"/>
      <c r="KN31" s="91"/>
      <c r="KO31" s="91"/>
      <c r="KP31" s="91"/>
      <c r="KQ31" s="91"/>
      <c r="KR31" s="91"/>
      <c r="KS31" s="91"/>
      <c r="KT31" s="91"/>
      <c r="KU31" s="91"/>
      <c r="KV31" s="91"/>
      <c r="KW31" s="91"/>
      <c r="KX31" s="91"/>
      <c r="KY31" s="91"/>
      <c r="KZ31" s="91"/>
      <c r="LA31" s="91"/>
      <c r="LB31" s="91"/>
      <c r="LC31" s="91"/>
      <c r="LD31" s="91"/>
      <c r="LE31" s="91"/>
      <c r="LF31" s="91"/>
      <c r="LG31" s="91"/>
      <c r="LH31" s="91"/>
      <c r="LI31" s="91"/>
      <c r="LJ31" s="91"/>
      <c r="LK31" s="91"/>
      <c r="LL31" s="91"/>
      <c r="LM31" s="91"/>
      <c r="LN31" s="91"/>
      <c r="LO31" s="91"/>
      <c r="LP31" s="91"/>
      <c r="LQ31" s="91"/>
      <c r="LR31" s="91"/>
      <c r="LS31" s="91"/>
      <c r="LT31" s="91"/>
      <c r="LU31" s="91"/>
      <c r="LV31" s="91"/>
      <c r="LW31" s="91"/>
      <c r="LX31" s="91"/>
      <c r="LY31" s="91"/>
      <c r="LZ31" s="91"/>
      <c r="MA31" s="91"/>
      <c r="MB31" s="91"/>
      <c r="MC31" s="91"/>
      <c r="MD31" s="91"/>
      <c r="ME31" s="91"/>
      <c r="MF31" s="91"/>
      <c r="MG31" s="91"/>
      <c r="MH31" s="91"/>
      <c r="MI31" s="91"/>
      <c r="MJ31" s="91"/>
      <c r="MK31" s="91"/>
      <c r="ML31" s="91"/>
      <c r="MM31" s="91"/>
      <c r="MN31" s="91"/>
      <c r="MO31" s="91"/>
      <c r="MP31" s="91"/>
      <c r="MQ31" s="91"/>
      <c r="MR31" s="91"/>
      <c r="MS31" s="91"/>
      <c r="MT31" s="91"/>
      <c r="MU31" s="91"/>
      <c r="MV31" s="91"/>
      <c r="MW31" s="91"/>
      <c r="MX31" s="91"/>
      <c r="MY31" s="91"/>
      <c r="MZ31" s="91"/>
      <c r="NA31" s="91"/>
      <c r="NB31" s="91"/>
      <c r="NC31" s="91"/>
      <c r="ND31" s="91"/>
      <c r="NE31" s="91"/>
      <c r="NF31" s="91"/>
      <c r="NG31" s="91"/>
      <c r="NH31" s="91"/>
      <c r="NI31" s="91"/>
      <c r="NJ31" s="91"/>
      <c r="NK31" s="91"/>
      <c r="NL31" s="91"/>
      <c r="NM31" s="91"/>
      <c r="NN31" s="91"/>
      <c r="NO31" s="91"/>
      <c r="NP31" s="91"/>
      <c r="NQ31" s="91"/>
      <c r="NR31" s="91"/>
      <c r="NS31" s="91"/>
      <c r="NT31" s="91"/>
      <c r="NU31" s="91"/>
      <c r="NV31" s="91"/>
      <c r="NW31" s="91"/>
      <c r="NX31" s="91"/>
      <c r="NY31" s="91"/>
      <c r="NZ31" s="91"/>
      <c r="OA31" s="91"/>
      <c r="OB31" s="91"/>
      <c r="OC31" s="91"/>
      <c r="OD31" s="91"/>
      <c r="OE31" s="91"/>
      <c r="OF31" s="91"/>
      <c r="OG31" s="91"/>
      <c r="OH31" s="91"/>
      <c r="OI31" s="91"/>
      <c r="OJ31" s="91"/>
      <c r="OK31" s="91"/>
      <c r="OL31" s="91"/>
      <c r="OM31" s="91"/>
      <c r="ON31" s="91"/>
      <c r="OO31" s="91"/>
      <c r="OP31" s="91"/>
      <c r="OQ31" s="91"/>
      <c r="OR31" s="91"/>
      <c r="OS31" s="91"/>
      <c r="OT31" s="91"/>
      <c r="OU31" s="91"/>
      <c r="OV31" s="91"/>
      <c r="OW31" s="91"/>
      <c r="OX31" s="91"/>
      <c r="OY31" s="91"/>
      <c r="OZ31" s="91"/>
      <c r="PA31" s="91"/>
      <c r="PB31" s="91"/>
      <c r="PC31" s="91"/>
      <c r="PD31" s="91"/>
      <c r="PE31" s="91"/>
      <c r="PF31" s="91"/>
      <c r="PG31" s="91"/>
      <c r="PH31" s="91"/>
      <c r="PI31" s="91"/>
      <c r="PJ31" s="91"/>
      <c r="PK31" s="91"/>
      <c r="PL31" s="91"/>
      <c r="PM31" s="91"/>
      <c r="PN31" s="91"/>
      <c r="PO31" s="91"/>
      <c r="PP31" s="91"/>
      <c r="PQ31" s="91"/>
      <c r="PR31" s="91"/>
      <c r="PS31" s="91"/>
      <c r="PT31" s="91"/>
      <c r="PU31" s="91"/>
      <c r="PV31" s="91"/>
      <c r="PW31" s="91"/>
      <c r="PX31" s="91"/>
      <c r="PY31" s="91"/>
      <c r="PZ31" s="91"/>
      <c r="QA31" s="91"/>
      <c r="QB31" s="91"/>
      <c r="QC31" s="91"/>
      <c r="QD31" s="91"/>
      <c r="QE31" s="91"/>
      <c r="QF31" s="91"/>
      <c r="QG31" s="91"/>
      <c r="QH31" s="91"/>
      <c r="QI31" s="91"/>
      <c r="QJ31" s="91"/>
      <c r="QK31" s="91"/>
      <c r="QL31" s="91"/>
      <c r="QM31" s="91"/>
      <c r="QN31" s="91"/>
      <c r="QO31" s="91"/>
      <c r="QP31" s="91"/>
      <c r="QQ31" s="91"/>
      <c r="QR31" s="91"/>
      <c r="QS31" s="91"/>
      <c r="QT31" s="91"/>
      <c r="QU31" s="91"/>
      <c r="QV31" s="91"/>
      <c r="QW31" s="91"/>
      <c r="QX31" s="91"/>
      <c r="QY31" s="91"/>
      <c r="QZ31" s="91"/>
      <c r="RA31" s="91"/>
      <c r="RB31" s="91"/>
      <c r="RC31" s="91"/>
      <c r="RD31" s="91"/>
      <c r="RE31" s="91"/>
      <c r="RF31" s="91"/>
      <c r="RG31" s="91"/>
      <c r="RH31" s="91"/>
      <c r="RI31" s="91"/>
      <c r="RJ31" s="91"/>
      <c r="RK31" s="91"/>
      <c r="RL31" s="91"/>
      <c r="RM31" s="91"/>
      <c r="RN31" s="91"/>
      <c r="RO31" s="91"/>
      <c r="RP31" s="91"/>
      <c r="RQ31" s="91"/>
      <c r="RR31" s="91"/>
      <c r="RS31" s="91"/>
      <c r="RT31" s="91"/>
      <c r="RU31" s="91"/>
      <c r="RV31" s="91"/>
      <c r="RW31" s="91"/>
      <c r="RX31" s="91"/>
      <c r="RY31" s="91"/>
      <c r="RZ31" s="91"/>
      <c r="SA31" s="91"/>
      <c r="SB31" s="91"/>
      <c r="SC31" s="91"/>
      <c r="SD31" s="91"/>
      <c r="SE31" s="91"/>
      <c r="SF31" s="91"/>
      <c r="SG31" s="91"/>
      <c r="SH31" s="91"/>
      <c r="SI31" s="91"/>
      <c r="SJ31" s="91"/>
      <c r="SK31" s="91"/>
      <c r="SL31" s="91"/>
      <c r="SM31" s="91"/>
      <c r="SN31" s="91"/>
      <c r="SO31" s="91"/>
      <c r="SP31" s="91"/>
      <c r="SQ31" s="91"/>
      <c r="SR31" s="91"/>
      <c r="SS31" s="91"/>
      <c r="ST31" s="91"/>
      <c r="SU31" s="91"/>
      <c r="SV31" s="91"/>
      <c r="SW31" s="91"/>
      <c r="SX31" s="91"/>
      <c r="SY31" s="91"/>
      <c r="SZ31" s="91"/>
      <c r="TA31" s="91"/>
      <c r="TB31" s="91"/>
      <c r="TC31" s="91"/>
      <c r="TD31" s="91"/>
      <c r="TE31" s="91"/>
      <c r="TF31" s="91"/>
      <c r="TG31" s="91"/>
      <c r="TH31" s="91"/>
      <c r="TI31" s="91"/>
      <c r="TJ31" s="91"/>
      <c r="TK31" s="91"/>
      <c r="TL31" s="91"/>
      <c r="TM31" s="91"/>
      <c r="TN31" s="91"/>
      <c r="TO31" s="91"/>
      <c r="TP31" s="91"/>
      <c r="TQ31" s="91"/>
      <c r="TR31" s="91"/>
      <c r="TS31" s="91"/>
      <c r="TT31" s="91"/>
      <c r="TU31" s="91"/>
      <c r="TV31" s="91"/>
      <c r="TW31" s="91"/>
      <c r="TX31" s="91"/>
      <c r="TY31" s="91"/>
      <c r="TZ31" s="91"/>
      <c r="UA31" s="91"/>
      <c r="UB31" s="91"/>
      <c r="UC31" s="91"/>
      <c r="UD31" s="91"/>
      <c r="UE31" s="91"/>
      <c r="UF31" s="91"/>
      <c r="UG31" s="91"/>
      <c r="UH31" s="91"/>
      <c r="UI31" s="91"/>
      <c r="UJ31" s="91"/>
      <c r="UK31" s="91"/>
      <c r="UL31" s="91"/>
      <c r="UM31" s="91"/>
      <c r="UN31" s="91"/>
      <c r="UO31" s="91"/>
      <c r="UP31" s="91"/>
      <c r="UQ31" s="91"/>
      <c r="UR31" s="91"/>
      <c r="US31" s="91"/>
      <c r="UT31" s="91"/>
      <c r="UU31" s="91"/>
      <c r="UV31" s="91"/>
      <c r="UW31" s="91"/>
      <c r="UX31" s="91"/>
      <c r="UY31" s="91"/>
      <c r="UZ31" s="91"/>
      <c r="VA31" s="91"/>
      <c r="VB31" s="91"/>
      <c r="VC31" s="91"/>
      <c r="VD31" s="91"/>
      <c r="VE31" s="91"/>
      <c r="VF31" s="91"/>
      <c r="VG31" s="91"/>
      <c r="VH31" s="91"/>
      <c r="VI31" s="91"/>
      <c r="VJ31" s="91"/>
      <c r="VK31" s="91"/>
      <c r="VL31" s="91"/>
      <c r="VM31" s="91"/>
      <c r="VN31" s="91"/>
      <c r="VO31" s="91"/>
      <c r="VP31" s="91"/>
      <c r="VQ31" s="91"/>
      <c r="VR31" s="91"/>
      <c r="VS31" s="91"/>
      <c r="VT31" s="91"/>
      <c r="VU31" s="91"/>
      <c r="VV31" s="91"/>
      <c r="VW31" s="91"/>
      <c r="VX31" s="91"/>
      <c r="VY31" s="91"/>
      <c r="VZ31" s="91"/>
      <c r="WA31" s="91"/>
      <c r="WB31" s="91"/>
      <c r="WC31" s="91"/>
      <c r="WD31" s="91"/>
      <c r="WE31" s="91"/>
      <c r="WF31" s="91"/>
      <c r="WG31" s="91"/>
      <c r="WH31" s="91"/>
      <c r="WI31" s="91"/>
      <c r="WJ31" s="91"/>
      <c r="WK31" s="91"/>
      <c r="WL31" s="91"/>
      <c r="WM31" s="91"/>
      <c r="WN31" s="91"/>
      <c r="WO31" s="91"/>
      <c r="WP31" s="91"/>
      <c r="WQ31" s="91"/>
      <c r="WR31" s="91"/>
      <c r="WS31" s="91"/>
      <c r="WT31" s="91"/>
      <c r="WU31" s="91"/>
      <c r="WV31" s="91"/>
      <c r="WW31" s="91"/>
      <c r="WX31" s="91"/>
      <c r="WY31" s="91"/>
      <c r="WZ31" s="91"/>
      <c r="XA31" s="91"/>
      <c r="XB31" s="91"/>
      <c r="XC31" s="91"/>
      <c r="XD31" s="91"/>
      <c r="XE31" s="91"/>
      <c r="XF31" s="91"/>
      <c r="XG31" s="91"/>
      <c r="XH31" s="91"/>
      <c r="XI31" s="91"/>
      <c r="XJ31" s="91"/>
      <c r="XK31" s="91"/>
      <c r="XL31" s="91"/>
      <c r="XM31" s="91"/>
      <c r="XN31" s="91"/>
      <c r="XO31" s="91"/>
      <c r="XP31" s="91"/>
      <c r="XQ31" s="91"/>
      <c r="XR31" s="91"/>
      <c r="XS31" s="91"/>
      <c r="XT31" s="91"/>
      <c r="XU31" s="91"/>
      <c r="XV31" s="91"/>
      <c r="XW31" s="91"/>
      <c r="XX31" s="91"/>
      <c r="XY31" s="91"/>
      <c r="XZ31" s="91"/>
      <c r="YA31" s="91"/>
      <c r="YB31" s="91"/>
      <c r="YC31" s="91"/>
      <c r="YD31" s="91"/>
      <c r="YE31" s="91"/>
      <c r="YF31" s="91"/>
      <c r="YG31" s="91"/>
      <c r="YH31" s="91"/>
      <c r="YI31" s="91"/>
      <c r="YJ31" s="91"/>
      <c r="YK31" s="91"/>
      <c r="YL31" s="91"/>
      <c r="YM31" s="91"/>
      <c r="YN31" s="91"/>
      <c r="YO31" s="91"/>
      <c r="YP31" s="91"/>
      <c r="YQ31" s="91"/>
      <c r="YR31" s="91"/>
      <c r="YS31" s="91"/>
      <c r="YT31" s="91"/>
      <c r="YU31" s="91"/>
      <c r="YV31" s="91"/>
      <c r="YW31" s="91"/>
      <c r="YX31" s="91"/>
      <c r="YY31" s="91"/>
      <c r="YZ31" s="91"/>
      <c r="ZA31" s="91"/>
      <c r="ZB31" s="91"/>
      <c r="ZC31" s="91"/>
      <c r="ZD31" s="91"/>
      <c r="ZE31" s="91"/>
      <c r="ZF31" s="91"/>
      <c r="ZG31" s="91"/>
      <c r="ZH31" s="91"/>
      <c r="ZI31" s="91"/>
      <c r="ZJ31" s="91"/>
      <c r="ZK31" s="91"/>
      <c r="ZL31" s="91"/>
      <c r="ZM31" s="91"/>
      <c r="ZN31" s="91"/>
      <c r="ZO31" s="91"/>
      <c r="ZP31" s="91"/>
      <c r="ZQ31" s="91"/>
      <c r="ZR31" s="91"/>
      <c r="ZS31" s="91"/>
      <c r="ZT31" s="91"/>
      <c r="ZU31" s="91"/>
      <c r="ZV31" s="91"/>
      <c r="ZW31" s="91"/>
      <c r="ZX31" s="91"/>
      <c r="ZY31" s="91"/>
      <c r="ZZ31" s="91"/>
      <c r="AAA31" s="91"/>
      <c r="AAB31" s="91"/>
      <c r="AAC31" s="91"/>
      <c r="AAD31" s="91"/>
      <c r="AAE31" s="91"/>
      <c r="AAF31" s="91"/>
      <c r="AAG31" s="91"/>
      <c r="AAH31" s="91"/>
      <c r="AAI31" s="91"/>
      <c r="AAJ31" s="91"/>
      <c r="AAK31" s="91"/>
      <c r="AAL31" s="91"/>
      <c r="AAM31" s="91"/>
      <c r="AAN31" s="91"/>
      <c r="AAO31" s="91"/>
      <c r="AAP31" s="91"/>
      <c r="AAQ31" s="91"/>
      <c r="AAR31" s="91"/>
      <c r="AAS31" s="91"/>
      <c r="AAT31" s="91"/>
      <c r="AAU31" s="91"/>
      <c r="AAV31" s="91"/>
      <c r="AAW31" s="91"/>
      <c r="AAX31" s="91"/>
      <c r="AAY31" s="91"/>
      <c r="AAZ31" s="91"/>
      <c r="ABA31" s="91"/>
      <c r="ABB31" s="91"/>
      <c r="ABC31" s="91"/>
      <c r="ABD31" s="91"/>
      <c r="ABE31" s="91"/>
      <c r="ABF31" s="91"/>
      <c r="ABG31" s="91"/>
      <c r="ABH31" s="91"/>
      <c r="ABI31" s="91"/>
      <c r="ABJ31" s="91"/>
      <c r="ABK31" s="91"/>
      <c r="ABL31" s="91"/>
      <c r="ABM31" s="91"/>
      <c r="ABN31" s="91"/>
      <c r="ABO31" s="91"/>
      <c r="ABP31" s="91"/>
      <c r="ABQ31" s="91"/>
      <c r="ABR31" s="91"/>
      <c r="ABS31" s="91"/>
      <c r="ABT31" s="91"/>
      <c r="ABU31" s="91"/>
      <c r="ABV31" s="91"/>
      <c r="ABW31" s="91"/>
      <c r="ABX31" s="91"/>
      <c r="ABY31" s="91"/>
      <c r="ABZ31" s="91"/>
      <c r="ACA31" s="91"/>
      <c r="ACB31" s="91"/>
      <c r="ACC31" s="91"/>
      <c r="ACD31" s="91"/>
      <c r="ACE31" s="91"/>
      <c r="ACF31" s="91"/>
      <c r="ACG31" s="91"/>
      <c r="ACH31" s="91"/>
      <c r="ACI31" s="91"/>
      <c r="ACJ31" s="91"/>
      <c r="ACK31" s="91"/>
      <c r="ACL31" s="91"/>
      <c r="ACM31" s="91"/>
      <c r="ACN31" s="91"/>
      <c r="ACO31" s="91"/>
      <c r="ACP31" s="91"/>
      <c r="ACQ31" s="91"/>
      <c r="ACR31" s="91"/>
      <c r="ACS31" s="91"/>
      <c r="ACT31" s="91"/>
      <c r="ACU31" s="91"/>
      <c r="ACV31" s="91"/>
      <c r="ACW31" s="91"/>
      <c r="ACX31" s="91"/>
      <c r="ACY31" s="91"/>
      <c r="ACZ31" s="91"/>
      <c r="ADA31" s="91"/>
      <c r="ADB31" s="91"/>
      <c r="ADC31" s="91"/>
      <c r="ADD31" s="91"/>
      <c r="ADE31" s="91"/>
      <c r="ADF31" s="91"/>
      <c r="ADG31" s="91"/>
      <c r="ADH31" s="91"/>
      <c r="ADI31" s="91"/>
      <c r="ADJ31" s="91"/>
      <c r="ADK31" s="91"/>
      <c r="ADL31" s="91"/>
      <c r="ADM31" s="91"/>
      <c r="ADN31" s="91"/>
      <c r="ADO31" s="91"/>
      <c r="ADP31" s="91"/>
      <c r="ADQ31" s="91"/>
      <c r="ADR31" s="91"/>
      <c r="ADS31" s="91"/>
      <c r="ADT31" s="91"/>
      <c r="ADU31" s="91"/>
      <c r="ADV31" s="91"/>
      <c r="ADW31" s="91"/>
      <c r="ADX31" s="91"/>
      <c r="ADY31" s="91"/>
      <c r="ADZ31" s="91"/>
      <c r="AEA31" s="91"/>
      <c r="AEB31" s="91"/>
      <c r="AEC31" s="91"/>
      <c r="AED31" s="91"/>
      <c r="AEE31" s="91"/>
      <c r="AEF31" s="91"/>
      <c r="AEG31" s="91"/>
      <c r="AEH31" s="91"/>
      <c r="AEI31" s="91"/>
      <c r="AEJ31" s="91"/>
      <c r="AEK31" s="91"/>
      <c r="AEL31" s="91"/>
      <c r="AEM31" s="91"/>
      <c r="AEN31" s="91"/>
      <c r="AEO31" s="91"/>
      <c r="AEP31" s="91"/>
      <c r="AEQ31" s="91"/>
      <c r="AER31" s="91"/>
      <c r="AES31" s="91"/>
      <c r="AET31" s="91"/>
      <c r="AEU31" s="91"/>
      <c r="AEV31" s="91"/>
      <c r="AEW31" s="91"/>
      <c r="AEX31" s="91"/>
      <c r="AEY31" s="91"/>
      <c r="AEZ31" s="91"/>
      <c r="AFA31" s="91"/>
      <c r="AFB31" s="91"/>
      <c r="AFC31" s="91"/>
      <c r="AFD31" s="91"/>
      <c r="AFE31" s="91"/>
      <c r="AFF31" s="91"/>
      <c r="AFG31" s="91"/>
      <c r="AFH31" s="91"/>
      <c r="AFI31" s="91"/>
      <c r="AFJ31" s="91"/>
      <c r="AFK31" s="91"/>
      <c r="AFL31" s="91"/>
      <c r="AFM31" s="91"/>
      <c r="AFN31" s="91"/>
      <c r="AFO31" s="91"/>
      <c r="AFP31" s="91"/>
      <c r="AFQ31" s="91"/>
      <c r="AFR31" s="91"/>
      <c r="AFS31" s="91"/>
      <c r="AFT31" s="91"/>
      <c r="AFU31" s="91"/>
      <c r="AFV31" s="91"/>
      <c r="AFW31" s="91"/>
      <c r="AFX31" s="91"/>
      <c r="AFY31" s="91"/>
      <c r="AFZ31" s="91"/>
      <c r="AGA31" s="91"/>
      <c r="AGB31" s="91"/>
      <c r="AGC31" s="91"/>
      <c r="AGD31" s="91"/>
      <c r="AGE31" s="91"/>
      <c r="AGF31" s="91"/>
      <c r="AGG31" s="91"/>
      <c r="AGH31" s="91"/>
      <c r="AGI31" s="91"/>
      <c r="AGJ31" s="91"/>
      <c r="AGK31" s="91"/>
      <c r="AGL31" s="91"/>
      <c r="AGM31" s="91"/>
      <c r="AGN31" s="91"/>
      <c r="AGO31" s="91"/>
      <c r="AGP31" s="91"/>
      <c r="AGQ31" s="91"/>
      <c r="AGR31" s="91"/>
      <c r="AGS31" s="91"/>
      <c r="AGT31" s="91"/>
      <c r="AGU31" s="91"/>
      <c r="AGV31" s="91"/>
      <c r="AGW31" s="91"/>
      <c r="AGX31" s="91"/>
      <c r="AGY31" s="91"/>
      <c r="AGZ31" s="91"/>
      <c r="AHA31" s="91"/>
      <c r="AHB31" s="91"/>
      <c r="AHC31" s="91"/>
      <c r="AHD31" s="91"/>
      <c r="AHE31" s="91"/>
      <c r="AHF31" s="91"/>
      <c r="AHG31" s="91"/>
      <c r="AHH31" s="91"/>
      <c r="AHI31" s="91"/>
      <c r="AHJ31" s="91"/>
      <c r="AHK31" s="91"/>
      <c r="AHL31" s="91"/>
      <c r="AHM31" s="91"/>
      <c r="AHN31" s="91"/>
      <c r="AHO31" s="91"/>
      <c r="AHP31" s="91"/>
      <c r="AHQ31" s="91"/>
      <c r="AHR31" s="91"/>
      <c r="AHS31" s="91"/>
      <c r="AHT31" s="91"/>
      <c r="AHU31" s="91"/>
      <c r="AHV31" s="91"/>
      <c r="AHW31" s="91"/>
      <c r="AHX31" s="91"/>
      <c r="AHY31" s="91"/>
      <c r="AHZ31" s="91"/>
      <c r="AIA31" s="91"/>
      <c r="AIB31" s="91"/>
      <c r="AIC31" s="91"/>
      <c r="AID31" s="91"/>
      <c r="AIE31" s="91"/>
      <c r="AIF31" s="91"/>
      <c r="AIG31" s="91"/>
      <c r="AIH31" s="91"/>
      <c r="AII31" s="91"/>
      <c r="AIJ31" s="91"/>
      <c r="AIK31" s="91"/>
      <c r="AIL31" s="91"/>
      <c r="AIM31" s="91"/>
      <c r="AIN31" s="91"/>
      <c r="AIO31" s="91"/>
      <c r="AIP31" s="91"/>
      <c r="AIQ31" s="91"/>
      <c r="AIR31" s="91"/>
      <c r="AIS31" s="91"/>
      <c r="AIT31" s="91"/>
      <c r="AIU31" s="91"/>
      <c r="AIV31" s="91"/>
      <c r="AIW31" s="91"/>
      <c r="AIX31" s="91"/>
      <c r="AIY31" s="91"/>
      <c r="AIZ31" s="91"/>
      <c r="AJA31" s="91"/>
      <c r="AJB31" s="91"/>
      <c r="AJC31" s="91"/>
      <c r="AJD31" s="91"/>
      <c r="AJE31" s="91"/>
      <c r="AJF31" s="91"/>
      <c r="AJG31" s="91"/>
      <c r="AJH31" s="91"/>
      <c r="AJI31" s="91"/>
      <c r="AJJ31" s="91"/>
      <c r="AJK31" s="91"/>
      <c r="AJL31" s="91"/>
      <c r="AJM31" s="91"/>
      <c r="AJN31" s="91"/>
      <c r="AJO31" s="91"/>
      <c r="AJP31" s="91"/>
      <c r="AJQ31" s="91"/>
      <c r="AJR31" s="91"/>
      <c r="AJS31" s="91"/>
      <c r="AJT31" s="91"/>
      <c r="AJU31" s="91"/>
      <c r="AJV31" s="91"/>
      <c r="AJW31" s="91"/>
      <c r="AJX31" s="91"/>
      <c r="AJY31" s="91"/>
      <c r="AJZ31" s="91"/>
      <c r="AKA31" s="91"/>
      <c r="AKB31" s="91"/>
      <c r="AKC31" s="91"/>
      <c r="AKD31" s="91"/>
      <c r="AKE31" s="91"/>
      <c r="AKF31" s="91"/>
      <c r="AKG31" s="91"/>
      <c r="AKH31" s="91"/>
      <c r="AKI31" s="91"/>
      <c r="AKJ31" s="91"/>
      <c r="AKK31" s="91"/>
      <c r="AKL31" s="91"/>
      <c r="AKM31" s="91"/>
      <c r="AKN31" s="91"/>
      <c r="AKO31" s="91"/>
      <c r="AKP31" s="91"/>
      <c r="AKQ31" s="91"/>
      <c r="AKR31" s="91"/>
      <c r="AKS31" s="91"/>
      <c r="AKT31" s="91"/>
      <c r="AKU31" s="91"/>
      <c r="AKV31" s="91"/>
      <c r="AKW31" s="91"/>
      <c r="AKX31" s="91"/>
      <c r="AKY31" s="91"/>
      <c r="AKZ31" s="91"/>
      <c r="ALA31" s="91"/>
      <c r="ALB31" s="91"/>
      <c r="ALC31" s="91"/>
      <c r="ALD31" s="91"/>
      <c r="ALE31" s="91"/>
      <c r="ALF31" s="91"/>
      <c r="ALG31" s="91"/>
      <c r="ALH31" s="91"/>
      <c r="ALI31" s="91"/>
      <c r="ALJ31" s="91"/>
      <c r="ALK31" s="91"/>
      <c r="ALL31" s="91"/>
      <c r="ALM31" s="91"/>
      <c r="ALN31" s="91"/>
      <c r="ALO31" s="91"/>
      <c r="ALP31" s="91"/>
      <c r="ALQ31" s="91"/>
      <c r="ALR31" s="91"/>
      <c r="ALS31" s="91"/>
      <c r="ALT31" s="91"/>
      <c r="ALU31" s="91"/>
      <c r="ALV31" s="91"/>
      <c r="ALW31" s="91"/>
      <c r="ALX31" s="91"/>
      <c r="ALY31" s="91"/>
      <c r="ALZ31" s="91"/>
      <c r="AMA31" s="91"/>
      <c r="AMB31" s="91"/>
      <c r="AMC31" s="91"/>
      <c r="AMD31" s="91"/>
      <c r="AME31" s="91"/>
      <c r="AMF31" s="91"/>
      <c r="AMG31" s="91"/>
      <c r="AMH31" s="91"/>
      <c r="AMI31" s="91"/>
      <c r="AMJ31" s="91"/>
      <c r="AMK31" s="91"/>
      <c r="AML31" s="91"/>
      <c r="AMM31" s="91"/>
      <c r="AMN31" s="91"/>
      <c r="AMO31" s="91"/>
      <c r="AMP31" s="91"/>
      <c r="AMQ31" s="91"/>
      <c r="AMR31" s="91"/>
      <c r="AMS31" s="91"/>
      <c r="AMT31" s="91"/>
      <c r="AMU31" s="91"/>
      <c r="AMV31" s="91"/>
      <c r="AMW31" s="91"/>
      <c r="AMX31" s="91"/>
      <c r="AMY31" s="91"/>
      <c r="AMZ31" s="91"/>
      <c r="ANA31" s="91"/>
      <c r="ANB31" s="91"/>
      <c r="ANC31" s="91"/>
      <c r="AND31" s="91"/>
      <c r="ANE31" s="91"/>
      <c r="ANF31" s="91"/>
      <c r="ANG31" s="91"/>
      <c r="ANH31" s="91"/>
      <c r="ANI31" s="91"/>
      <c r="ANJ31" s="91"/>
      <c r="ANK31" s="91"/>
      <c r="ANL31" s="91"/>
      <c r="ANM31" s="91"/>
      <c r="ANN31" s="91"/>
      <c r="ANO31" s="91"/>
      <c r="ANP31" s="91"/>
      <c r="ANQ31" s="91"/>
      <c r="ANR31" s="91"/>
      <c r="ANS31" s="91"/>
      <c r="ANT31" s="91"/>
      <c r="ANU31" s="91"/>
      <c r="ANV31" s="91"/>
      <c r="ANW31" s="91"/>
      <c r="ANX31" s="91"/>
      <c r="ANY31" s="91"/>
      <c r="ANZ31" s="91"/>
      <c r="AOA31" s="91"/>
      <c r="AOB31" s="91"/>
      <c r="AOC31" s="91"/>
      <c r="AOD31" s="91"/>
      <c r="AOE31" s="91"/>
      <c r="AOF31" s="91"/>
      <c r="AOG31" s="91"/>
      <c r="AOH31" s="91"/>
      <c r="AOI31" s="91"/>
      <c r="AOJ31" s="91"/>
      <c r="AOK31" s="91"/>
      <c r="AOL31" s="91"/>
      <c r="AOM31" s="91"/>
      <c r="AON31" s="91"/>
      <c r="AOO31" s="91"/>
      <c r="AOP31" s="91"/>
      <c r="AOQ31" s="91"/>
      <c r="AOR31" s="91"/>
      <c r="AOS31" s="91"/>
      <c r="AOT31" s="91"/>
      <c r="AOU31" s="91"/>
      <c r="AOV31" s="91"/>
      <c r="AOW31" s="91"/>
      <c r="AOX31" s="91"/>
      <c r="AOY31" s="91"/>
      <c r="AOZ31" s="91"/>
      <c r="APA31" s="91"/>
      <c r="APB31" s="91"/>
      <c r="APC31" s="91"/>
      <c r="APD31" s="91"/>
      <c r="APE31" s="91"/>
      <c r="APF31" s="91"/>
      <c r="APG31" s="91"/>
      <c r="APH31" s="91"/>
      <c r="API31" s="91"/>
      <c r="APJ31" s="91"/>
      <c r="APK31" s="91"/>
      <c r="APL31" s="91"/>
      <c r="APM31" s="91"/>
      <c r="APN31" s="91"/>
      <c r="APO31" s="91"/>
      <c r="APP31" s="91"/>
      <c r="APQ31" s="91"/>
      <c r="APR31" s="91"/>
      <c r="APS31" s="91"/>
      <c r="APT31" s="91"/>
      <c r="APU31" s="91"/>
      <c r="APV31" s="91"/>
      <c r="APW31" s="91"/>
      <c r="APX31" s="91"/>
      <c r="APY31" s="91"/>
      <c r="APZ31" s="91"/>
      <c r="AQA31" s="91"/>
      <c r="AQB31" s="91"/>
      <c r="AQC31" s="91"/>
      <c r="AQD31" s="91"/>
      <c r="AQE31" s="91"/>
      <c r="AQF31" s="91"/>
      <c r="AQG31" s="91"/>
      <c r="AQH31" s="91"/>
      <c r="AQI31" s="91"/>
      <c r="AQJ31" s="91"/>
      <c r="AQK31" s="91"/>
      <c r="AQL31" s="91"/>
      <c r="AQM31" s="91"/>
      <c r="AQN31" s="91"/>
      <c r="AQO31" s="91"/>
      <c r="AQP31" s="91"/>
      <c r="AQQ31" s="91"/>
      <c r="AQR31" s="91"/>
      <c r="AQS31" s="91"/>
      <c r="AQT31" s="91"/>
      <c r="AQU31" s="91"/>
      <c r="AQV31" s="91"/>
      <c r="AQW31" s="91"/>
      <c r="AQX31" s="91"/>
      <c r="AQY31" s="91"/>
      <c r="AQZ31" s="91"/>
      <c r="ARA31" s="91"/>
      <c r="ARB31" s="91"/>
      <c r="ARC31" s="91"/>
      <c r="ARD31" s="91"/>
      <c r="ARE31" s="91"/>
      <c r="ARF31" s="91"/>
      <c r="ARG31" s="91"/>
      <c r="ARH31" s="91"/>
      <c r="ARI31" s="91"/>
      <c r="ARJ31" s="91"/>
      <c r="ARK31" s="91"/>
      <c r="ARL31" s="91"/>
      <c r="ARM31" s="91"/>
      <c r="ARN31" s="91"/>
      <c r="ARO31" s="91"/>
      <c r="ARP31" s="91"/>
      <c r="ARQ31" s="91"/>
      <c r="ARR31" s="91"/>
      <c r="ARS31" s="91"/>
      <c r="ART31" s="91"/>
      <c r="ARU31" s="91"/>
      <c r="ARV31" s="91"/>
      <c r="ARW31" s="91"/>
      <c r="ARX31" s="91"/>
      <c r="ARY31" s="91"/>
      <c r="ARZ31" s="91"/>
      <c r="ASA31" s="91"/>
      <c r="ASB31" s="91"/>
      <c r="ASC31" s="91"/>
      <c r="ASD31" s="91"/>
      <c r="ASE31" s="91"/>
      <c r="ASF31" s="91"/>
      <c r="ASG31" s="91"/>
      <c r="ASH31" s="91"/>
      <c r="ASI31" s="91"/>
      <c r="ASJ31" s="91"/>
      <c r="ASK31" s="91"/>
      <c r="ASL31" s="91"/>
      <c r="ASM31" s="91"/>
      <c r="ASN31" s="91"/>
      <c r="ASO31" s="91"/>
      <c r="ASP31" s="91"/>
      <c r="ASQ31" s="91"/>
      <c r="ASR31" s="91"/>
      <c r="ASS31" s="91"/>
      <c r="AST31" s="91"/>
      <c r="ASU31" s="91"/>
      <c r="ASV31" s="91"/>
      <c r="ASW31" s="91"/>
      <c r="ASX31" s="91"/>
      <c r="ASY31" s="91"/>
      <c r="ASZ31" s="91"/>
      <c r="ATA31" s="91"/>
      <c r="ATB31" s="91"/>
      <c r="ATC31" s="91"/>
      <c r="ATD31" s="91"/>
      <c r="ATE31" s="91"/>
      <c r="ATF31" s="91"/>
      <c r="ATG31" s="91"/>
      <c r="ATH31" s="91"/>
      <c r="ATI31" s="91"/>
      <c r="ATJ31" s="91"/>
      <c r="ATK31" s="91"/>
      <c r="ATL31" s="91"/>
      <c r="ATM31" s="91"/>
      <c r="ATN31" s="91"/>
      <c r="ATO31" s="91"/>
      <c r="ATP31" s="91"/>
      <c r="ATQ31" s="91"/>
      <c r="ATR31" s="91"/>
      <c r="ATS31" s="91"/>
      <c r="ATT31" s="91"/>
      <c r="ATU31" s="91"/>
      <c r="ATV31" s="91"/>
      <c r="ATW31" s="91"/>
      <c r="ATX31" s="91"/>
      <c r="ATY31" s="91"/>
      <c r="ATZ31" s="91"/>
      <c r="AUA31" s="91"/>
      <c r="AUB31" s="91"/>
      <c r="AUC31" s="91"/>
      <c r="AUD31" s="91"/>
      <c r="AUE31" s="91"/>
      <c r="AUF31" s="91"/>
      <c r="AUG31" s="91"/>
      <c r="AUH31" s="91"/>
      <c r="AUI31" s="91"/>
      <c r="AUJ31" s="91"/>
      <c r="AUK31" s="91"/>
      <c r="AUL31" s="91"/>
      <c r="AUM31" s="91"/>
      <c r="AUN31" s="91"/>
      <c r="AUO31" s="91"/>
      <c r="AUP31" s="91"/>
      <c r="AUQ31" s="91"/>
      <c r="AUR31" s="91"/>
      <c r="AUS31" s="91"/>
      <c r="AUT31" s="91"/>
      <c r="AUU31" s="91"/>
      <c r="AUV31" s="91"/>
      <c r="AUW31" s="91"/>
      <c r="AUX31" s="91"/>
      <c r="AUY31" s="91"/>
      <c r="AUZ31" s="91"/>
      <c r="AVA31" s="91"/>
      <c r="AVB31" s="91"/>
      <c r="AVC31" s="91"/>
      <c r="AVD31" s="91"/>
      <c r="AVE31" s="91"/>
      <c r="AVF31" s="91"/>
      <c r="AVG31" s="91"/>
      <c r="AVH31" s="91"/>
      <c r="AVI31" s="91"/>
      <c r="AVJ31" s="91"/>
      <c r="AVK31" s="91"/>
      <c r="AVL31" s="91"/>
      <c r="AVM31" s="91"/>
      <c r="AVN31" s="91"/>
      <c r="AVO31" s="91"/>
      <c r="AVP31" s="91"/>
      <c r="AVQ31" s="91"/>
      <c r="AVR31" s="91"/>
      <c r="AVS31" s="91"/>
      <c r="AVT31" s="91"/>
      <c r="AVU31" s="91"/>
      <c r="AVV31" s="91"/>
      <c r="AVW31" s="91"/>
      <c r="AVX31" s="91"/>
      <c r="AVY31" s="91"/>
      <c r="AVZ31" s="91"/>
      <c r="AWA31" s="91"/>
      <c r="AWB31" s="91"/>
      <c r="AWC31" s="91"/>
      <c r="AWD31" s="91"/>
      <c r="AWE31" s="91"/>
      <c r="AWF31" s="91"/>
      <c r="AWG31" s="91"/>
      <c r="AWH31" s="91"/>
      <c r="AWI31" s="91"/>
      <c r="AWJ31" s="91"/>
      <c r="AWK31" s="91"/>
      <c r="AWL31" s="91"/>
      <c r="AWM31" s="91"/>
      <c r="AWN31" s="91"/>
      <c r="AWO31" s="91"/>
      <c r="AWP31" s="91"/>
      <c r="AWQ31" s="91"/>
      <c r="AWR31" s="91"/>
      <c r="AWS31" s="91"/>
      <c r="AWT31" s="91"/>
      <c r="AWU31" s="91"/>
      <c r="AWV31" s="91"/>
      <c r="AWW31" s="91"/>
      <c r="AWX31" s="91"/>
      <c r="AWY31" s="91"/>
      <c r="AWZ31" s="91"/>
      <c r="AXA31" s="91"/>
      <c r="AXB31" s="91"/>
      <c r="AXC31" s="91"/>
      <c r="AXD31" s="91"/>
      <c r="AXE31" s="91"/>
      <c r="AXF31" s="91"/>
      <c r="AXG31" s="91"/>
      <c r="AXH31" s="91"/>
      <c r="AXI31" s="91"/>
      <c r="AXJ31" s="91"/>
      <c r="AXK31" s="91"/>
      <c r="AXL31" s="91"/>
      <c r="AXM31" s="91"/>
      <c r="AXN31" s="91"/>
      <c r="AXO31" s="91"/>
      <c r="AXP31" s="91"/>
      <c r="AXQ31" s="91"/>
      <c r="AXR31" s="91"/>
      <c r="AXS31" s="91"/>
      <c r="AXT31" s="91"/>
      <c r="AXU31" s="91"/>
      <c r="AXV31" s="91"/>
      <c r="AXW31" s="91"/>
      <c r="AXX31" s="91"/>
      <c r="AXY31" s="91"/>
      <c r="AXZ31" s="91"/>
      <c r="AYA31" s="91"/>
      <c r="AYB31" s="91"/>
      <c r="AYC31" s="91"/>
      <c r="AYD31" s="91"/>
      <c r="AYE31" s="91"/>
      <c r="AYF31" s="91"/>
      <c r="AYG31" s="91"/>
      <c r="AYH31" s="91"/>
      <c r="AYI31" s="91"/>
      <c r="AYJ31" s="91"/>
      <c r="AYK31" s="91"/>
      <c r="AYL31" s="91"/>
      <c r="AYM31" s="91"/>
      <c r="AYN31" s="91"/>
      <c r="AYO31" s="91"/>
      <c r="AYP31" s="91"/>
      <c r="AYQ31" s="91"/>
      <c r="AYR31" s="91"/>
      <c r="AYS31" s="91"/>
      <c r="AYT31" s="91"/>
      <c r="AYU31" s="91"/>
      <c r="AYV31" s="91"/>
      <c r="AYW31" s="91"/>
      <c r="AYX31" s="91"/>
      <c r="AYY31" s="91"/>
      <c r="AYZ31" s="91"/>
      <c r="AZA31" s="91"/>
      <c r="AZB31" s="91"/>
      <c r="AZC31" s="91"/>
      <c r="AZD31" s="91"/>
      <c r="AZE31" s="91"/>
      <c r="AZF31" s="91"/>
      <c r="AZG31" s="91"/>
      <c r="AZH31" s="91"/>
      <c r="AZI31" s="91"/>
      <c r="AZJ31" s="91"/>
      <c r="AZK31" s="91"/>
      <c r="AZL31" s="91"/>
      <c r="AZM31" s="91"/>
      <c r="AZN31" s="91"/>
      <c r="AZO31" s="91"/>
      <c r="AZP31" s="91"/>
      <c r="AZQ31" s="91"/>
      <c r="AZR31" s="91"/>
      <c r="AZS31" s="91"/>
      <c r="AZT31" s="91"/>
      <c r="AZU31" s="91"/>
      <c r="AZV31" s="91"/>
      <c r="AZW31" s="91"/>
      <c r="AZX31" s="91"/>
      <c r="AZY31" s="91"/>
      <c r="AZZ31" s="91"/>
      <c r="BAA31" s="91"/>
      <c r="BAB31" s="91"/>
      <c r="BAC31" s="91"/>
      <c r="BAD31" s="91"/>
      <c r="BAE31" s="91"/>
      <c r="BAF31" s="91"/>
      <c r="BAG31" s="91"/>
      <c r="BAH31" s="91"/>
      <c r="BAI31" s="91"/>
      <c r="BAJ31" s="91"/>
      <c r="BAK31" s="91"/>
      <c r="BAL31" s="91"/>
      <c r="BAM31" s="91"/>
      <c r="BAN31" s="91"/>
      <c r="BAO31" s="91"/>
      <c r="BAP31" s="91"/>
      <c r="BAQ31" s="91"/>
      <c r="BAR31" s="91"/>
      <c r="BAS31" s="91"/>
      <c r="BAT31" s="91"/>
      <c r="BAU31" s="91"/>
      <c r="BAV31" s="91"/>
      <c r="BAW31" s="91"/>
      <c r="BAX31" s="91"/>
      <c r="BAY31" s="91"/>
      <c r="BAZ31" s="91"/>
      <c r="BBA31" s="91"/>
      <c r="BBB31" s="91"/>
      <c r="BBC31" s="91"/>
      <c r="BBD31" s="91"/>
      <c r="BBE31" s="91"/>
      <c r="BBF31" s="91"/>
      <c r="BBG31" s="91"/>
      <c r="BBH31" s="91"/>
      <c r="BBI31" s="91"/>
      <c r="BBJ31" s="91"/>
      <c r="BBK31" s="91"/>
      <c r="BBL31" s="91"/>
      <c r="BBM31" s="91"/>
      <c r="BBN31" s="91"/>
      <c r="BBO31" s="91"/>
      <c r="BBP31" s="91"/>
      <c r="BBQ31" s="91"/>
      <c r="BBR31" s="91"/>
      <c r="BBS31" s="91"/>
      <c r="BBT31" s="91"/>
      <c r="BBU31" s="91"/>
      <c r="BBV31" s="91"/>
      <c r="BBW31" s="91"/>
      <c r="BBX31" s="91"/>
      <c r="BBY31" s="91"/>
      <c r="BBZ31" s="91"/>
      <c r="BCA31" s="91"/>
      <c r="BCB31" s="91"/>
      <c r="BCC31" s="91"/>
      <c r="BCD31" s="91"/>
      <c r="BCE31" s="91"/>
      <c r="BCF31" s="91"/>
      <c r="BCG31" s="91"/>
      <c r="BCH31" s="91"/>
      <c r="BCI31" s="91"/>
      <c r="BCJ31" s="91"/>
      <c r="BCK31" s="91"/>
      <c r="BCL31" s="91"/>
      <c r="BCM31" s="91"/>
      <c r="BCN31" s="91"/>
      <c r="BCO31" s="91"/>
      <c r="BCP31" s="91"/>
      <c r="BCQ31" s="91"/>
      <c r="BCR31" s="91"/>
      <c r="BCS31" s="91"/>
      <c r="BCT31" s="91"/>
      <c r="BCU31" s="91"/>
      <c r="BCV31" s="91"/>
      <c r="BCW31" s="91"/>
      <c r="BCX31" s="91"/>
      <c r="BCY31" s="91"/>
      <c r="BCZ31" s="91"/>
      <c r="BDA31" s="91"/>
      <c r="BDB31" s="91"/>
      <c r="BDC31" s="91"/>
      <c r="BDD31" s="91"/>
      <c r="BDE31" s="91"/>
      <c r="BDF31" s="91"/>
      <c r="BDG31" s="91"/>
      <c r="BDH31" s="91"/>
      <c r="BDI31" s="91"/>
      <c r="BDJ31" s="91"/>
      <c r="BDK31" s="91"/>
      <c r="BDL31" s="91"/>
      <c r="BDM31" s="91"/>
      <c r="BDN31" s="91"/>
      <c r="BDO31" s="91"/>
      <c r="BDP31" s="91"/>
      <c r="BDQ31" s="91"/>
      <c r="BDR31" s="91"/>
      <c r="BDS31" s="91"/>
      <c r="BDT31" s="91"/>
      <c r="BDU31" s="91"/>
      <c r="BDV31" s="91"/>
      <c r="BDW31" s="91"/>
      <c r="BDX31" s="91"/>
      <c r="BDY31" s="91"/>
      <c r="BDZ31" s="91"/>
      <c r="BEA31" s="91"/>
      <c r="BEB31" s="91"/>
      <c r="BEC31" s="91"/>
      <c r="BED31" s="91"/>
      <c r="BEE31" s="91"/>
      <c r="BEF31" s="91"/>
      <c r="BEG31" s="91"/>
      <c r="BEH31" s="91"/>
      <c r="BEI31" s="91"/>
      <c r="BEJ31" s="91"/>
      <c r="BEK31" s="91"/>
      <c r="BEL31" s="91"/>
      <c r="BEM31" s="91"/>
      <c r="BEN31" s="91"/>
      <c r="BEO31" s="91"/>
      <c r="BEP31" s="91"/>
      <c r="BEQ31" s="91"/>
      <c r="BER31" s="91"/>
      <c r="BES31" s="91"/>
      <c r="BET31" s="91"/>
      <c r="BEU31" s="91"/>
      <c r="BEV31" s="91"/>
      <c r="BEW31" s="91"/>
      <c r="BEX31" s="91"/>
      <c r="BEY31" s="91"/>
      <c r="BEZ31" s="91"/>
      <c r="BFA31" s="91"/>
      <c r="BFB31" s="91"/>
      <c r="BFC31" s="91"/>
      <c r="BFD31" s="91"/>
      <c r="BFE31" s="91"/>
      <c r="BFF31" s="91"/>
      <c r="BFG31" s="91"/>
      <c r="BFH31" s="91"/>
      <c r="BFI31" s="91"/>
      <c r="BFJ31" s="91"/>
      <c r="BFK31" s="91"/>
      <c r="BFL31" s="91"/>
      <c r="BFM31" s="91"/>
      <c r="BFN31" s="91"/>
      <c r="BFO31" s="91"/>
      <c r="BFP31" s="91"/>
      <c r="BFQ31" s="91"/>
      <c r="BFR31" s="91"/>
      <c r="BFS31" s="91"/>
      <c r="BFT31" s="91"/>
      <c r="BFU31" s="91"/>
      <c r="BFV31" s="91"/>
      <c r="BFW31" s="91"/>
      <c r="BFX31" s="91"/>
      <c r="BFY31" s="91"/>
      <c r="BFZ31" s="91"/>
      <c r="BGA31" s="91"/>
      <c r="BGB31" s="91"/>
      <c r="BGC31" s="91"/>
      <c r="BGD31" s="91"/>
      <c r="BGE31" s="91"/>
      <c r="BGF31" s="91"/>
      <c r="BGG31" s="91"/>
      <c r="BGH31" s="91"/>
      <c r="BGI31" s="91"/>
      <c r="BGJ31" s="91"/>
      <c r="BGK31" s="91"/>
      <c r="BGL31" s="91"/>
      <c r="BGM31" s="91"/>
      <c r="BGN31" s="91"/>
      <c r="BGO31" s="91"/>
      <c r="BGP31" s="91"/>
      <c r="BGQ31" s="91"/>
      <c r="BGR31" s="91"/>
      <c r="BGS31" s="91"/>
      <c r="BGT31" s="91"/>
      <c r="BGU31" s="91"/>
      <c r="BGV31" s="91"/>
      <c r="BGW31" s="91"/>
      <c r="BGX31" s="91"/>
      <c r="BGY31" s="91"/>
      <c r="BGZ31" s="91"/>
      <c r="BHA31" s="91"/>
      <c r="BHB31" s="91"/>
      <c r="BHC31" s="91"/>
      <c r="BHD31" s="91"/>
      <c r="BHE31" s="91"/>
      <c r="BHF31" s="91"/>
      <c r="BHG31" s="91"/>
      <c r="BHH31" s="91"/>
      <c r="BHI31" s="91"/>
      <c r="BHJ31" s="91"/>
      <c r="BHK31" s="91"/>
      <c r="BHL31" s="91"/>
      <c r="BHM31" s="91"/>
      <c r="BHN31" s="91"/>
      <c r="BHO31" s="91"/>
      <c r="BHP31" s="91"/>
      <c r="BHQ31" s="91"/>
      <c r="BHR31" s="91"/>
      <c r="BHS31" s="91"/>
      <c r="BHT31" s="91"/>
      <c r="BHU31" s="91"/>
      <c r="BHV31" s="91"/>
      <c r="BHW31" s="91"/>
      <c r="BHX31" s="91"/>
      <c r="BHY31" s="91"/>
      <c r="BHZ31" s="91"/>
      <c r="BIA31" s="91"/>
      <c r="BIB31" s="91"/>
      <c r="BIC31" s="91"/>
      <c r="BID31" s="91"/>
      <c r="BIE31" s="91"/>
      <c r="BIF31" s="91"/>
      <c r="BIG31" s="91"/>
      <c r="BIH31" s="91"/>
      <c r="BII31" s="91"/>
      <c r="BIJ31" s="91"/>
      <c r="BIK31" s="91"/>
      <c r="BIL31" s="91"/>
      <c r="BIM31" s="91"/>
      <c r="BIN31" s="91"/>
      <c r="BIO31" s="91"/>
      <c r="BIP31" s="91"/>
      <c r="BIQ31" s="91"/>
      <c r="BIR31" s="91"/>
      <c r="BIS31" s="91"/>
      <c r="BIT31" s="91"/>
      <c r="BIU31" s="91"/>
      <c r="BIV31" s="91"/>
      <c r="BIW31" s="91"/>
      <c r="BIX31" s="91"/>
      <c r="BIY31" s="91"/>
      <c r="BIZ31" s="91"/>
      <c r="BJA31" s="91"/>
      <c r="BJB31" s="91"/>
      <c r="BJC31" s="91"/>
      <c r="BJD31" s="91"/>
      <c r="BJE31" s="91"/>
      <c r="BJF31" s="91"/>
      <c r="BJG31" s="91"/>
      <c r="BJH31" s="91"/>
      <c r="BJI31" s="91"/>
      <c r="BJJ31" s="91"/>
      <c r="BJK31" s="91"/>
      <c r="BJL31" s="91"/>
      <c r="BJM31" s="91"/>
      <c r="BJN31" s="91"/>
      <c r="BJO31" s="91"/>
      <c r="BJP31" s="91"/>
      <c r="BJQ31" s="91"/>
      <c r="BJR31" s="91"/>
      <c r="BJS31" s="91"/>
      <c r="BJT31" s="91"/>
      <c r="BJU31" s="91"/>
      <c r="BJV31" s="91"/>
      <c r="BJW31" s="91"/>
      <c r="BJX31" s="91"/>
      <c r="BJY31" s="91"/>
      <c r="BJZ31" s="91"/>
      <c r="BKA31" s="91"/>
      <c r="BKB31" s="91"/>
      <c r="BKC31" s="91"/>
      <c r="BKD31" s="91"/>
      <c r="BKE31" s="91"/>
      <c r="BKF31" s="91"/>
      <c r="BKG31" s="91"/>
      <c r="BKH31" s="91"/>
      <c r="BKI31" s="91"/>
      <c r="BKJ31" s="91"/>
      <c r="BKK31" s="91"/>
      <c r="BKL31" s="91"/>
      <c r="BKM31" s="91"/>
      <c r="BKN31" s="91"/>
      <c r="BKO31" s="91"/>
      <c r="BKP31" s="91"/>
      <c r="BKQ31" s="91"/>
      <c r="BKR31" s="91"/>
      <c r="BKS31" s="91"/>
      <c r="BKT31" s="91"/>
      <c r="BKU31" s="91"/>
      <c r="BKV31" s="91"/>
      <c r="BKW31" s="91"/>
      <c r="BKX31" s="91"/>
      <c r="BKY31" s="91"/>
      <c r="BKZ31" s="91"/>
      <c r="BLA31" s="91"/>
      <c r="BLB31" s="91"/>
      <c r="BLC31" s="91"/>
      <c r="BLD31" s="91"/>
      <c r="BLE31" s="91"/>
      <c r="BLF31" s="91"/>
      <c r="BLG31" s="91"/>
      <c r="BLH31" s="91"/>
      <c r="BLI31" s="91"/>
      <c r="BLJ31" s="91"/>
      <c r="BLK31" s="91"/>
      <c r="BLL31" s="91"/>
      <c r="BLM31" s="91"/>
      <c r="BLN31" s="91"/>
      <c r="BLO31" s="91"/>
      <c r="BLP31" s="91"/>
      <c r="BLQ31" s="91"/>
      <c r="BLR31" s="91"/>
      <c r="BLS31" s="91"/>
      <c r="BLT31" s="91"/>
      <c r="BLU31" s="91"/>
      <c r="BLV31" s="91"/>
      <c r="BLW31" s="91"/>
      <c r="BLX31" s="91"/>
      <c r="BLY31" s="91"/>
      <c r="BLZ31" s="91"/>
      <c r="BMA31" s="91"/>
      <c r="BMB31" s="91"/>
      <c r="BMC31" s="91"/>
      <c r="BMD31" s="91"/>
      <c r="BME31" s="91"/>
      <c r="BMF31" s="91"/>
      <c r="BMG31" s="91"/>
      <c r="BMH31" s="91"/>
      <c r="BMI31" s="91"/>
      <c r="BMJ31" s="91"/>
      <c r="BMK31" s="91"/>
      <c r="BML31" s="91"/>
      <c r="BMM31" s="91"/>
      <c r="BMN31" s="91"/>
      <c r="BMO31" s="91"/>
      <c r="BMP31" s="91"/>
      <c r="BMQ31" s="91"/>
      <c r="BMR31" s="91"/>
      <c r="BMS31" s="91"/>
      <c r="BMT31" s="91"/>
      <c r="BMU31" s="91"/>
      <c r="BMV31" s="91"/>
      <c r="BMW31" s="91"/>
      <c r="BMX31" s="91"/>
      <c r="BMY31" s="91"/>
      <c r="BMZ31" s="91"/>
      <c r="BNA31" s="91"/>
      <c r="BNB31" s="91"/>
      <c r="BNC31" s="91"/>
      <c r="BND31" s="91"/>
      <c r="BNE31" s="91"/>
      <c r="BNF31" s="91"/>
      <c r="BNG31" s="91"/>
      <c r="BNH31" s="91"/>
      <c r="BNI31" s="91"/>
      <c r="BNJ31" s="91"/>
      <c r="BNK31" s="91"/>
      <c r="BNL31" s="91"/>
      <c r="BNM31" s="91"/>
      <c r="BNN31" s="91"/>
      <c r="BNO31" s="91"/>
      <c r="BNP31" s="91"/>
      <c r="BNQ31" s="91"/>
      <c r="BNR31" s="91"/>
      <c r="BNS31" s="91"/>
      <c r="BNT31" s="91"/>
      <c r="BNU31" s="91"/>
      <c r="BNV31" s="91"/>
      <c r="BNW31" s="91"/>
      <c r="BNX31" s="91"/>
      <c r="BNY31" s="91"/>
      <c r="BNZ31" s="91"/>
      <c r="BOA31" s="91"/>
      <c r="BOB31" s="91"/>
      <c r="BOC31" s="91"/>
      <c r="BOD31" s="91"/>
      <c r="BOE31" s="91"/>
      <c r="BOF31" s="91"/>
      <c r="BOG31" s="91"/>
      <c r="BOH31" s="91"/>
      <c r="BOI31" s="91"/>
      <c r="BOJ31" s="91"/>
      <c r="BOK31" s="91"/>
      <c r="BOL31" s="91"/>
      <c r="BOM31" s="91"/>
      <c r="BON31" s="91"/>
      <c r="BOO31" s="91"/>
      <c r="BOP31" s="91"/>
      <c r="BOQ31" s="91"/>
      <c r="BOR31" s="91"/>
      <c r="BOS31" s="91"/>
      <c r="BOT31" s="91"/>
      <c r="BOU31" s="91"/>
      <c r="BOV31" s="91"/>
      <c r="BOW31" s="91"/>
      <c r="BOX31" s="91"/>
      <c r="BOY31" s="91"/>
      <c r="BOZ31" s="91"/>
      <c r="BPA31" s="91"/>
      <c r="BPB31" s="91"/>
      <c r="BPC31" s="91"/>
      <c r="BPD31" s="91"/>
      <c r="BPE31" s="91"/>
      <c r="BPF31" s="91"/>
      <c r="BPG31" s="91"/>
      <c r="BPH31" s="91"/>
      <c r="BPI31" s="91"/>
      <c r="BPJ31" s="91"/>
      <c r="BPK31" s="91"/>
      <c r="BPL31" s="91"/>
      <c r="BPM31" s="91"/>
      <c r="BPN31" s="91"/>
      <c r="BPO31" s="91"/>
      <c r="BPP31" s="91"/>
      <c r="BPQ31" s="91"/>
      <c r="BPR31" s="91"/>
      <c r="BPS31" s="91"/>
      <c r="BPT31" s="91"/>
      <c r="BPU31" s="91"/>
      <c r="BPV31" s="91"/>
      <c r="BPW31" s="91"/>
      <c r="BPX31" s="91"/>
      <c r="BPY31" s="91"/>
      <c r="BPZ31" s="91"/>
      <c r="BQA31" s="91"/>
      <c r="BQB31" s="91"/>
      <c r="BQC31" s="91"/>
      <c r="BQD31" s="91"/>
      <c r="BQE31" s="91"/>
      <c r="BQF31" s="91"/>
      <c r="BQG31" s="91"/>
      <c r="BQH31" s="91"/>
      <c r="BQI31" s="91"/>
      <c r="BQJ31" s="91"/>
      <c r="BQK31" s="91"/>
      <c r="BQL31" s="91"/>
      <c r="BQM31" s="91"/>
      <c r="BQN31" s="91"/>
      <c r="BQO31" s="91"/>
      <c r="BQP31" s="91"/>
      <c r="BQQ31" s="91"/>
      <c r="BQR31" s="91"/>
      <c r="BQS31" s="91"/>
      <c r="BQT31" s="91"/>
      <c r="BQU31" s="91"/>
      <c r="BQV31" s="91"/>
      <c r="BQW31" s="91"/>
      <c r="BQX31" s="91"/>
      <c r="BQY31" s="91"/>
      <c r="BQZ31" s="91"/>
      <c r="BRA31" s="91"/>
      <c r="BRB31" s="91"/>
      <c r="BRC31" s="91"/>
      <c r="BRD31" s="91"/>
      <c r="BRE31" s="91"/>
      <c r="BRF31" s="91"/>
      <c r="BRG31" s="91"/>
      <c r="BRH31" s="91"/>
      <c r="BRI31" s="91"/>
      <c r="BRJ31" s="91"/>
      <c r="BRK31" s="91"/>
      <c r="BRL31" s="91"/>
      <c r="BRM31" s="91"/>
      <c r="BRN31" s="91"/>
      <c r="BRO31" s="91"/>
      <c r="BRP31" s="91"/>
      <c r="BRQ31" s="91"/>
      <c r="BRR31" s="91"/>
      <c r="BRS31" s="91"/>
      <c r="BRT31" s="91"/>
      <c r="BRU31" s="91"/>
      <c r="BRV31" s="91"/>
      <c r="BRW31" s="91"/>
      <c r="BRX31" s="91"/>
      <c r="BRY31" s="91"/>
      <c r="BRZ31" s="91"/>
      <c r="BSA31" s="91"/>
      <c r="BSB31" s="91"/>
      <c r="BSC31" s="91"/>
      <c r="BSD31" s="91"/>
      <c r="BSE31" s="91"/>
      <c r="BSF31" s="91"/>
      <c r="BSG31" s="91"/>
      <c r="BSH31" s="91"/>
      <c r="BSI31" s="91"/>
      <c r="BSJ31" s="91"/>
      <c r="BSK31" s="91"/>
      <c r="BSL31" s="91"/>
      <c r="BSM31" s="91"/>
      <c r="BSN31" s="91"/>
      <c r="BSO31" s="91"/>
      <c r="BSP31" s="91"/>
      <c r="BSQ31" s="91"/>
      <c r="BSR31" s="91"/>
      <c r="BSS31" s="91"/>
      <c r="BST31" s="91"/>
      <c r="BSU31" s="91"/>
      <c r="BSV31" s="91"/>
      <c r="BSW31" s="91"/>
      <c r="BSX31" s="91"/>
      <c r="BSY31" s="91"/>
      <c r="BSZ31" s="91"/>
      <c r="BTA31" s="91"/>
      <c r="BTB31" s="91"/>
      <c r="BTC31" s="91"/>
      <c r="BTD31" s="91"/>
      <c r="BTE31" s="91"/>
      <c r="BTF31" s="91"/>
      <c r="BTG31" s="91"/>
      <c r="BTH31" s="91"/>
      <c r="BTI31" s="91"/>
      <c r="BTJ31" s="91"/>
      <c r="BTK31" s="91"/>
      <c r="BTL31" s="91"/>
      <c r="BTM31" s="91"/>
      <c r="BTN31" s="91"/>
      <c r="BTO31" s="91"/>
      <c r="BTP31" s="91"/>
      <c r="BTQ31" s="91"/>
      <c r="BTR31" s="91"/>
      <c r="BTS31" s="91"/>
      <c r="BTT31" s="91"/>
      <c r="BTU31" s="91"/>
      <c r="BTV31" s="91"/>
      <c r="BTW31" s="91"/>
      <c r="BTX31" s="91"/>
      <c r="BTY31" s="91"/>
      <c r="BTZ31" s="91"/>
      <c r="BUA31" s="91"/>
      <c r="BUB31" s="91"/>
      <c r="BUC31" s="91"/>
      <c r="BUD31" s="91"/>
      <c r="BUE31" s="91"/>
      <c r="BUF31" s="91"/>
      <c r="BUG31" s="91"/>
      <c r="BUH31" s="91"/>
      <c r="BUI31" s="91"/>
      <c r="BUJ31" s="91"/>
      <c r="BUK31" s="91"/>
      <c r="BUL31" s="91"/>
      <c r="BUM31" s="91"/>
      <c r="BUN31" s="91"/>
      <c r="BUO31" s="91"/>
      <c r="BUP31" s="91"/>
      <c r="BUQ31" s="91"/>
      <c r="BUR31" s="91"/>
      <c r="BUS31" s="91"/>
      <c r="BUT31" s="91"/>
      <c r="BUU31" s="91"/>
      <c r="BUV31" s="91"/>
      <c r="BUW31" s="91"/>
      <c r="BUX31" s="91"/>
      <c r="BUY31" s="91"/>
      <c r="BUZ31" s="91"/>
      <c r="BVA31" s="91"/>
      <c r="BVB31" s="91"/>
      <c r="BVC31" s="91"/>
      <c r="BVD31" s="91"/>
      <c r="BVE31" s="91"/>
      <c r="BVF31" s="91"/>
      <c r="BVG31" s="91"/>
      <c r="BVH31" s="91"/>
      <c r="BVI31" s="91"/>
      <c r="BVJ31" s="91"/>
      <c r="BVK31" s="91"/>
      <c r="BVL31" s="91"/>
      <c r="BVM31" s="91"/>
      <c r="BVN31" s="91"/>
      <c r="BVO31" s="91"/>
      <c r="BVP31" s="91"/>
      <c r="BVQ31" s="91"/>
      <c r="BVR31" s="91"/>
      <c r="BVS31" s="91"/>
      <c r="BVT31" s="91"/>
      <c r="BVU31" s="91"/>
      <c r="BVV31" s="91"/>
      <c r="BVW31" s="91"/>
      <c r="BVX31" s="91"/>
      <c r="BVY31" s="91"/>
      <c r="BVZ31" s="91"/>
      <c r="BWA31" s="91"/>
      <c r="BWB31" s="91"/>
      <c r="BWC31" s="91"/>
      <c r="BWD31" s="91"/>
      <c r="BWE31" s="91"/>
      <c r="BWF31" s="91"/>
      <c r="BWG31" s="91"/>
      <c r="BWH31" s="91"/>
      <c r="BWI31" s="91"/>
      <c r="BWJ31" s="91"/>
      <c r="BWK31" s="91"/>
      <c r="BWL31" s="91"/>
      <c r="BWM31" s="91"/>
      <c r="BWN31" s="91"/>
      <c r="BWO31" s="91"/>
      <c r="BWP31" s="91"/>
      <c r="BWQ31" s="91"/>
      <c r="BWR31" s="91"/>
      <c r="BWS31" s="91"/>
      <c r="BWT31" s="91"/>
      <c r="BWU31" s="91"/>
      <c r="BWV31" s="91"/>
      <c r="BWW31" s="91"/>
      <c r="BWX31" s="91"/>
      <c r="BWY31" s="91"/>
      <c r="BWZ31" s="91"/>
      <c r="BXA31" s="91"/>
      <c r="BXB31" s="91"/>
      <c r="BXC31" s="91"/>
      <c r="BXD31" s="91"/>
      <c r="BXE31" s="91"/>
      <c r="BXF31" s="91"/>
      <c r="BXG31" s="91"/>
      <c r="BXH31" s="91"/>
      <c r="BXI31" s="91"/>
      <c r="BXJ31" s="91"/>
      <c r="BXK31" s="91"/>
      <c r="BXL31" s="91"/>
      <c r="BXM31" s="91"/>
      <c r="BXN31" s="91"/>
      <c r="BXO31" s="91"/>
      <c r="BXP31" s="91"/>
      <c r="BXQ31" s="91"/>
      <c r="BXR31" s="91"/>
      <c r="BXS31" s="91"/>
      <c r="BXT31" s="91"/>
      <c r="BXU31" s="91"/>
      <c r="BXV31" s="91"/>
      <c r="BXW31" s="91"/>
      <c r="BXX31" s="91"/>
      <c r="BXY31" s="91"/>
      <c r="BXZ31" s="91"/>
      <c r="BYA31" s="91"/>
      <c r="BYB31" s="91"/>
      <c r="BYC31" s="91"/>
      <c r="BYD31" s="91"/>
      <c r="BYE31" s="91"/>
      <c r="BYF31" s="91"/>
      <c r="BYG31" s="91"/>
      <c r="BYH31" s="91"/>
      <c r="BYI31" s="91"/>
      <c r="BYJ31" s="91"/>
      <c r="BYK31" s="91"/>
      <c r="BYL31" s="91"/>
      <c r="BYM31" s="91"/>
      <c r="BYN31" s="91"/>
      <c r="BYO31" s="91"/>
      <c r="BYP31" s="91"/>
      <c r="BYQ31" s="91"/>
      <c r="BYR31" s="91"/>
      <c r="BYS31" s="91"/>
      <c r="BYT31" s="91"/>
      <c r="BYU31" s="91"/>
      <c r="BYV31" s="91"/>
      <c r="BYW31" s="91"/>
      <c r="BYX31" s="91"/>
      <c r="BYY31" s="91"/>
      <c r="BYZ31" s="91"/>
      <c r="BZA31" s="91"/>
      <c r="BZB31" s="91"/>
      <c r="BZC31" s="91"/>
      <c r="BZD31" s="91"/>
      <c r="BZE31" s="91"/>
      <c r="BZF31" s="91"/>
      <c r="BZG31" s="91"/>
      <c r="BZH31" s="91"/>
      <c r="BZI31" s="91"/>
      <c r="BZJ31" s="91"/>
      <c r="BZK31" s="91"/>
      <c r="BZL31" s="91"/>
      <c r="BZM31" s="91"/>
      <c r="BZN31" s="91"/>
      <c r="BZO31" s="91"/>
      <c r="BZP31" s="91"/>
      <c r="BZQ31" s="91"/>
      <c r="BZR31" s="91"/>
      <c r="BZS31" s="91"/>
      <c r="BZT31" s="91"/>
      <c r="BZU31" s="91"/>
      <c r="BZV31" s="91"/>
      <c r="BZW31" s="91"/>
      <c r="BZX31" s="91"/>
      <c r="BZY31" s="91"/>
      <c r="BZZ31" s="91"/>
      <c r="CAA31" s="91"/>
      <c r="CAB31" s="91"/>
      <c r="CAC31" s="91"/>
      <c r="CAD31" s="91"/>
      <c r="CAE31" s="91"/>
      <c r="CAF31" s="91"/>
      <c r="CAG31" s="91"/>
      <c r="CAH31" s="91"/>
      <c r="CAI31" s="91"/>
      <c r="CAJ31" s="91"/>
      <c r="CAK31" s="91"/>
      <c r="CAL31" s="91"/>
      <c r="CAM31" s="91"/>
      <c r="CAN31" s="91"/>
      <c r="CAO31" s="91"/>
      <c r="CAP31" s="91"/>
      <c r="CAQ31" s="91"/>
      <c r="CAR31" s="91"/>
      <c r="CAS31" s="91"/>
      <c r="CAT31" s="91"/>
      <c r="CAU31" s="91"/>
      <c r="CAV31" s="91"/>
      <c r="CAW31" s="91"/>
      <c r="CAX31" s="91"/>
      <c r="CAY31" s="91"/>
      <c r="CAZ31" s="91"/>
      <c r="CBA31" s="91"/>
      <c r="CBB31" s="91"/>
      <c r="CBC31" s="91"/>
      <c r="CBD31" s="91"/>
      <c r="CBE31" s="91"/>
      <c r="CBF31" s="91"/>
      <c r="CBG31" s="91"/>
      <c r="CBH31" s="91"/>
      <c r="CBI31" s="91"/>
      <c r="CBJ31" s="91"/>
      <c r="CBK31" s="91"/>
      <c r="CBL31" s="91"/>
      <c r="CBM31" s="91"/>
      <c r="CBN31" s="91"/>
      <c r="CBO31" s="91"/>
      <c r="CBP31" s="91"/>
      <c r="CBQ31" s="91"/>
      <c r="CBR31" s="91"/>
      <c r="CBS31" s="91"/>
      <c r="CBT31" s="91"/>
      <c r="CBU31" s="91"/>
      <c r="CBV31" s="91"/>
      <c r="CBW31" s="91"/>
      <c r="CBX31" s="91"/>
      <c r="CBY31" s="91"/>
      <c r="CBZ31" s="91"/>
      <c r="CCA31" s="91"/>
      <c r="CCB31" s="91"/>
      <c r="CCC31" s="91"/>
      <c r="CCD31" s="91"/>
      <c r="CCE31" s="91"/>
      <c r="CCF31" s="91"/>
      <c r="CCG31" s="91"/>
      <c r="CCH31" s="91"/>
      <c r="CCI31" s="91"/>
      <c r="CCJ31" s="91"/>
      <c r="CCK31" s="91"/>
      <c r="CCL31" s="91"/>
      <c r="CCM31" s="91"/>
      <c r="CCN31" s="91"/>
      <c r="CCO31" s="91"/>
      <c r="CCP31" s="91"/>
      <c r="CCQ31" s="91"/>
      <c r="CCR31" s="91"/>
      <c r="CCS31" s="91"/>
      <c r="CCT31" s="91"/>
      <c r="CCU31" s="91"/>
      <c r="CCV31" s="91"/>
      <c r="CCW31" s="91"/>
      <c r="CCX31" s="91"/>
      <c r="CCY31" s="91"/>
      <c r="CCZ31" s="91"/>
      <c r="CDA31" s="91"/>
      <c r="CDB31" s="91"/>
      <c r="CDC31" s="91"/>
      <c r="CDD31" s="91"/>
      <c r="CDE31" s="91"/>
      <c r="CDF31" s="91"/>
      <c r="CDG31" s="91"/>
      <c r="CDH31" s="91"/>
      <c r="CDI31" s="91"/>
      <c r="CDJ31" s="91"/>
      <c r="CDK31" s="91"/>
      <c r="CDL31" s="91"/>
      <c r="CDM31" s="91"/>
      <c r="CDN31" s="91"/>
      <c r="CDO31" s="91"/>
      <c r="CDP31" s="91"/>
      <c r="CDQ31" s="91"/>
      <c r="CDR31" s="91"/>
      <c r="CDS31" s="91"/>
      <c r="CDT31" s="91"/>
      <c r="CDU31" s="91"/>
      <c r="CDV31" s="91"/>
      <c r="CDW31" s="91"/>
      <c r="CDX31" s="91"/>
      <c r="CDY31" s="91"/>
      <c r="CDZ31" s="91"/>
      <c r="CEA31" s="91"/>
      <c r="CEB31" s="91"/>
      <c r="CEC31" s="91"/>
      <c r="CED31" s="91"/>
      <c r="CEE31" s="91"/>
      <c r="CEF31" s="91"/>
      <c r="CEG31" s="91"/>
      <c r="CEH31" s="91"/>
      <c r="CEI31" s="91"/>
      <c r="CEJ31" s="91"/>
      <c r="CEK31" s="91"/>
      <c r="CEL31" s="91"/>
      <c r="CEM31" s="91"/>
      <c r="CEN31" s="91"/>
      <c r="CEO31" s="91"/>
      <c r="CEP31" s="91"/>
      <c r="CEQ31" s="91"/>
      <c r="CER31" s="91"/>
      <c r="CES31" s="91"/>
      <c r="CET31" s="91"/>
      <c r="CEU31" s="91"/>
      <c r="CEV31" s="91"/>
      <c r="CEW31" s="91"/>
      <c r="CEX31" s="91"/>
      <c r="CEY31" s="91"/>
      <c r="CEZ31" s="91"/>
      <c r="CFA31" s="91"/>
      <c r="CFB31" s="91"/>
      <c r="CFC31" s="91"/>
      <c r="CFD31" s="91"/>
      <c r="CFE31" s="91"/>
      <c r="CFF31" s="91"/>
      <c r="CFG31" s="91"/>
      <c r="CFH31" s="91"/>
      <c r="CFI31" s="91"/>
      <c r="CFJ31" s="91"/>
      <c r="CFK31" s="91"/>
      <c r="CFL31" s="91"/>
      <c r="CFM31" s="91"/>
      <c r="CFN31" s="91"/>
      <c r="CFO31" s="91"/>
      <c r="CFP31" s="91"/>
      <c r="CFQ31" s="91"/>
      <c r="CFR31" s="91"/>
      <c r="CFS31" s="91"/>
      <c r="CFT31" s="91"/>
      <c r="CFU31" s="91"/>
      <c r="CFV31" s="91"/>
      <c r="CFW31" s="91"/>
      <c r="CFX31" s="91"/>
      <c r="CFY31" s="91"/>
      <c r="CFZ31" s="91"/>
      <c r="CGA31" s="91"/>
      <c r="CGB31" s="91"/>
      <c r="CGC31" s="91"/>
      <c r="CGD31" s="91"/>
      <c r="CGE31" s="91"/>
      <c r="CGF31" s="91"/>
      <c r="CGG31" s="91"/>
      <c r="CGH31" s="91"/>
      <c r="CGI31" s="91"/>
      <c r="CGJ31" s="91"/>
      <c r="CGK31" s="91"/>
      <c r="CGL31" s="91"/>
      <c r="CGM31" s="91"/>
      <c r="CGN31" s="91"/>
      <c r="CGO31" s="91"/>
      <c r="CGP31" s="91"/>
      <c r="CGQ31" s="91"/>
      <c r="CGR31" s="91"/>
      <c r="CGS31" s="91"/>
      <c r="CGT31" s="91"/>
      <c r="CGU31" s="91"/>
      <c r="CGV31" s="91"/>
      <c r="CGW31" s="91"/>
      <c r="CGX31" s="91"/>
      <c r="CGY31" s="91"/>
      <c r="CGZ31" s="91"/>
      <c r="CHA31" s="91"/>
      <c r="CHB31" s="91"/>
      <c r="CHC31" s="91"/>
      <c r="CHD31" s="91"/>
      <c r="CHE31" s="91"/>
      <c r="CHF31" s="91"/>
      <c r="CHG31" s="91"/>
      <c r="CHH31" s="91"/>
      <c r="CHI31" s="91"/>
      <c r="CHJ31" s="91"/>
      <c r="CHK31" s="91"/>
      <c r="CHL31" s="91"/>
      <c r="CHM31" s="91"/>
      <c r="CHN31" s="91"/>
      <c r="CHO31" s="91"/>
      <c r="CHP31" s="91"/>
      <c r="CHQ31" s="91"/>
      <c r="CHR31" s="91"/>
      <c r="CHS31" s="91"/>
      <c r="CHT31" s="91"/>
      <c r="CHU31" s="91"/>
      <c r="CHV31" s="91"/>
      <c r="CHW31" s="91"/>
      <c r="CHX31" s="91"/>
      <c r="CHY31" s="91"/>
      <c r="CHZ31" s="91"/>
      <c r="CIA31" s="91"/>
      <c r="CIB31" s="91"/>
      <c r="CIC31" s="91"/>
      <c r="CID31" s="91"/>
      <c r="CIE31" s="91"/>
      <c r="CIF31" s="91"/>
      <c r="CIG31" s="91"/>
      <c r="CIH31" s="91"/>
      <c r="CII31" s="91"/>
      <c r="CIJ31" s="91"/>
      <c r="CIK31" s="91"/>
      <c r="CIL31" s="91"/>
      <c r="CIM31" s="91"/>
      <c r="CIN31" s="91"/>
      <c r="CIO31" s="91"/>
      <c r="CIP31" s="91"/>
      <c r="CIQ31" s="91"/>
      <c r="CIR31" s="91"/>
      <c r="CIS31" s="91"/>
      <c r="CIT31" s="91"/>
      <c r="CIU31" s="91"/>
      <c r="CIV31" s="91"/>
      <c r="CIW31" s="91"/>
      <c r="CIX31" s="91"/>
      <c r="CIY31" s="91"/>
      <c r="CIZ31" s="91"/>
      <c r="CJA31" s="91"/>
      <c r="CJB31" s="91"/>
      <c r="CJC31" s="91"/>
      <c r="CJD31" s="91"/>
      <c r="CJE31" s="91"/>
      <c r="CJF31" s="91"/>
      <c r="CJG31" s="91"/>
      <c r="CJH31" s="91"/>
      <c r="CJI31" s="91"/>
      <c r="CJJ31" s="91"/>
      <c r="CJK31" s="91"/>
      <c r="CJL31" s="91"/>
      <c r="CJM31" s="91"/>
      <c r="CJN31" s="91"/>
      <c r="CJO31" s="91"/>
      <c r="CJP31" s="91"/>
      <c r="CJQ31" s="91"/>
      <c r="CJR31" s="91"/>
      <c r="CJS31" s="91"/>
      <c r="CJT31" s="91"/>
      <c r="CJU31" s="91"/>
      <c r="CJV31" s="91"/>
      <c r="CJW31" s="91"/>
      <c r="CJX31" s="91"/>
      <c r="CJY31" s="91"/>
      <c r="CJZ31" s="91"/>
      <c r="CKA31" s="91"/>
      <c r="CKB31" s="91"/>
      <c r="CKC31" s="91"/>
      <c r="CKD31" s="91"/>
      <c r="CKE31" s="91"/>
      <c r="CKF31" s="91"/>
      <c r="CKG31" s="91"/>
      <c r="CKH31" s="91"/>
      <c r="CKI31" s="91"/>
      <c r="CKJ31" s="91"/>
      <c r="CKK31" s="91"/>
      <c r="CKL31" s="91"/>
      <c r="CKM31" s="91"/>
      <c r="CKN31" s="91"/>
      <c r="CKO31" s="91"/>
      <c r="CKP31" s="91"/>
      <c r="CKQ31" s="91"/>
      <c r="CKR31" s="91"/>
      <c r="CKS31" s="91"/>
      <c r="CKT31" s="91"/>
      <c r="CKU31" s="91"/>
      <c r="CKV31" s="91"/>
      <c r="CKW31" s="91"/>
      <c r="CKX31" s="91"/>
      <c r="CKY31" s="91"/>
      <c r="CKZ31" s="91"/>
      <c r="CLA31" s="91"/>
      <c r="CLB31" s="91"/>
      <c r="CLC31" s="91"/>
      <c r="CLD31" s="91"/>
      <c r="CLE31" s="91"/>
      <c r="CLF31" s="91"/>
      <c r="CLG31" s="91"/>
      <c r="CLH31" s="91"/>
      <c r="CLI31" s="91"/>
      <c r="CLJ31" s="91"/>
      <c r="CLK31" s="91"/>
      <c r="CLL31" s="91"/>
      <c r="CLM31" s="91"/>
      <c r="CLN31" s="91"/>
      <c r="CLO31" s="91"/>
      <c r="CLP31" s="91"/>
      <c r="CLQ31" s="91"/>
      <c r="CLR31" s="91"/>
      <c r="CLS31" s="91"/>
      <c r="CLT31" s="91"/>
      <c r="CLU31" s="91"/>
      <c r="CLV31" s="91"/>
      <c r="CLW31" s="91"/>
      <c r="CLX31" s="91"/>
      <c r="CLY31" s="91"/>
      <c r="CLZ31" s="91"/>
      <c r="CMA31" s="91"/>
      <c r="CMB31" s="91"/>
      <c r="CMC31" s="91"/>
      <c r="CMD31" s="91"/>
      <c r="CME31" s="91"/>
      <c r="CMF31" s="91"/>
      <c r="CMG31" s="91"/>
      <c r="CMH31" s="91"/>
      <c r="CMI31" s="91"/>
      <c r="CMJ31" s="91"/>
      <c r="CMK31" s="91"/>
      <c r="CML31" s="91"/>
      <c r="CMM31" s="91"/>
      <c r="CMN31" s="91"/>
      <c r="CMO31" s="91"/>
      <c r="CMP31" s="91"/>
      <c r="CMQ31" s="91"/>
      <c r="CMR31" s="91"/>
      <c r="CMS31" s="91"/>
      <c r="CMT31" s="91"/>
      <c r="CMU31" s="91"/>
      <c r="CMV31" s="91"/>
      <c r="CMW31" s="91"/>
      <c r="CMX31" s="91"/>
      <c r="CMY31" s="91"/>
      <c r="CMZ31" s="91"/>
      <c r="CNA31" s="91"/>
      <c r="CNB31" s="91"/>
      <c r="CNC31" s="91"/>
      <c r="CND31" s="91"/>
      <c r="CNE31" s="91"/>
      <c r="CNF31" s="91"/>
      <c r="CNG31" s="91"/>
      <c r="CNH31" s="91"/>
      <c r="CNI31" s="91"/>
      <c r="CNJ31" s="91"/>
      <c r="CNK31" s="91"/>
      <c r="CNL31" s="91"/>
      <c r="CNM31" s="91"/>
      <c r="CNN31" s="91"/>
      <c r="CNO31" s="91"/>
      <c r="CNP31" s="91"/>
      <c r="CNQ31" s="91"/>
      <c r="CNR31" s="91"/>
      <c r="CNS31" s="91"/>
      <c r="CNT31" s="91"/>
      <c r="CNU31" s="91"/>
      <c r="CNV31" s="91"/>
      <c r="CNW31" s="91"/>
      <c r="CNX31" s="91"/>
      <c r="CNY31" s="91"/>
      <c r="CNZ31" s="91"/>
      <c r="COA31" s="91"/>
      <c r="COB31" s="91"/>
      <c r="COC31" s="91"/>
      <c r="COD31" s="91"/>
      <c r="COE31" s="91"/>
      <c r="COF31" s="91"/>
      <c r="COG31" s="91"/>
      <c r="COH31" s="91"/>
      <c r="COI31" s="91"/>
      <c r="COJ31" s="91"/>
      <c r="COK31" s="91"/>
      <c r="COL31" s="91"/>
      <c r="COM31" s="91"/>
      <c r="CON31" s="91"/>
      <c r="COO31" s="91"/>
      <c r="COP31" s="91"/>
      <c r="COQ31" s="91"/>
      <c r="COR31" s="91"/>
      <c r="COS31" s="91"/>
      <c r="COT31" s="91"/>
      <c r="COU31" s="91"/>
      <c r="COV31" s="91"/>
      <c r="COW31" s="91"/>
      <c r="COX31" s="91"/>
      <c r="COY31" s="91"/>
      <c r="COZ31" s="91"/>
      <c r="CPA31" s="91"/>
      <c r="CPB31" s="91"/>
      <c r="CPC31" s="91"/>
      <c r="CPD31" s="91"/>
      <c r="CPE31" s="91"/>
      <c r="CPF31" s="91"/>
      <c r="CPG31" s="91"/>
      <c r="CPH31" s="91"/>
      <c r="CPI31" s="91"/>
      <c r="CPJ31" s="91"/>
      <c r="CPK31" s="91"/>
      <c r="CPL31" s="91"/>
      <c r="CPM31" s="91"/>
      <c r="CPN31" s="91"/>
      <c r="CPO31" s="91"/>
      <c r="CPP31" s="91"/>
      <c r="CPQ31" s="91"/>
      <c r="CPR31" s="91"/>
      <c r="CPS31" s="91"/>
      <c r="CPT31" s="91"/>
      <c r="CPU31" s="91"/>
      <c r="CPV31" s="91"/>
      <c r="CPW31" s="91"/>
      <c r="CPX31" s="91"/>
      <c r="CPY31" s="91"/>
      <c r="CPZ31" s="91"/>
      <c r="CQA31" s="91"/>
      <c r="CQB31" s="91"/>
      <c r="CQC31" s="91"/>
      <c r="CQD31" s="91"/>
      <c r="CQE31" s="91"/>
      <c r="CQF31" s="91"/>
      <c r="CQG31" s="91"/>
      <c r="CQH31" s="91"/>
      <c r="CQI31" s="91"/>
      <c r="CQJ31" s="91"/>
      <c r="CQK31" s="91"/>
      <c r="CQL31" s="91"/>
      <c r="CQM31" s="91"/>
      <c r="CQN31" s="91"/>
      <c r="CQO31" s="91"/>
      <c r="CQP31" s="91"/>
      <c r="CQQ31" s="91"/>
      <c r="CQR31" s="91"/>
      <c r="CQS31" s="91"/>
      <c r="CQT31" s="91"/>
      <c r="CQU31" s="91"/>
      <c r="CQV31" s="91"/>
      <c r="CQW31" s="91"/>
      <c r="CQX31" s="91"/>
      <c r="CQY31" s="91"/>
      <c r="CQZ31" s="91"/>
      <c r="CRA31" s="91"/>
      <c r="CRB31" s="91"/>
      <c r="CRC31" s="91"/>
      <c r="CRD31" s="91"/>
      <c r="CRE31" s="91"/>
      <c r="CRF31" s="91"/>
      <c r="CRG31" s="91"/>
      <c r="CRH31" s="91"/>
      <c r="CRI31" s="91"/>
      <c r="CRJ31" s="91"/>
      <c r="CRK31" s="91"/>
      <c r="CRL31" s="91"/>
      <c r="CRM31" s="91"/>
      <c r="CRN31" s="91"/>
      <c r="CRO31" s="91"/>
      <c r="CRP31" s="91"/>
      <c r="CRQ31" s="91"/>
      <c r="CRR31" s="91"/>
      <c r="CRS31" s="91"/>
      <c r="CRT31" s="91"/>
      <c r="CRU31" s="91"/>
      <c r="CRV31" s="91"/>
      <c r="CRW31" s="91"/>
      <c r="CRX31" s="91"/>
      <c r="CRY31" s="91"/>
      <c r="CRZ31" s="91"/>
      <c r="CSA31" s="91"/>
      <c r="CSB31" s="91"/>
      <c r="CSC31" s="91"/>
      <c r="CSD31" s="91"/>
      <c r="CSE31" s="91"/>
      <c r="CSF31" s="91"/>
      <c r="CSG31" s="91"/>
      <c r="CSH31" s="91"/>
      <c r="CSI31" s="91"/>
      <c r="CSJ31" s="91"/>
      <c r="CSK31" s="91"/>
      <c r="CSL31" s="91"/>
      <c r="CSM31" s="91"/>
      <c r="CSN31" s="91"/>
      <c r="CSO31" s="91"/>
      <c r="CSP31" s="91"/>
      <c r="CSQ31" s="91"/>
      <c r="CSR31" s="91"/>
      <c r="CSS31" s="91"/>
      <c r="CST31" s="91"/>
      <c r="CSU31" s="91"/>
      <c r="CSV31" s="91"/>
      <c r="CSW31" s="91"/>
      <c r="CSX31" s="91"/>
      <c r="CSY31" s="91"/>
      <c r="CSZ31" s="91"/>
      <c r="CTA31" s="91"/>
      <c r="CTB31" s="91"/>
      <c r="CTC31" s="91"/>
      <c r="CTD31" s="91"/>
      <c r="CTE31" s="91"/>
      <c r="CTF31" s="91"/>
      <c r="CTG31" s="91"/>
      <c r="CTH31" s="91"/>
      <c r="CTI31" s="91"/>
      <c r="CTJ31" s="91"/>
      <c r="CTK31" s="91"/>
      <c r="CTL31" s="91"/>
      <c r="CTM31" s="91"/>
      <c r="CTN31" s="91"/>
      <c r="CTO31" s="91"/>
      <c r="CTP31" s="91"/>
      <c r="CTQ31" s="91"/>
      <c r="CTR31" s="91"/>
      <c r="CTS31" s="91"/>
      <c r="CTT31" s="91"/>
      <c r="CTU31" s="91"/>
      <c r="CTV31" s="91"/>
      <c r="CTW31" s="91"/>
      <c r="CTX31" s="91"/>
      <c r="CTY31" s="91"/>
      <c r="CTZ31" s="91"/>
      <c r="CUA31" s="91"/>
      <c r="CUB31" s="91"/>
      <c r="CUC31" s="91"/>
      <c r="CUD31" s="91"/>
      <c r="CUE31" s="91"/>
      <c r="CUF31" s="91"/>
      <c r="CUG31" s="91"/>
      <c r="CUH31" s="91"/>
      <c r="CUI31" s="91"/>
      <c r="CUJ31" s="91"/>
      <c r="CUK31" s="91"/>
      <c r="CUL31" s="91"/>
      <c r="CUM31" s="91"/>
      <c r="CUN31" s="91"/>
      <c r="CUO31" s="91"/>
      <c r="CUP31" s="91"/>
      <c r="CUQ31" s="91"/>
      <c r="CUR31" s="91"/>
      <c r="CUS31" s="91"/>
      <c r="CUT31" s="91"/>
      <c r="CUU31" s="91"/>
      <c r="CUV31" s="91"/>
      <c r="CUW31" s="91"/>
      <c r="CUX31" s="91"/>
      <c r="CUY31" s="91"/>
      <c r="CUZ31" s="91"/>
      <c r="CVA31" s="91"/>
      <c r="CVB31" s="91"/>
      <c r="CVC31" s="91"/>
      <c r="CVD31" s="91"/>
      <c r="CVE31" s="91"/>
      <c r="CVF31" s="91"/>
      <c r="CVG31" s="91"/>
      <c r="CVH31" s="91"/>
      <c r="CVI31" s="91"/>
      <c r="CVJ31" s="91"/>
      <c r="CVK31" s="91"/>
      <c r="CVL31" s="91"/>
      <c r="CVM31" s="91"/>
      <c r="CVN31" s="91"/>
      <c r="CVO31" s="91"/>
      <c r="CVP31" s="91"/>
      <c r="CVQ31" s="91"/>
      <c r="CVR31" s="91"/>
      <c r="CVS31" s="91"/>
      <c r="CVT31" s="91"/>
      <c r="CVU31" s="91"/>
      <c r="CVV31" s="91"/>
      <c r="CVW31" s="91"/>
      <c r="CVX31" s="91"/>
      <c r="CVY31" s="91"/>
      <c r="CVZ31" s="91"/>
      <c r="CWA31" s="91"/>
      <c r="CWB31" s="91"/>
      <c r="CWC31" s="91"/>
      <c r="CWD31" s="91"/>
      <c r="CWE31" s="91"/>
      <c r="CWF31" s="91"/>
      <c r="CWG31" s="91"/>
      <c r="CWH31" s="91"/>
      <c r="CWI31" s="91"/>
      <c r="CWJ31" s="91"/>
      <c r="CWK31" s="91"/>
      <c r="CWL31" s="91"/>
      <c r="CWM31" s="91"/>
      <c r="CWN31" s="91"/>
      <c r="CWO31" s="91"/>
      <c r="CWP31" s="91"/>
      <c r="CWQ31" s="91"/>
      <c r="CWR31" s="91"/>
    </row>
    <row r="32" spans="1:2644" s="4" customFormat="1" ht="69.75" customHeight="1" x14ac:dyDescent="0.4">
      <c r="A32" s="223" t="s">
        <v>102</v>
      </c>
      <c r="B32" s="503" t="s">
        <v>446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5"/>
      <c r="P32" s="532"/>
      <c r="Q32" s="469"/>
      <c r="R32" s="469"/>
      <c r="S32" s="473"/>
      <c r="T32" s="468"/>
      <c r="U32" s="469"/>
      <c r="V32" s="469"/>
      <c r="W32" s="473"/>
      <c r="X32" s="468"/>
      <c r="Y32" s="469"/>
      <c r="Z32" s="469"/>
      <c r="AA32" s="469"/>
      <c r="AB32" s="469"/>
      <c r="AC32" s="469"/>
      <c r="AD32" s="469"/>
      <c r="AE32" s="494"/>
      <c r="AF32" s="231"/>
      <c r="AG32" s="101"/>
      <c r="AH32" s="232"/>
      <c r="AI32" s="346"/>
      <c r="AJ32" s="101"/>
      <c r="AK32" s="232"/>
      <c r="AL32" s="346"/>
      <c r="AM32" s="101"/>
      <c r="AN32" s="347"/>
      <c r="AO32" s="231"/>
      <c r="AP32" s="101"/>
      <c r="AQ32" s="347"/>
      <c r="AR32" s="231"/>
      <c r="AS32" s="101"/>
      <c r="AT32" s="232"/>
      <c r="AU32" s="346"/>
      <c r="AV32" s="101"/>
      <c r="AW32" s="347"/>
      <c r="AX32" s="231"/>
      <c r="AY32" s="101"/>
      <c r="AZ32" s="232"/>
      <c r="BA32" s="286"/>
      <c r="BB32" s="287"/>
      <c r="BC32" s="295">
        <f>SUM(BC35:BC36)</f>
        <v>0</v>
      </c>
      <c r="BD32" s="468">
        <f t="shared" si="3"/>
        <v>0</v>
      </c>
      <c r="BE32" s="494"/>
      <c r="BF32" s="491"/>
      <c r="BG32" s="492"/>
      <c r="BH32" s="492"/>
      <c r="BI32" s="493"/>
      <c r="BJ32" s="41">
        <f t="shared" ref="BJ32:BJ43" si="4">SUM(X32:AE32)</f>
        <v>0</v>
      </c>
      <c r="BP32" s="88"/>
      <c r="BQ32" s="88"/>
      <c r="BR32" s="88"/>
    </row>
    <row r="33" spans="1:70" s="4" customFormat="1" ht="38.25" customHeight="1" x14ac:dyDescent="0.4">
      <c r="A33" s="86" t="s">
        <v>116</v>
      </c>
      <c r="B33" s="590" t="s">
        <v>329</v>
      </c>
      <c r="C33" s="591"/>
      <c r="D33" s="591"/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592"/>
      <c r="P33" s="506"/>
      <c r="Q33" s="457"/>
      <c r="R33" s="457">
        <v>1</v>
      </c>
      <c r="S33" s="474"/>
      <c r="T33" s="564">
        <f>SUM(AF33,AI33,AL33,AO33,AR33,AU33,AX33)</f>
        <v>72</v>
      </c>
      <c r="U33" s="457"/>
      <c r="V33" s="457">
        <f>SUM(AG33,AJ33,AM33,AP33,AS33,AV33,AY33)</f>
        <v>34</v>
      </c>
      <c r="W33" s="474"/>
      <c r="X33" s="564">
        <v>18</v>
      </c>
      <c r="Y33" s="457"/>
      <c r="Z33" s="457"/>
      <c r="AA33" s="457"/>
      <c r="AB33" s="457">
        <v>16</v>
      </c>
      <c r="AC33" s="457"/>
      <c r="AD33" s="457"/>
      <c r="AE33" s="458"/>
      <c r="AF33" s="298">
        <v>72</v>
      </c>
      <c r="AG33" s="279">
        <v>34</v>
      </c>
      <c r="AH33" s="289">
        <v>2</v>
      </c>
      <c r="AI33" s="319"/>
      <c r="AJ33" s="279"/>
      <c r="AK33" s="289"/>
      <c r="AL33" s="319"/>
      <c r="AM33" s="279"/>
      <c r="AN33" s="280"/>
      <c r="AO33" s="298"/>
      <c r="AP33" s="279"/>
      <c r="AQ33" s="280"/>
      <c r="AR33" s="298"/>
      <c r="AS33" s="279"/>
      <c r="AT33" s="289"/>
      <c r="AU33" s="319"/>
      <c r="AV33" s="279"/>
      <c r="AW33" s="280"/>
      <c r="AX33" s="298"/>
      <c r="AY33" s="279"/>
      <c r="AZ33" s="289"/>
      <c r="BA33" s="319"/>
      <c r="BB33" s="279"/>
      <c r="BC33" s="280"/>
      <c r="BD33" s="564">
        <f>SUM(AH33,AK33,AN33,AQ33,AT33,AW33,AZ33,BC33)</f>
        <v>2</v>
      </c>
      <c r="BE33" s="458"/>
      <c r="BF33" s="766" t="s">
        <v>322</v>
      </c>
      <c r="BG33" s="562"/>
      <c r="BH33" s="562"/>
      <c r="BI33" s="563"/>
      <c r="BJ33" s="41">
        <f t="shared" si="4"/>
        <v>34</v>
      </c>
      <c r="BP33" s="88"/>
      <c r="BQ33" s="88"/>
      <c r="BR33" s="88"/>
    </row>
    <row r="34" spans="1:70" s="93" customFormat="1" ht="51" customHeight="1" x14ac:dyDescent="0.4">
      <c r="A34" s="86" t="s">
        <v>117</v>
      </c>
      <c r="B34" s="590" t="s">
        <v>330</v>
      </c>
      <c r="C34" s="591"/>
      <c r="D34" s="591"/>
      <c r="E34" s="591"/>
      <c r="F34" s="591"/>
      <c r="G34" s="591"/>
      <c r="H34" s="591"/>
      <c r="I34" s="591"/>
      <c r="J34" s="591"/>
      <c r="K34" s="591"/>
      <c r="L34" s="591"/>
      <c r="M34" s="591"/>
      <c r="N34" s="591"/>
      <c r="O34" s="592"/>
      <c r="P34" s="506"/>
      <c r="Q34" s="457"/>
      <c r="R34" s="457">
        <v>2</v>
      </c>
      <c r="S34" s="474"/>
      <c r="T34" s="564">
        <f t="shared" ref="T34:T42" si="5">SUM(AF34,AI34,AL34,AO34,AR34,AU34,AX34)</f>
        <v>72</v>
      </c>
      <c r="U34" s="457"/>
      <c r="V34" s="457">
        <f t="shared" ref="V34:V42" si="6">SUM(AG34,AJ34,AM34,AP34,AS34,AV34,AY34)</f>
        <v>34</v>
      </c>
      <c r="W34" s="474"/>
      <c r="X34" s="564">
        <v>18</v>
      </c>
      <c r="Y34" s="457"/>
      <c r="Z34" s="457"/>
      <c r="AA34" s="457"/>
      <c r="AB34" s="457">
        <v>16</v>
      </c>
      <c r="AC34" s="457"/>
      <c r="AD34" s="457"/>
      <c r="AE34" s="458"/>
      <c r="AF34" s="298"/>
      <c r="AG34" s="279"/>
      <c r="AH34" s="289"/>
      <c r="AI34" s="319">
        <v>72</v>
      </c>
      <c r="AJ34" s="279">
        <v>34</v>
      </c>
      <c r="AK34" s="289">
        <v>2</v>
      </c>
      <c r="AL34" s="319"/>
      <c r="AM34" s="279"/>
      <c r="AN34" s="280"/>
      <c r="AO34" s="298"/>
      <c r="AP34" s="279"/>
      <c r="AQ34" s="280"/>
      <c r="AR34" s="298"/>
      <c r="AS34" s="279"/>
      <c r="AT34" s="289"/>
      <c r="AU34" s="319"/>
      <c r="AV34" s="279"/>
      <c r="AW34" s="280"/>
      <c r="AX34" s="298"/>
      <c r="AY34" s="279"/>
      <c r="AZ34" s="289"/>
      <c r="BA34" s="319"/>
      <c r="BB34" s="279"/>
      <c r="BC34" s="280"/>
      <c r="BD34" s="564">
        <f>SUM(AH34,AK34,AN34,AQ34,AT34,AW34,AZ34,BC34)</f>
        <v>2</v>
      </c>
      <c r="BE34" s="458"/>
      <c r="BF34" s="766" t="s">
        <v>321</v>
      </c>
      <c r="BG34" s="562"/>
      <c r="BH34" s="562"/>
      <c r="BI34" s="563"/>
      <c r="BJ34" s="41">
        <f t="shared" si="4"/>
        <v>34</v>
      </c>
      <c r="BP34" s="94"/>
      <c r="BQ34" s="94"/>
      <c r="BR34" s="94"/>
    </row>
    <row r="35" spans="1:70" s="93" customFormat="1" ht="42" customHeight="1" x14ac:dyDescent="0.4">
      <c r="A35" s="86" t="s">
        <v>148</v>
      </c>
      <c r="B35" s="590" t="s">
        <v>331</v>
      </c>
      <c r="C35" s="591"/>
      <c r="D35" s="591"/>
      <c r="E35" s="591"/>
      <c r="F35" s="591"/>
      <c r="G35" s="591"/>
      <c r="H35" s="591"/>
      <c r="I35" s="591"/>
      <c r="J35" s="591"/>
      <c r="K35" s="591"/>
      <c r="L35" s="591"/>
      <c r="M35" s="591"/>
      <c r="N35" s="591"/>
      <c r="O35" s="592"/>
      <c r="P35" s="506">
        <v>3</v>
      </c>
      <c r="Q35" s="457"/>
      <c r="R35" s="457"/>
      <c r="S35" s="474"/>
      <c r="T35" s="564">
        <f t="shared" si="5"/>
        <v>144</v>
      </c>
      <c r="U35" s="457"/>
      <c r="V35" s="457">
        <f t="shared" si="6"/>
        <v>76</v>
      </c>
      <c r="W35" s="474"/>
      <c r="X35" s="564">
        <v>42</v>
      </c>
      <c r="Y35" s="457"/>
      <c r="Z35" s="457"/>
      <c r="AA35" s="457"/>
      <c r="AB35" s="457"/>
      <c r="AC35" s="457"/>
      <c r="AD35" s="457">
        <v>34</v>
      </c>
      <c r="AE35" s="458"/>
      <c r="AF35" s="298"/>
      <c r="AG35" s="279"/>
      <c r="AH35" s="289"/>
      <c r="AI35" s="319"/>
      <c r="AJ35" s="279"/>
      <c r="AK35" s="289"/>
      <c r="AL35" s="319">
        <v>144</v>
      </c>
      <c r="AM35" s="279">
        <v>76</v>
      </c>
      <c r="AN35" s="280">
        <v>4</v>
      </c>
      <c r="AO35" s="298"/>
      <c r="AP35" s="279"/>
      <c r="AQ35" s="280"/>
      <c r="AR35" s="298"/>
      <c r="AS35" s="279"/>
      <c r="AT35" s="289"/>
      <c r="AU35" s="319"/>
      <c r="AV35" s="279"/>
      <c r="AW35" s="280"/>
      <c r="AX35" s="298"/>
      <c r="AY35" s="279"/>
      <c r="AZ35" s="289"/>
      <c r="BA35" s="319"/>
      <c r="BB35" s="279"/>
      <c r="BC35" s="280"/>
      <c r="BD35" s="564">
        <f t="shared" ref="BD35:BD42" si="7">SUM(AH35,AK35,AN35,AQ35,AT35,AW35,AZ35,BC35)</f>
        <v>4</v>
      </c>
      <c r="BE35" s="458"/>
      <c r="BF35" s="766" t="s">
        <v>377</v>
      </c>
      <c r="BG35" s="562"/>
      <c r="BH35" s="562"/>
      <c r="BI35" s="563"/>
      <c r="BJ35" s="41">
        <f t="shared" si="4"/>
        <v>76</v>
      </c>
      <c r="BP35" s="94"/>
      <c r="BQ35" s="94"/>
      <c r="BR35" s="94"/>
    </row>
    <row r="36" spans="1:70" s="93" customFormat="1" ht="36" customHeight="1" x14ac:dyDescent="0.4">
      <c r="A36" s="86" t="s">
        <v>196</v>
      </c>
      <c r="B36" s="590" t="s">
        <v>332</v>
      </c>
      <c r="C36" s="591"/>
      <c r="D36" s="591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2"/>
      <c r="P36" s="506">
        <v>4</v>
      </c>
      <c r="Q36" s="457"/>
      <c r="R36" s="457"/>
      <c r="S36" s="474"/>
      <c r="T36" s="564">
        <f t="shared" si="5"/>
        <v>144</v>
      </c>
      <c r="U36" s="457"/>
      <c r="V36" s="457">
        <f t="shared" si="6"/>
        <v>60</v>
      </c>
      <c r="W36" s="474"/>
      <c r="X36" s="564">
        <v>34</v>
      </c>
      <c r="Y36" s="457"/>
      <c r="Z36" s="457"/>
      <c r="AA36" s="457"/>
      <c r="AB36" s="457">
        <v>26</v>
      </c>
      <c r="AC36" s="457"/>
      <c r="AD36" s="457"/>
      <c r="AE36" s="458"/>
      <c r="AF36" s="298"/>
      <c r="AG36" s="279"/>
      <c r="AH36" s="289"/>
      <c r="AI36" s="319"/>
      <c r="AJ36" s="279"/>
      <c r="AK36" s="289"/>
      <c r="AL36" s="319"/>
      <c r="AM36" s="279"/>
      <c r="AN36" s="280"/>
      <c r="AO36" s="298">
        <v>144</v>
      </c>
      <c r="AP36" s="279">
        <v>60</v>
      </c>
      <c r="AQ36" s="280">
        <v>4</v>
      </c>
      <c r="AR36" s="298"/>
      <c r="AS36" s="279"/>
      <c r="AT36" s="289"/>
      <c r="AU36" s="319"/>
      <c r="AV36" s="279"/>
      <c r="AW36" s="280"/>
      <c r="AX36" s="298"/>
      <c r="AY36" s="279"/>
      <c r="AZ36" s="289"/>
      <c r="BA36" s="319"/>
      <c r="BB36" s="279"/>
      <c r="BC36" s="280"/>
      <c r="BD36" s="564">
        <f t="shared" si="7"/>
        <v>4</v>
      </c>
      <c r="BE36" s="458"/>
      <c r="BF36" s="766" t="s">
        <v>378</v>
      </c>
      <c r="BG36" s="562"/>
      <c r="BH36" s="562"/>
      <c r="BI36" s="563"/>
      <c r="BJ36" s="41">
        <f t="shared" si="4"/>
        <v>60</v>
      </c>
      <c r="BP36" s="94"/>
      <c r="BQ36" s="94"/>
      <c r="BR36" s="94"/>
    </row>
    <row r="37" spans="1:70" s="93" customFormat="1" ht="43.5" customHeight="1" x14ac:dyDescent="0.4">
      <c r="A37" s="224" t="s">
        <v>113</v>
      </c>
      <c r="B37" s="584" t="s">
        <v>150</v>
      </c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6"/>
      <c r="P37" s="506"/>
      <c r="Q37" s="457"/>
      <c r="R37" s="457"/>
      <c r="S37" s="474"/>
      <c r="T37" s="564"/>
      <c r="U37" s="457"/>
      <c r="V37" s="457"/>
      <c r="W37" s="474"/>
      <c r="X37" s="564"/>
      <c r="Y37" s="457"/>
      <c r="Z37" s="457"/>
      <c r="AA37" s="457"/>
      <c r="AB37" s="457"/>
      <c r="AC37" s="457"/>
      <c r="AD37" s="457"/>
      <c r="AE37" s="458"/>
      <c r="AF37" s="298"/>
      <c r="AG37" s="279"/>
      <c r="AH37" s="289"/>
      <c r="AI37" s="319"/>
      <c r="AJ37" s="279"/>
      <c r="AK37" s="289"/>
      <c r="AL37" s="319"/>
      <c r="AM37" s="279"/>
      <c r="AN37" s="280"/>
      <c r="AO37" s="298"/>
      <c r="AP37" s="279"/>
      <c r="AQ37" s="280"/>
      <c r="AR37" s="298"/>
      <c r="AS37" s="279"/>
      <c r="AT37" s="289"/>
      <c r="AU37" s="319"/>
      <c r="AV37" s="279"/>
      <c r="AW37" s="280"/>
      <c r="AX37" s="298"/>
      <c r="AY37" s="279"/>
      <c r="AZ37" s="289"/>
      <c r="BA37" s="319"/>
      <c r="BB37" s="279"/>
      <c r="BC37" s="280"/>
      <c r="BD37" s="564">
        <f t="shared" si="7"/>
        <v>0</v>
      </c>
      <c r="BE37" s="458"/>
      <c r="BF37" s="766"/>
      <c r="BG37" s="562"/>
      <c r="BH37" s="562"/>
      <c r="BI37" s="563"/>
      <c r="BJ37" s="41">
        <f t="shared" si="4"/>
        <v>0</v>
      </c>
      <c r="BP37" s="94"/>
      <c r="BQ37" s="94"/>
      <c r="BR37" s="94"/>
    </row>
    <row r="38" spans="1:70" s="93" customFormat="1" ht="60" customHeight="1" x14ac:dyDescent="0.4">
      <c r="A38" s="86" t="s">
        <v>114</v>
      </c>
      <c r="B38" s="590" t="s">
        <v>268</v>
      </c>
      <c r="C38" s="591"/>
      <c r="D38" s="591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2"/>
      <c r="P38" s="506"/>
      <c r="Q38" s="457"/>
      <c r="R38" s="457">
        <v>1</v>
      </c>
      <c r="S38" s="474"/>
      <c r="T38" s="564">
        <f t="shared" si="5"/>
        <v>108</v>
      </c>
      <c r="U38" s="457"/>
      <c r="V38" s="457">
        <f t="shared" si="6"/>
        <v>40</v>
      </c>
      <c r="W38" s="474"/>
      <c r="X38" s="564"/>
      <c r="Y38" s="457"/>
      <c r="Z38" s="457"/>
      <c r="AA38" s="457"/>
      <c r="AB38" s="457">
        <v>40</v>
      </c>
      <c r="AC38" s="457"/>
      <c r="AD38" s="457"/>
      <c r="AE38" s="458"/>
      <c r="AF38" s="298">
        <v>108</v>
      </c>
      <c r="AG38" s="279">
        <v>40</v>
      </c>
      <c r="AH38" s="289">
        <v>3</v>
      </c>
      <c r="AI38" s="319"/>
      <c r="AJ38" s="279"/>
      <c r="AK38" s="289"/>
      <c r="AL38" s="319"/>
      <c r="AM38" s="279"/>
      <c r="AN38" s="280"/>
      <c r="AO38" s="298"/>
      <c r="AP38" s="279"/>
      <c r="AQ38" s="280"/>
      <c r="AR38" s="298"/>
      <c r="AS38" s="279"/>
      <c r="AT38" s="289"/>
      <c r="AU38" s="319"/>
      <c r="AV38" s="279"/>
      <c r="AW38" s="280"/>
      <c r="AX38" s="298"/>
      <c r="AY38" s="279"/>
      <c r="AZ38" s="289"/>
      <c r="BA38" s="319"/>
      <c r="BB38" s="279"/>
      <c r="BC38" s="280"/>
      <c r="BD38" s="564">
        <f>SUM(AH38,AK38,AN38,AQ38,AT38,AW38,AZ38,BC38)</f>
        <v>3</v>
      </c>
      <c r="BE38" s="458"/>
      <c r="BF38" s="766" t="s">
        <v>129</v>
      </c>
      <c r="BG38" s="562"/>
      <c r="BH38" s="562"/>
      <c r="BI38" s="563"/>
      <c r="BJ38" s="41">
        <f t="shared" si="4"/>
        <v>40</v>
      </c>
      <c r="BP38" s="94"/>
      <c r="BQ38" s="94"/>
      <c r="BR38" s="94"/>
    </row>
    <row r="39" spans="1:70" s="93" customFormat="1" ht="46.5" customHeight="1" x14ac:dyDescent="0.4">
      <c r="A39" s="86" t="s">
        <v>131</v>
      </c>
      <c r="B39" s="590" t="s">
        <v>149</v>
      </c>
      <c r="C39" s="591"/>
      <c r="D39" s="591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2"/>
      <c r="P39" s="506">
        <v>2</v>
      </c>
      <c r="Q39" s="457"/>
      <c r="R39" s="457">
        <v>1</v>
      </c>
      <c r="S39" s="474"/>
      <c r="T39" s="564">
        <f t="shared" si="5"/>
        <v>216</v>
      </c>
      <c r="U39" s="457"/>
      <c r="V39" s="457">
        <f t="shared" si="6"/>
        <v>120</v>
      </c>
      <c r="W39" s="474"/>
      <c r="X39" s="564"/>
      <c r="Y39" s="457"/>
      <c r="Z39" s="457"/>
      <c r="AA39" s="457"/>
      <c r="AB39" s="457">
        <v>120</v>
      </c>
      <c r="AC39" s="457"/>
      <c r="AD39" s="457"/>
      <c r="AE39" s="458"/>
      <c r="AF39" s="298">
        <v>108</v>
      </c>
      <c r="AG39" s="279">
        <v>60</v>
      </c>
      <c r="AH39" s="289">
        <v>3</v>
      </c>
      <c r="AI39" s="319">
        <v>108</v>
      </c>
      <c r="AJ39" s="279">
        <v>60</v>
      </c>
      <c r="AK39" s="289">
        <v>3</v>
      </c>
      <c r="AL39" s="319"/>
      <c r="AM39" s="279"/>
      <c r="AN39" s="280"/>
      <c r="AO39" s="298"/>
      <c r="AP39" s="279"/>
      <c r="AQ39" s="280"/>
      <c r="AR39" s="298"/>
      <c r="AS39" s="279"/>
      <c r="AT39" s="289"/>
      <c r="AU39" s="319"/>
      <c r="AV39" s="279"/>
      <c r="AW39" s="280"/>
      <c r="AX39" s="298"/>
      <c r="AY39" s="279"/>
      <c r="AZ39" s="289"/>
      <c r="BA39" s="319"/>
      <c r="BB39" s="279"/>
      <c r="BC39" s="280"/>
      <c r="BD39" s="564">
        <f t="shared" si="7"/>
        <v>6</v>
      </c>
      <c r="BE39" s="458"/>
      <c r="BF39" s="766" t="s">
        <v>129</v>
      </c>
      <c r="BG39" s="562"/>
      <c r="BH39" s="562"/>
      <c r="BI39" s="563"/>
      <c r="BJ39" s="41">
        <f t="shared" si="4"/>
        <v>120</v>
      </c>
      <c r="BP39" s="94"/>
      <c r="BQ39" s="94"/>
      <c r="BR39" s="94"/>
    </row>
    <row r="40" spans="1:70" s="93" customFormat="1" ht="46.5" customHeight="1" x14ac:dyDescent="0.4">
      <c r="A40" s="224" t="s">
        <v>115</v>
      </c>
      <c r="B40" s="584" t="s">
        <v>269</v>
      </c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6"/>
      <c r="P40" s="766"/>
      <c r="Q40" s="562"/>
      <c r="R40" s="562"/>
      <c r="S40" s="779"/>
      <c r="T40" s="564"/>
      <c r="U40" s="457"/>
      <c r="V40" s="457"/>
      <c r="W40" s="474"/>
      <c r="X40" s="564"/>
      <c r="Y40" s="457"/>
      <c r="Z40" s="457"/>
      <c r="AA40" s="457"/>
      <c r="AB40" s="457"/>
      <c r="AC40" s="457"/>
      <c r="AD40" s="457"/>
      <c r="AE40" s="458"/>
      <c r="AF40" s="298"/>
      <c r="AG40" s="279"/>
      <c r="AH40" s="289"/>
      <c r="AI40" s="319"/>
      <c r="AJ40" s="279"/>
      <c r="AK40" s="289"/>
      <c r="AL40" s="319"/>
      <c r="AM40" s="279"/>
      <c r="AN40" s="280"/>
      <c r="AO40" s="298"/>
      <c r="AP40" s="279"/>
      <c r="AQ40" s="280"/>
      <c r="AR40" s="298"/>
      <c r="AS40" s="279"/>
      <c r="AT40" s="289"/>
      <c r="AU40" s="319"/>
      <c r="AV40" s="279"/>
      <c r="AW40" s="280"/>
      <c r="AX40" s="298"/>
      <c r="AY40" s="279"/>
      <c r="AZ40" s="289"/>
      <c r="BA40" s="319"/>
      <c r="BB40" s="279"/>
      <c r="BC40" s="280"/>
      <c r="BD40" s="564">
        <f t="shared" si="7"/>
        <v>0</v>
      </c>
      <c r="BE40" s="458"/>
      <c r="BF40" s="766"/>
      <c r="BG40" s="562"/>
      <c r="BH40" s="562"/>
      <c r="BI40" s="563"/>
      <c r="BJ40" s="41">
        <f t="shared" si="4"/>
        <v>0</v>
      </c>
      <c r="BP40" s="94"/>
      <c r="BQ40" s="94"/>
      <c r="BR40" s="94"/>
    </row>
    <row r="41" spans="1:70" s="4" customFormat="1" ht="47.25" customHeight="1" x14ac:dyDescent="0.4">
      <c r="A41" s="86" t="s">
        <v>270</v>
      </c>
      <c r="B41" s="590" t="s">
        <v>271</v>
      </c>
      <c r="C41" s="591"/>
      <c r="D41" s="591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592"/>
      <c r="P41" s="766">
        <v>1</v>
      </c>
      <c r="Q41" s="562"/>
      <c r="R41" s="562"/>
      <c r="S41" s="779"/>
      <c r="T41" s="564">
        <f t="shared" si="5"/>
        <v>120</v>
      </c>
      <c r="U41" s="457"/>
      <c r="V41" s="457">
        <f t="shared" si="6"/>
        <v>68</v>
      </c>
      <c r="W41" s="474"/>
      <c r="X41" s="564">
        <v>34</v>
      </c>
      <c r="Y41" s="457"/>
      <c r="Z41" s="457"/>
      <c r="AA41" s="457"/>
      <c r="AB41" s="457">
        <v>34</v>
      </c>
      <c r="AC41" s="457"/>
      <c r="AD41" s="457"/>
      <c r="AE41" s="458"/>
      <c r="AF41" s="298">
        <v>120</v>
      </c>
      <c r="AG41" s="279">
        <v>68</v>
      </c>
      <c r="AH41" s="289">
        <v>3</v>
      </c>
      <c r="AI41" s="319"/>
      <c r="AJ41" s="279"/>
      <c r="AK41" s="289"/>
      <c r="AL41" s="319"/>
      <c r="AM41" s="279"/>
      <c r="AN41" s="280"/>
      <c r="AO41" s="298"/>
      <c r="AP41" s="279"/>
      <c r="AQ41" s="280"/>
      <c r="AR41" s="298"/>
      <c r="AS41" s="279"/>
      <c r="AT41" s="289"/>
      <c r="AU41" s="319"/>
      <c r="AV41" s="279"/>
      <c r="AW41" s="280"/>
      <c r="AX41" s="298"/>
      <c r="AY41" s="279"/>
      <c r="AZ41" s="289"/>
      <c r="BA41" s="319"/>
      <c r="BB41" s="279"/>
      <c r="BC41" s="280"/>
      <c r="BD41" s="564">
        <f t="shared" si="7"/>
        <v>3</v>
      </c>
      <c r="BE41" s="458"/>
      <c r="BF41" s="766" t="s">
        <v>324</v>
      </c>
      <c r="BG41" s="562"/>
      <c r="BH41" s="562"/>
      <c r="BI41" s="563"/>
      <c r="BJ41" s="41">
        <f t="shared" si="4"/>
        <v>68</v>
      </c>
      <c r="BP41" s="88"/>
      <c r="BQ41" s="88"/>
      <c r="BR41" s="88"/>
    </row>
    <row r="42" spans="1:70" s="4" customFormat="1" ht="48" customHeight="1" x14ac:dyDescent="0.4">
      <c r="A42" s="86" t="s">
        <v>273</v>
      </c>
      <c r="B42" s="590" t="s">
        <v>274</v>
      </c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2"/>
      <c r="P42" s="766">
        <v>2</v>
      </c>
      <c r="Q42" s="562"/>
      <c r="R42" s="562">
        <v>1</v>
      </c>
      <c r="S42" s="779"/>
      <c r="T42" s="564">
        <f t="shared" si="5"/>
        <v>330</v>
      </c>
      <c r="U42" s="457"/>
      <c r="V42" s="457">
        <f t="shared" si="6"/>
        <v>176</v>
      </c>
      <c r="W42" s="474"/>
      <c r="X42" s="564">
        <v>82</v>
      </c>
      <c r="Y42" s="457"/>
      <c r="Z42" s="457"/>
      <c r="AA42" s="457"/>
      <c r="AB42" s="457">
        <v>94</v>
      </c>
      <c r="AC42" s="457"/>
      <c r="AD42" s="457"/>
      <c r="AE42" s="458"/>
      <c r="AF42" s="298">
        <v>120</v>
      </c>
      <c r="AG42" s="279">
        <v>68</v>
      </c>
      <c r="AH42" s="289">
        <v>3</v>
      </c>
      <c r="AI42" s="319">
        <v>210</v>
      </c>
      <c r="AJ42" s="279">
        <v>108</v>
      </c>
      <c r="AK42" s="289">
        <v>6</v>
      </c>
      <c r="AL42" s="319"/>
      <c r="AM42" s="279"/>
      <c r="AN42" s="280"/>
      <c r="AO42" s="298"/>
      <c r="AP42" s="279"/>
      <c r="AQ42" s="280"/>
      <c r="AR42" s="298"/>
      <c r="AS42" s="279"/>
      <c r="AT42" s="289"/>
      <c r="AU42" s="319"/>
      <c r="AV42" s="279"/>
      <c r="AW42" s="280"/>
      <c r="AX42" s="298"/>
      <c r="AY42" s="279"/>
      <c r="AZ42" s="289"/>
      <c r="BA42" s="319"/>
      <c r="BB42" s="279"/>
      <c r="BC42" s="280"/>
      <c r="BD42" s="564">
        <f t="shared" si="7"/>
        <v>9</v>
      </c>
      <c r="BE42" s="458"/>
      <c r="BF42" s="766" t="s">
        <v>325</v>
      </c>
      <c r="BG42" s="562"/>
      <c r="BH42" s="562"/>
      <c r="BI42" s="563"/>
      <c r="BJ42" s="41">
        <f t="shared" si="4"/>
        <v>176</v>
      </c>
      <c r="BP42" s="88"/>
      <c r="BQ42" s="88"/>
      <c r="BR42" s="88"/>
    </row>
    <row r="43" spans="1:70" s="4" customFormat="1" ht="67.5" customHeight="1" x14ac:dyDescent="0.4">
      <c r="A43" s="250" t="s">
        <v>127</v>
      </c>
      <c r="B43" s="776" t="s">
        <v>284</v>
      </c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777"/>
      <c r="O43" s="778"/>
      <c r="P43" s="528"/>
      <c r="Q43" s="464"/>
      <c r="R43" s="464"/>
      <c r="S43" s="530"/>
      <c r="T43" s="425"/>
      <c r="U43" s="464"/>
      <c r="V43" s="464"/>
      <c r="W43" s="530"/>
      <c r="X43" s="425"/>
      <c r="Y43" s="464"/>
      <c r="Z43" s="464"/>
      <c r="AA43" s="464"/>
      <c r="AB43" s="464"/>
      <c r="AC43" s="464"/>
      <c r="AD43" s="464">
        <f>SUM(AD44:AE44)</f>
        <v>0</v>
      </c>
      <c r="AE43" s="426"/>
      <c r="AF43" s="311"/>
      <c r="AG43" s="282"/>
      <c r="AH43" s="313"/>
      <c r="AI43" s="281"/>
      <c r="AJ43" s="282"/>
      <c r="AK43" s="313"/>
      <c r="AL43" s="281"/>
      <c r="AM43" s="282"/>
      <c r="AN43" s="307"/>
      <c r="AO43" s="311"/>
      <c r="AP43" s="282"/>
      <c r="AQ43" s="307"/>
      <c r="AR43" s="311"/>
      <c r="AS43" s="282"/>
      <c r="AT43" s="313"/>
      <c r="AU43" s="281"/>
      <c r="AV43" s="282"/>
      <c r="AW43" s="307"/>
      <c r="AX43" s="311"/>
      <c r="AY43" s="282"/>
      <c r="AZ43" s="313"/>
      <c r="BA43" s="281"/>
      <c r="BB43" s="282"/>
      <c r="BC43" s="307"/>
      <c r="BD43" s="425">
        <f t="shared" ref="BD43" si="8">SUM(AH43,AK43,AN43,AQ43,AT43,AW43,AZ43,BC43)</f>
        <v>0</v>
      </c>
      <c r="BE43" s="426"/>
      <c r="BF43" s="754"/>
      <c r="BG43" s="649"/>
      <c r="BH43" s="649"/>
      <c r="BI43" s="650"/>
      <c r="BJ43" s="41">
        <f t="shared" si="4"/>
        <v>0</v>
      </c>
      <c r="BP43" s="88"/>
      <c r="BQ43" s="88"/>
      <c r="BR43" s="88"/>
    </row>
    <row r="44" spans="1:70" s="93" customFormat="1" ht="51" customHeight="1" thickBot="1" x14ac:dyDescent="0.45">
      <c r="A44" s="198" t="s">
        <v>128</v>
      </c>
      <c r="B44" s="497" t="s">
        <v>151</v>
      </c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9"/>
      <c r="P44" s="767"/>
      <c r="Q44" s="508"/>
      <c r="R44" s="508">
        <v>2</v>
      </c>
      <c r="S44" s="509"/>
      <c r="T44" s="507">
        <f>SUM(AF44,AI44,AL44,AO44,AR44,AU44,AX44)</f>
        <v>108</v>
      </c>
      <c r="U44" s="508"/>
      <c r="V44" s="508">
        <f>SUM(AG44,AJ44,AM44,AP44,AS44,AV44,AY44)</f>
        <v>50</v>
      </c>
      <c r="W44" s="509"/>
      <c r="X44" s="507">
        <v>26</v>
      </c>
      <c r="Y44" s="508"/>
      <c r="Z44" s="508"/>
      <c r="AA44" s="508"/>
      <c r="AB44" s="508">
        <v>24</v>
      </c>
      <c r="AC44" s="508"/>
      <c r="AD44" s="508"/>
      <c r="AE44" s="522"/>
      <c r="AF44" s="348"/>
      <c r="AG44" s="300"/>
      <c r="AH44" s="301"/>
      <c r="AI44" s="299">
        <v>108</v>
      </c>
      <c r="AJ44" s="300">
        <v>50</v>
      </c>
      <c r="AK44" s="301">
        <v>3</v>
      </c>
      <c r="AL44" s="299"/>
      <c r="AM44" s="300"/>
      <c r="AN44" s="308"/>
      <c r="AO44" s="348"/>
      <c r="AP44" s="300"/>
      <c r="AQ44" s="308"/>
      <c r="AR44" s="348"/>
      <c r="AS44" s="300"/>
      <c r="AT44" s="301"/>
      <c r="AU44" s="299"/>
      <c r="AV44" s="300"/>
      <c r="AW44" s="308"/>
      <c r="AX44" s="348"/>
      <c r="AY44" s="300"/>
      <c r="AZ44" s="301"/>
      <c r="BA44" s="299"/>
      <c r="BB44" s="300"/>
      <c r="BC44" s="308"/>
      <c r="BD44" s="507">
        <f>SUM(AH44,AK44,AN44,AQ44,AT44,AW44,AZ44,BC44)</f>
        <v>3</v>
      </c>
      <c r="BE44" s="522"/>
      <c r="BF44" s="572" t="s">
        <v>326</v>
      </c>
      <c r="BG44" s="573"/>
      <c r="BH44" s="573"/>
      <c r="BI44" s="574"/>
      <c r="BJ44" s="41">
        <f>SUM(X44:AE44)</f>
        <v>50</v>
      </c>
      <c r="BP44" s="94"/>
      <c r="BQ44" s="94"/>
      <c r="BR44" s="94"/>
    </row>
    <row r="45" spans="1:70" s="4" customFormat="1" ht="60" customHeight="1" thickBot="1" x14ac:dyDescent="0.45">
      <c r="A45" s="194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7"/>
      <c r="BG45" s="197"/>
      <c r="BH45" s="197"/>
      <c r="BI45" s="197"/>
      <c r="BJ45" s="41"/>
      <c r="BK45" s="88"/>
      <c r="BL45" s="88"/>
      <c r="BM45" s="88"/>
      <c r="BP45" s="88"/>
      <c r="BQ45" s="88"/>
      <c r="BR45" s="88"/>
    </row>
    <row r="46" spans="1:70" s="16" customFormat="1" ht="32.4" customHeight="1" thickBot="1" x14ac:dyDescent="0.3">
      <c r="A46" s="355" t="s">
        <v>98</v>
      </c>
      <c r="B46" s="358" t="s">
        <v>447</v>
      </c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60"/>
      <c r="P46" s="367" t="s">
        <v>8</v>
      </c>
      <c r="Q46" s="368"/>
      <c r="R46" s="368" t="s">
        <v>9</v>
      </c>
      <c r="S46" s="373"/>
      <c r="T46" s="376" t="s">
        <v>10</v>
      </c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8"/>
      <c r="AF46" s="376" t="s">
        <v>36</v>
      </c>
      <c r="AG46" s="377"/>
      <c r="AH46" s="377"/>
      <c r="AI46" s="377"/>
      <c r="AJ46" s="377"/>
      <c r="AK46" s="377"/>
      <c r="AL46" s="377"/>
      <c r="AM46" s="377"/>
      <c r="AN46" s="377"/>
      <c r="AO46" s="377"/>
      <c r="AP46" s="377"/>
      <c r="AQ46" s="377"/>
      <c r="AR46" s="377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8"/>
      <c r="BD46" s="379" t="s">
        <v>24</v>
      </c>
      <c r="BE46" s="380"/>
      <c r="BF46" s="434" t="s">
        <v>99</v>
      </c>
      <c r="BG46" s="435"/>
      <c r="BH46" s="435"/>
      <c r="BI46" s="436"/>
      <c r="BJ46" s="57"/>
      <c r="BP46" s="49"/>
      <c r="BQ46" s="49"/>
      <c r="BR46" s="49"/>
    </row>
    <row r="47" spans="1:70" s="16" customFormat="1" ht="32.4" customHeight="1" thickBot="1" x14ac:dyDescent="0.3">
      <c r="A47" s="356"/>
      <c r="B47" s="361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3"/>
      <c r="P47" s="369"/>
      <c r="Q47" s="370"/>
      <c r="R47" s="370"/>
      <c r="S47" s="374"/>
      <c r="T47" s="443" t="s">
        <v>5</v>
      </c>
      <c r="U47" s="389"/>
      <c r="V47" s="389" t="s">
        <v>11</v>
      </c>
      <c r="W47" s="396"/>
      <c r="X47" s="399" t="s">
        <v>12</v>
      </c>
      <c r="Y47" s="400"/>
      <c r="Z47" s="400"/>
      <c r="AA47" s="400"/>
      <c r="AB47" s="400"/>
      <c r="AC47" s="400"/>
      <c r="AD47" s="400"/>
      <c r="AE47" s="401"/>
      <c r="AF47" s="446" t="s">
        <v>14</v>
      </c>
      <c r="AG47" s="386"/>
      <c r="AH47" s="386"/>
      <c r="AI47" s="386"/>
      <c r="AJ47" s="386"/>
      <c r="AK47" s="387"/>
      <c r="AL47" s="385" t="s">
        <v>15</v>
      </c>
      <c r="AM47" s="386"/>
      <c r="AN47" s="386"/>
      <c r="AO47" s="386"/>
      <c r="AP47" s="386"/>
      <c r="AQ47" s="395"/>
      <c r="AR47" s="446" t="s">
        <v>16</v>
      </c>
      <c r="AS47" s="386"/>
      <c r="AT47" s="386"/>
      <c r="AU47" s="386"/>
      <c r="AV47" s="386"/>
      <c r="AW47" s="387"/>
      <c r="AX47" s="385" t="s">
        <v>160</v>
      </c>
      <c r="AY47" s="386"/>
      <c r="AZ47" s="386"/>
      <c r="BA47" s="386"/>
      <c r="BB47" s="386"/>
      <c r="BC47" s="387"/>
      <c r="BD47" s="381"/>
      <c r="BE47" s="382"/>
      <c r="BF47" s="437"/>
      <c r="BG47" s="438"/>
      <c r="BH47" s="438"/>
      <c r="BI47" s="439"/>
      <c r="BJ47" s="57"/>
      <c r="BP47" s="49"/>
      <c r="BQ47" s="49"/>
      <c r="BR47" s="49"/>
    </row>
    <row r="48" spans="1:70" s="16" customFormat="1" ht="76.95" customHeight="1" thickBot="1" x14ac:dyDescent="0.3">
      <c r="A48" s="356"/>
      <c r="B48" s="361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3"/>
      <c r="P48" s="369"/>
      <c r="Q48" s="370"/>
      <c r="R48" s="370"/>
      <c r="S48" s="374"/>
      <c r="T48" s="444"/>
      <c r="U48" s="370"/>
      <c r="V48" s="370"/>
      <c r="W48" s="397"/>
      <c r="X48" s="388" t="s">
        <v>13</v>
      </c>
      <c r="Y48" s="389"/>
      <c r="Z48" s="389" t="s">
        <v>100</v>
      </c>
      <c r="AA48" s="389"/>
      <c r="AB48" s="389" t="s">
        <v>101</v>
      </c>
      <c r="AC48" s="389"/>
      <c r="AD48" s="389" t="s">
        <v>74</v>
      </c>
      <c r="AE48" s="390"/>
      <c r="AF48" s="391" t="s">
        <v>154</v>
      </c>
      <c r="AG48" s="386"/>
      <c r="AH48" s="387"/>
      <c r="AI48" s="391" t="s">
        <v>185</v>
      </c>
      <c r="AJ48" s="386"/>
      <c r="AK48" s="387"/>
      <c r="AL48" s="391" t="s">
        <v>183</v>
      </c>
      <c r="AM48" s="386"/>
      <c r="AN48" s="387"/>
      <c r="AO48" s="391" t="s">
        <v>184</v>
      </c>
      <c r="AP48" s="386"/>
      <c r="AQ48" s="387"/>
      <c r="AR48" s="391" t="s">
        <v>155</v>
      </c>
      <c r="AS48" s="386"/>
      <c r="AT48" s="387"/>
      <c r="AU48" s="391" t="s">
        <v>156</v>
      </c>
      <c r="AV48" s="386"/>
      <c r="AW48" s="387"/>
      <c r="AX48" s="391" t="s">
        <v>194</v>
      </c>
      <c r="AY48" s="386"/>
      <c r="AZ48" s="387"/>
      <c r="BA48" s="392" t="s">
        <v>157</v>
      </c>
      <c r="BB48" s="393"/>
      <c r="BC48" s="394"/>
      <c r="BD48" s="381"/>
      <c r="BE48" s="382"/>
      <c r="BF48" s="437"/>
      <c r="BG48" s="438"/>
      <c r="BH48" s="438"/>
      <c r="BI48" s="439"/>
      <c r="BJ48" s="57"/>
      <c r="BP48" s="49"/>
      <c r="BQ48" s="49"/>
      <c r="BR48" s="49"/>
    </row>
    <row r="49" spans="1:70" s="16" customFormat="1" ht="149.25" customHeight="1" thickBot="1" x14ac:dyDescent="0.3">
      <c r="A49" s="357"/>
      <c r="B49" s="364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6"/>
      <c r="P49" s="371"/>
      <c r="Q49" s="372"/>
      <c r="R49" s="372"/>
      <c r="S49" s="375"/>
      <c r="T49" s="445"/>
      <c r="U49" s="372"/>
      <c r="V49" s="372"/>
      <c r="W49" s="398"/>
      <c r="X49" s="371"/>
      <c r="Y49" s="372"/>
      <c r="Z49" s="372"/>
      <c r="AA49" s="372"/>
      <c r="AB49" s="372"/>
      <c r="AC49" s="372"/>
      <c r="AD49" s="372"/>
      <c r="AE49" s="375"/>
      <c r="AF49" s="160" t="s">
        <v>3</v>
      </c>
      <c r="AG49" s="161" t="s">
        <v>17</v>
      </c>
      <c r="AH49" s="162" t="s">
        <v>18</v>
      </c>
      <c r="AI49" s="163" t="s">
        <v>3</v>
      </c>
      <c r="AJ49" s="161" t="s">
        <v>17</v>
      </c>
      <c r="AK49" s="164" t="s">
        <v>18</v>
      </c>
      <c r="AL49" s="160" t="s">
        <v>3</v>
      </c>
      <c r="AM49" s="161" t="s">
        <v>17</v>
      </c>
      <c r="AN49" s="162" t="s">
        <v>18</v>
      </c>
      <c r="AO49" s="163" t="s">
        <v>3</v>
      </c>
      <c r="AP49" s="161" t="s">
        <v>17</v>
      </c>
      <c r="AQ49" s="164" t="s">
        <v>18</v>
      </c>
      <c r="AR49" s="160" t="s">
        <v>3</v>
      </c>
      <c r="AS49" s="161" t="s">
        <v>17</v>
      </c>
      <c r="AT49" s="162" t="s">
        <v>18</v>
      </c>
      <c r="AU49" s="163" t="s">
        <v>3</v>
      </c>
      <c r="AV49" s="161" t="s">
        <v>17</v>
      </c>
      <c r="AW49" s="164" t="s">
        <v>18</v>
      </c>
      <c r="AX49" s="160" t="s">
        <v>3</v>
      </c>
      <c r="AY49" s="161" t="s">
        <v>17</v>
      </c>
      <c r="AZ49" s="162" t="s">
        <v>18</v>
      </c>
      <c r="BA49" s="163" t="s">
        <v>3</v>
      </c>
      <c r="BB49" s="161" t="s">
        <v>17</v>
      </c>
      <c r="BC49" s="164" t="s">
        <v>18</v>
      </c>
      <c r="BD49" s="383"/>
      <c r="BE49" s="384"/>
      <c r="BF49" s="440"/>
      <c r="BG49" s="441"/>
      <c r="BH49" s="441"/>
      <c r="BI49" s="442"/>
      <c r="BJ49" s="57"/>
      <c r="BP49" s="49"/>
      <c r="BQ49" s="49"/>
      <c r="BR49" s="49"/>
    </row>
    <row r="50" spans="1:70" s="100" customFormat="1" ht="69" customHeight="1" x14ac:dyDescent="0.4">
      <c r="A50" s="109" t="s">
        <v>134</v>
      </c>
      <c r="B50" s="565" t="s">
        <v>323</v>
      </c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1"/>
      <c r="P50" s="447">
        <v>3</v>
      </c>
      <c r="Q50" s="411"/>
      <c r="R50" s="403"/>
      <c r="S50" s="449"/>
      <c r="T50" s="447">
        <f t="shared" ref="T50" si="9">SUM(AF50,AI50,AL50,AO50,AR50,AU50,AX50,BA50)</f>
        <v>108</v>
      </c>
      <c r="U50" s="411"/>
      <c r="V50" s="403">
        <f t="shared" ref="V50:V69" si="10">SUM(AG50,AJ50,AM50,AP50,AS50,AV50,AY50,BB50)</f>
        <v>50</v>
      </c>
      <c r="W50" s="449"/>
      <c r="X50" s="447">
        <v>26</v>
      </c>
      <c r="Y50" s="411"/>
      <c r="Z50" s="403"/>
      <c r="AA50" s="411"/>
      <c r="AB50" s="403">
        <v>24</v>
      </c>
      <c r="AC50" s="411"/>
      <c r="AD50" s="403"/>
      <c r="AE50" s="449"/>
      <c r="AF50" s="270"/>
      <c r="AG50" s="268"/>
      <c r="AH50" s="271"/>
      <c r="AI50" s="272"/>
      <c r="AJ50" s="268"/>
      <c r="AK50" s="269"/>
      <c r="AL50" s="270">
        <v>108</v>
      </c>
      <c r="AM50" s="268">
        <v>50</v>
      </c>
      <c r="AN50" s="271">
        <v>3</v>
      </c>
      <c r="AO50" s="303"/>
      <c r="AP50" s="304"/>
      <c r="AQ50" s="306"/>
      <c r="AR50" s="296"/>
      <c r="AS50" s="304"/>
      <c r="AT50" s="297"/>
      <c r="AU50" s="303"/>
      <c r="AV50" s="304"/>
      <c r="AW50" s="306"/>
      <c r="AX50" s="296"/>
      <c r="AY50" s="304"/>
      <c r="AZ50" s="297"/>
      <c r="BA50" s="303"/>
      <c r="BB50" s="304"/>
      <c r="BC50" s="306"/>
      <c r="BD50" s="582">
        <f t="shared" ref="BD50:BD105" si="11">SUM(AH50,AK50,AN50,AQ50,AT50,AW50,AZ50)</f>
        <v>3</v>
      </c>
      <c r="BE50" s="583"/>
      <c r="BF50" s="761" t="s">
        <v>327</v>
      </c>
      <c r="BG50" s="762"/>
      <c r="BH50" s="762"/>
      <c r="BI50" s="763"/>
      <c r="BJ50" s="99">
        <f t="shared" ref="BJ50:BJ134" si="12">SUM(X50:AE50)</f>
        <v>50</v>
      </c>
    </row>
    <row r="51" spans="1:70" s="93" customFormat="1" ht="74.25" customHeight="1" x14ac:dyDescent="0.4">
      <c r="A51" s="87" t="s">
        <v>152</v>
      </c>
      <c r="B51" s="590" t="s">
        <v>153</v>
      </c>
      <c r="C51" s="591"/>
      <c r="D51" s="591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2"/>
      <c r="P51" s="506">
        <v>3</v>
      </c>
      <c r="Q51" s="457"/>
      <c r="R51" s="457"/>
      <c r="S51" s="474"/>
      <c r="T51" s="564">
        <f t="shared" ref="T51:T59" si="13">SUM(AF51,AI51,AL51,AO51,AR51,AU51,AX51)</f>
        <v>108</v>
      </c>
      <c r="U51" s="457"/>
      <c r="V51" s="457">
        <f t="shared" ref="V51:V59" si="14">SUM(AG51,AJ51,AM51,AP51,AS51,AV51,AY51)</f>
        <v>50</v>
      </c>
      <c r="W51" s="474"/>
      <c r="X51" s="564">
        <v>26</v>
      </c>
      <c r="Y51" s="457"/>
      <c r="Z51" s="457"/>
      <c r="AA51" s="457"/>
      <c r="AB51" s="457">
        <v>24</v>
      </c>
      <c r="AC51" s="457"/>
      <c r="AD51" s="457"/>
      <c r="AE51" s="458"/>
      <c r="AF51" s="298"/>
      <c r="AG51" s="279"/>
      <c r="AH51" s="289"/>
      <c r="AI51" s="319"/>
      <c r="AJ51" s="279"/>
      <c r="AK51" s="289"/>
      <c r="AL51" s="319">
        <v>108</v>
      </c>
      <c r="AM51" s="279">
        <v>50</v>
      </c>
      <c r="AN51" s="280">
        <v>3</v>
      </c>
      <c r="AO51" s="298"/>
      <c r="AP51" s="279"/>
      <c r="AQ51" s="280"/>
      <c r="AR51" s="298"/>
      <c r="AS51" s="279"/>
      <c r="AT51" s="289"/>
      <c r="AU51" s="319"/>
      <c r="AV51" s="279"/>
      <c r="AW51" s="280"/>
      <c r="AX51" s="298"/>
      <c r="AY51" s="279"/>
      <c r="AZ51" s="289"/>
      <c r="BA51" s="319"/>
      <c r="BB51" s="279"/>
      <c r="BC51" s="280"/>
      <c r="BD51" s="564">
        <f t="shared" ref="BD51" si="15">SUM(AH51,AK51,AN51,AQ51,AT51,AW51,AZ51,BC51)</f>
        <v>3</v>
      </c>
      <c r="BE51" s="458"/>
      <c r="BF51" s="561" t="s">
        <v>328</v>
      </c>
      <c r="BG51" s="562"/>
      <c r="BH51" s="562"/>
      <c r="BI51" s="563"/>
      <c r="BJ51" s="41">
        <f t="shared" si="12"/>
        <v>50</v>
      </c>
      <c r="BP51" s="94"/>
      <c r="BQ51" s="94"/>
      <c r="BR51" s="94"/>
    </row>
    <row r="52" spans="1:70" s="4" customFormat="1" ht="39" customHeight="1" x14ac:dyDescent="0.4">
      <c r="A52" s="225" t="s">
        <v>177</v>
      </c>
      <c r="B52" s="584" t="s">
        <v>181</v>
      </c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6"/>
      <c r="P52" s="587">
        <v>2</v>
      </c>
      <c r="Q52" s="588"/>
      <c r="R52" s="588"/>
      <c r="S52" s="589"/>
      <c r="T52" s="564">
        <f t="shared" si="13"/>
        <v>212</v>
      </c>
      <c r="U52" s="457"/>
      <c r="V52" s="457">
        <f t="shared" si="14"/>
        <v>84</v>
      </c>
      <c r="W52" s="474"/>
      <c r="X52" s="577">
        <v>50</v>
      </c>
      <c r="Y52" s="588"/>
      <c r="Z52" s="588">
        <v>16</v>
      </c>
      <c r="AA52" s="588"/>
      <c r="AB52" s="588">
        <v>18</v>
      </c>
      <c r="AC52" s="588"/>
      <c r="AD52" s="588"/>
      <c r="AE52" s="578"/>
      <c r="AF52" s="324"/>
      <c r="AG52" s="325"/>
      <c r="AH52" s="326"/>
      <c r="AI52" s="322">
        <v>212</v>
      </c>
      <c r="AJ52" s="325">
        <v>84</v>
      </c>
      <c r="AK52" s="326">
        <v>6</v>
      </c>
      <c r="AL52" s="322"/>
      <c r="AM52" s="325"/>
      <c r="AN52" s="323"/>
      <c r="AO52" s="324"/>
      <c r="AP52" s="325"/>
      <c r="AQ52" s="323"/>
      <c r="AR52" s="324"/>
      <c r="AS52" s="325"/>
      <c r="AT52" s="326"/>
      <c r="AU52" s="322"/>
      <c r="AV52" s="325"/>
      <c r="AW52" s="323"/>
      <c r="AX52" s="324"/>
      <c r="AY52" s="325"/>
      <c r="AZ52" s="326"/>
      <c r="BA52" s="322"/>
      <c r="BB52" s="325"/>
      <c r="BC52" s="323"/>
      <c r="BD52" s="577">
        <f>SUM(AH52,AK52,AN52,AQ52,AT52,AW52,AZ52,BC52)</f>
        <v>6</v>
      </c>
      <c r="BE52" s="578"/>
      <c r="BF52" s="561" t="s">
        <v>136</v>
      </c>
      <c r="BG52" s="562"/>
      <c r="BH52" s="562"/>
      <c r="BI52" s="563"/>
      <c r="BJ52" s="41">
        <f t="shared" si="12"/>
        <v>84</v>
      </c>
      <c r="BP52" s="88"/>
      <c r="BQ52" s="88"/>
      <c r="BR52" s="88"/>
    </row>
    <row r="53" spans="1:70" s="4" customFormat="1" ht="43.5" customHeight="1" x14ac:dyDescent="0.4">
      <c r="A53" s="226" t="s">
        <v>180</v>
      </c>
      <c r="B53" s="584" t="s">
        <v>379</v>
      </c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6"/>
      <c r="P53" s="506">
        <v>3</v>
      </c>
      <c r="Q53" s="457"/>
      <c r="R53" s="457"/>
      <c r="S53" s="474"/>
      <c r="T53" s="564">
        <f t="shared" si="13"/>
        <v>120</v>
      </c>
      <c r="U53" s="457"/>
      <c r="V53" s="457">
        <f t="shared" si="14"/>
        <v>68</v>
      </c>
      <c r="W53" s="474"/>
      <c r="X53" s="564">
        <v>34</v>
      </c>
      <c r="Y53" s="457"/>
      <c r="Z53" s="457">
        <v>16</v>
      </c>
      <c r="AA53" s="457"/>
      <c r="AB53" s="457">
        <v>18</v>
      </c>
      <c r="AC53" s="457"/>
      <c r="AD53" s="457"/>
      <c r="AE53" s="458"/>
      <c r="AF53" s="298"/>
      <c r="AG53" s="279"/>
      <c r="AH53" s="289"/>
      <c r="AI53" s="319"/>
      <c r="AJ53" s="279"/>
      <c r="AK53" s="289"/>
      <c r="AL53" s="319">
        <v>120</v>
      </c>
      <c r="AM53" s="279">
        <v>68</v>
      </c>
      <c r="AN53" s="280">
        <v>3</v>
      </c>
      <c r="AO53" s="298"/>
      <c r="AP53" s="279"/>
      <c r="AQ53" s="280"/>
      <c r="AR53" s="298"/>
      <c r="AS53" s="279"/>
      <c r="AT53" s="289"/>
      <c r="AU53" s="319"/>
      <c r="AV53" s="279"/>
      <c r="AW53" s="280"/>
      <c r="AX53" s="298"/>
      <c r="AY53" s="279"/>
      <c r="AZ53" s="289"/>
      <c r="BA53" s="319"/>
      <c r="BB53" s="279"/>
      <c r="BC53" s="280"/>
      <c r="BD53" s="404">
        <f>SUM(AH53,AK53,AN53,AQ53,AT53,AW53,AZ53)</f>
        <v>3</v>
      </c>
      <c r="BE53" s="410"/>
      <c r="BF53" s="561" t="s">
        <v>219</v>
      </c>
      <c r="BG53" s="562"/>
      <c r="BH53" s="562"/>
      <c r="BI53" s="563"/>
      <c r="BJ53" s="41">
        <f t="shared" si="12"/>
        <v>68</v>
      </c>
      <c r="BP53" s="88"/>
      <c r="BQ53" s="88"/>
      <c r="BR53" s="88"/>
    </row>
    <row r="54" spans="1:70" s="4" customFormat="1" ht="68.25" customHeight="1" x14ac:dyDescent="0.4">
      <c r="A54" s="225" t="s">
        <v>182</v>
      </c>
      <c r="B54" s="584" t="s">
        <v>179</v>
      </c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6"/>
      <c r="P54" s="506">
        <v>6</v>
      </c>
      <c r="Q54" s="457"/>
      <c r="R54" s="457"/>
      <c r="S54" s="474"/>
      <c r="T54" s="564">
        <f t="shared" si="13"/>
        <v>216</v>
      </c>
      <c r="U54" s="457"/>
      <c r="V54" s="457">
        <f t="shared" si="14"/>
        <v>86</v>
      </c>
      <c r="W54" s="474"/>
      <c r="X54" s="564">
        <v>40</v>
      </c>
      <c r="Y54" s="457"/>
      <c r="Z54" s="457"/>
      <c r="AA54" s="457"/>
      <c r="AB54" s="457">
        <v>46</v>
      </c>
      <c r="AC54" s="457"/>
      <c r="AD54" s="457"/>
      <c r="AE54" s="458"/>
      <c r="AF54" s="298"/>
      <c r="AG54" s="279"/>
      <c r="AH54" s="289"/>
      <c r="AI54" s="319"/>
      <c r="AJ54" s="279"/>
      <c r="AK54" s="289"/>
      <c r="AL54" s="319"/>
      <c r="AM54" s="279"/>
      <c r="AN54" s="280"/>
      <c r="AO54" s="298"/>
      <c r="AP54" s="279"/>
      <c r="AQ54" s="280"/>
      <c r="AR54" s="298"/>
      <c r="AS54" s="279"/>
      <c r="AT54" s="289"/>
      <c r="AU54" s="319">
        <v>216</v>
      </c>
      <c r="AV54" s="279">
        <v>86</v>
      </c>
      <c r="AW54" s="280">
        <v>6</v>
      </c>
      <c r="AX54" s="298"/>
      <c r="AY54" s="279"/>
      <c r="AZ54" s="289"/>
      <c r="BA54" s="319"/>
      <c r="BB54" s="279"/>
      <c r="BC54" s="280"/>
      <c r="BD54" s="564">
        <f>SUM(AH54,AK54,AN54,AQ54,AT54,AW54,AZ54,BC54)</f>
        <v>6</v>
      </c>
      <c r="BE54" s="458"/>
      <c r="BF54" s="561" t="s">
        <v>220</v>
      </c>
      <c r="BG54" s="562"/>
      <c r="BH54" s="562"/>
      <c r="BI54" s="563"/>
      <c r="BJ54" s="41"/>
      <c r="BP54" s="88"/>
      <c r="BQ54" s="88"/>
      <c r="BR54" s="88"/>
    </row>
    <row r="55" spans="1:70" s="96" customFormat="1" ht="66" customHeight="1" x14ac:dyDescent="0.4">
      <c r="A55" s="248" t="s">
        <v>223</v>
      </c>
      <c r="B55" s="584" t="s">
        <v>380</v>
      </c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6"/>
      <c r="P55" s="506"/>
      <c r="Q55" s="457"/>
      <c r="R55" s="457"/>
      <c r="S55" s="474"/>
      <c r="T55" s="564"/>
      <c r="U55" s="457"/>
      <c r="V55" s="457"/>
      <c r="W55" s="474"/>
      <c r="X55" s="564"/>
      <c r="Y55" s="457"/>
      <c r="Z55" s="457"/>
      <c r="AA55" s="457"/>
      <c r="AB55" s="457"/>
      <c r="AC55" s="457"/>
      <c r="AD55" s="402"/>
      <c r="AE55" s="410"/>
      <c r="AF55" s="270"/>
      <c r="AG55" s="268"/>
      <c r="AH55" s="271"/>
      <c r="AI55" s="272"/>
      <c r="AJ55" s="268"/>
      <c r="AK55" s="271"/>
      <c r="AL55" s="272"/>
      <c r="AM55" s="268"/>
      <c r="AN55" s="269"/>
      <c r="AO55" s="270"/>
      <c r="AP55" s="268"/>
      <c r="AQ55" s="269"/>
      <c r="AR55" s="270"/>
      <c r="AS55" s="268"/>
      <c r="AT55" s="271"/>
      <c r="AU55" s="272"/>
      <c r="AV55" s="268"/>
      <c r="AW55" s="269"/>
      <c r="AX55" s="270"/>
      <c r="AY55" s="268"/>
      <c r="AZ55" s="271"/>
      <c r="BA55" s="272"/>
      <c r="BB55" s="268"/>
      <c r="BC55" s="269"/>
      <c r="BD55" s="404"/>
      <c r="BE55" s="410"/>
      <c r="BF55" s="561"/>
      <c r="BG55" s="562"/>
      <c r="BH55" s="562"/>
      <c r="BI55" s="563"/>
      <c r="BJ55" s="95"/>
      <c r="BP55" s="97"/>
      <c r="BQ55" s="97"/>
      <c r="BR55" s="97"/>
    </row>
    <row r="56" spans="1:70" s="4" customFormat="1" ht="70.5" customHeight="1" x14ac:dyDescent="0.4">
      <c r="A56" s="349" t="s">
        <v>381</v>
      </c>
      <c r="B56" s="455" t="s">
        <v>217</v>
      </c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56"/>
      <c r="P56" s="411">
        <v>1</v>
      </c>
      <c r="Q56" s="402"/>
      <c r="R56" s="402"/>
      <c r="S56" s="403"/>
      <c r="T56" s="564">
        <f t="shared" si="13"/>
        <v>110</v>
      </c>
      <c r="U56" s="457"/>
      <c r="V56" s="457">
        <f t="shared" si="14"/>
        <v>66</v>
      </c>
      <c r="W56" s="474"/>
      <c r="X56" s="404">
        <v>34</v>
      </c>
      <c r="Y56" s="402"/>
      <c r="Z56" s="402">
        <v>32</v>
      </c>
      <c r="AA56" s="402"/>
      <c r="AB56" s="402"/>
      <c r="AC56" s="402"/>
      <c r="AD56" s="402"/>
      <c r="AE56" s="410"/>
      <c r="AF56" s="270">
        <v>110</v>
      </c>
      <c r="AG56" s="268">
        <v>66</v>
      </c>
      <c r="AH56" s="271">
        <v>3</v>
      </c>
      <c r="AI56" s="272"/>
      <c r="AJ56" s="268"/>
      <c r="AK56" s="271"/>
      <c r="AL56" s="272"/>
      <c r="AM56" s="268"/>
      <c r="AN56" s="269"/>
      <c r="AO56" s="270"/>
      <c r="AP56" s="268"/>
      <c r="AQ56" s="269"/>
      <c r="AR56" s="270"/>
      <c r="AS56" s="268"/>
      <c r="AT56" s="271"/>
      <c r="AU56" s="272"/>
      <c r="AV56" s="268"/>
      <c r="AW56" s="269"/>
      <c r="AX56" s="270"/>
      <c r="AY56" s="268"/>
      <c r="AZ56" s="271"/>
      <c r="BA56" s="272"/>
      <c r="BB56" s="268"/>
      <c r="BC56" s="269"/>
      <c r="BD56" s="404">
        <f t="shared" ref="BD56:BD59" si="16">SUM(AH56,AK56,AN56,AQ56,AT56,AW56,AZ56)</f>
        <v>3</v>
      </c>
      <c r="BE56" s="410"/>
      <c r="BF56" s="561" t="s">
        <v>448</v>
      </c>
      <c r="BG56" s="562"/>
      <c r="BH56" s="562"/>
      <c r="BI56" s="563"/>
      <c r="BJ56" s="41">
        <f>SUM(X58:AE58)</f>
        <v>104</v>
      </c>
      <c r="BP56" s="88"/>
      <c r="BQ56" s="88"/>
      <c r="BR56" s="88"/>
    </row>
    <row r="57" spans="1:70" s="93" customFormat="1" ht="45" customHeight="1" x14ac:dyDescent="0.4">
      <c r="A57" s="249" t="s">
        <v>383</v>
      </c>
      <c r="B57" s="512" t="s">
        <v>178</v>
      </c>
      <c r="C57" s="513"/>
      <c r="D57" s="513"/>
      <c r="E57" s="513"/>
      <c r="F57" s="513"/>
      <c r="G57" s="513"/>
      <c r="H57" s="513"/>
      <c r="I57" s="513"/>
      <c r="J57" s="513"/>
      <c r="K57" s="513"/>
      <c r="L57" s="513"/>
      <c r="M57" s="513"/>
      <c r="N57" s="513"/>
      <c r="O57" s="514"/>
      <c r="P57" s="506">
        <v>1.2</v>
      </c>
      <c r="Q57" s="457"/>
      <c r="R57" s="457"/>
      <c r="S57" s="474"/>
      <c r="T57" s="564">
        <f>SUM(AF57,AI57,AL57,AO57,AR57,AU57,AX57)</f>
        <v>216</v>
      </c>
      <c r="U57" s="457"/>
      <c r="V57" s="457">
        <f>SUM(AG57,AJ57,AM57,AP57,AS57,AV57,AY57)</f>
        <v>120</v>
      </c>
      <c r="W57" s="474"/>
      <c r="X57" s="564">
        <v>56</v>
      </c>
      <c r="Y57" s="457"/>
      <c r="Z57" s="457">
        <v>64</v>
      </c>
      <c r="AA57" s="457"/>
      <c r="AB57" s="457"/>
      <c r="AC57" s="457"/>
      <c r="AD57" s="457"/>
      <c r="AE57" s="458"/>
      <c r="AF57" s="298">
        <v>108</v>
      </c>
      <c r="AG57" s="279">
        <v>60</v>
      </c>
      <c r="AH57" s="289">
        <v>3</v>
      </c>
      <c r="AI57" s="319">
        <v>108</v>
      </c>
      <c r="AJ57" s="279">
        <v>60</v>
      </c>
      <c r="AK57" s="289">
        <v>3</v>
      </c>
      <c r="AL57" s="319"/>
      <c r="AM57" s="279"/>
      <c r="AN57" s="280"/>
      <c r="AO57" s="298"/>
      <c r="AP57" s="279"/>
      <c r="AQ57" s="280"/>
      <c r="AR57" s="298"/>
      <c r="AS57" s="279"/>
      <c r="AT57" s="289"/>
      <c r="AU57" s="319"/>
      <c r="AV57" s="279"/>
      <c r="AW57" s="280"/>
      <c r="AX57" s="298"/>
      <c r="AY57" s="279"/>
      <c r="AZ57" s="289"/>
      <c r="BA57" s="319"/>
      <c r="BB57" s="279"/>
      <c r="BC57" s="280"/>
      <c r="BD57" s="564">
        <f>SUM(AH57,AK57,AN57,AQ57,AT57,AW57,AZ57,BC57)</f>
        <v>6</v>
      </c>
      <c r="BE57" s="458"/>
      <c r="BF57" s="561" t="s">
        <v>384</v>
      </c>
      <c r="BG57" s="562"/>
      <c r="BH57" s="562"/>
      <c r="BI57" s="563"/>
      <c r="BJ57" s="41">
        <f>SUM(X57:AE57)</f>
        <v>120</v>
      </c>
      <c r="BP57" s="94"/>
      <c r="BQ57" s="94"/>
      <c r="BR57" s="94"/>
    </row>
    <row r="58" spans="1:70" s="4" customFormat="1" ht="72" customHeight="1" x14ac:dyDescent="0.4">
      <c r="A58" s="780" t="s">
        <v>385</v>
      </c>
      <c r="B58" s="455" t="s">
        <v>386</v>
      </c>
      <c r="C58" s="721"/>
      <c r="D58" s="721"/>
      <c r="E58" s="721"/>
      <c r="F58" s="721"/>
      <c r="G58" s="721"/>
      <c r="H58" s="721"/>
      <c r="I58" s="721"/>
      <c r="J58" s="721"/>
      <c r="K58" s="721"/>
      <c r="L58" s="721"/>
      <c r="M58" s="721"/>
      <c r="N58" s="721"/>
      <c r="O58" s="722"/>
      <c r="P58" s="411">
        <v>3</v>
      </c>
      <c r="Q58" s="402"/>
      <c r="R58" s="402">
        <v>2</v>
      </c>
      <c r="S58" s="403"/>
      <c r="T58" s="564">
        <f t="shared" si="13"/>
        <v>222</v>
      </c>
      <c r="U58" s="457"/>
      <c r="V58" s="457">
        <f t="shared" si="14"/>
        <v>104</v>
      </c>
      <c r="W58" s="474"/>
      <c r="X58" s="404">
        <v>48</v>
      </c>
      <c r="Y58" s="402"/>
      <c r="Z58" s="402">
        <v>56</v>
      </c>
      <c r="AA58" s="402"/>
      <c r="AB58" s="402"/>
      <c r="AC58" s="402"/>
      <c r="AD58" s="402"/>
      <c r="AE58" s="410"/>
      <c r="AF58" s="270"/>
      <c r="AG58" s="268"/>
      <c r="AH58" s="271"/>
      <c r="AI58" s="272">
        <v>102</v>
      </c>
      <c r="AJ58" s="268">
        <v>56</v>
      </c>
      <c r="AK58" s="271">
        <v>3</v>
      </c>
      <c r="AL58" s="272">
        <v>120</v>
      </c>
      <c r="AM58" s="268">
        <v>48</v>
      </c>
      <c r="AN58" s="269">
        <v>3</v>
      </c>
      <c r="AO58" s="270"/>
      <c r="AP58" s="279"/>
      <c r="AQ58" s="280"/>
      <c r="AR58" s="298"/>
      <c r="AS58" s="279"/>
      <c r="AT58" s="289"/>
      <c r="AU58" s="319"/>
      <c r="AV58" s="279"/>
      <c r="AW58" s="280"/>
      <c r="AX58" s="298"/>
      <c r="AY58" s="279"/>
      <c r="AZ58" s="289"/>
      <c r="BA58" s="319"/>
      <c r="BB58" s="279"/>
      <c r="BC58" s="280"/>
      <c r="BD58" s="515">
        <f t="shared" si="16"/>
        <v>6</v>
      </c>
      <c r="BE58" s="521" t="e">
        <f>SUM(BE131,BE119,BE105,BE101,BE104,BE103,BE63,BE62,#REF!,BE59)</f>
        <v>#REF!</v>
      </c>
      <c r="BF58" s="561" t="s">
        <v>296</v>
      </c>
      <c r="BG58" s="562"/>
      <c r="BH58" s="562"/>
      <c r="BI58" s="563"/>
      <c r="BJ58" s="41">
        <f t="shared" ref="BJ58:BJ60" si="17">SUM(X58:AE58)</f>
        <v>104</v>
      </c>
      <c r="BP58" s="88"/>
      <c r="BQ58" s="88"/>
      <c r="BR58" s="88"/>
    </row>
    <row r="59" spans="1:70" s="4" customFormat="1" ht="102" customHeight="1" x14ac:dyDescent="0.4">
      <c r="A59" s="780"/>
      <c r="B59" s="455" t="s">
        <v>387</v>
      </c>
      <c r="C59" s="416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56"/>
      <c r="P59" s="411"/>
      <c r="Q59" s="402"/>
      <c r="R59" s="402"/>
      <c r="S59" s="403"/>
      <c r="T59" s="564">
        <f t="shared" si="13"/>
        <v>40</v>
      </c>
      <c r="U59" s="457"/>
      <c r="V59" s="457">
        <f t="shared" si="14"/>
        <v>0</v>
      </c>
      <c r="W59" s="474"/>
      <c r="X59" s="404"/>
      <c r="Y59" s="402"/>
      <c r="Z59" s="402"/>
      <c r="AA59" s="402"/>
      <c r="AB59" s="402"/>
      <c r="AC59" s="402"/>
      <c r="AD59" s="402"/>
      <c r="AE59" s="410"/>
      <c r="AF59" s="270"/>
      <c r="AG59" s="268"/>
      <c r="AH59" s="271"/>
      <c r="AI59" s="272"/>
      <c r="AJ59" s="268"/>
      <c r="AK59" s="271"/>
      <c r="AL59" s="272">
        <v>40</v>
      </c>
      <c r="AM59" s="268"/>
      <c r="AN59" s="269">
        <v>1</v>
      </c>
      <c r="AO59" s="270"/>
      <c r="AP59" s="268"/>
      <c r="AQ59" s="269"/>
      <c r="AR59" s="270"/>
      <c r="AS59" s="268"/>
      <c r="AT59" s="271"/>
      <c r="AU59" s="272"/>
      <c r="AV59" s="268"/>
      <c r="AW59" s="269"/>
      <c r="AX59" s="270"/>
      <c r="AY59" s="268"/>
      <c r="AZ59" s="271"/>
      <c r="BA59" s="272"/>
      <c r="BB59" s="268"/>
      <c r="BC59" s="269"/>
      <c r="BD59" s="515">
        <f t="shared" si="16"/>
        <v>1</v>
      </c>
      <c r="BE59" s="521"/>
      <c r="BF59" s="427" t="s">
        <v>382</v>
      </c>
      <c r="BG59" s="412"/>
      <c r="BH59" s="412"/>
      <c r="BI59" s="428"/>
      <c r="BJ59" s="41">
        <f t="shared" si="17"/>
        <v>0</v>
      </c>
      <c r="BP59" s="88"/>
      <c r="BQ59" s="88"/>
      <c r="BR59" s="88"/>
    </row>
    <row r="60" spans="1:70" s="16" customFormat="1" ht="66" customHeight="1" x14ac:dyDescent="0.25">
      <c r="A60" s="239" t="s">
        <v>224</v>
      </c>
      <c r="B60" s="407" t="s">
        <v>397</v>
      </c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9"/>
      <c r="P60" s="404"/>
      <c r="Q60" s="402"/>
      <c r="R60" s="402"/>
      <c r="S60" s="410"/>
      <c r="T60" s="411"/>
      <c r="U60" s="402"/>
      <c r="V60" s="402"/>
      <c r="W60" s="403"/>
      <c r="X60" s="404"/>
      <c r="Y60" s="402"/>
      <c r="Z60" s="402"/>
      <c r="AA60" s="402"/>
      <c r="AB60" s="402"/>
      <c r="AC60" s="402"/>
      <c r="AD60" s="402"/>
      <c r="AE60" s="410"/>
      <c r="AF60" s="270"/>
      <c r="AG60" s="268"/>
      <c r="AH60" s="271"/>
      <c r="AI60" s="272"/>
      <c r="AJ60" s="268"/>
      <c r="AK60" s="269"/>
      <c r="AL60" s="270"/>
      <c r="AM60" s="268"/>
      <c r="AN60" s="271"/>
      <c r="AO60" s="272"/>
      <c r="AP60" s="268"/>
      <c r="AQ60" s="269"/>
      <c r="AR60" s="270"/>
      <c r="AS60" s="268"/>
      <c r="AT60" s="271"/>
      <c r="AU60" s="272"/>
      <c r="AV60" s="268"/>
      <c r="AW60" s="269"/>
      <c r="AX60" s="270"/>
      <c r="AY60" s="268"/>
      <c r="AZ60" s="271"/>
      <c r="BA60" s="272"/>
      <c r="BB60" s="268"/>
      <c r="BC60" s="269"/>
      <c r="BD60" s="495">
        <f t="shared" si="11"/>
        <v>0</v>
      </c>
      <c r="BE60" s="496"/>
      <c r="BF60" s="427"/>
      <c r="BG60" s="412"/>
      <c r="BH60" s="412"/>
      <c r="BI60" s="428"/>
      <c r="BJ60" s="41">
        <f t="shared" si="17"/>
        <v>0</v>
      </c>
      <c r="BP60" s="49"/>
      <c r="BQ60" s="49"/>
      <c r="BR60" s="49"/>
    </row>
    <row r="61" spans="1:70" s="16" customFormat="1" ht="45.75" customHeight="1" x14ac:dyDescent="0.25">
      <c r="A61" s="238" t="s">
        <v>226</v>
      </c>
      <c r="B61" s="415" t="s">
        <v>454</v>
      </c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7"/>
      <c r="P61" s="404"/>
      <c r="Q61" s="402"/>
      <c r="R61" s="402">
        <v>3</v>
      </c>
      <c r="S61" s="410"/>
      <c r="T61" s="411">
        <f t="shared" ref="T61:T69" si="18">SUM(AF61,AI61,AL61,AO61,AR61,AU61,AX61,BA61)</f>
        <v>108</v>
      </c>
      <c r="U61" s="402"/>
      <c r="V61" s="402">
        <f t="shared" si="10"/>
        <v>50</v>
      </c>
      <c r="W61" s="403"/>
      <c r="X61" s="404">
        <v>22</v>
      </c>
      <c r="Y61" s="402"/>
      <c r="Z61" s="402">
        <v>28</v>
      </c>
      <c r="AA61" s="402"/>
      <c r="AB61" s="402"/>
      <c r="AC61" s="402"/>
      <c r="AD61" s="402"/>
      <c r="AE61" s="410"/>
      <c r="AF61" s="270"/>
      <c r="AG61" s="268"/>
      <c r="AH61" s="271"/>
      <c r="AI61" s="272"/>
      <c r="AJ61" s="268"/>
      <c r="AK61" s="269"/>
      <c r="AL61" s="270">
        <v>108</v>
      </c>
      <c r="AM61" s="268">
        <v>50</v>
      </c>
      <c r="AN61" s="271">
        <v>3</v>
      </c>
      <c r="AO61" s="272"/>
      <c r="AP61" s="268"/>
      <c r="AQ61" s="269"/>
      <c r="AR61" s="270"/>
      <c r="AS61" s="268"/>
      <c r="AT61" s="271"/>
      <c r="AU61" s="272"/>
      <c r="AV61" s="268"/>
      <c r="AW61" s="269"/>
      <c r="AX61" s="270"/>
      <c r="AY61" s="268"/>
      <c r="AZ61" s="271"/>
      <c r="BA61" s="272"/>
      <c r="BB61" s="268"/>
      <c r="BC61" s="269"/>
      <c r="BD61" s="495">
        <f t="shared" si="11"/>
        <v>3</v>
      </c>
      <c r="BE61" s="496"/>
      <c r="BF61" s="427" t="s">
        <v>297</v>
      </c>
      <c r="BG61" s="412"/>
      <c r="BH61" s="412"/>
      <c r="BI61" s="428"/>
      <c r="BJ61" s="48">
        <f t="shared" si="12"/>
        <v>50</v>
      </c>
      <c r="BP61" s="49"/>
      <c r="BQ61" s="49"/>
      <c r="BR61" s="49"/>
    </row>
    <row r="62" spans="1:70" s="16" customFormat="1" ht="37.5" customHeight="1" x14ac:dyDescent="0.25">
      <c r="A62" s="238" t="s">
        <v>227</v>
      </c>
      <c r="B62" s="415" t="s">
        <v>204</v>
      </c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7"/>
      <c r="P62" s="404">
        <v>4</v>
      </c>
      <c r="Q62" s="402"/>
      <c r="R62" s="402"/>
      <c r="S62" s="410"/>
      <c r="T62" s="411">
        <f t="shared" ref="T62:T63" si="19">SUM(AF62,AI62,AL62,AO62,AR62,AU62,AX62,BA62)</f>
        <v>108</v>
      </c>
      <c r="U62" s="402"/>
      <c r="V62" s="402">
        <f t="shared" ref="V62:V63" si="20">SUM(AG62,AJ62,AM62,AP62,AS62,AV62,AY62,BB62)</f>
        <v>52</v>
      </c>
      <c r="W62" s="403"/>
      <c r="X62" s="404">
        <v>24</v>
      </c>
      <c r="Y62" s="402"/>
      <c r="Z62" s="402">
        <v>28</v>
      </c>
      <c r="AA62" s="402"/>
      <c r="AB62" s="402"/>
      <c r="AC62" s="402"/>
      <c r="AD62" s="402"/>
      <c r="AE62" s="410"/>
      <c r="AF62" s="270"/>
      <c r="AG62" s="268"/>
      <c r="AH62" s="271"/>
      <c r="AI62" s="272"/>
      <c r="AJ62" s="268"/>
      <c r="AK62" s="269"/>
      <c r="AL62" s="270"/>
      <c r="AM62" s="268"/>
      <c r="AN62" s="271"/>
      <c r="AO62" s="272">
        <v>108</v>
      </c>
      <c r="AP62" s="268">
        <v>52</v>
      </c>
      <c r="AQ62" s="269">
        <v>3</v>
      </c>
      <c r="AR62" s="270"/>
      <c r="AS62" s="268"/>
      <c r="AT62" s="271"/>
      <c r="AU62" s="272"/>
      <c r="AV62" s="268"/>
      <c r="AW62" s="269"/>
      <c r="AX62" s="270"/>
      <c r="AY62" s="268"/>
      <c r="AZ62" s="271"/>
      <c r="BA62" s="272"/>
      <c r="BB62" s="268"/>
      <c r="BC62" s="269"/>
      <c r="BD62" s="495">
        <f t="shared" si="11"/>
        <v>3</v>
      </c>
      <c r="BE62" s="496"/>
      <c r="BF62" s="427" t="s">
        <v>340</v>
      </c>
      <c r="BG62" s="412"/>
      <c r="BH62" s="412"/>
      <c r="BI62" s="428"/>
      <c r="BJ62" s="48">
        <f t="shared" si="12"/>
        <v>52</v>
      </c>
      <c r="BP62" s="49"/>
      <c r="BQ62" s="49"/>
      <c r="BR62" s="49"/>
    </row>
    <row r="63" spans="1:70" s="16" customFormat="1" ht="45" customHeight="1" x14ac:dyDescent="0.25">
      <c r="A63" s="238" t="s">
        <v>395</v>
      </c>
      <c r="B63" s="415" t="s">
        <v>205</v>
      </c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7"/>
      <c r="P63" s="404">
        <v>4</v>
      </c>
      <c r="Q63" s="402"/>
      <c r="R63" s="402"/>
      <c r="S63" s="410"/>
      <c r="T63" s="411">
        <f t="shared" si="19"/>
        <v>108</v>
      </c>
      <c r="U63" s="402"/>
      <c r="V63" s="402">
        <f t="shared" si="20"/>
        <v>52</v>
      </c>
      <c r="W63" s="403"/>
      <c r="X63" s="404">
        <v>24</v>
      </c>
      <c r="Y63" s="402"/>
      <c r="Z63" s="402">
        <v>28</v>
      </c>
      <c r="AA63" s="402"/>
      <c r="AB63" s="402"/>
      <c r="AC63" s="402"/>
      <c r="AD63" s="402"/>
      <c r="AE63" s="410"/>
      <c r="AF63" s="270"/>
      <c r="AG63" s="268"/>
      <c r="AH63" s="271"/>
      <c r="AI63" s="272"/>
      <c r="AJ63" s="268"/>
      <c r="AK63" s="269"/>
      <c r="AL63" s="270"/>
      <c r="AM63" s="268"/>
      <c r="AN63" s="271"/>
      <c r="AO63" s="272">
        <v>108</v>
      </c>
      <c r="AP63" s="268">
        <v>52</v>
      </c>
      <c r="AQ63" s="269">
        <v>3</v>
      </c>
      <c r="AR63" s="270"/>
      <c r="AS63" s="268"/>
      <c r="AT63" s="271"/>
      <c r="AU63" s="272"/>
      <c r="AV63" s="268"/>
      <c r="AW63" s="269"/>
      <c r="AX63" s="270"/>
      <c r="AY63" s="268"/>
      <c r="AZ63" s="271"/>
      <c r="BA63" s="272"/>
      <c r="BB63" s="268"/>
      <c r="BC63" s="269"/>
      <c r="BD63" s="495">
        <f t="shared" si="11"/>
        <v>3</v>
      </c>
      <c r="BE63" s="496"/>
      <c r="BF63" s="427" t="s">
        <v>341</v>
      </c>
      <c r="BG63" s="412"/>
      <c r="BH63" s="412"/>
      <c r="BI63" s="428"/>
      <c r="BJ63" s="48">
        <f t="shared" si="12"/>
        <v>52</v>
      </c>
      <c r="BP63" s="49"/>
      <c r="BQ63" s="49"/>
      <c r="BR63" s="49"/>
    </row>
    <row r="64" spans="1:70" s="16" customFormat="1" ht="66.75" customHeight="1" x14ac:dyDescent="0.25">
      <c r="A64" s="238" t="s">
        <v>396</v>
      </c>
      <c r="B64" s="415" t="s">
        <v>206</v>
      </c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7"/>
      <c r="P64" s="404">
        <v>5</v>
      </c>
      <c r="Q64" s="402"/>
      <c r="R64" s="402"/>
      <c r="S64" s="410"/>
      <c r="T64" s="411">
        <f t="shared" si="18"/>
        <v>108</v>
      </c>
      <c r="U64" s="402"/>
      <c r="V64" s="402">
        <f t="shared" ref="V64:V68" si="21">SUM(AG64,AJ64,AM64,AP64,AS64,AV64,AY64,BB64)</f>
        <v>52</v>
      </c>
      <c r="W64" s="403"/>
      <c r="X64" s="404">
        <v>24</v>
      </c>
      <c r="Y64" s="402"/>
      <c r="Z64" s="402">
        <v>28</v>
      </c>
      <c r="AA64" s="402"/>
      <c r="AB64" s="402"/>
      <c r="AC64" s="402"/>
      <c r="AD64" s="402"/>
      <c r="AE64" s="410"/>
      <c r="AF64" s="270"/>
      <c r="AG64" s="268"/>
      <c r="AH64" s="271"/>
      <c r="AI64" s="272"/>
      <c r="AJ64" s="268"/>
      <c r="AK64" s="269"/>
      <c r="AL64" s="270"/>
      <c r="AM64" s="268"/>
      <c r="AN64" s="271"/>
      <c r="AO64" s="272"/>
      <c r="AP64" s="268"/>
      <c r="AQ64" s="269"/>
      <c r="AR64" s="270">
        <v>108</v>
      </c>
      <c r="AS64" s="268">
        <v>52</v>
      </c>
      <c r="AT64" s="271">
        <v>3</v>
      </c>
      <c r="AU64" s="272"/>
      <c r="AV64" s="268"/>
      <c r="AW64" s="269"/>
      <c r="AX64" s="270"/>
      <c r="AY64" s="268"/>
      <c r="AZ64" s="271"/>
      <c r="BA64" s="272"/>
      <c r="BB64" s="268"/>
      <c r="BC64" s="269"/>
      <c r="BD64" s="495">
        <f t="shared" si="11"/>
        <v>3</v>
      </c>
      <c r="BE64" s="496"/>
      <c r="BF64" s="427" t="s">
        <v>342</v>
      </c>
      <c r="BG64" s="412"/>
      <c r="BH64" s="412"/>
      <c r="BI64" s="428"/>
      <c r="BJ64" s="48">
        <f t="shared" si="12"/>
        <v>52</v>
      </c>
      <c r="BP64" s="49"/>
      <c r="BQ64" s="49"/>
      <c r="BR64" s="49"/>
    </row>
    <row r="65" spans="1:70" s="16" customFormat="1" ht="75" customHeight="1" x14ac:dyDescent="0.25">
      <c r="A65" s="239" t="s">
        <v>225</v>
      </c>
      <c r="B65" s="407" t="s">
        <v>398</v>
      </c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9"/>
      <c r="P65" s="404"/>
      <c r="Q65" s="402"/>
      <c r="R65" s="402"/>
      <c r="S65" s="410"/>
      <c r="T65" s="411"/>
      <c r="U65" s="402"/>
      <c r="V65" s="402"/>
      <c r="W65" s="403"/>
      <c r="X65" s="404"/>
      <c r="Y65" s="402"/>
      <c r="Z65" s="402"/>
      <c r="AA65" s="402"/>
      <c r="AB65" s="402"/>
      <c r="AC65" s="402"/>
      <c r="AD65" s="402"/>
      <c r="AE65" s="410"/>
      <c r="AF65" s="270"/>
      <c r="AG65" s="268"/>
      <c r="AH65" s="271"/>
      <c r="AI65" s="272"/>
      <c r="AJ65" s="268"/>
      <c r="AK65" s="269"/>
      <c r="AL65" s="270"/>
      <c r="AM65" s="268"/>
      <c r="AN65" s="271"/>
      <c r="AO65" s="272"/>
      <c r="AP65" s="268"/>
      <c r="AQ65" s="269"/>
      <c r="AR65" s="270"/>
      <c r="AS65" s="268"/>
      <c r="AT65" s="271"/>
      <c r="AU65" s="272"/>
      <c r="AV65" s="268"/>
      <c r="AW65" s="269"/>
      <c r="AX65" s="270"/>
      <c r="AY65" s="268"/>
      <c r="AZ65" s="271"/>
      <c r="BA65" s="272"/>
      <c r="BB65" s="268"/>
      <c r="BC65" s="269"/>
      <c r="BD65" s="495"/>
      <c r="BE65" s="496"/>
      <c r="BF65" s="427"/>
      <c r="BG65" s="412"/>
      <c r="BH65" s="412"/>
      <c r="BI65" s="428"/>
      <c r="BJ65" s="59"/>
      <c r="BP65" s="49"/>
      <c r="BQ65" s="49"/>
      <c r="BR65" s="49"/>
    </row>
    <row r="66" spans="1:70" s="16" customFormat="1" ht="43.5" customHeight="1" x14ac:dyDescent="0.25">
      <c r="A66" s="738" t="s">
        <v>228</v>
      </c>
      <c r="B66" s="415" t="s">
        <v>207</v>
      </c>
      <c r="C66" s="416"/>
      <c r="D66" s="416"/>
      <c r="E66" s="416"/>
      <c r="F66" s="416"/>
      <c r="G66" s="416"/>
      <c r="H66" s="416"/>
      <c r="I66" s="416"/>
      <c r="J66" s="416"/>
      <c r="K66" s="416"/>
      <c r="L66" s="416"/>
      <c r="M66" s="416"/>
      <c r="N66" s="416"/>
      <c r="O66" s="417"/>
      <c r="P66" s="404">
        <v>5</v>
      </c>
      <c r="Q66" s="402"/>
      <c r="R66" s="402"/>
      <c r="S66" s="410"/>
      <c r="T66" s="411">
        <f t="shared" si="18"/>
        <v>120</v>
      </c>
      <c r="U66" s="402"/>
      <c r="V66" s="402">
        <f t="shared" si="21"/>
        <v>64</v>
      </c>
      <c r="W66" s="403"/>
      <c r="X66" s="404">
        <v>32</v>
      </c>
      <c r="Y66" s="402"/>
      <c r="Z66" s="402">
        <v>32</v>
      </c>
      <c r="AA66" s="402"/>
      <c r="AB66" s="402"/>
      <c r="AC66" s="402"/>
      <c r="AD66" s="402"/>
      <c r="AE66" s="410"/>
      <c r="AF66" s="270"/>
      <c r="AG66" s="268"/>
      <c r="AH66" s="271"/>
      <c r="AI66" s="272"/>
      <c r="AJ66" s="268"/>
      <c r="AK66" s="269"/>
      <c r="AL66" s="270"/>
      <c r="AM66" s="268"/>
      <c r="AN66" s="271"/>
      <c r="AO66" s="272"/>
      <c r="AP66" s="268"/>
      <c r="AQ66" s="269"/>
      <c r="AR66" s="270">
        <v>120</v>
      </c>
      <c r="AS66" s="268">
        <v>64</v>
      </c>
      <c r="AT66" s="271">
        <v>3</v>
      </c>
      <c r="AU66" s="272"/>
      <c r="AV66" s="268"/>
      <c r="AW66" s="269"/>
      <c r="AX66" s="270"/>
      <c r="AY66" s="268"/>
      <c r="AZ66" s="271"/>
      <c r="BA66" s="272"/>
      <c r="BB66" s="268"/>
      <c r="BC66" s="269"/>
      <c r="BD66" s="495">
        <f t="shared" si="11"/>
        <v>3</v>
      </c>
      <c r="BE66" s="496"/>
      <c r="BF66" s="427" t="s">
        <v>343</v>
      </c>
      <c r="BG66" s="412"/>
      <c r="BH66" s="412"/>
      <c r="BI66" s="428"/>
      <c r="BJ66" s="48">
        <f t="shared" si="12"/>
        <v>64</v>
      </c>
      <c r="BP66" s="49"/>
      <c r="BQ66" s="49"/>
      <c r="BR66" s="49"/>
    </row>
    <row r="67" spans="1:70" s="16" customFormat="1" ht="75" customHeight="1" x14ac:dyDescent="0.25">
      <c r="A67" s="739"/>
      <c r="B67" s="415" t="s">
        <v>399</v>
      </c>
      <c r="C67" s="416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7"/>
      <c r="P67" s="404"/>
      <c r="Q67" s="402"/>
      <c r="R67" s="402"/>
      <c r="S67" s="410"/>
      <c r="T67" s="411">
        <f t="shared" ref="T67" si="22">SUM(AF67,AI67,AL67,AO67,AR67,AU67,AX67,BA67)</f>
        <v>40</v>
      </c>
      <c r="U67" s="402"/>
      <c r="V67" s="402"/>
      <c r="W67" s="403"/>
      <c r="X67" s="404"/>
      <c r="Y67" s="402"/>
      <c r="Z67" s="402"/>
      <c r="AA67" s="402"/>
      <c r="AB67" s="402"/>
      <c r="AC67" s="402"/>
      <c r="AD67" s="402"/>
      <c r="AE67" s="410"/>
      <c r="AF67" s="270"/>
      <c r="AG67" s="268"/>
      <c r="AH67" s="271"/>
      <c r="AI67" s="272"/>
      <c r="AJ67" s="268"/>
      <c r="AK67" s="269"/>
      <c r="AL67" s="270"/>
      <c r="AM67" s="268"/>
      <c r="AN67" s="271"/>
      <c r="AO67" s="272"/>
      <c r="AP67" s="268"/>
      <c r="AQ67" s="269"/>
      <c r="AR67" s="270">
        <v>40</v>
      </c>
      <c r="AS67" s="268"/>
      <c r="AT67" s="271">
        <v>1</v>
      </c>
      <c r="AU67" s="272"/>
      <c r="AV67" s="268"/>
      <c r="AW67" s="269"/>
      <c r="AX67" s="270"/>
      <c r="AY67" s="268"/>
      <c r="AZ67" s="271"/>
      <c r="BA67" s="272"/>
      <c r="BB67" s="268"/>
      <c r="BC67" s="269"/>
      <c r="BD67" s="495">
        <f t="shared" si="11"/>
        <v>1</v>
      </c>
      <c r="BE67" s="496"/>
      <c r="BF67" s="427" t="s">
        <v>382</v>
      </c>
      <c r="BG67" s="412"/>
      <c r="BH67" s="412"/>
      <c r="BI67" s="428"/>
      <c r="BJ67" s="48"/>
      <c r="BP67" s="49"/>
      <c r="BQ67" s="49"/>
      <c r="BR67" s="49"/>
    </row>
    <row r="68" spans="1:70" s="16" customFormat="1" ht="67.5" customHeight="1" x14ac:dyDescent="0.25">
      <c r="A68" s="238" t="s">
        <v>229</v>
      </c>
      <c r="B68" s="415" t="s">
        <v>264</v>
      </c>
      <c r="C68" s="416"/>
      <c r="D68" s="416"/>
      <c r="E68" s="416"/>
      <c r="F68" s="416"/>
      <c r="G68" s="416"/>
      <c r="H68" s="416"/>
      <c r="I68" s="416"/>
      <c r="J68" s="416"/>
      <c r="K68" s="416"/>
      <c r="L68" s="416"/>
      <c r="M68" s="416"/>
      <c r="N68" s="416"/>
      <c r="O68" s="417"/>
      <c r="P68" s="404"/>
      <c r="Q68" s="402"/>
      <c r="R68" s="402">
        <v>5</v>
      </c>
      <c r="S68" s="410"/>
      <c r="T68" s="411">
        <f t="shared" si="18"/>
        <v>108</v>
      </c>
      <c r="U68" s="402"/>
      <c r="V68" s="402">
        <f t="shared" si="21"/>
        <v>52</v>
      </c>
      <c r="W68" s="403"/>
      <c r="X68" s="404">
        <v>24</v>
      </c>
      <c r="Y68" s="402"/>
      <c r="Z68" s="402">
        <v>28</v>
      </c>
      <c r="AA68" s="402"/>
      <c r="AB68" s="402"/>
      <c r="AC68" s="402"/>
      <c r="AD68" s="402"/>
      <c r="AE68" s="410"/>
      <c r="AF68" s="270"/>
      <c r="AG68" s="268"/>
      <c r="AH68" s="271"/>
      <c r="AI68" s="272"/>
      <c r="AJ68" s="268"/>
      <c r="AK68" s="269"/>
      <c r="AL68" s="270"/>
      <c r="AM68" s="268"/>
      <c r="AN68" s="271"/>
      <c r="AO68" s="272"/>
      <c r="AP68" s="268"/>
      <c r="AQ68" s="269"/>
      <c r="AR68" s="270">
        <v>108</v>
      </c>
      <c r="AS68" s="268">
        <v>52</v>
      </c>
      <c r="AT68" s="271">
        <v>3</v>
      </c>
      <c r="AU68" s="272"/>
      <c r="AV68" s="268"/>
      <c r="AW68" s="269"/>
      <c r="AX68" s="270"/>
      <c r="AY68" s="268"/>
      <c r="AZ68" s="271"/>
      <c r="BA68" s="272"/>
      <c r="BB68" s="268"/>
      <c r="BC68" s="269"/>
      <c r="BD68" s="495">
        <f t="shared" si="11"/>
        <v>3</v>
      </c>
      <c r="BE68" s="496"/>
      <c r="BF68" s="427" t="s">
        <v>344</v>
      </c>
      <c r="BG68" s="412"/>
      <c r="BH68" s="412"/>
      <c r="BI68" s="428"/>
      <c r="BJ68" s="48">
        <f t="shared" si="12"/>
        <v>52</v>
      </c>
      <c r="BP68" s="49"/>
      <c r="BQ68" s="49"/>
      <c r="BR68" s="49"/>
    </row>
    <row r="69" spans="1:70" s="16" customFormat="1" ht="76.5" customHeight="1" thickBot="1" x14ac:dyDescent="0.3">
      <c r="A69" s="343" t="s">
        <v>230</v>
      </c>
      <c r="B69" s="470" t="s">
        <v>208</v>
      </c>
      <c r="C69" s="471"/>
      <c r="D69" s="471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2"/>
      <c r="P69" s="480">
        <v>5</v>
      </c>
      <c r="Q69" s="478"/>
      <c r="R69" s="478"/>
      <c r="S69" s="479"/>
      <c r="T69" s="477">
        <f t="shared" si="18"/>
        <v>216</v>
      </c>
      <c r="U69" s="478"/>
      <c r="V69" s="478">
        <f t="shared" si="10"/>
        <v>80</v>
      </c>
      <c r="W69" s="481"/>
      <c r="X69" s="480">
        <v>40</v>
      </c>
      <c r="Y69" s="478"/>
      <c r="Z69" s="478">
        <v>40</v>
      </c>
      <c r="AA69" s="478"/>
      <c r="AB69" s="478"/>
      <c r="AC69" s="478"/>
      <c r="AD69" s="478"/>
      <c r="AE69" s="479"/>
      <c r="AF69" s="292"/>
      <c r="AG69" s="293"/>
      <c r="AH69" s="291"/>
      <c r="AI69" s="290"/>
      <c r="AJ69" s="293"/>
      <c r="AK69" s="302"/>
      <c r="AL69" s="292"/>
      <c r="AM69" s="293"/>
      <c r="AN69" s="291"/>
      <c r="AO69" s="290"/>
      <c r="AP69" s="293"/>
      <c r="AQ69" s="302"/>
      <c r="AR69" s="292">
        <v>216</v>
      </c>
      <c r="AS69" s="293">
        <v>80</v>
      </c>
      <c r="AT69" s="291">
        <v>6</v>
      </c>
      <c r="AU69" s="290"/>
      <c r="AV69" s="293"/>
      <c r="AW69" s="302"/>
      <c r="AX69" s="292"/>
      <c r="AY69" s="293"/>
      <c r="AZ69" s="291"/>
      <c r="BA69" s="290"/>
      <c r="BB69" s="293"/>
      <c r="BC69" s="302"/>
      <c r="BD69" s="575">
        <f t="shared" si="11"/>
        <v>6</v>
      </c>
      <c r="BE69" s="476"/>
      <c r="BF69" s="429" t="s">
        <v>345</v>
      </c>
      <c r="BG69" s="430"/>
      <c r="BH69" s="430"/>
      <c r="BI69" s="431"/>
      <c r="BJ69" s="48">
        <f t="shared" si="12"/>
        <v>80</v>
      </c>
      <c r="BP69" s="49"/>
      <c r="BQ69" s="49"/>
      <c r="BR69" s="49"/>
    </row>
    <row r="70" spans="1:70" s="56" customFormat="1" ht="72" customHeight="1" thickBot="1" x14ac:dyDescent="0.35">
      <c r="A70" s="165" t="s">
        <v>34</v>
      </c>
      <c r="B70" s="536" t="s">
        <v>401</v>
      </c>
      <c r="C70" s="537"/>
      <c r="D70" s="537"/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538"/>
      <c r="P70" s="510"/>
      <c r="Q70" s="511"/>
      <c r="R70" s="511"/>
      <c r="S70" s="765"/>
      <c r="T70" s="376">
        <f>SUM(T72:U119,T125:U134)</f>
        <v>3832</v>
      </c>
      <c r="U70" s="377"/>
      <c r="V70" s="531">
        <f>SUM(V72:W119,V125:W134)</f>
        <v>1722</v>
      </c>
      <c r="W70" s="378"/>
      <c r="X70" s="531">
        <f>SUM(X72:Y119,X125:Y134)</f>
        <v>898</v>
      </c>
      <c r="Y70" s="377"/>
      <c r="Z70" s="531">
        <f>SUM(Z72:AA119,Z125:AA134)</f>
        <v>474</v>
      </c>
      <c r="AA70" s="377"/>
      <c r="AB70" s="531">
        <f>SUM(AB72:AC119,AB125:AC134)</f>
        <v>350</v>
      </c>
      <c r="AC70" s="377"/>
      <c r="AD70" s="531">
        <f>SUM(AD72:AE119,AD125:AE134)</f>
        <v>0</v>
      </c>
      <c r="AE70" s="520"/>
      <c r="AF70" s="331">
        <f t="shared" ref="AF70:AZ70" si="23">SUM(AF71:AF73,AF88:AF109,AF112:AF119,AF125:AF134)</f>
        <v>288</v>
      </c>
      <c r="AG70" s="263">
        <f t="shared" si="23"/>
        <v>140</v>
      </c>
      <c r="AH70" s="264">
        <f t="shared" si="23"/>
        <v>8</v>
      </c>
      <c r="AI70" s="262">
        <f t="shared" si="23"/>
        <v>96</v>
      </c>
      <c r="AJ70" s="263">
        <f t="shared" si="23"/>
        <v>50</v>
      </c>
      <c r="AK70" s="264">
        <f t="shared" si="23"/>
        <v>3</v>
      </c>
      <c r="AL70" s="262">
        <f t="shared" si="23"/>
        <v>344</v>
      </c>
      <c r="AM70" s="263">
        <f t="shared" si="23"/>
        <v>174</v>
      </c>
      <c r="AN70" s="264">
        <f t="shared" si="23"/>
        <v>9</v>
      </c>
      <c r="AO70" s="262">
        <f t="shared" si="23"/>
        <v>766</v>
      </c>
      <c r="AP70" s="263">
        <f t="shared" si="23"/>
        <v>328</v>
      </c>
      <c r="AQ70" s="264">
        <f t="shared" si="23"/>
        <v>21</v>
      </c>
      <c r="AR70" s="262">
        <f t="shared" si="23"/>
        <v>408</v>
      </c>
      <c r="AS70" s="263">
        <f t="shared" si="23"/>
        <v>196</v>
      </c>
      <c r="AT70" s="264">
        <f t="shared" si="23"/>
        <v>11</v>
      </c>
      <c r="AU70" s="262">
        <f t="shared" si="23"/>
        <v>796</v>
      </c>
      <c r="AV70" s="263">
        <f t="shared" si="23"/>
        <v>356</v>
      </c>
      <c r="AW70" s="264">
        <f t="shared" si="23"/>
        <v>21</v>
      </c>
      <c r="AX70" s="262">
        <f t="shared" si="23"/>
        <v>1134</v>
      </c>
      <c r="AY70" s="263">
        <f t="shared" si="23"/>
        <v>478</v>
      </c>
      <c r="AZ70" s="332">
        <f t="shared" si="23"/>
        <v>33</v>
      </c>
      <c r="BA70" s="262">
        <f>SUM(BA71,BA89,BA94,BA101,BA105,BA110,BA125,BA128,BA130)</f>
        <v>0</v>
      </c>
      <c r="BB70" s="263">
        <f>SUM(BB71,BB89,BB94,BB101,BB105,BB110,BB125,BB128,BB130)</f>
        <v>0</v>
      </c>
      <c r="BC70" s="305">
        <f>SUM(BC71,BC89,BC94,BC101,BC105,BC110,BC125,BC128,BC130)</f>
        <v>0</v>
      </c>
      <c r="BD70" s="376">
        <f t="shared" si="11"/>
        <v>106</v>
      </c>
      <c r="BE70" s="520"/>
      <c r="BF70" s="569">
        <f>T70*100/T153</f>
        <v>51.685999460480176</v>
      </c>
      <c r="BG70" s="570"/>
      <c r="BH70" s="570"/>
      <c r="BI70" s="571"/>
      <c r="BJ70" s="55">
        <f t="shared" si="12"/>
        <v>1722</v>
      </c>
      <c r="BK70" s="56">
        <f>SUM(AF70,AI70,AL70,AO70,AR70,AU70,AX70,BA70)</f>
        <v>3832</v>
      </c>
      <c r="BL70" s="56">
        <f>SUM(AG70,AJ70,AM70,AP70,AS70,AV70,AY70,BB70)</f>
        <v>1722</v>
      </c>
      <c r="BM70" s="56">
        <f t="shared" ref="BM70" si="24">SUM(AH70,AK70,AN70,AQ70,AT70,AW70,AZ70,BC70)</f>
        <v>106</v>
      </c>
    </row>
    <row r="71" spans="1:70" s="15" customFormat="1" ht="77.25" customHeight="1" x14ac:dyDescent="0.55000000000000004">
      <c r="A71" s="223" t="s">
        <v>103</v>
      </c>
      <c r="B71" s="503" t="s">
        <v>445</v>
      </c>
      <c r="C71" s="504"/>
      <c r="D71" s="504"/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5"/>
      <c r="P71" s="532"/>
      <c r="Q71" s="469"/>
      <c r="R71" s="469"/>
      <c r="S71" s="473"/>
      <c r="T71" s="468"/>
      <c r="U71" s="469"/>
      <c r="V71" s="469"/>
      <c r="W71" s="473"/>
      <c r="X71" s="468"/>
      <c r="Y71" s="469"/>
      <c r="Z71" s="469"/>
      <c r="AA71" s="469"/>
      <c r="AB71" s="469"/>
      <c r="AC71" s="469"/>
      <c r="AD71" s="469"/>
      <c r="AE71" s="494"/>
      <c r="AF71" s="346"/>
      <c r="AG71" s="101"/>
      <c r="AH71" s="347"/>
      <c r="AI71" s="231"/>
      <c r="AJ71" s="101"/>
      <c r="AK71" s="232"/>
      <c r="AL71" s="346"/>
      <c r="AM71" s="101"/>
      <c r="AN71" s="347"/>
      <c r="AO71" s="231"/>
      <c r="AP71" s="101"/>
      <c r="AQ71" s="232"/>
      <c r="AR71" s="346"/>
      <c r="AS71" s="101"/>
      <c r="AT71" s="347"/>
      <c r="AU71" s="231"/>
      <c r="AV71" s="101"/>
      <c r="AW71" s="232"/>
      <c r="AX71" s="346"/>
      <c r="AY71" s="101"/>
      <c r="AZ71" s="240"/>
      <c r="BA71" s="315"/>
      <c r="BB71" s="287"/>
      <c r="BC71" s="288"/>
      <c r="BD71" s="468">
        <f>SUM(AH71,AK71,AN71,AQ71,AT71,AW71,AZ71,BC71)</f>
        <v>0</v>
      </c>
      <c r="BE71" s="494"/>
      <c r="BF71" s="491"/>
      <c r="BG71" s="492"/>
      <c r="BH71" s="492"/>
      <c r="BI71" s="493"/>
      <c r="BJ71" s="107">
        <f>SUM(X71:AE71)</f>
        <v>0</v>
      </c>
      <c r="BP71" s="108"/>
      <c r="BQ71" s="108"/>
      <c r="BR71" s="108"/>
    </row>
    <row r="72" spans="1:70" s="15" customFormat="1" ht="46.5" customHeight="1" x14ac:dyDescent="0.55000000000000004">
      <c r="A72" s="218" t="s">
        <v>118</v>
      </c>
      <c r="B72" s="512" t="s">
        <v>201</v>
      </c>
      <c r="C72" s="513"/>
      <c r="D72" s="513"/>
      <c r="E72" s="513"/>
      <c r="F72" s="513"/>
      <c r="G72" s="513"/>
      <c r="H72" s="513"/>
      <c r="I72" s="513"/>
      <c r="J72" s="513"/>
      <c r="K72" s="513"/>
      <c r="L72" s="513"/>
      <c r="M72" s="513"/>
      <c r="N72" s="513"/>
      <c r="O72" s="514"/>
      <c r="P72" s="506"/>
      <c r="Q72" s="457"/>
      <c r="R72" s="457">
        <v>1</v>
      </c>
      <c r="S72" s="474"/>
      <c r="T72" s="564">
        <f>SUM(AF72,AI72,AL72,AO72,AR72,AU72,AX72)</f>
        <v>72</v>
      </c>
      <c r="U72" s="457"/>
      <c r="V72" s="457">
        <f>SUM(AG72,AJ72,AM72,AP72,AS72,AV72,AY72)</f>
        <v>34</v>
      </c>
      <c r="W72" s="474"/>
      <c r="X72" s="564">
        <v>18</v>
      </c>
      <c r="Y72" s="457"/>
      <c r="Z72" s="457"/>
      <c r="AA72" s="457"/>
      <c r="AB72" s="457">
        <v>16</v>
      </c>
      <c r="AC72" s="457"/>
      <c r="AD72" s="457"/>
      <c r="AE72" s="458"/>
      <c r="AF72" s="319">
        <v>72</v>
      </c>
      <c r="AG72" s="279">
        <v>34</v>
      </c>
      <c r="AH72" s="280">
        <v>2</v>
      </c>
      <c r="AI72" s="298"/>
      <c r="AJ72" s="279"/>
      <c r="AK72" s="289"/>
      <c r="AL72" s="319"/>
      <c r="AM72" s="279"/>
      <c r="AN72" s="280"/>
      <c r="AO72" s="298"/>
      <c r="AP72" s="279"/>
      <c r="AQ72" s="289"/>
      <c r="AR72" s="319"/>
      <c r="AS72" s="279"/>
      <c r="AT72" s="280"/>
      <c r="AU72" s="298"/>
      <c r="AV72" s="279"/>
      <c r="AW72" s="289"/>
      <c r="AX72" s="319"/>
      <c r="AY72" s="279"/>
      <c r="AZ72" s="175"/>
      <c r="BA72" s="298"/>
      <c r="BB72" s="279"/>
      <c r="BC72" s="289"/>
      <c r="BD72" s="564">
        <f>SUM(AH72,AK72,AN72,AQ72,AT72,AW72,AZ72,BC72)</f>
        <v>2</v>
      </c>
      <c r="BE72" s="458"/>
      <c r="BF72" s="766" t="s">
        <v>286</v>
      </c>
      <c r="BG72" s="562"/>
      <c r="BH72" s="562"/>
      <c r="BI72" s="563"/>
      <c r="BJ72" s="107">
        <f>SUM(X72:AE72)</f>
        <v>34</v>
      </c>
      <c r="BP72" s="108"/>
      <c r="BQ72" s="108"/>
      <c r="BR72" s="108"/>
    </row>
    <row r="73" spans="1:70" s="15" customFormat="1" ht="134.25" customHeight="1" thickBot="1" x14ac:dyDescent="0.6">
      <c r="A73" s="198" t="s">
        <v>146</v>
      </c>
      <c r="B73" s="497" t="s">
        <v>489</v>
      </c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8"/>
      <c r="N73" s="498"/>
      <c r="O73" s="499"/>
      <c r="P73" s="767"/>
      <c r="Q73" s="508"/>
      <c r="R73" s="508">
        <v>4</v>
      </c>
      <c r="S73" s="509"/>
      <c r="T73" s="507">
        <f>SUM(AF73,AI73,AL73,AO73,AR73,AU73,AX73)</f>
        <v>72</v>
      </c>
      <c r="U73" s="508"/>
      <c r="V73" s="508">
        <f>SUM(AG73,AJ73,AM73,AP73,AS73,AV73,AY73)</f>
        <v>34</v>
      </c>
      <c r="W73" s="509"/>
      <c r="X73" s="507">
        <v>18</v>
      </c>
      <c r="Y73" s="508"/>
      <c r="Z73" s="508"/>
      <c r="AA73" s="508"/>
      <c r="AB73" s="508">
        <v>16</v>
      </c>
      <c r="AC73" s="508"/>
      <c r="AD73" s="508"/>
      <c r="AE73" s="522"/>
      <c r="AF73" s="299"/>
      <c r="AG73" s="300"/>
      <c r="AH73" s="308"/>
      <c r="AI73" s="348"/>
      <c r="AJ73" s="300"/>
      <c r="AK73" s="301"/>
      <c r="AL73" s="299"/>
      <c r="AM73" s="300"/>
      <c r="AN73" s="308"/>
      <c r="AO73" s="348">
        <v>72</v>
      </c>
      <c r="AP73" s="300">
        <v>34</v>
      </c>
      <c r="AQ73" s="301">
        <v>2</v>
      </c>
      <c r="AR73" s="299"/>
      <c r="AS73" s="300"/>
      <c r="AT73" s="308"/>
      <c r="AU73" s="348"/>
      <c r="AV73" s="300"/>
      <c r="AW73" s="301"/>
      <c r="AX73" s="299"/>
      <c r="AY73" s="300"/>
      <c r="AZ73" s="236"/>
      <c r="BA73" s="348"/>
      <c r="BB73" s="300"/>
      <c r="BC73" s="301"/>
      <c r="BD73" s="507">
        <f>SUM(AH73,AK73,AN73,AQ73,AT73,AW73,AZ73,BC73)</f>
        <v>2</v>
      </c>
      <c r="BE73" s="522"/>
      <c r="BF73" s="572" t="s">
        <v>490</v>
      </c>
      <c r="BG73" s="573"/>
      <c r="BH73" s="573"/>
      <c r="BI73" s="574"/>
      <c r="BJ73" s="107">
        <f>SUM(X73:AE73)</f>
        <v>34</v>
      </c>
      <c r="BP73" s="108"/>
      <c r="BQ73" s="108"/>
      <c r="BR73" s="108"/>
    </row>
    <row r="74" spans="1:70" ht="18.75" customHeight="1" x14ac:dyDescent="0.25">
      <c r="T74" s="3"/>
      <c r="U74" s="3"/>
      <c r="V74" s="3"/>
      <c r="W74" s="3"/>
      <c r="BD74" s="3"/>
      <c r="BE74" s="16"/>
      <c r="BF74" s="199"/>
      <c r="BG74" s="199"/>
      <c r="BH74" s="199"/>
      <c r="BI74" s="199"/>
      <c r="BJ74" s="3"/>
      <c r="BP74" s="3"/>
      <c r="BQ74" s="3"/>
      <c r="BR74" s="3"/>
    </row>
    <row r="75" spans="1:70" s="118" customFormat="1" ht="33" customHeight="1" x14ac:dyDescent="0.55000000000000004">
      <c r="A75" s="200" t="s">
        <v>125</v>
      </c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180"/>
      <c r="S75" s="180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260"/>
      <c r="AF75" s="201"/>
      <c r="AG75" s="335"/>
      <c r="AH75" s="335"/>
      <c r="AI75" s="406" t="s">
        <v>125</v>
      </c>
      <c r="AJ75" s="406"/>
      <c r="AK75" s="406"/>
      <c r="AL75" s="406"/>
      <c r="AM75" s="406"/>
      <c r="AN75" s="406"/>
      <c r="AO75" s="406"/>
      <c r="AP75" s="406"/>
      <c r="AQ75" s="406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335"/>
      <c r="BI75" s="202"/>
      <c r="BJ75" s="117"/>
      <c r="BK75" s="117"/>
      <c r="BL75" s="117"/>
      <c r="BM75" s="117"/>
    </row>
    <row r="76" spans="1:70" s="118" customFormat="1" ht="17.25" customHeight="1" x14ac:dyDescent="0.55000000000000004">
      <c r="A76" s="418" t="s">
        <v>168</v>
      </c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182"/>
      <c r="Z76" s="182"/>
      <c r="AA76" s="182"/>
      <c r="AB76" s="182"/>
      <c r="AC76" s="182"/>
      <c r="AD76" s="335"/>
      <c r="AE76" s="260"/>
      <c r="AF76" s="335"/>
      <c r="AG76" s="335"/>
      <c r="AH76" s="335"/>
      <c r="AI76" s="419" t="s">
        <v>173</v>
      </c>
      <c r="AJ76" s="419"/>
      <c r="AK76" s="419"/>
      <c r="AL76" s="419"/>
      <c r="AM76" s="419"/>
      <c r="AN76" s="419"/>
      <c r="AO76" s="419"/>
      <c r="AP76" s="419"/>
      <c r="AQ76" s="419"/>
      <c r="AR76" s="419"/>
      <c r="AS76" s="419"/>
      <c r="AT76" s="419"/>
      <c r="AU76" s="419"/>
      <c r="AV76" s="419"/>
      <c r="AW76" s="419"/>
      <c r="AX76" s="419"/>
      <c r="AY76" s="419"/>
      <c r="AZ76" s="419"/>
      <c r="BA76" s="419"/>
      <c r="BB76" s="419"/>
      <c r="BC76" s="419"/>
      <c r="BD76" s="419"/>
      <c r="BE76" s="419"/>
      <c r="BF76" s="419"/>
      <c r="BG76" s="419"/>
      <c r="BH76" s="419"/>
      <c r="BI76" s="202"/>
      <c r="BJ76" s="117"/>
      <c r="BK76" s="117"/>
      <c r="BL76" s="117"/>
      <c r="BM76" s="117"/>
    </row>
    <row r="77" spans="1:70" s="118" customFormat="1" ht="51.75" customHeight="1" x14ac:dyDescent="0.55000000000000004">
      <c r="A77" s="418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182"/>
      <c r="Z77" s="182"/>
      <c r="AA77" s="182"/>
      <c r="AB77" s="182"/>
      <c r="AC77" s="182"/>
      <c r="AD77" s="335"/>
      <c r="AE77" s="260"/>
      <c r="AF77" s="335"/>
      <c r="AG77" s="335"/>
      <c r="AH77" s="335"/>
      <c r="AI77" s="419"/>
      <c r="AJ77" s="419"/>
      <c r="AK77" s="419"/>
      <c r="AL77" s="419"/>
      <c r="AM77" s="419"/>
      <c r="AN77" s="419"/>
      <c r="AO77" s="419"/>
      <c r="AP77" s="419"/>
      <c r="AQ77" s="419"/>
      <c r="AR77" s="419"/>
      <c r="AS77" s="419"/>
      <c r="AT77" s="419"/>
      <c r="AU77" s="419"/>
      <c r="AV77" s="419"/>
      <c r="AW77" s="419"/>
      <c r="AX77" s="419"/>
      <c r="AY77" s="419"/>
      <c r="AZ77" s="419"/>
      <c r="BA77" s="419"/>
      <c r="BB77" s="419"/>
      <c r="BC77" s="419"/>
      <c r="BD77" s="419"/>
      <c r="BE77" s="419"/>
      <c r="BF77" s="419"/>
      <c r="BG77" s="419"/>
      <c r="BH77" s="419"/>
      <c r="BI77" s="202"/>
      <c r="BJ77" s="117"/>
      <c r="BK77" s="117"/>
      <c r="BL77" s="117"/>
      <c r="BM77" s="117"/>
    </row>
    <row r="78" spans="1:70" s="201" customFormat="1" ht="43.5" customHeight="1" x14ac:dyDescent="0.6">
      <c r="A78" s="420"/>
      <c r="B78" s="420"/>
      <c r="C78" s="420"/>
      <c r="D78" s="420"/>
      <c r="E78" s="420"/>
      <c r="F78" s="420"/>
      <c r="G78" s="420"/>
      <c r="H78" s="421" t="s">
        <v>170</v>
      </c>
      <c r="I78" s="421"/>
      <c r="J78" s="421"/>
      <c r="K78" s="421"/>
      <c r="L78" s="421"/>
      <c r="M78" s="421"/>
      <c r="N78" s="421"/>
      <c r="O78" s="421"/>
      <c r="P78" s="421"/>
      <c r="Q78" s="421"/>
      <c r="R78" s="183"/>
      <c r="S78" s="183"/>
      <c r="T78" s="183"/>
      <c r="U78" s="183"/>
      <c r="V78" s="335"/>
      <c r="W78" s="335"/>
      <c r="X78" s="335"/>
      <c r="Y78" s="335"/>
      <c r="Z78" s="335"/>
      <c r="AA78" s="335"/>
      <c r="AB78" s="335"/>
      <c r="AC78" s="335"/>
      <c r="AD78" s="335"/>
      <c r="AE78" s="260"/>
      <c r="AF78" s="335"/>
      <c r="AG78" s="335"/>
      <c r="AH78" s="335"/>
      <c r="AI78" s="259"/>
      <c r="AJ78" s="337"/>
      <c r="AK78" s="337"/>
      <c r="AL78" s="337"/>
      <c r="AM78" s="337"/>
      <c r="AN78" s="337"/>
      <c r="AO78" s="337"/>
      <c r="AP78" s="350" t="s">
        <v>174</v>
      </c>
      <c r="AQ78" s="350"/>
      <c r="AR78" s="350"/>
      <c r="AS78" s="350"/>
      <c r="AT78" s="350"/>
      <c r="AU78" s="350"/>
      <c r="AV78" s="350"/>
      <c r="AW78" s="350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335"/>
      <c r="BI78" s="32"/>
      <c r="BJ78" s="203"/>
      <c r="BK78" s="203"/>
      <c r="BL78" s="203"/>
      <c r="BM78" s="203"/>
    </row>
    <row r="79" spans="1:70" s="118" customFormat="1" ht="54.75" customHeight="1" x14ac:dyDescent="0.6">
      <c r="A79" s="351"/>
      <c r="B79" s="351"/>
      <c r="C79" s="351"/>
      <c r="D79" s="351"/>
      <c r="E79" s="351"/>
      <c r="F79" s="351"/>
      <c r="G79" s="351"/>
      <c r="H79" s="352">
        <v>2021</v>
      </c>
      <c r="I79" s="352"/>
      <c r="J79" s="352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5"/>
      <c r="AF79" s="204"/>
      <c r="AG79" s="204"/>
      <c r="AH79" s="204"/>
      <c r="AI79" s="353" t="s">
        <v>169</v>
      </c>
      <c r="AJ79" s="353"/>
      <c r="AK79" s="353"/>
      <c r="AL79" s="353"/>
      <c r="AM79" s="353"/>
      <c r="AN79" s="353"/>
      <c r="AO79" s="353"/>
      <c r="AP79" s="352">
        <v>2021</v>
      </c>
      <c r="AQ79" s="352"/>
      <c r="AR79" s="352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4"/>
      <c r="BH79" s="204"/>
      <c r="BI79" s="202"/>
      <c r="BJ79" s="117"/>
      <c r="BK79" s="117"/>
      <c r="BL79" s="117"/>
      <c r="BM79" s="117"/>
    </row>
    <row r="80" spans="1:70" s="207" customFormat="1" ht="30.75" customHeight="1" x14ac:dyDescent="0.65"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R80" s="209"/>
      <c r="S80" s="209"/>
      <c r="AA80" s="210"/>
      <c r="BD80" s="211"/>
      <c r="BE80" s="211"/>
      <c r="BF80" s="211"/>
      <c r="BG80" s="211"/>
      <c r="BH80" s="211"/>
      <c r="BI80" s="32"/>
      <c r="BJ80" s="212"/>
      <c r="BK80" s="212"/>
      <c r="BL80" s="212"/>
      <c r="BM80" s="212"/>
    </row>
    <row r="81" spans="1:70" s="201" customFormat="1" ht="48.75" customHeight="1" x14ac:dyDescent="0.6">
      <c r="A81" s="213" t="s">
        <v>443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R81" s="214"/>
      <c r="S81" s="21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BD81" s="215"/>
      <c r="BE81" s="215"/>
      <c r="BF81" s="215"/>
      <c r="BG81" s="215"/>
      <c r="BH81" s="215"/>
      <c r="BI81" s="32"/>
      <c r="BJ81" s="203"/>
      <c r="BK81" s="203"/>
      <c r="BL81" s="203"/>
      <c r="BM81" s="203"/>
    </row>
    <row r="82" spans="1:70" s="201" customFormat="1" ht="48.75" customHeight="1" x14ac:dyDescent="0.6">
      <c r="A82" s="104" t="s">
        <v>497</v>
      </c>
      <c r="R82" s="214"/>
      <c r="S82" s="214"/>
      <c r="BD82" s="215"/>
      <c r="BE82" s="215"/>
      <c r="BF82" s="215"/>
      <c r="BG82" s="215"/>
      <c r="BH82" s="215"/>
      <c r="BI82" s="32"/>
      <c r="BJ82" s="203"/>
      <c r="BK82" s="203"/>
      <c r="BL82" s="203"/>
      <c r="BM82" s="203"/>
    </row>
    <row r="83" spans="1:70" s="201" customFormat="1" ht="48.75" customHeight="1" thickBot="1" x14ac:dyDescent="0.65">
      <c r="A83" s="104"/>
      <c r="R83" s="214"/>
      <c r="S83" s="214"/>
      <c r="BD83" s="215"/>
      <c r="BE83" s="215"/>
      <c r="BF83" s="215"/>
      <c r="BG83" s="215"/>
      <c r="BH83" s="215"/>
      <c r="BI83" s="32"/>
      <c r="BJ83" s="203"/>
      <c r="BK83" s="203"/>
      <c r="BL83" s="203"/>
      <c r="BM83" s="203"/>
    </row>
    <row r="84" spans="1:70" s="16" customFormat="1" ht="32.4" customHeight="1" thickBot="1" x14ac:dyDescent="0.3">
      <c r="A84" s="355" t="s">
        <v>98</v>
      </c>
      <c r="B84" s="358" t="s">
        <v>447</v>
      </c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60"/>
      <c r="P84" s="367" t="s">
        <v>8</v>
      </c>
      <c r="Q84" s="368"/>
      <c r="R84" s="368" t="s">
        <v>9</v>
      </c>
      <c r="S84" s="373"/>
      <c r="T84" s="376" t="s">
        <v>10</v>
      </c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8"/>
      <c r="AF84" s="376" t="s">
        <v>36</v>
      </c>
      <c r="AG84" s="377"/>
      <c r="AH84" s="377"/>
      <c r="AI84" s="377"/>
      <c r="AJ84" s="377"/>
      <c r="AK84" s="377"/>
      <c r="AL84" s="377"/>
      <c r="AM84" s="377"/>
      <c r="AN84" s="377"/>
      <c r="AO84" s="377"/>
      <c r="AP84" s="377"/>
      <c r="AQ84" s="377"/>
      <c r="AR84" s="377"/>
      <c r="AS84" s="377"/>
      <c r="AT84" s="377"/>
      <c r="AU84" s="377"/>
      <c r="AV84" s="377"/>
      <c r="AW84" s="377"/>
      <c r="AX84" s="377"/>
      <c r="AY84" s="377"/>
      <c r="AZ84" s="377"/>
      <c r="BA84" s="377"/>
      <c r="BB84" s="377"/>
      <c r="BC84" s="378"/>
      <c r="BD84" s="379" t="s">
        <v>24</v>
      </c>
      <c r="BE84" s="380"/>
      <c r="BF84" s="434" t="s">
        <v>99</v>
      </c>
      <c r="BG84" s="435"/>
      <c r="BH84" s="435"/>
      <c r="BI84" s="436"/>
      <c r="BJ84" s="57"/>
      <c r="BP84" s="49"/>
      <c r="BQ84" s="49"/>
      <c r="BR84" s="49"/>
    </row>
    <row r="85" spans="1:70" s="16" customFormat="1" ht="32.4" customHeight="1" thickBot="1" x14ac:dyDescent="0.3">
      <c r="A85" s="356"/>
      <c r="B85" s="361"/>
      <c r="C85" s="362"/>
      <c r="D85" s="362"/>
      <c r="E85" s="362"/>
      <c r="F85" s="362"/>
      <c r="G85" s="362"/>
      <c r="H85" s="362"/>
      <c r="I85" s="362"/>
      <c r="J85" s="362"/>
      <c r="K85" s="362"/>
      <c r="L85" s="362"/>
      <c r="M85" s="362"/>
      <c r="N85" s="362"/>
      <c r="O85" s="363"/>
      <c r="P85" s="369"/>
      <c r="Q85" s="370"/>
      <c r="R85" s="370"/>
      <c r="S85" s="374"/>
      <c r="T85" s="443" t="s">
        <v>5</v>
      </c>
      <c r="U85" s="389"/>
      <c r="V85" s="389" t="s">
        <v>11</v>
      </c>
      <c r="W85" s="396"/>
      <c r="X85" s="399" t="s">
        <v>12</v>
      </c>
      <c r="Y85" s="400"/>
      <c r="Z85" s="400"/>
      <c r="AA85" s="400"/>
      <c r="AB85" s="400"/>
      <c r="AC85" s="400"/>
      <c r="AD85" s="400"/>
      <c r="AE85" s="401"/>
      <c r="AF85" s="446" t="s">
        <v>14</v>
      </c>
      <c r="AG85" s="386"/>
      <c r="AH85" s="386"/>
      <c r="AI85" s="386"/>
      <c r="AJ85" s="386"/>
      <c r="AK85" s="387"/>
      <c r="AL85" s="385" t="s">
        <v>15</v>
      </c>
      <c r="AM85" s="386"/>
      <c r="AN85" s="386"/>
      <c r="AO85" s="386"/>
      <c r="AP85" s="386"/>
      <c r="AQ85" s="395"/>
      <c r="AR85" s="446" t="s">
        <v>16</v>
      </c>
      <c r="AS85" s="386"/>
      <c r="AT85" s="386"/>
      <c r="AU85" s="386"/>
      <c r="AV85" s="386"/>
      <c r="AW85" s="387"/>
      <c r="AX85" s="385" t="s">
        <v>160</v>
      </c>
      <c r="AY85" s="386"/>
      <c r="AZ85" s="386"/>
      <c r="BA85" s="386"/>
      <c r="BB85" s="386"/>
      <c r="BC85" s="387"/>
      <c r="BD85" s="381"/>
      <c r="BE85" s="382"/>
      <c r="BF85" s="437"/>
      <c r="BG85" s="438"/>
      <c r="BH85" s="438"/>
      <c r="BI85" s="439"/>
      <c r="BJ85" s="57"/>
      <c r="BP85" s="49"/>
      <c r="BQ85" s="49"/>
      <c r="BR85" s="49"/>
    </row>
    <row r="86" spans="1:70" s="16" customFormat="1" ht="76.95" customHeight="1" thickBot="1" x14ac:dyDescent="0.3">
      <c r="A86" s="356"/>
      <c r="B86" s="361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362"/>
      <c r="N86" s="362"/>
      <c r="O86" s="363"/>
      <c r="P86" s="369"/>
      <c r="Q86" s="370"/>
      <c r="R86" s="370"/>
      <c r="S86" s="374"/>
      <c r="T86" s="444"/>
      <c r="U86" s="370"/>
      <c r="V86" s="370"/>
      <c r="W86" s="397"/>
      <c r="X86" s="388" t="s">
        <v>13</v>
      </c>
      <c r="Y86" s="389"/>
      <c r="Z86" s="389" t="s">
        <v>100</v>
      </c>
      <c r="AA86" s="389"/>
      <c r="AB86" s="389" t="s">
        <v>101</v>
      </c>
      <c r="AC86" s="389"/>
      <c r="AD86" s="389" t="s">
        <v>74</v>
      </c>
      <c r="AE86" s="390"/>
      <c r="AF86" s="391" t="s">
        <v>154</v>
      </c>
      <c r="AG86" s="386"/>
      <c r="AH86" s="387"/>
      <c r="AI86" s="391" t="s">
        <v>185</v>
      </c>
      <c r="AJ86" s="386"/>
      <c r="AK86" s="387"/>
      <c r="AL86" s="391" t="s">
        <v>183</v>
      </c>
      <c r="AM86" s="386"/>
      <c r="AN86" s="387"/>
      <c r="AO86" s="391" t="s">
        <v>184</v>
      </c>
      <c r="AP86" s="386"/>
      <c r="AQ86" s="387"/>
      <c r="AR86" s="391" t="s">
        <v>155</v>
      </c>
      <c r="AS86" s="386"/>
      <c r="AT86" s="387"/>
      <c r="AU86" s="391" t="s">
        <v>156</v>
      </c>
      <c r="AV86" s="386"/>
      <c r="AW86" s="387"/>
      <c r="AX86" s="391" t="s">
        <v>194</v>
      </c>
      <c r="AY86" s="386"/>
      <c r="AZ86" s="387"/>
      <c r="BA86" s="392" t="s">
        <v>157</v>
      </c>
      <c r="BB86" s="393"/>
      <c r="BC86" s="394"/>
      <c r="BD86" s="381"/>
      <c r="BE86" s="382"/>
      <c r="BF86" s="437"/>
      <c r="BG86" s="438"/>
      <c r="BH86" s="438"/>
      <c r="BI86" s="439"/>
      <c r="BJ86" s="57"/>
      <c r="BP86" s="49"/>
      <c r="BQ86" s="49"/>
      <c r="BR86" s="49"/>
    </row>
    <row r="87" spans="1:70" s="16" customFormat="1" ht="149.25" customHeight="1" thickBot="1" x14ac:dyDescent="0.3">
      <c r="A87" s="357"/>
      <c r="B87" s="364"/>
      <c r="C87" s="365"/>
      <c r="D87" s="365"/>
      <c r="E87" s="365"/>
      <c r="F87" s="365"/>
      <c r="G87" s="365"/>
      <c r="H87" s="365"/>
      <c r="I87" s="365"/>
      <c r="J87" s="365"/>
      <c r="K87" s="365"/>
      <c r="L87" s="365"/>
      <c r="M87" s="365"/>
      <c r="N87" s="365"/>
      <c r="O87" s="366"/>
      <c r="P87" s="371"/>
      <c r="Q87" s="372"/>
      <c r="R87" s="372"/>
      <c r="S87" s="375"/>
      <c r="T87" s="445"/>
      <c r="U87" s="372"/>
      <c r="V87" s="372"/>
      <c r="W87" s="398"/>
      <c r="X87" s="371"/>
      <c r="Y87" s="372"/>
      <c r="Z87" s="372"/>
      <c r="AA87" s="372"/>
      <c r="AB87" s="372"/>
      <c r="AC87" s="372"/>
      <c r="AD87" s="372"/>
      <c r="AE87" s="375"/>
      <c r="AF87" s="160" t="s">
        <v>3</v>
      </c>
      <c r="AG87" s="161" t="s">
        <v>17</v>
      </c>
      <c r="AH87" s="162" t="s">
        <v>18</v>
      </c>
      <c r="AI87" s="163" t="s">
        <v>3</v>
      </c>
      <c r="AJ87" s="161" t="s">
        <v>17</v>
      </c>
      <c r="AK87" s="164" t="s">
        <v>18</v>
      </c>
      <c r="AL87" s="160" t="s">
        <v>3</v>
      </c>
      <c r="AM87" s="161" t="s">
        <v>17</v>
      </c>
      <c r="AN87" s="162" t="s">
        <v>18</v>
      </c>
      <c r="AO87" s="163" t="s">
        <v>3</v>
      </c>
      <c r="AP87" s="161" t="s">
        <v>17</v>
      </c>
      <c r="AQ87" s="164" t="s">
        <v>18</v>
      </c>
      <c r="AR87" s="160" t="s">
        <v>3</v>
      </c>
      <c r="AS87" s="161" t="s">
        <v>17</v>
      </c>
      <c r="AT87" s="162" t="s">
        <v>18</v>
      </c>
      <c r="AU87" s="163" t="s">
        <v>3</v>
      </c>
      <c r="AV87" s="161" t="s">
        <v>17</v>
      </c>
      <c r="AW87" s="164" t="s">
        <v>18</v>
      </c>
      <c r="AX87" s="160" t="s">
        <v>3</v>
      </c>
      <c r="AY87" s="161" t="s">
        <v>17</v>
      </c>
      <c r="AZ87" s="162" t="s">
        <v>18</v>
      </c>
      <c r="BA87" s="163" t="s">
        <v>3</v>
      </c>
      <c r="BB87" s="161" t="s">
        <v>17</v>
      </c>
      <c r="BC87" s="164" t="s">
        <v>18</v>
      </c>
      <c r="BD87" s="383"/>
      <c r="BE87" s="384"/>
      <c r="BF87" s="440"/>
      <c r="BG87" s="441"/>
      <c r="BH87" s="441"/>
      <c r="BI87" s="442"/>
      <c r="BJ87" s="57"/>
      <c r="BP87" s="49"/>
      <c r="BQ87" s="49"/>
      <c r="BR87" s="49"/>
    </row>
    <row r="88" spans="1:70" s="15" customFormat="1" ht="99" customHeight="1" x14ac:dyDescent="0.55000000000000004">
      <c r="A88" s="254" t="s">
        <v>403</v>
      </c>
      <c r="B88" s="500" t="s">
        <v>199</v>
      </c>
      <c r="C88" s="501"/>
      <c r="D88" s="501"/>
      <c r="E88" s="501"/>
      <c r="F88" s="501"/>
      <c r="G88" s="501"/>
      <c r="H88" s="501"/>
      <c r="I88" s="501"/>
      <c r="J88" s="501"/>
      <c r="K88" s="501"/>
      <c r="L88" s="501"/>
      <c r="M88" s="501"/>
      <c r="N88" s="501"/>
      <c r="O88" s="502"/>
      <c r="P88" s="532"/>
      <c r="Q88" s="469"/>
      <c r="R88" s="469">
        <v>5</v>
      </c>
      <c r="S88" s="473"/>
      <c r="T88" s="468">
        <f t="shared" ref="T88" si="25">SUM(AF88,AI88,AL88,AO88,AR88,AU88,AX88)</f>
        <v>72</v>
      </c>
      <c r="U88" s="469"/>
      <c r="V88" s="469">
        <f t="shared" ref="V88" si="26">SUM(AG88,AJ88,AM88,AP88,AS88,AV88,AY88)</f>
        <v>34</v>
      </c>
      <c r="W88" s="473"/>
      <c r="X88" s="468">
        <v>16</v>
      </c>
      <c r="Y88" s="469"/>
      <c r="Z88" s="469"/>
      <c r="AA88" s="469"/>
      <c r="AB88" s="469">
        <v>18</v>
      </c>
      <c r="AC88" s="469"/>
      <c r="AD88" s="469"/>
      <c r="AE88" s="494"/>
      <c r="AF88" s="286"/>
      <c r="AG88" s="287"/>
      <c r="AH88" s="295"/>
      <c r="AI88" s="315"/>
      <c r="AJ88" s="287"/>
      <c r="AK88" s="288"/>
      <c r="AL88" s="286"/>
      <c r="AM88" s="287"/>
      <c r="AN88" s="295"/>
      <c r="AO88" s="315"/>
      <c r="AP88" s="287"/>
      <c r="AQ88" s="288"/>
      <c r="AR88" s="286">
        <v>72</v>
      </c>
      <c r="AS88" s="287">
        <v>34</v>
      </c>
      <c r="AT88" s="295">
        <v>2</v>
      </c>
      <c r="AU88" s="315"/>
      <c r="AV88" s="287"/>
      <c r="AW88" s="288"/>
      <c r="AX88" s="286"/>
      <c r="AY88" s="287"/>
      <c r="AZ88" s="255"/>
      <c r="BA88" s="315"/>
      <c r="BB88" s="287"/>
      <c r="BC88" s="288"/>
      <c r="BD88" s="468">
        <f t="shared" ref="BD88" si="27">SUM(AH88,AK88,AN88,AQ88,AT88,AW88,AZ88,BC88)</f>
        <v>2</v>
      </c>
      <c r="BE88" s="494"/>
      <c r="BF88" s="491" t="s">
        <v>426</v>
      </c>
      <c r="BG88" s="492"/>
      <c r="BH88" s="492"/>
      <c r="BI88" s="493"/>
      <c r="BJ88" s="107">
        <f t="shared" si="12"/>
        <v>34</v>
      </c>
      <c r="BP88" s="108"/>
      <c r="BQ88" s="108"/>
      <c r="BR88" s="108"/>
    </row>
    <row r="89" spans="1:70" s="15" customFormat="1" ht="43.5" customHeight="1" x14ac:dyDescent="0.55000000000000004">
      <c r="A89" s="227" t="s">
        <v>119</v>
      </c>
      <c r="B89" s="407" t="s">
        <v>158</v>
      </c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9"/>
      <c r="P89" s="404"/>
      <c r="Q89" s="402"/>
      <c r="R89" s="402"/>
      <c r="S89" s="410"/>
      <c r="T89" s="411"/>
      <c r="U89" s="402"/>
      <c r="V89" s="402"/>
      <c r="W89" s="403"/>
      <c r="X89" s="404"/>
      <c r="Y89" s="402"/>
      <c r="Z89" s="402"/>
      <c r="AA89" s="402"/>
      <c r="AB89" s="402"/>
      <c r="AC89" s="402"/>
      <c r="AD89" s="457"/>
      <c r="AE89" s="458"/>
      <c r="AF89" s="272"/>
      <c r="AG89" s="268"/>
      <c r="AH89" s="269"/>
      <c r="AI89" s="270"/>
      <c r="AJ89" s="268"/>
      <c r="AK89" s="271"/>
      <c r="AL89" s="272"/>
      <c r="AM89" s="268"/>
      <c r="AN89" s="269"/>
      <c r="AO89" s="270"/>
      <c r="AP89" s="268"/>
      <c r="AQ89" s="271"/>
      <c r="AR89" s="272"/>
      <c r="AS89" s="268"/>
      <c r="AT89" s="269"/>
      <c r="AU89" s="270"/>
      <c r="AV89" s="268">
        <f t="shared" ref="AV89:BC89" si="28">SUM(AV90:AV93)</f>
        <v>0</v>
      </c>
      <c r="AW89" s="271">
        <f t="shared" si="28"/>
        <v>0</v>
      </c>
      <c r="AX89" s="272">
        <f t="shared" si="28"/>
        <v>0</v>
      </c>
      <c r="AY89" s="268">
        <f t="shared" si="28"/>
        <v>0</v>
      </c>
      <c r="AZ89" s="269">
        <f t="shared" si="28"/>
        <v>0</v>
      </c>
      <c r="BA89" s="270">
        <f t="shared" si="28"/>
        <v>0</v>
      </c>
      <c r="BB89" s="268">
        <f t="shared" si="28"/>
        <v>0</v>
      </c>
      <c r="BC89" s="271">
        <f t="shared" si="28"/>
        <v>0</v>
      </c>
      <c r="BD89" s="404">
        <f t="shared" si="11"/>
        <v>0</v>
      </c>
      <c r="BE89" s="403"/>
      <c r="BF89" s="427"/>
      <c r="BG89" s="412"/>
      <c r="BH89" s="412"/>
      <c r="BI89" s="428"/>
      <c r="BJ89" s="107">
        <f>SUM(X89:AE89)</f>
        <v>0</v>
      </c>
      <c r="BP89" s="108"/>
      <c r="BQ89" s="108"/>
      <c r="BR89" s="108"/>
    </row>
    <row r="90" spans="1:70" s="15" customFormat="1" ht="49.5" customHeight="1" x14ac:dyDescent="0.55000000000000004">
      <c r="A90" s="109" t="s">
        <v>187</v>
      </c>
      <c r="B90" s="415" t="s">
        <v>159</v>
      </c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416"/>
      <c r="O90" s="417"/>
      <c r="P90" s="404"/>
      <c r="Q90" s="402"/>
      <c r="R90" s="402">
        <v>1</v>
      </c>
      <c r="S90" s="410"/>
      <c r="T90" s="411">
        <f t="shared" ref="T90" si="29">SUM(AF90,AI90,AL90,AO90,AR90,AU90,AX90,BA90)</f>
        <v>108</v>
      </c>
      <c r="U90" s="402"/>
      <c r="V90" s="402">
        <f t="shared" ref="V90" si="30">SUM(AG90,AJ90,AM90,AP90,AS90,AV90,AY90,BB90)</f>
        <v>50</v>
      </c>
      <c r="W90" s="403"/>
      <c r="X90" s="404">
        <v>16</v>
      </c>
      <c r="Y90" s="402"/>
      <c r="Z90" s="402"/>
      <c r="AA90" s="402"/>
      <c r="AB90" s="402">
        <v>34</v>
      </c>
      <c r="AC90" s="402"/>
      <c r="AD90" s="457"/>
      <c r="AE90" s="458"/>
      <c r="AF90" s="272">
        <v>108</v>
      </c>
      <c r="AG90" s="268">
        <v>50</v>
      </c>
      <c r="AH90" s="269">
        <v>3</v>
      </c>
      <c r="AI90" s="270"/>
      <c r="AJ90" s="268"/>
      <c r="AK90" s="271"/>
      <c r="AL90" s="272"/>
      <c r="AM90" s="268"/>
      <c r="AN90" s="269"/>
      <c r="AO90" s="270"/>
      <c r="AP90" s="268"/>
      <c r="AQ90" s="271"/>
      <c r="AR90" s="272"/>
      <c r="AS90" s="268"/>
      <c r="AT90" s="269"/>
      <c r="AU90" s="270"/>
      <c r="AV90" s="268"/>
      <c r="AW90" s="271"/>
      <c r="AX90" s="272"/>
      <c r="AY90" s="268"/>
      <c r="AZ90" s="269"/>
      <c r="BA90" s="270"/>
      <c r="BB90" s="268"/>
      <c r="BC90" s="271"/>
      <c r="BD90" s="404">
        <f>SUM(AH90,AK90,AN90,AQ90,AT90,AW90,AZ90)</f>
        <v>3</v>
      </c>
      <c r="BE90" s="403"/>
      <c r="BF90" s="427" t="s">
        <v>141</v>
      </c>
      <c r="BG90" s="412"/>
      <c r="BH90" s="412"/>
      <c r="BI90" s="428"/>
      <c r="BJ90" s="107">
        <f>SUM(X90:AE90)</f>
        <v>50</v>
      </c>
      <c r="BP90" s="108"/>
      <c r="BQ90" s="108"/>
      <c r="BR90" s="108"/>
    </row>
    <row r="91" spans="1:70" s="15" customFormat="1" ht="66" customHeight="1" x14ac:dyDescent="0.55000000000000004">
      <c r="A91" s="110" t="s">
        <v>186</v>
      </c>
      <c r="B91" s="566" t="s">
        <v>276</v>
      </c>
      <c r="C91" s="567"/>
      <c r="D91" s="567"/>
      <c r="E91" s="567"/>
      <c r="F91" s="567"/>
      <c r="G91" s="567"/>
      <c r="H91" s="567"/>
      <c r="I91" s="567"/>
      <c r="J91" s="567"/>
      <c r="K91" s="567"/>
      <c r="L91" s="567"/>
      <c r="M91" s="567"/>
      <c r="N91" s="567"/>
      <c r="O91" s="568"/>
      <c r="P91" s="404"/>
      <c r="Q91" s="402"/>
      <c r="R91" s="402">
        <v>4</v>
      </c>
      <c r="S91" s="410"/>
      <c r="T91" s="411">
        <f>SUM(AF91,AI91,AL91,AO91,AR91,AU91,AX91,BA91)</f>
        <v>108</v>
      </c>
      <c r="U91" s="402"/>
      <c r="V91" s="402">
        <f>SUM(AG91,AJ91,AM91,AP91,AS91,AV91,AY91,BB91)</f>
        <v>50</v>
      </c>
      <c r="W91" s="403"/>
      <c r="X91" s="404">
        <v>26</v>
      </c>
      <c r="Y91" s="402"/>
      <c r="Z91" s="402"/>
      <c r="AA91" s="402"/>
      <c r="AB91" s="402">
        <v>24</v>
      </c>
      <c r="AC91" s="402"/>
      <c r="AD91" s="457"/>
      <c r="AE91" s="458"/>
      <c r="AF91" s="272"/>
      <c r="AG91" s="268"/>
      <c r="AH91" s="269"/>
      <c r="AI91" s="270"/>
      <c r="AJ91" s="268"/>
      <c r="AK91" s="271"/>
      <c r="AL91" s="272"/>
      <c r="AM91" s="268"/>
      <c r="AN91" s="269"/>
      <c r="AO91" s="270">
        <v>108</v>
      </c>
      <c r="AP91" s="268">
        <v>50</v>
      </c>
      <c r="AQ91" s="271">
        <v>3</v>
      </c>
      <c r="AR91" s="272"/>
      <c r="AS91" s="268"/>
      <c r="AT91" s="269"/>
      <c r="AU91" s="270"/>
      <c r="AV91" s="268"/>
      <c r="AW91" s="271"/>
      <c r="AX91" s="272"/>
      <c r="AY91" s="268"/>
      <c r="AZ91" s="269"/>
      <c r="BA91" s="270"/>
      <c r="BB91" s="268"/>
      <c r="BC91" s="271"/>
      <c r="BD91" s="404">
        <f>SUM(AH91,AK91,AN91,AQ91,AT91,AW91,AZ91)</f>
        <v>3</v>
      </c>
      <c r="BE91" s="403"/>
      <c r="BF91" s="427" t="s">
        <v>143</v>
      </c>
      <c r="BG91" s="412"/>
      <c r="BH91" s="412"/>
      <c r="BI91" s="428"/>
      <c r="BJ91" s="107">
        <f>SUM(X91:AE91)</f>
        <v>50</v>
      </c>
      <c r="BP91" s="108"/>
      <c r="BQ91" s="108"/>
      <c r="BR91" s="108"/>
    </row>
    <row r="92" spans="1:70" s="15" customFormat="1" ht="49.5" customHeight="1" x14ac:dyDescent="0.55000000000000004">
      <c r="A92" s="110" t="s">
        <v>188</v>
      </c>
      <c r="B92" s="415" t="s">
        <v>200</v>
      </c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7"/>
      <c r="P92" s="404"/>
      <c r="Q92" s="402"/>
      <c r="R92" s="402">
        <v>4</v>
      </c>
      <c r="S92" s="410"/>
      <c r="T92" s="411">
        <f t="shared" ref="T92" si="31">SUM(AF92,AI92,AL92,AO92,AR92,AU92,AX92,BA92)</f>
        <v>108</v>
      </c>
      <c r="U92" s="402"/>
      <c r="V92" s="402">
        <f t="shared" ref="V92" si="32">SUM(AG92,AJ92,AM92,AP92,AS92,AV92,AY92,BB92)</f>
        <v>48</v>
      </c>
      <c r="W92" s="403"/>
      <c r="X92" s="404">
        <v>32</v>
      </c>
      <c r="Y92" s="402"/>
      <c r="Z92" s="402"/>
      <c r="AA92" s="402"/>
      <c r="AB92" s="402">
        <v>16</v>
      </c>
      <c r="AC92" s="402"/>
      <c r="AD92" s="457"/>
      <c r="AE92" s="458"/>
      <c r="AF92" s="272"/>
      <c r="AG92" s="268"/>
      <c r="AH92" s="269"/>
      <c r="AI92" s="270"/>
      <c r="AJ92" s="268"/>
      <c r="AK92" s="271"/>
      <c r="AL92" s="272"/>
      <c r="AM92" s="268"/>
      <c r="AN92" s="269"/>
      <c r="AO92" s="270">
        <v>108</v>
      </c>
      <c r="AP92" s="268">
        <v>48</v>
      </c>
      <c r="AQ92" s="271">
        <v>3</v>
      </c>
      <c r="AR92" s="272"/>
      <c r="AS92" s="268"/>
      <c r="AT92" s="269"/>
      <c r="AU92" s="270"/>
      <c r="AV92" s="268"/>
      <c r="AW92" s="271"/>
      <c r="AX92" s="272"/>
      <c r="AY92" s="268"/>
      <c r="AZ92" s="269"/>
      <c r="BA92" s="270"/>
      <c r="BB92" s="268"/>
      <c r="BC92" s="271"/>
      <c r="BD92" s="404">
        <f t="shared" si="11"/>
        <v>3</v>
      </c>
      <c r="BE92" s="403"/>
      <c r="BF92" s="427" t="s">
        <v>298</v>
      </c>
      <c r="BG92" s="412"/>
      <c r="BH92" s="412"/>
      <c r="BI92" s="428"/>
      <c r="BJ92" s="107">
        <f t="shared" si="12"/>
        <v>48</v>
      </c>
      <c r="BP92" s="108"/>
      <c r="BQ92" s="108"/>
      <c r="BR92" s="108"/>
    </row>
    <row r="93" spans="1:70" s="15" customFormat="1" ht="63.75" customHeight="1" x14ac:dyDescent="0.55000000000000004">
      <c r="A93" s="238" t="s">
        <v>189</v>
      </c>
      <c r="B93" s="415" t="s">
        <v>405</v>
      </c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7"/>
      <c r="P93" s="404"/>
      <c r="Q93" s="402"/>
      <c r="R93" s="402">
        <v>4</v>
      </c>
      <c r="S93" s="410"/>
      <c r="T93" s="411">
        <f t="shared" ref="T93" si="33">SUM(AF93,AI93,AL93,AO93,AR93,AU93,AX93,BA93)</f>
        <v>102</v>
      </c>
      <c r="U93" s="402"/>
      <c r="V93" s="402">
        <v>36</v>
      </c>
      <c r="W93" s="403"/>
      <c r="X93" s="404">
        <v>22</v>
      </c>
      <c r="Y93" s="402"/>
      <c r="Z93" s="402"/>
      <c r="AA93" s="402"/>
      <c r="AB93" s="402">
        <v>14</v>
      </c>
      <c r="AC93" s="402"/>
      <c r="AD93" s="402"/>
      <c r="AE93" s="410"/>
      <c r="AF93" s="272"/>
      <c r="AG93" s="268"/>
      <c r="AH93" s="269"/>
      <c r="AI93" s="270"/>
      <c r="AJ93" s="268"/>
      <c r="AK93" s="271"/>
      <c r="AL93" s="272"/>
      <c r="AM93" s="268"/>
      <c r="AN93" s="269"/>
      <c r="AO93" s="270">
        <v>102</v>
      </c>
      <c r="AP93" s="268">
        <v>36</v>
      </c>
      <c r="AQ93" s="271">
        <v>3</v>
      </c>
      <c r="AR93" s="272"/>
      <c r="AS93" s="268"/>
      <c r="AT93" s="269"/>
      <c r="AU93" s="270"/>
      <c r="AV93" s="268"/>
      <c r="AW93" s="271"/>
      <c r="AX93" s="272"/>
      <c r="AY93" s="268"/>
      <c r="AZ93" s="269"/>
      <c r="BA93" s="270"/>
      <c r="BB93" s="268"/>
      <c r="BC93" s="271"/>
      <c r="BD93" s="404">
        <f t="shared" si="11"/>
        <v>3</v>
      </c>
      <c r="BE93" s="403"/>
      <c r="BF93" s="427" t="s">
        <v>144</v>
      </c>
      <c r="BG93" s="412"/>
      <c r="BH93" s="412"/>
      <c r="BI93" s="428"/>
      <c r="BJ93" s="107">
        <f>SUM(X93:AE93)</f>
        <v>36</v>
      </c>
      <c r="BP93" s="108"/>
      <c r="BQ93" s="108"/>
      <c r="BR93" s="108"/>
    </row>
    <row r="94" spans="1:70" s="15" customFormat="1" ht="72" customHeight="1" x14ac:dyDescent="0.55000000000000004">
      <c r="A94" s="239" t="s">
        <v>202</v>
      </c>
      <c r="B94" s="407" t="s">
        <v>400</v>
      </c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409"/>
      <c r="P94" s="404"/>
      <c r="Q94" s="402"/>
      <c r="R94" s="402"/>
      <c r="S94" s="410"/>
      <c r="T94" s="411"/>
      <c r="U94" s="402"/>
      <c r="V94" s="402"/>
      <c r="W94" s="403"/>
      <c r="X94" s="404"/>
      <c r="Y94" s="403"/>
      <c r="Z94" s="402"/>
      <c r="AA94" s="402"/>
      <c r="AB94" s="402"/>
      <c r="AC94" s="402"/>
      <c r="AD94" s="402"/>
      <c r="AE94" s="410"/>
      <c r="AF94" s="272"/>
      <c r="AG94" s="268"/>
      <c r="AH94" s="269"/>
      <c r="AI94" s="270"/>
      <c r="AJ94" s="268"/>
      <c r="AK94" s="271"/>
      <c r="AL94" s="272"/>
      <c r="AM94" s="268"/>
      <c r="AN94" s="269"/>
      <c r="AO94" s="270"/>
      <c r="AP94" s="268"/>
      <c r="AQ94" s="271"/>
      <c r="AR94" s="272"/>
      <c r="AS94" s="268"/>
      <c r="AT94" s="269"/>
      <c r="AU94" s="270"/>
      <c r="AV94" s="268"/>
      <c r="AW94" s="271">
        <f t="shared" ref="AW94:BC94" si="34">SUM(AW95:AW100)</f>
        <v>0</v>
      </c>
      <c r="AX94" s="272">
        <f t="shared" si="34"/>
        <v>0</v>
      </c>
      <c r="AY94" s="268">
        <f t="shared" si="34"/>
        <v>0</v>
      </c>
      <c r="AZ94" s="269">
        <f t="shared" si="34"/>
        <v>0</v>
      </c>
      <c r="BA94" s="270">
        <f t="shared" si="34"/>
        <v>0</v>
      </c>
      <c r="BB94" s="268">
        <f t="shared" si="34"/>
        <v>0</v>
      </c>
      <c r="BC94" s="271">
        <f t="shared" si="34"/>
        <v>0</v>
      </c>
      <c r="BD94" s="404">
        <f>SUM(AH94,AK94,AN94,AQ94,AT94,AW94,AZ94)</f>
        <v>0</v>
      </c>
      <c r="BE94" s="403"/>
      <c r="BF94" s="427"/>
      <c r="BG94" s="412"/>
      <c r="BH94" s="412"/>
      <c r="BI94" s="428"/>
      <c r="BJ94" s="107">
        <f t="shared" si="12"/>
        <v>0</v>
      </c>
      <c r="BP94" s="108"/>
      <c r="BQ94" s="108"/>
      <c r="BR94" s="108"/>
    </row>
    <row r="95" spans="1:70" s="15" customFormat="1" ht="51" customHeight="1" x14ac:dyDescent="0.55000000000000004">
      <c r="A95" s="238" t="s">
        <v>309</v>
      </c>
      <c r="B95" s="415" t="s">
        <v>203</v>
      </c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7"/>
      <c r="P95" s="404">
        <v>1</v>
      </c>
      <c r="Q95" s="402"/>
      <c r="R95" s="402"/>
      <c r="S95" s="410"/>
      <c r="T95" s="411">
        <f>SUM(AF95,AI95,AL95,AO95,AR95,AU95,AX95,BA95)</f>
        <v>108</v>
      </c>
      <c r="U95" s="402"/>
      <c r="V95" s="402">
        <f>SUM(AG95,AJ95,AM95,AP95,AS95,AV95,AY95,BB95)</f>
        <v>56</v>
      </c>
      <c r="W95" s="403"/>
      <c r="X95" s="404">
        <v>16</v>
      </c>
      <c r="Y95" s="402"/>
      <c r="Z95" s="412">
        <v>16</v>
      </c>
      <c r="AA95" s="412"/>
      <c r="AB95" s="402">
        <v>24</v>
      </c>
      <c r="AC95" s="402"/>
      <c r="AD95" s="402"/>
      <c r="AE95" s="410"/>
      <c r="AF95" s="272">
        <v>108</v>
      </c>
      <c r="AG95" s="268">
        <v>56</v>
      </c>
      <c r="AH95" s="269">
        <v>3</v>
      </c>
      <c r="AI95" s="270"/>
      <c r="AJ95" s="268"/>
      <c r="AK95" s="271"/>
      <c r="AL95" s="272"/>
      <c r="AM95" s="268"/>
      <c r="AN95" s="269"/>
      <c r="AO95" s="270"/>
      <c r="AP95" s="268"/>
      <c r="AQ95" s="271"/>
      <c r="AR95" s="272"/>
      <c r="AS95" s="268"/>
      <c r="AT95" s="269"/>
      <c r="AU95" s="270"/>
      <c r="AV95" s="268"/>
      <c r="AW95" s="271"/>
      <c r="AX95" s="272"/>
      <c r="AY95" s="268"/>
      <c r="AZ95" s="269"/>
      <c r="BA95" s="270"/>
      <c r="BB95" s="268"/>
      <c r="BC95" s="271"/>
      <c r="BD95" s="404">
        <f>SUM(AH95,AK95,AN95,AQ95,AT95,AW95,AZ95)</f>
        <v>3</v>
      </c>
      <c r="BE95" s="403"/>
      <c r="BF95" s="427" t="s">
        <v>233</v>
      </c>
      <c r="BG95" s="412"/>
      <c r="BH95" s="412"/>
      <c r="BI95" s="428"/>
      <c r="BJ95" s="107">
        <f>SUM(X95:AE95)</f>
        <v>56</v>
      </c>
      <c r="BP95" s="108"/>
      <c r="BQ95" s="108"/>
      <c r="BR95" s="108"/>
    </row>
    <row r="96" spans="1:70" s="15" customFormat="1" ht="49.5" customHeight="1" x14ac:dyDescent="0.55000000000000004">
      <c r="A96" s="238" t="s">
        <v>310</v>
      </c>
      <c r="B96" s="415" t="s">
        <v>218</v>
      </c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7"/>
      <c r="P96" s="404"/>
      <c r="Q96" s="402"/>
      <c r="R96" s="402">
        <v>2</v>
      </c>
      <c r="S96" s="410"/>
      <c r="T96" s="411">
        <f>SUM(AF96,AI96,AL96,AO96,AR96,AU96,AX96,BA96)</f>
        <v>96</v>
      </c>
      <c r="U96" s="402"/>
      <c r="V96" s="402">
        <f>SUM(AG96,AJ96,AM96,AP96,AS96,AV96,AY96,BB96)</f>
        <v>50</v>
      </c>
      <c r="W96" s="403"/>
      <c r="X96" s="404">
        <v>18</v>
      </c>
      <c r="Y96" s="402"/>
      <c r="Z96" s="402">
        <v>32</v>
      </c>
      <c r="AA96" s="402"/>
      <c r="AB96" s="402"/>
      <c r="AC96" s="402"/>
      <c r="AD96" s="457"/>
      <c r="AE96" s="458"/>
      <c r="AF96" s="272"/>
      <c r="AG96" s="268"/>
      <c r="AH96" s="269"/>
      <c r="AI96" s="270">
        <v>96</v>
      </c>
      <c r="AJ96" s="268">
        <v>50</v>
      </c>
      <c r="AK96" s="271">
        <v>3</v>
      </c>
      <c r="AL96" s="272"/>
      <c r="AM96" s="268"/>
      <c r="AN96" s="269"/>
      <c r="AO96" s="270"/>
      <c r="AP96" s="268"/>
      <c r="AQ96" s="271"/>
      <c r="AR96" s="272"/>
      <c r="AS96" s="268"/>
      <c r="AT96" s="269"/>
      <c r="AU96" s="270"/>
      <c r="AV96" s="268"/>
      <c r="AW96" s="271"/>
      <c r="AX96" s="272"/>
      <c r="AY96" s="268"/>
      <c r="AZ96" s="269"/>
      <c r="BA96" s="270"/>
      <c r="BB96" s="268"/>
      <c r="BC96" s="271"/>
      <c r="BD96" s="404">
        <f t="shared" si="11"/>
        <v>3</v>
      </c>
      <c r="BE96" s="403"/>
      <c r="BF96" s="427" t="s">
        <v>234</v>
      </c>
      <c r="BG96" s="412"/>
      <c r="BH96" s="412"/>
      <c r="BI96" s="428"/>
      <c r="BJ96" s="107">
        <f t="shared" ref="BJ96" si="35">SUM(X96:AE96)</f>
        <v>50</v>
      </c>
      <c r="BP96" s="108"/>
      <c r="BQ96" s="108"/>
      <c r="BR96" s="108"/>
    </row>
    <row r="97" spans="1:70" s="15" customFormat="1" ht="99" customHeight="1" x14ac:dyDescent="0.55000000000000004">
      <c r="A97" s="238" t="s">
        <v>311</v>
      </c>
      <c r="B97" s="415" t="s">
        <v>376</v>
      </c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7"/>
      <c r="P97" s="404"/>
      <c r="Q97" s="402"/>
      <c r="R97" s="402">
        <v>3</v>
      </c>
      <c r="S97" s="410"/>
      <c r="T97" s="411">
        <f>SUM(AF97,AI97,AL97,AO97,AR97,AU97,AX97,BA97)</f>
        <v>120</v>
      </c>
      <c r="U97" s="402"/>
      <c r="V97" s="402">
        <f>SUM(AG97,AJ97,AM97,AP97,AS97,AV97,AY97,BB97)</f>
        <v>66</v>
      </c>
      <c r="W97" s="403"/>
      <c r="X97" s="404">
        <v>34</v>
      </c>
      <c r="Y97" s="402"/>
      <c r="Z97" s="402">
        <v>32</v>
      </c>
      <c r="AA97" s="402"/>
      <c r="AB97" s="402"/>
      <c r="AC97" s="402"/>
      <c r="AD97" s="402"/>
      <c r="AE97" s="410"/>
      <c r="AF97" s="272"/>
      <c r="AG97" s="268"/>
      <c r="AH97" s="269"/>
      <c r="AI97" s="270"/>
      <c r="AJ97" s="268"/>
      <c r="AK97" s="271"/>
      <c r="AL97" s="272">
        <v>120</v>
      </c>
      <c r="AM97" s="268">
        <v>66</v>
      </c>
      <c r="AN97" s="269">
        <v>3</v>
      </c>
      <c r="AO97" s="270"/>
      <c r="AP97" s="268"/>
      <c r="AQ97" s="271"/>
      <c r="AR97" s="272"/>
      <c r="AS97" s="268"/>
      <c r="AT97" s="269"/>
      <c r="AU97" s="270"/>
      <c r="AV97" s="268"/>
      <c r="AW97" s="271"/>
      <c r="AX97" s="272"/>
      <c r="AY97" s="268"/>
      <c r="AZ97" s="269"/>
      <c r="BA97" s="270"/>
      <c r="BB97" s="268"/>
      <c r="BC97" s="271"/>
      <c r="BD97" s="404">
        <f t="shared" si="11"/>
        <v>3</v>
      </c>
      <c r="BE97" s="403"/>
      <c r="BF97" s="427" t="s">
        <v>364</v>
      </c>
      <c r="BG97" s="412"/>
      <c r="BH97" s="412"/>
      <c r="BI97" s="428"/>
      <c r="BJ97" s="107">
        <f>SUM(X97:AE97)</f>
        <v>66</v>
      </c>
      <c r="BP97" s="108"/>
      <c r="BQ97" s="108"/>
      <c r="BR97" s="108"/>
    </row>
    <row r="98" spans="1:70" s="15" customFormat="1" ht="108" customHeight="1" x14ac:dyDescent="0.55000000000000004">
      <c r="A98" s="738" t="s">
        <v>312</v>
      </c>
      <c r="B98" s="415" t="s">
        <v>415</v>
      </c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  <c r="N98" s="416"/>
      <c r="O98" s="417"/>
      <c r="P98" s="404">
        <v>4</v>
      </c>
      <c r="Q98" s="402"/>
      <c r="R98" s="402">
        <v>3</v>
      </c>
      <c r="S98" s="410"/>
      <c r="T98" s="411">
        <f t="shared" ref="T98" si="36">SUM(AF98,AI98,AL98,AO98,AR98,AU98,AX98,BA98)</f>
        <v>228</v>
      </c>
      <c r="U98" s="402"/>
      <c r="V98" s="402">
        <f t="shared" ref="V98" si="37">SUM(AG98,AJ98,AM98,AP98,AS98,AV98,AY98,BB98)</f>
        <v>112</v>
      </c>
      <c r="W98" s="403"/>
      <c r="X98" s="404">
        <v>56</v>
      </c>
      <c r="Y98" s="402"/>
      <c r="Z98" s="402">
        <v>56</v>
      </c>
      <c r="AA98" s="402"/>
      <c r="AB98" s="402"/>
      <c r="AC98" s="402"/>
      <c r="AD98" s="402"/>
      <c r="AE98" s="410"/>
      <c r="AF98" s="272"/>
      <c r="AG98" s="268"/>
      <c r="AH98" s="269"/>
      <c r="AI98" s="270"/>
      <c r="AJ98" s="268"/>
      <c r="AK98" s="271"/>
      <c r="AL98" s="272">
        <v>108</v>
      </c>
      <c r="AM98" s="268">
        <v>48</v>
      </c>
      <c r="AN98" s="269">
        <v>3</v>
      </c>
      <c r="AO98" s="270">
        <v>120</v>
      </c>
      <c r="AP98" s="268">
        <v>64</v>
      </c>
      <c r="AQ98" s="271">
        <v>3</v>
      </c>
      <c r="AR98" s="272"/>
      <c r="AS98" s="268"/>
      <c r="AT98" s="269"/>
      <c r="AU98" s="270"/>
      <c r="AV98" s="268"/>
      <c r="AW98" s="271"/>
      <c r="AX98" s="272"/>
      <c r="AY98" s="268"/>
      <c r="AZ98" s="269"/>
      <c r="BA98" s="270"/>
      <c r="BB98" s="268"/>
      <c r="BC98" s="271"/>
      <c r="BD98" s="404">
        <f t="shared" si="11"/>
        <v>6</v>
      </c>
      <c r="BE98" s="403"/>
      <c r="BF98" s="427" t="s">
        <v>237</v>
      </c>
      <c r="BG98" s="412"/>
      <c r="BH98" s="412"/>
      <c r="BI98" s="428"/>
      <c r="BJ98" s="107">
        <f t="shared" si="12"/>
        <v>112</v>
      </c>
      <c r="BP98" s="108"/>
      <c r="BQ98" s="108"/>
      <c r="BR98" s="108"/>
    </row>
    <row r="99" spans="1:70" s="15" customFormat="1" ht="130.5" customHeight="1" x14ac:dyDescent="0.55000000000000004">
      <c r="A99" s="739"/>
      <c r="B99" s="415" t="s">
        <v>422</v>
      </c>
      <c r="C99" s="416"/>
      <c r="D99" s="416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7"/>
      <c r="P99" s="404"/>
      <c r="Q99" s="402"/>
      <c r="R99" s="402"/>
      <c r="S99" s="410"/>
      <c r="T99" s="411">
        <f t="shared" ref="T99" si="38">SUM(AF99,AI99,AL99,AO99,AR99,AU99,AX99,BA99)</f>
        <v>40</v>
      </c>
      <c r="U99" s="402"/>
      <c r="V99" s="402"/>
      <c r="W99" s="403"/>
      <c r="X99" s="404"/>
      <c r="Y99" s="402"/>
      <c r="Z99" s="402"/>
      <c r="AA99" s="402"/>
      <c r="AB99" s="402"/>
      <c r="AC99" s="402"/>
      <c r="AD99" s="402"/>
      <c r="AE99" s="410"/>
      <c r="AF99" s="272"/>
      <c r="AG99" s="268"/>
      <c r="AH99" s="269"/>
      <c r="AI99" s="270"/>
      <c r="AJ99" s="268"/>
      <c r="AK99" s="271"/>
      <c r="AL99" s="272"/>
      <c r="AM99" s="268"/>
      <c r="AN99" s="269"/>
      <c r="AO99" s="270">
        <v>40</v>
      </c>
      <c r="AP99" s="268"/>
      <c r="AQ99" s="271">
        <v>1</v>
      </c>
      <c r="AR99" s="272"/>
      <c r="AS99" s="268"/>
      <c r="AT99" s="269"/>
      <c r="AU99" s="270"/>
      <c r="AV99" s="268"/>
      <c r="AW99" s="271"/>
      <c r="AX99" s="272"/>
      <c r="AY99" s="268"/>
      <c r="AZ99" s="269"/>
      <c r="BA99" s="270"/>
      <c r="BB99" s="268"/>
      <c r="BC99" s="271"/>
      <c r="BD99" s="404">
        <f t="shared" si="11"/>
        <v>1</v>
      </c>
      <c r="BE99" s="403"/>
      <c r="BF99" s="427" t="s">
        <v>382</v>
      </c>
      <c r="BG99" s="412"/>
      <c r="BH99" s="412"/>
      <c r="BI99" s="428"/>
      <c r="BJ99" s="107">
        <f>SUM(X99:AE99)</f>
        <v>0</v>
      </c>
      <c r="BP99" s="108"/>
      <c r="BQ99" s="108"/>
      <c r="BR99" s="108"/>
    </row>
    <row r="100" spans="1:70" s="15" customFormat="1" ht="72.75" customHeight="1" x14ac:dyDescent="0.55000000000000004">
      <c r="A100" s="109" t="s">
        <v>320</v>
      </c>
      <c r="B100" s="415" t="s">
        <v>460</v>
      </c>
      <c r="C100" s="416"/>
      <c r="D100" s="416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7"/>
      <c r="P100" s="404">
        <v>5</v>
      </c>
      <c r="Q100" s="402"/>
      <c r="R100" s="402"/>
      <c r="S100" s="410"/>
      <c r="T100" s="411">
        <f>SUM(AF100,AI100,AL100,AO100,AR100,AU100,AX100,BA100)</f>
        <v>108</v>
      </c>
      <c r="U100" s="402"/>
      <c r="V100" s="402">
        <f>SUM(AG100,AJ100,AM100,AP100,AS100,AV100,AY100,BB100)</f>
        <v>52</v>
      </c>
      <c r="W100" s="403"/>
      <c r="X100" s="404">
        <v>24</v>
      </c>
      <c r="Y100" s="402"/>
      <c r="Z100" s="402">
        <v>28</v>
      </c>
      <c r="AA100" s="402"/>
      <c r="AB100" s="402"/>
      <c r="AC100" s="402"/>
      <c r="AD100" s="402"/>
      <c r="AE100" s="410"/>
      <c r="AF100" s="272"/>
      <c r="AG100" s="268"/>
      <c r="AH100" s="269"/>
      <c r="AI100" s="270"/>
      <c r="AJ100" s="268"/>
      <c r="AK100" s="271"/>
      <c r="AL100" s="272"/>
      <c r="AM100" s="268"/>
      <c r="AN100" s="269"/>
      <c r="AO100" s="270"/>
      <c r="AP100" s="268"/>
      <c r="AQ100" s="271"/>
      <c r="AR100" s="272">
        <v>108</v>
      </c>
      <c r="AS100" s="268">
        <v>52</v>
      </c>
      <c r="AT100" s="269">
        <v>3</v>
      </c>
      <c r="AU100" s="270"/>
      <c r="AV100" s="268"/>
      <c r="AW100" s="271"/>
      <c r="AX100" s="272"/>
      <c r="AY100" s="268"/>
      <c r="AZ100" s="269"/>
      <c r="BA100" s="270"/>
      <c r="BB100" s="268"/>
      <c r="BC100" s="271"/>
      <c r="BD100" s="404">
        <f t="shared" si="11"/>
        <v>3</v>
      </c>
      <c r="BE100" s="403"/>
      <c r="BF100" s="427" t="s">
        <v>238</v>
      </c>
      <c r="BG100" s="412"/>
      <c r="BH100" s="412"/>
      <c r="BI100" s="428"/>
      <c r="BJ100" s="107">
        <f>SUM(X100:AE100)</f>
        <v>52</v>
      </c>
      <c r="BP100" s="108"/>
      <c r="BQ100" s="108"/>
      <c r="BR100" s="108"/>
    </row>
    <row r="101" spans="1:70" s="15" customFormat="1" ht="54" customHeight="1" x14ac:dyDescent="0.55000000000000004">
      <c r="A101" s="227" t="s">
        <v>247</v>
      </c>
      <c r="B101" s="485" t="s">
        <v>425</v>
      </c>
      <c r="C101" s="486"/>
      <c r="D101" s="486"/>
      <c r="E101" s="486"/>
      <c r="F101" s="486"/>
      <c r="G101" s="486"/>
      <c r="H101" s="486"/>
      <c r="I101" s="486"/>
      <c r="J101" s="486"/>
      <c r="K101" s="486"/>
      <c r="L101" s="486"/>
      <c r="M101" s="486"/>
      <c r="N101" s="486"/>
      <c r="O101" s="487"/>
      <c r="P101" s="404"/>
      <c r="Q101" s="402"/>
      <c r="R101" s="402"/>
      <c r="S101" s="410"/>
      <c r="T101" s="411"/>
      <c r="U101" s="402"/>
      <c r="V101" s="402"/>
      <c r="W101" s="403"/>
      <c r="X101" s="404"/>
      <c r="Y101" s="403"/>
      <c r="Z101" s="402"/>
      <c r="AA101" s="402"/>
      <c r="AB101" s="411"/>
      <c r="AC101" s="402"/>
      <c r="AD101" s="402"/>
      <c r="AE101" s="410"/>
      <c r="AF101" s="272"/>
      <c r="AG101" s="268"/>
      <c r="AH101" s="269"/>
      <c r="AI101" s="270"/>
      <c r="AJ101" s="268"/>
      <c r="AK101" s="271"/>
      <c r="AL101" s="272"/>
      <c r="AM101" s="268"/>
      <c r="AN101" s="269"/>
      <c r="AO101" s="270"/>
      <c r="AP101" s="268"/>
      <c r="AQ101" s="271"/>
      <c r="AR101" s="272"/>
      <c r="AS101" s="268"/>
      <c r="AT101" s="269"/>
      <c r="AU101" s="270"/>
      <c r="AV101" s="268"/>
      <c r="AW101" s="271"/>
      <c r="AX101" s="272"/>
      <c r="AY101" s="268"/>
      <c r="AZ101" s="269"/>
      <c r="BA101" s="270"/>
      <c r="BB101" s="268">
        <f t="shared" ref="BB101" si="39">SUM(BB102:BC104)</f>
        <v>0</v>
      </c>
      <c r="BC101" s="271"/>
      <c r="BD101" s="404">
        <f t="shared" si="11"/>
        <v>0</v>
      </c>
      <c r="BE101" s="403"/>
      <c r="BF101" s="427"/>
      <c r="BG101" s="412"/>
      <c r="BH101" s="412"/>
      <c r="BI101" s="428"/>
      <c r="BJ101" s="107"/>
      <c r="BP101" s="108"/>
      <c r="BQ101" s="108"/>
      <c r="BR101" s="108"/>
    </row>
    <row r="102" spans="1:70" s="15" customFormat="1" ht="48" customHeight="1" x14ac:dyDescent="0.55000000000000004">
      <c r="A102" s="109" t="s">
        <v>253</v>
      </c>
      <c r="B102" s="455" t="s">
        <v>210</v>
      </c>
      <c r="C102" s="416"/>
      <c r="D102" s="416"/>
      <c r="E102" s="416"/>
      <c r="F102" s="416"/>
      <c r="G102" s="416"/>
      <c r="H102" s="416"/>
      <c r="I102" s="416"/>
      <c r="J102" s="416"/>
      <c r="K102" s="416"/>
      <c r="L102" s="416"/>
      <c r="M102" s="416"/>
      <c r="N102" s="416"/>
      <c r="O102" s="456"/>
      <c r="P102" s="404">
        <v>4</v>
      </c>
      <c r="Q102" s="402"/>
      <c r="R102" s="402">
        <v>3</v>
      </c>
      <c r="S102" s="410"/>
      <c r="T102" s="411">
        <f>SUM(AF102,AI102,AL102,AO102,AR102,AU102,AX102,BA102)</f>
        <v>224</v>
      </c>
      <c r="U102" s="402"/>
      <c r="V102" s="402">
        <f t="shared" ref="V102" si="40">SUM(AG102,AJ102,AM102,AP102,AS102,AV102,AY102,BB102)</f>
        <v>102</v>
      </c>
      <c r="W102" s="403"/>
      <c r="X102" s="404">
        <v>64</v>
      </c>
      <c r="Y102" s="402"/>
      <c r="Z102" s="402"/>
      <c r="AA102" s="402"/>
      <c r="AB102" s="402">
        <v>38</v>
      </c>
      <c r="AC102" s="402"/>
      <c r="AD102" s="402"/>
      <c r="AE102" s="410"/>
      <c r="AF102" s="272"/>
      <c r="AG102" s="268"/>
      <c r="AH102" s="269"/>
      <c r="AI102" s="270"/>
      <c r="AJ102" s="268"/>
      <c r="AK102" s="271"/>
      <c r="AL102" s="272">
        <v>116</v>
      </c>
      <c r="AM102" s="268">
        <v>60</v>
      </c>
      <c r="AN102" s="269">
        <v>3</v>
      </c>
      <c r="AO102" s="270">
        <v>108</v>
      </c>
      <c r="AP102" s="268">
        <v>42</v>
      </c>
      <c r="AQ102" s="271">
        <v>3</v>
      </c>
      <c r="AR102" s="272"/>
      <c r="AS102" s="268"/>
      <c r="AT102" s="269"/>
      <c r="AU102" s="270"/>
      <c r="AV102" s="268"/>
      <c r="AW102" s="271"/>
      <c r="AX102" s="272"/>
      <c r="AY102" s="268"/>
      <c r="AZ102" s="269"/>
      <c r="BA102" s="270"/>
      <c r="BB102" s="268"/>
      <c r="BC102" s="271"/>
      <c r="BD102" s="404">
        <f t="shared" si="11"/>
        <v>6</v>
      </c>
      <c r="BE102" s="403"/>
      <c r="BF102" s="427" t="s">
        <v>239</v>
      </c>
      <c r="BG102" s="412"/>
      <c r="BH102" s="412"/>
      <c r="BI102" s="428"/>
      <c r="BJ102" s="107">
        <f>SUM(X102:AE102)</f>
        <v>102</v>
      </c>
      <c r="BP102" s="108"/>
      <c r="BQ102" s="108"/>
      <c r="BR102" s="108"/>
    </row>
    <row r="103" spans="1:70" s="15" customFormat="1" ht="46.5" customHeight="1" x14ac:dyDescent="0.55000000000000004">
      <c r="A103" s="109" t="s">
        <v>254</v>
      </c>
      <c r="B103" s="415" t="s">
        <v>215</v>
      </c>
      <c r="C103" s="416"/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7"/>
      <c r="P103" s="404"/>
      <c r="Q103" s="402"/>
      <c r="R103" s="402">
        <v>5</v>
      </c>
      <c r="S103" s="410"/>
      <c r="T103" s="411">
        <f t="shared" ref="T103" si="41">SUM(AF103,AI103,AL103,AO103,AR103,AU103,AX103,BA103)</f>
        <v>108</v>
      </c>
      <c r="U103" s="402"/>
      <c r="V103" s="402">
        <f t="shared" ref="V103" si="42">SUM(AG103,AJ103,AM103,AP103,AS103,AV103,AY103,BB103)</f>
        <v>50</v>
      </c>
      <c r="W103" s="403"/>
      <c r="X103" s="404">
        <v>26</v>
      </c>
      <c r="Y103" s="402"/>
      <c r="Z103" s="402">
        <v>16</v>
      </c>
      <c r="AA103" s="402"/>
      <c r="AB103" s="402">
        <v>8</v>
      </c>
      <c r="AC103" s="402"/>
      <c r="AD103" s="402"/>
      <c r="AE103" s="410"/>
      <c r="AF103" s="272"/>
      <c r="AG103" s="268"/>
      <c r="AH103" s="269"/>
      <c r="AI103" s="270"/>
      <c r="AJ103" s="268"/>
      <c r="AK103" s="271"/>
      <c r="AL103" s="272"/>
      <c r="AM103" s="268"/>
      <c r="AN103" s="269"/>
      <c r="AO103" s="270"/>
      <c r="AP103" s="268"/>
      <c r="AQ103" s="271"/>
      <c r="AR103" s="272">
        <v>108</v>
      </c>
      <c r="AS103" s="268">
        <v>50</v>
      </c>
      <c r="AT103" s="269">
        <v>3</v>
      </c>
      <c r="AU103" s="270"/>
      <c r="AV103" s="268"/>
      <c r="AW103" s="271"/>
      <c r="AX103" s="272"/>
      <c r="AY103" s="268"/>
      <c r="AZ103" s="269"/>
      <c r="BA103" s="270"/>
      <c r="BB103" s="268"/>
      <c r="BC103" s="271"/>
      <c r="BD103" s="404">
        <f t="shared" si="11"/>
        <v>3</v>
      </c>
      <c r="BE103" s="403"/>
      <c r="BF103" s="427" t="s">
        <v>347</v>
      </c>
      <c r="BG103" s="412"/>
      <c r="BH103" s="412"/>
      <c r="BI103" s="428"/>
      <c r="BJ103" s="107">
        <f t="shared" ref="BJ103:BJ105" si="43">SUM(X103:AE103)</f>
        <v>50</v>
      </c>
      <c r="BP103" s="108"/>
      <c r="BQ103" s="108"/>
      <c r="BR103" s="108"/>
    </row>
    <row r="104" spans="1:70" s="15" customFormat="1" ht="79.5" customHeight="1" x14ac:dyDescent="0.55000000000000004">
      <c r="A104" s="109" t="s">
        <v>255</v>
      </c>
      <c r="B104" s="565" t="s">
        <v>416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1"/>
      <c r="P104" s="447">
        <v>7</v>
      </c>
      <c r="Q104" s="411"/>
      <c r="R104" s="403">
        <v>6</v>
      </c>
      <c r="S104" s="449"/>
      <c r="T104" s="447">
        <f t="shared" ref="T104" si="44">SUM(AF104,AI104,AL104,AO104,AR104,AU104,AX104,BA104)</f>
        <v>210</v>
      </c>
      <c r="U104" s="411"/>
      <c r="V104" s="403">
        <f t="shared" ref="V104" si="45">SUM(AG104,AJ104,AM104,AP104,AS104,AV104,AY104,BB104)</f>
        <v>88</v>
      </c>
      <c r="W104" s="449"/>
      <c r="X104" s="447">
        <v>48</v>
      </c>
      <c r="Y104" s="411"/>
      <c r="Z104" s="403">
        <v>24</v>
      </c>
      <c r="AA104" s="411"/>
      <c r="AB104" s="403">
        <v>16</v>
      </c>
      <c r="AC104" s="411"/>
      <c r="AD104" s="402"/>
      <c r="AE104" s="410"/>
      <c r="AF104" s="272"/>
      <c r="AG104" s="268"/>
      <c r="AH104" s="269"/>
      <c r="AI104" s="270"/>
      <c r="AJ104" s="268"/>
      <c r="AK104" s="271"/>
      <c r="AL104" s="272"/>
      <c r="AM104" s="268"/>
      <c r="AN104" s="269"/>
      <c r="AO104" s="270"/>
      <c r="AP104" s="268"/>
      <c r="AQ104" s="271"/>
      <c r="AR104" s="272"/>
      <c r="AS104" s="268"/>
      <c r="AT104" s="269"/>
      <c r="AU104" s="270">
        <v>108</v>
      </c>
      <c r="AV104" s="268">
        <v>46</v>
      </c>
      <c r="AW104" s="271">
        <v>3</v>
      </c>
      <c r="AX104" s="272">
        <v>102</v>
      </c>
      <c r="AY104" s="268">
        <v>42</v>
      </c>
      <c r="AZ104" s="269">
        <v>3</v>
      </c>
      <c r="BA104" s="270"/>
      <c r="BB104" s="268" t="s">
        <v>265</v>
      </c>
      <c r="BC104" s="271"/>
      <c r="BD104" s="447">
        <f t="shared" si="11"/>
        <v>6</v>
      </c>
      <c r="BE104" s="449"/>
      <c r="BF104" s="490" t="s">
        <v>256</v>
      </c>
      <c r="BG104" s="453"/>
      <c r="BH104" s="453"/>
      <c r="BI104" s="454"/>
      <c r="BJ104" s="107">
        <f t="shared" si="43"/>
        <v>88</v>
      </c>
      <c r="BP104" s="108"/>
      <c r="BQ104" s="108"/>
      <c r="BR104" s="108"/>
    </row>
    <row r="105" spans="1:70" s="15" customFormat="1" ht="73.5" customHeight="1" x14ac:dyDescent="0.55000000000000004">
      <c r="A105" s="237" t="s">
        <v>248</v>
      </c>
      <c r="B105" s="485" t="s">
        <v>423</v>
      </c>
      <c r="C105" s="486"/>
      <c r="D105" s="486"/>
      <c r="E105" s="486"/>
      <c r="F105" s="486"/>
      <c r="G105" s="486"/>
      <c r="H105" s="486"/>
      <c r="I105" s="486"/>
      <c r="J105" s="486"/>
      <c r="K105" s="486"/>
      <c r="L105" s="486"/>
      <c r="M105" s="486"/>
      <c r="N105" s="486"/>
      <c r="O105" s="487"/>
      <c r="P105" s="480"/>
      <c r="Q105" s="478"/>
      <c r="R105" s="478"/>
      <c r="S105" s="479"/>
      <c r="T105" s="477"/>
      <c r="U105" s="478"/>
      <c r="V105" s="478"/>
      <c r="W105" s="481"/>
      <c r="X105" s="480"/>
      <c r="Y105" s="481"/>
      <c r="Z105" s="478"/>
      <c r="AA105" s="478"/>
      <c r="AB105" s="477"/>
      <c r="AC105" s="478"/>
      <c r="AD105" s="478"/>
      <c r="AE105" s="479"/>
      <c r="AF105" s="290"/>
      <c r="AG105" s="293"/>
      <c r="AH105" s="302"/>
      <c r="AI105" s="292"/>
      <c r="AJ105" s="293"/>
      <c r="AK105" s="291"/>
      <c r="AL105" s="290"/>
      <c r="AM105" s="293"/>
      <c r="AN105" s="302"/>
      <c r="AO105" s="292"/>
      <c r="AP105" s="293"/>
      <c r="AQ105" s="291"/>
      <c r="AR105" s="290"/>
      <c r="AS105" s="293"/>
      <c r="AT105" s="302"/>
      <c r="AU105" s="292"/>
      <c r="AV105" s="293"/>
      <c r="AW105" s="291"/>
      <c r="AX105" s="290"/>
      <c r="AY105" s="293"/>
      <c r="AZ105" s="302"/>
      <c r="BA105" s="292"/>
      <c r="BB105" s="293">
        <f>SUM(BB106:BB109)</f>
        <v>0</v>
      </c>
      <c r="BC105" s="291">
        <f>SUM(BC106:BC109)</f>
        <v>0</v>
      </c>
      <c r="BD105" s="480">
        <f t="shared" si="11"/>
        <v>0</v>
      </c>
      <c r="BE105" s="481"/>
      <c r="BF105" s="482"/>
      <c r="BG105" s="483"/>
      <c r="BH105" s="483"/>
      <c r="BI105" s="484"/>
      <c r="BJ105" s="107">
        <f t="shared" si="43"/>
        <v>0</v>
      </c>
      <c r="BP105" s="108"/>
      <c r="BQ105" s="108"/>
      <c r="BR105" s="108"/>
    </row>
    <row r="106" spans="1:70" s="174" customFormat="1" ht="51" customHeight="1" x14ac:dyDescent="0.55000000000000004">
      <c r="A106" s="109" t="s">
        <v>258</v>
      </c>
      <c r="B106" s="415" t="s">
        <v>211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6"/>
      <c r="O106" s="417"/>
      <c r="P106" s="404">
        <v>5</v>
      </c>
      <c r="Q106" s="402"/>
      <c r="R106" s="402"/>
      <c r="S106" s="410"/>
      <c r="T106" s="411">
        <f t="shared" ref="T106" si="46">SUM(AF106,AI106,AL106,AO106,AR106,AU106,AX106,BA106)</f>
        <v>120</v>
      </c>
      <c r="U106" s="402"/>
      <c r="V106" s="402">
        <f t="shared" ref="V106" si="47">SUM(AG106,AJ106,AM106,AP106,AS106,AV106,AY106,BB106)</f>
        <v>60</v>
      </c>
      <c r="W106" s="403"/>
      <c r="X106" s="404">
        <v>28</v>
      </c>
      <c r="Y106" s="402"/>
      <c r="Z106" s="402">
        <v>32</v>
      </c>
      <c r="AA106" s="402"/>
      <c r="AB106" s="402"/>
      <c r="AC106" s="402"/>
      <c r="AD106" s="402"/>
      <c r="AE106" s="410"/>
      <c r="AF106" s="272"/>
      <c r="AG106" s="268"/>
      <c r="AH106" s="269"/>
      <c r="AI106" s="270"/>
      <c r="AJ106" s="268"/>
      <c r="AK106" s="271"/>
      <c r="AL106" s="272"/>
      <c r="AM106" s="268"/>
      <c r="AN106" s="269"/>
      <c r="AO106" s="270"/>
      <c r="AP106" s="268"/>
      <c r="AQ106" s="271"/>
      <c r="AR106" s="272">
        <v>120</v>
      </c>
      <c r="AS106" s="268">
        <v>60</v>
      </c>
      <c r="AT106" s="269">
        <v>3</v>
      </c>
      <c r="AU106" s="270"/>
      <c r="AV106" s="268"/>
      <c r="AW106" s="271"/>
      <c r="AX106" s="272"/>
      <c r="AY106" s="268"/>
      <c r="AZ106" s="269"/>
      <c r="BA106" s="270"/>
      <c r="BB106" s="268"/>
      <c r="BC106" s="271"/>
      <c r="BD106" s="515">
        <f>SUM(AH106,AK106,AN106,AQ106,AT106,AW106,AZ106)</f>
        <v>3</v>
      </c>
      <c r="BE106" s="496"/>
      <c r="BF106" s="427" t="s">
        <v>240</v>
      </c>
      <c r="BG106" s="412"/>
      <c r="BH106" s="412"/>
      <c r="BI106" s="428"/>
      <c r="BJ106" s="173">
        <f>SUM(X106:AE106)</f>
        <v>60</v>
      </c>
    </row>
    <row r="107" spans="1:70" s="15" customFormat="1" ht="46.5" customHeight="1" x14ac:dyDescent="0.55000000000000004">
      <c r="A107" s="109" t="s">
        <v>259</v>
      </c>
      <c r="B107" s="415" t="s">
        <v>213</v>
      </c>
      <c r="C107" s="416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7"/>
      <c r="P107" s="404">
        <v>6</v>
      </c>
      <c r="Q107" s="402"/>
      <c r="R107" s="402"/>
      <c r="S107" s="410"/>
      <c r="T107" s="411">
        <f>SUM(AF107,AI107,AL107,AO107,AR107,AU107,AX107,BA107)</f>
        <v>120</v>
      </c>
      <c r="U107" s="402"/>
      <c r="V107" s="402">
        <f>SUM(AG107,AJ107,AM107,AP107,AS107,AV107,AY107,BB107)</f>
        <v>60</v>
      </c>
      <c r="W107" s="403"/>
      <c r="X107" s="404">
        <v>28</v>
      </c>
      <c r="Y107" s="402"/>
      <c r="Z107" s="402">
        <v>32</v>
      </c>
      <c r="AA107" s="402"/>
      <c r="AB107" s="402"/>
      <c r="AC107" s="402"/>
      <c r="AD107" s="402"/>
      <c r="AE107" s="410"/>
      <c r="AF107" s="272"/>
      <c r="AG107" s="268"/>
      <c r="AH107" s="269"/>
      <c r="AI107" s="270"/>
      <c r="AJ107" s="268"/>
      <c r="AK107" s="271"/>
      <c r="AL107" s="272"/>
      <c r="AM107" s="268"/>
      <c r="AN107" s="269"/>
      <c r="AO107" s="270"/>
      <c r="AP107" s="268"/>
      <c r="AQ107" s="271"/>
      <c r="AR107" s="272"/>
      <c r="AS107" s="268"/>
      <c r="AT107" s="269"/>
      <c r="AU107" s="270">
        <v>120</v>
      </c>
      <c r="AV107" s="268">
        <v>60</v>
      </c>
      <c r="AW107" s="271">
        <v>3</v>
      </c>
      <c r="AX107" s="272"/>
      <c r="AY107" s="268"/>
      <c r="AZ107" s="269"/>
      <c r="BA107" s="270"/>
      <c r="BB107" s="268"/>
      <c r="BC107" s="271"/>
      <c r="BD107" s="515">
        <f>SUM(AH107,AK107,AN107,AQ107,AT107,AW107,AZ107)</f>
        <v>3</v>
      </c>
      <c r="BE107" s="496"/>
      <c r="BF107" s="427" t="s">
        <v>241</v>
      </c>
      <c r="BG107" s="412"/>
      <c r="BH107" s="412"/>
      <c r="BI107" s="428"/>
      <c r="BJ107" s="107">
        <f>SUM(X107:AE107)</f>
        <v>60</v>
      </c>
      <c r="BP107" s="108"/>
      <c r="BQ107" s="108"/>
      <c r="BR107" s="108"/>
    </row>
    <row r="108" spans="1:70" s="15" customFormat="1" ht="45" customHeight="1" x14ac:dyDescent="0.55000000000000004">
      <c r="A108" s="109" t="s">
        <v>260</v>
      </c>
      <c r="B108" s="415" t="s">
        <v>216</v>
      </c>
      <c r="C108" s="416"/>
      <c r="D108" s="416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7"/>
      <c r="P108" s="404">
        <v>7</v>
      </c>
      <c r="Q108" s="402"/>
      <c r="R108" s="402"/>
      <c r="S108" s="410"/>
      <c r="T108" s="411">
        <f>SUM(AF108,AI108,AL108,AO108,AR108,AU108,AX108,BA108)</f>
        <v>210</v>
      </c>
      <c r="U108" s="402"/>
      <c r="V108" s="402">
        <f>SUM(AG108,AJ108,AM108,AP108,AS108,AV108,AY108,BB108)</f>
        <v>80</v>
      </c>
      <c r="W108" s="403"/>
      <c r="X108" s="404">
        <v>48</v>
      </c>
      <c r="Y108" s="402"/>
      <c r="Z108" s="402"/>
      <c r="AA108" s="402"/>
      <c r="AB108" s="402">
        <v>32</v>
      </c>
      <c r="AC108" s="402"/>
      <c r="AD108" s="478"/>
      <c r="AE108" s="479"/>
      <c r="AF108" s="272"/>
      <c r="AG108" s="268"/>
      <c r="AH108" s="269"/>
      <c r="AI108" s="270"/>
      <c r="AJ108" s="268"/>
      <c r="AK108" s="271"/>
      <c r="AL108" s="272"/>
      <c r="AM108" s="268"/>
      <c r="AN108" s="269"/>
      <c r="AO108" s="270"/>
      <c r="AP108" s="268"/>
      <c r="AQ108" s="271"/>
      <c r="AR108" s="272"/>
      <c r="AS108" s="268"/>
      <c r="AT108" s="269"/>
      <c r="AU108" s="270"/>
      <c r="AV108" s="268"/>
      <c r="AW108" s="271"/>
      <c r="AX108" s="272">
        <v>210</v>
      </c>
      <c r="AY108" s="268">
        <v>80</v>
      </c>
      <c r="AZ108" s="269">
        <v>6</v>
      </c>
      <c r="BA108" s="270"/>
      <c r="BB108" s="268"/>
      <c r="BC108" s="271"/>
      <c r="BD108" s="515">
        <f>SUM(AH108,AK108,AN108,AQ108,AT108,AW108,AZ108)</f>
        <v>6</v>
      </c>
      <c r="BE108" s="496"/>
      <c r="BF108" s="427" t="s">
        <v>242</v>
      </c>
      <c r="BG108" s="412"/>
      <c r="BH108" s="412"/>
      <c r="BI108" s="428"/>
      <c r="BJ108" s="107">
        <f>SUM(X108:AE108)</f>
        <v>80</v>
      </c>
      <c r="BP108" s="107"/>
      <c r="BQ108" s="107"/>
      <c r="BR108" s="107"/>
    </row>
    <row r="109" spans="1:70" s="15" customFormat="1" ht="46.5" customHeight="1" x14ac:dyDescent="0.55000000000000004">
      <c r="A109" s="109" t="s">
        <v>313</v>
      </c>
      <c r="B109" s="415" t="s">
        <v>231</v>
      </c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7"/>
      <c r="P109" s="404"/>
      <c r="Q109" s="402"/>
      <c r="R109" s="402">
        <v>7</v>
      </c>
      <c r="S109" s="410"/>
      <c r="T109" s="411">
        <f>SUM(AF109,AI109,AL109,AO109,AR109,AU109,AX109,BA109)</f>
        <v>104</v>
      </c>
      <c r="U109" s="402"/>
      <c r="V109" s="402">
        <f>SUM(AG109,AJ109,AM109,AP109,AS109,AV109,AY109,BB109)</f>
        <v>40</v>
      </c>
      <c r="W109" s="403"/>
      <c r="X109" s="404">
        <v>24</v>
      </c>
      <c r="Y109" s="402"/>
      <c r="Z109" s="402"/>
      <c r="AA109" s="402"/>
      <c r="AB109" s="402">
        <v>16</v>
      </c>
      <c r="AC109" s="402"/>
      <c r="AD109" s="457">
        <f>SUM(AD110:AE110)</f>
        <v>0</v>
      </c>
      <c r="AE109" s="458"/>
      <c r="AF109" s="272"/>
      <c r="AG109" s="268"/>
      <c r="AH109" s="269"/>
      <c r="AI109" s="270"/>
      <c r="AJ109" s="268"/>
      <c r="AK109" s="271"/>
      <c r="AL109" s="272"/>
      <c r="AM109" s="268"/>
      <c r="AN109" s="269"/>
      <c r="AO109" s="270"/>
      <c r="AP109" s="268"/>
      <c r="AQ109" s="271"/>
      <c r="AR109" s="272"/>
      <c r="AS109" s="268"/>
      <c r="AT109" s="269"/>
      <c r="AU109" s="270"/>
      <c r="AV109" s="268"/>
      <c r="AW109" s="271"/>
      <c r="AX109" s="272">
        <v>104</v>
      </c>
      <c r="AY109" s="268">
        <v>40</v>
      </c>
      <c r="AZ109" s="269">
        <v>3</v>
      </c>
      <c r="BA109" s="270"/>
      <c r="BB109" s="268"/>
      <c r="BC109" s="271"/>
      <c r="BD109" s="515">
        <f>SUM(AH109,AK109,AN109,AQ109,AT109,AW109,AZ109)</f>
        <v>3</v>
      </c>
      <c r="BE109" s="496"/>
      <c r="BF109" s="427" t="s">
        <v>257</v>
      </c>
      <c r="BG109" s="412"/>
      <c r="BH109" s="412"/>
      <c r="BI109" s="428"/>
      <c r="BJ109" s="107">
        <f>SUM(X109:AE109)</f>
        <v>40</v>
      </c>
      <c r="BP109" s="107"/>
      <c r="BQ109" s="107"/>
      <c r="BR109" s="107"/>
    </row>
    <row r="110" spans="1:70" s="15" customFormat="1" ht="48.75" customHeight="1" x14ac:dyDescent="0.55000000000000004">
      <c r="A110" s="227" t="s">
        <v>249</v>
      </c>
      <c r="B110" s="407" t="s">
        <v>355</v>
      </c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9"/>
      <c r="P110" s="515"/>
      <c r="Q110" s="516"/>
      <c r="R110" s="516"/>
      <c r="S110" s="521"/>
      <c r="T110" s="495"/>
      <c r="U110" s="516"/>
      <c r="V110" s="516"/>
      <c r="W110" s="496"/>
      <c r="X110" s="515"/>
      <c r="Y110" s="496"/>
      <c r="Z110" s="516"/>
      <c r="AA110" s="516"/>
      <c r="AB110" s="495"/>
      <c r="AC110" s="516"/>
      <c r="AD110" s="464"/>
      <c r="AE110" s="426"/>
      <c r="AF110" s="303"/>
      <c r="AG110" s="304"/>
      <c r="AH110" s="306"/>
      <c r="AI110" s="296"/>
      <c r="AJ110" s="304"/>
      <c r="AK110" s="297"/>
      <c r="AL110" s="303"/>
      <c r="AM110" s="304"/>
      <c r="AN110" s="306"/>
      <c r="AO110" s="296"/>
      <c r="AP110" s="304"/>
      <c r="AQ110" s="297"/>
      <c r="AR110" s="303"/>
      <c r="AS110" s="304"/>
      <c r="AT110" s="306"/>
      <c r="AU110" s="296"/>
      <c r="AV110" s="304"/>
      <c r="AW110" s="297"/>
      <c r="AX110" s="303"/>
      <c r="AY110" s="304"/>
      <c r="AZ110" s="306"/>
      <c r="BA110" s="296"/>
      <c r="BB110" s="304">
        <f>SUM(BB112:BC119)</f>
        <v>0</v>
      </c>
      <c r="BC110" s="297"/>
      <c r="BD110" s="515">
        <f>SUM(AH110,AK110,AN110,AQ110,AT110,AW110,AZ110)</f>
        <v>0</v>
      </c>
      <c r="BE110" s="496"/>
      <c r="BF110" s="427"/>
      <c r="BG110" s="412"/>
      <c r="BH110" s="412"/>
      <c r="BI110" s="428"/>
      <c r="BJ110" s="107">
        <f>SUM(X110:AE110)</f>
        <v>0</v>
      </c>
      <c r="BP110" s="108"/>
      <c r="BQ110" s="108"/>
      <c r="BR110" s="108"/>
    </row>
    <row r="111" spans="1:70" s="15" customFormat="1" ht="71.25" customHeight="1" x14ac:dyDescent="0.55000000000000004">
      <c r="A111" s="237" t="s">
        <v>261</v>
      </c>
      <c r="B111" s="485" t="s">
        <v>455</v>
      </c>
      <c r="C111" s="486"/>
      <c r="D111" s="486"/>
      <c r="E111" s="486"/>
      <c r="F111" s="486"/>
      <c r="G111" s="486"/>
      <c r="H111" s="486"/>
      <c r="I111" s="486"/>
      <c r="J111" s="486"/>
      <c r="K111" s="486"/>
      <c r="L111" s="486"/>
      <c r="M111" s="486"/>
      <c r="N111" s="486"/>
      <c r="O111" s="487"/>
      <c r="P111" s="480"/>
      <c r="Q111" s="478"/>
      <c r="R111" s="478"/>
      <c r="S111" s="479"/>
      <c r="T111" s="477"/>
      <c r="U111" s="478"/>
      <c r="V111" s="478"/>
      <c r="W111" s="481"/>
      <c r="X111" s="480"/>
      <c r="Y111" s="478"/>
      <c r="Z111" s="483"/>
      <c r="AA111" s="483"/>
      <c r="AB111" s="478"/>
      <c r="AC111" s="478"/>
      <c r="AD111" s="476"/>
      <c r="AE111" s="489"/>
      <c r="AF111" s="290"/>
      <c r="AG111" s="293"/>
      <c r="AH111" s="302"/>
      <c r="AI111" s="292"/>
      <c r="AJ111" s="293"/>
      <c r="AK111" s="291"/>
      <c r="AL111" s="290"/>
      <c r="AM111" s="293"/>
      <c r="AN111" s="302"/>
      <c r="AO111" s="292"/>
      <c r="AP111" s="293"/>
      <c r="AQ111" s="291"/>
      <c r="AR111" s="290"/>
      <c r="AS111" s="293"/>
      <c r="AT111" s="302"/>
      <c r="AU111" s="292"/>
      <c r="AV111" s="293"/>
      <c r="AW111" s="291"/>
      <c r="AX111" s="290"/>
      <c r="AY111" s="293"/>
      <c r="AZ111" s="302"/>
      <c r="BA111" s="292">
        <f>SUM(BA112:BA119)</f>
        <v>0</v>
      </c>
      <c r="BB111" s="293">
        <f>SUM(BB112:BB119)</f>
        <v>0</v>
      </c>
      <c r="BC111" s="291">
        <f>SUM(BC112:BC119)</f>
        <v>0</v>
      </c>
      <c r="BD111" s="475">
        <f t="shared" ref="BD111" si="48">SUM(AH111,AK111,AN111,AQ111,AT111,AW111,AZ111)</f>
        <v>0</v>
      </c>
      <c r="BE111" s="476"/>
      <c r="BF111" s="482"/>
      <c r="BG111" s="483"/>
      <c r="BH111" s="483"/>
      <c r="BI111" s="484"/>
      <c r="BJ111" s="107"/>
      <c r="BP111" s="107"/>
      <c r="BQ111" s="107"/>
      <c r="BR111" s="107"/>
    </row>
    <row r="112" spans="1:70" s="174" customFormat="1" ht="72" customHeight="1" thickBot="1" x14ac:dyDescent="0.6">
      <c r="A112" s="256" t="s">
        <v>356</v>
      </c>
      <c r="B112" s="517" t="s">
        <v>359</v>
      </c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9"/>
      <c r="P112" s="432">
        <v>6</v>
      </c>
      <c r="Q112" s="433"/>
      <c r="R112" s="433"/>
      <c r="S112" s="467"/>
      <c r="T112" s="488">
        <f>SUM(AF112,AI112,AL112,AO112,AR112,AU112,AX112,BA112)</f>
        <v>180</v>
      </c>
      <c r="U112" s="433"/>
      <c r="V112" s="433">
        <f>SUM(AG112,AJ112,AM112,AP112,AS112,AV112,AY112,BB112)</f>
        <v>78</v>
      </c>
      <c r="W112" s="466"/>
      <c r="X112" s="432">
        <v>42</v>
      </c>
      <c r="Y112" s="433"/>
      <c r="Z112" s="433">
        <v>36</v>
      </c>
      <c r="AA112" s="433"/>
      <c r="AB112" s="433"/>
      <c r="AC112" s="433"/>
      <c r="AD112" s="508"/>
      <c r="AE112" s="522"/>
      <c r="AF112" s="277"/>
      <c r="AG112" s="278"/>
      <c r="AH112" s="285"/>
      <c r="AI112" s="294"/>
      <c r="AJ112" s="278"/>
      <c r="AK112" s="284"/>
      <c r="AL112" s="277"/>
      <c r="AM112" s="278"/>
      <c r="AN112" s="285"/>
      <c r="AO112" s="294"/>
      <c r="AP112" s="278"/>
      <c r="AQ112" s="284"/>
      <c r="AR112" s="277"/>
      <c r="AS112" s="278"/>
      <c r="AT112" s="285"/>
      <c r="AU112" s="294">
        <v>180</v>
      </c>
      <c r="AV112" s="278">
        <v>78</v>
      </c>
      <c r="AW112" s="284">
        <v>5</v>
      </c>
      <c r="AX112" s="277"/>
      <c r="AY112" s="278"/>
      <c r="AZ112" s="285"/>
      <c r="BA112" s="294"/>
      <c r="BB112" s="278"/>
      <c r="BC112" s="284"/>
      <c r="BD112" s="432">
        <f>SUM(AH112,AK112,AN112,AQ112,AT112,AW112,AZ112)</f>
        <v>5</v>
      </c>
      <c r="BE112" s="466"/>
      <c r="BF112" s="429" t="s">
        <v>243</v>
      </c>
      <c r="BG112" s="430"/>
      <c r="BH112" s="430"/>
      <c r="BI112" s="431"/>
      <c r="BJ112" s="173">
        <f>SUM(X112:AE112)</f>
        <v>78</v>
      </c>
    </row>
    <row r="113" spans="1:70" s="108" customFormat="1" ht="73.5" customHeight="1" thickBot="1" x14ac:dyDescent="0.6">
      <c r="A113" s="216"/>
      <c r="B113" s="342"/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333"/>
      <c r="AE113" s="333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334"/>
      <c r="BG113" s="334"/>
      <c r="BH113" s="334"/>
      <c r="BI113" s="334"/>
      <c r="BJ113" s="167"/>
    </row>
    <row r="114" spans="1:70" s="16" customFormat="1" ht="32.4" customHeight="1" thickBot="1" x14ac:dyDescent="0.3">
      <c r="A114" s="355" t="s">
        <v>98</v>
      </c>
      <c r="B114" s="358" t="s">
        <v>447</v>
      </c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60"/>
      <c r="P114" s="367" t="s">
        <v>8</v>
      </c>
      <c r="Q114" s="368"/>
      <c r="R114" s="368" t="s">
        <v>9</v>
      </c>
      <c r="S114" s="373"/>
      <c r="T114" s="376" t="s">
        <v>10</v>
      </c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378"/>
      <c r="AF114" s="376" t="s">
        <v>36</v>
      </c>
      <c r="AG114" s="377"/>
      <c r="AH114" s="377"/>
      <c r="AI114" s="377"/>
      <c r="AJ114" s="377"/>
      <c r="AK114" s="377"/>
      <c r="AL114" s="377"/>
      <c r="AM114" s="377"/>
      <c r="AN114" s="377"/>
      <c r="AO114" s="377"/>
      <c r="AP114" s="377"/>
      <c r="AQ114" s="377"/>
      <c r="AR114" s="377"/>
      <c r="AS114" s="377"/>
      <c r="AT114" s="377"/>
      <c r="AU114" s="377"/>
      <c r="AV114" s="377"/>
      <c r="AW114" s="377"/>
      <c r="AX114" s="377"/>
      <c r="AY114" s="377"/>
      <c r="AZ114" s="377"/>
      <c r="BA114" s="377"/>
      <c r="BB114" s="377"/>
      <c r="BC114" s="378"/>
      <c r="BD114" s="379" t="s">
        <v>24</v>
      </c>
      <c r="BE114" s="380"/>
      <c r="BF114" s="434" t="s">
        <v>99</v>
      </c>
      <c r="BG114" s="435"/>
      <c r="BH114" s="435"/>
      <c r="BI114" s="436"/>
      <c r="BJ114" s="57"/>
      <c r="BP114" s="49"/>
      <c r="BQ114" s="49"/>
      <c r="BR114" s="49"/>
    </row>
    <row r="115" spans="1:70" s="16" customFormat="1" ht="32.4" customHeight="1" thickBot="1" x14ac:dyDescent="0.3">
      <c r="A115" s="356"/>
      <c r="B115" s="361"/>
      <c r="C115" s="362"/>
      <c r="D115" s="362"/>
      <c r="E115" s="362"/>
      <c r="F115" s="362"/>
      <c r="G115" s="362"/>
      <c r="H115" s="362"/>
      <c r="I115" s="362"/>
      <c r="J115" s="362"/>
      <c r="K115" s="362"/>
      <c r="L115" s="362"/>
      <c r="M115" s="362"/>
      <c r="N115" s="362"/>
      <c r="O115" s="363"/>
      <c r="P115" s="369"/>
      <c r="Q115" s="370"/>
      <c r="R115" s="370"/>
      <c r="S115" s="374"/>
      <c r="T115" s="443" t="s">
        <v>5</v>
      </c>
      <c r="U115" s="389"/>
      <c r="V115" s="389" t="s">
        <v>11</v>
      </c>
      <c r="W115" s="396"/>
      <c r="X115" s="399" t="s">
        <v>12</v>
      </c>
      <c r="Y115" s="400"/>
      <c r="Z115" s="400"/>
      <c r="AA115" s="400"/>
      <c r="AB115" s="400"/>
      <c r="AC115" s="400"/>
      <c r="AD115" s="400"/>
      <c r="AE115" s="401"/>
      <c r="AF115" s="446" t="s">
        <v>14</v>
      </c>
      <c r="AG115" s="386"/>
      <c r="AH115" s="386"/>
      <c r="AI115" s="386"/>
      <c r="AJ115" s="386"/>
      <c r="AK115" s="387"/>
      <c r="AL115" s="385" t="s">
        <v>15</v>
      </c>
      <c r="AM115" s="386"/>
      <c r="AN115" s="386"/>
      <c r="AO115" s="386"/>
      <c r="AP115" s="386"/>
      <c r="AQ115" s="395"/>
      <c r="AR115" s="446" t="s">
        <v>16</v>
      </c>
      <c r="AS115" s="386"/>
      <c r="AT115" s="386"/>
      <c r="AU115" s="386"/>
      <c r="AV115" s="386"/>
      <c r="AW115" s="387"/>
      <c r="AX115" s="385" t="s">
        <v>160</v>
      </c>
      <c r="AY115" s="386"/>
      <c r="AZ115" s="386"/>
      <c r="BA115" s="386"/>
      <c r="BB115" s="386"/>
      <c r="BC115" s="387"/>
      <c r="BD115" s="381"/>
      <c r="BE115" s="382"/>
      <c r="BF115" s="437"/>
      <c r="BG115" s="438"/>
      <c r="BH115" s="438"/>
      <c r="BI115" s="439"/>
      <c r="BJ115" s="57"/>
      <c r="BP115" s="49"/>
      <c r="BQ115" s="49"/>
      <c r="BR115" s="49"/>
    </row>
    <row r="116" spans="1:70" s="16" customFormat="1" ht="76.95" customHeight="1" thickBot="1" x14ac:dyDescent="0.3">
      <c r="A116" s="356"/>
      <c r="B116" s="361"/>
      <c r="C116" s="362"/>
      <c r="D116" s="362"/>
      <c r="E116" s="362"/>
      <c r="F116" s="362"/>
      <c r="G116" s="362"/>
      <c r="H116" s="362"/>
      <c r="I116" s="362"/>
      <c r="J116" s="362"/>
      <c r="K116" s="362"/>
      <c r="L116" s="362"/>
      <c r="M116" s="362"/>
      <c r="N116" s="362"/>
      <c r="O116" s="363"/>
      <c r="P116" s="369"/>
      <c r="Q116" s="370"/>
      <c r="R116" s="370"/>
      <c r="S116" s="374"/>
      <c r="T116" s="444"/>
      <c r="U116" s="370"/>
      <c r="V116" s="370"/>
      <c r="W116" s="397"/>
      <c r="X116" s="388" t="s">
        <v>13</v>
      </c>
      <c r="Y116" s="389"/>
      <c r="Z116" s="389" t="s">
        <v>100</v>
      </c>
      <c r="AA116" s="389"/>
      <c r="AB116" s="389" t="s">
        <v>101</v>
      </c>
      <c r="AC116" s="389"/>
      <c r="AD116" s="389" t="s">
        <v>74</v>
      </c>
      <c r="AE116" s="390"/>
      <c r="AF116" s="391" t="s">
        <v>154</v>
      </c>
      <c r="AG116" s="386"/>
      <c r="AH116" s="387"/>
      <c r="AI116" s="391" t="s">
        <v>185</v>
      </c>
      <c r="AJ116" s="386"/>
      <c r="AK116" s="387"/>
      <c r="AL116" s="391" t="s">
        <v>183</v>
      </c>
      <c r="AM116" s="386"/>
      <c r="AN116" s="387"/>
      <c r="AO116" s="391" t="s">
        <v>184</v>
      </c>
      <c r="AP116" s="386"/>
      <c r="AQ116" s="387"/>
      <c r="AR116" s="391" t="s">
        <v>155</v>
      </c>
      <c r="AS116" s="386"/>
      <c r="AT116" s="387"/>
      <c r="AU116" s="391" t="s">
        <v>156</v>
      </c>
      <c r="AV116" s="386"/>
      <c r="AW116" s="387"/>
      <c r="AX116" s="391" t="s">
        <v>194</v>
      </c>
      <c r="AY116" s="386"/>
      <c r="AZ116" s="387"/>
      <c r="BA116" s="392" t="s">
        <v>157</v>
      </c>
      <c r="BB116" s="393"/>
      <c r="BC116" s="394"/>
      <c r="BD116" s="381"/>
      <c r="BE116" s="382"/>
      <c r="BF116" s="437"/>
      <c r="BG116" s="438"/>
      <c r="BH116" s="438"/>
      <c r="BI116" s="439"/>
      <c r="BJ116" s="57"/>
      <c r="BP116" s="49"/>
      <c r="BQ116" s="49"/>
      <c r="BR116" s="49"/>
    </row>
    <row r="117" spans="1:70" s="16" customFormat="1" ht="149.25" customHeight="1" thickBot="1" x14ac:dyDescent="0.3">
      <c r="A117" s="357"/>
      <c r="B117" s="364"/>
      <c r="C117" s="36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6"/>
      <c r="P117" s="371"/>
      <c r="Q117" s="372"/>
      <c r="R117" s="372"/>
      <c r="S117" s="375"/>
      <c r="T117" s="445"/>
      <c r="U117" s="372"/>
      <c r="V117" s="372"/>
      <c r="W117" s="398"/>
      <c r="X117" s="371"/>
      <c r="Y117" s="372"/>
      <c r="Z117" s="372"/>
      <c r="AA117" s="372"/>
      <c r="AB117" s="372"/>
      <c r="AC117" s="372"/>
      <c r="AD117" s="372"/>
      <c r="AE117" s="375"/>
      <c r="AF117" s="160" t="s">
        <v>3</v>
      </c>
      <c r="AG117" s="161" t="s">
        <v>17</v>
      </c>
      <c r="AH117" s="162" t="s">
        <v>18</v>
      </c>
      <c r="AI117" s="163" t="s">
        <v>3</v>
      </c>
      <c r="AJ117" s="161" t="s">
        <v>17</v>
      </c>
      <c r="AK117" s="164" t="s">
        <v>18</v>
      </c>
      <c r="AL117" s="160" t="s">
        <v>3</v>
      </c>
      <c r="AM117" s="161" t="s">
        <v>17</v>
      </c>
      <c r="AN117" s="162" t="s">
        <v>18</v>
      </c>
      <c r="AO117" s="163" t="s">
        <v>3</v>
      </c>
      <c r="AP117" s="161" t="s">
        <v>17</v>
      </c>
      <c r="AQ117" s="164" t="s">
        <v>18</v>
      </c>
      <c r="AR117" s="160" t="s">
        <v>3</v>
      </c>
      <c r="AS117" s="161" t="s">
        <v>17</v>
      </c>
      <c r="AT117" s="162" t="s">
        <v>18</v>
      </c>
      <c r="AU117" s="163" t="s">
        <v>3</v>
      </c>
      <c r="AV117" s="161" t="s">
        <v>17</v>
      </c>
      <c r="AW117" s="164" t="s">
        <v>18</v>
      </c>
      <c r="AX117" s="160" t="s">
        <v>3</v>
      </c>
      <c r="AY117" s="161" t="s">
        <v>17</v>
      </c>
      <c r="AZ117" s="162" t="s">
        <v>18</v>
      </c>
      <c r="BA117" s="163" t="s">
        <v>3</v>
      </c>
      <c r="BB117" s="161" t="s">
        <v>17</v>
      </c>
      <c r="BC117" s="164" t="s">
        <v>18</v>
      </c>
      <c r="BD117" s="383"/>
      <c r="BE117" s="384"/>
      <c r="BF117" s="440"/>
      <c r="BG117" s="441"/>
      <c r="BH117" s="441"/>
      <c r="BI117" s="442"/>
      <c r="BJ117" s="57"/>
      <c r="BP117" s="49"/>
      <c r="BQ117" s="49"/>
      <c r="BR117" s="49"/>
    </row>
    <row r="118" spans="1:70" s="15" customFormat="1" ht="57" customHeight="1" x14ac:dyDescent="0.55000000000000004">
      <c r="A118" s="111" t="s">
        <v>357</v>
      </c>
      <c r="B118" s="415" t="s">
        <v>442</v>
      </c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417"/>
      <c r="P118" s="404"/>
      <c r="Q118" s="402"/>
      <c r="R118" s="402">
        <v>6</v>
      </c>
      <c r="S118" s="410"/>
      <c r="T118" s="411">
        <f t="shared" ref="T118:T134" si="49">SUM(AF118,AI118,AL118,AO118,AR118,AU118,AX118,BA118)</f>
        <v>108</v>
      </c>
      <c r="U118" s="402"/>
      <c r="V118" s="402">
        <f t="shared" ref="V118:V134" si="50">SUM(AG118,AJ118,AM118,AP118,AS118,AV118,AY118,BB118)</f>
        <v>40</v>
      </c>
      <c r="W118" s="403"/>
      <c r="X118" s="404">
        <v>16</v>
      </c>
      <c r="Y118" s="402"/>
      <c r="Z118" s="402">
        <v>24</v>
      </c>
      <c r="AA118" s="402"/>
      <c r="AB118" s="402"/>
      <c r="AC118" s="402"/>
      <c r="AD118" s="457"/>
      <c r="AE118" s="458"/>
      <c r="AF118" s="272"/>
      <c r="AG118" s="268"/>
      <c r="AH118" s="269"/>
      <c r="AI118" s="270"/>
      <c r="AJ118" s="268"/>
      <c r="AK118" s="271"/>
      <c r="AL118" s="272"/>
      <c r="AM118" s="268"/>
      <c r="AN118" s="269"/>
      <c r="AO118" s="270"/>
      <c r="AP118" s="268"/>
      <c r="AQ118" s="271"/>
      <c r="AR118" s="272"/>
      <c r="AS118" s="268"/>
      <c r="AT118" s="269"/>
      <c r="AU118" s="270">
        <v>108</v>
      </c>
      <c r="AV118" s="268">
        <v>40</v>
      </c>
      <c r="AW118" s="271">
        <v>3</v>
      </c>
      <c r="AX118" s="272"/>
      <c r="AY118" s="268"/>
      <c r="AZ118" s="269"/>
      <c r="BA118" s="270"/>
      <c r="BB118" s="268"/>
      <c r="BC118" s="271"/>
      <c r="BD118" s="404">
        <f t="shared" ref="BD118:BD122" si="51">SUM(AH118,AK118,AN118,AQ118,AT118,AW118,AZ118)</f>
        <v>3</v>
      </c>
      <c r="BE118" s="403"/>
      <c r="BF118" s="427" t="s">
        <v>244</v>
      </c>
      <c r="BG118" s="412"/>
      <c r="BH118" s="412"/>
      <c r="BI118" s="428"/>
      <c r="BJ118" s="107">
        <f t="shared" si="12"/>
        <v>40</v>
      </c>
      <c r="BP118" s="108"/>
      <c r="BQ118" s="108"/>
      <c r="BR118" s="108"/>
    </row>
    <row r="119" spans="1:70" s="15" customFormat="1" ht="67.5" customHeight="1" x14ac:dyDescent="0.55000000000000004">
      <c r="A119" s="111" t="s">
        <v>358</v>
      </c>
      <c r="B119" s="415" t="s">
        <v>362</v>
      </c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7"/>
      <c r="P119" s="404"/>
      <c r="Q119" s="402"/>
      <c r="R119" s="402">
        <v>7</v>
      </c>
      <c r="S119" s="410"/>
      <c r="T119" s="411">
        <f>SUM(AF119,AI119,AL119,AO119,AR119,AU119,AX119,BA119)</f>
        <v>104</v>
      </c>
      <c r="U119" s="402"/>
      <c r="V119" s="402">
        <f>SUM(AG119,AJ119,AM119,AP119,AS119,AV119,AY119,BB119)</f>
        <v>40</v>
      </c>
      <c r="W119" s="403"/>
      <c r="X119" s="404">
        <v>16</v>
      </c>
      <c r="Y119" s="402"/>
      <c r="Z119" s="412">
        <v>24</v>
      </c>
      <c r="AA119" s="412"/>
      <c r="AB119" s="402"/>
      <c r="AC119" s="402"/>
      <c r="AD119" s="457"/>
      <c r="AE119" s="458"/>
      <c r="AF119" s="272"/>
      <c r="AG119" s="268"/>
      <c r="AH119" s="269"/>
      <c r="AI119" s="270"/>
      <c r="AJ119" s="268"/>
      <c r="AK119" s="271"/>
      <c r="AL119" s="272"/>
      <c r="AM119" s="268"/>
      <c r="AN119" s="269"/>
      <c r="AO119" s="270"/>
      <c r="AP119" s="268"/>
      <c r="AQ119" s="271"/>
      <c r="AR119" s="272"/>
      <c r="AS119" s="268"/>
      <c r="AT119" s="269"/>
      <c r="AU119" s="270"/>
      <c r="AV119" s="268"/>
      <c r="AW119" s="271"/>
      <c r="AX119" s="272">
        <v>104</v>
      </c>
      <c r="AY119" s="268">
        <v>40</v>
      </c>
      <c r="AZ119" s="269">
        <v>3</v>
      </c>
      <c r="BA119" s="270"/>
      <c r="BB119" s="268"/>
      <c r="BC119" s="271"/>
      <c r="BD119" s="404">
        <f t="shared" si="51"/>
        <v>3</v>
      </c>
      <c r="BE119" s="403"/>
      <c r="BF119" s="427" t="s">
        <v>245</v>
      </c>
      <c r="BG119" s="412"/>
      <c r="BH119" s="412"/>
      <c r="BI119" s="428"/>
      <c r="BJ119" s="107">
        <f>SUM(X119:AE119)</f>
        <v>40</v>
      </c>
      <c r="BP119" s="107"/>
      <c r="BQ119" s="107"/>
      <c r="BR119" s="107"/>
    </row>
    <row r="120" spans="1:70" s="15" customFormat="1" ht="75" customHeight="1" x14ac:dyDescent="0.55000000000000004">
      <c r="A120" s="227" t="s">
        <v>262</v>
      </c>
      <c r="B120" s="407" t="s">
        <v>456</v>
      </c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9"/>
      <c r="P120" s="404"/>
      <c r="Q120" s="402"/>
      <c r="R120" s="402"/>
      <c r="S120" s="410"/>
      <c r="T120" s="411"/>
      <c r="U120" s="402"/>
      <c r="V120" s="402"/>
      <c r="W120" s="403"/>
      <c r="X120" s="404"/>
      <c r="Y120" s="402"/>
      <c r="Z120" s="412"/>
      <c r="AA120" s="412"/>
      <c r="AB120" s="402"/>
      <c r="AC120" s="402"/>
      <c r="AD120" s="457"/>
      <c r="AE120" s="458"/>
      <c r="AF120" s="272"/>
      <c r="AG120" s="268"/>
      <c r="AH120" s="269"/>
      <c r="AI120" s="270"/>
      <c r="AJ120" s="268"/>
      <c r="AK120" s="271"/>
      <c r="AL120" s="272"/>
      <c r="AM120" s="268"/>
      <c r="AN120" s="269"/>
      <c r="AO120" s="270"/>
      <c r="AP120" s="268"/>
      <c r="AQ120" s="271"/>
      <c r="AR120" s="272"/>
      <c r="AS120" s="268"/>
      <c r="AT120" s="269"/>
      <c r="AU120" s="270"/>
      <c r="AV120" s="268"/>
      <c r="AW120" s="271"/>
      <c r="AX120" s="272"/>
      <c r="AY120" s="268"/>
      <c r="AZ120" s="269"/>
      <c r="BA120" s="270"/>
      <c r="BB120" s="268">
        <f t="shared" ref="BB120" si="52">SUM(BB121:BB123)</f>
        <v>0</v>
      </c>
      <c r="BC120" s="271">
        <f t="shared" ref="BC120" si="53">SUM(BC121:BC123)</f>
        <v>0</v>
      </c>
      <c r="BD120" s="404">
        <f t="shared" si="51"/>
        <v>0</v>
      </c>
      <c r="BE120" s="403"/>
      <c r="BF120" s="427"/>
      <c r="BG120" s="412"/>
      <c r="BH120" s="412"/>
      <c r="BI120" s="428"/>
      <c r="BJ120" s="107"/>
      <c r="BP120" s="107"/>
      <c r="BQ120" s="107"/>
      <c r="BR120" s="107"/>
    </row>
    <row r="121" spans="1:70" s="15" customFormat="1" ht="60" customHeight="1" x14ac:dyDescent="0.55000000000000004">
      <c r="A121" s="109" t="s">
        <v>360</v>
      </c>
      <c r="B121" s="455" t="s">
        <v>459</v>
      </c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456"/>
      <c r="P121" s="404">
        <v>6</v>
      </c>
      <c r="Q121" s="402"/>
      <c r="R121" s="402"/>
      <c r="S121" s="410"/>
      <c r="T121" s="411">
        <f t="shared" ref="T121:T122" si="54">SUM(AF121,AI121,AL121,AO121,AR121,AU121,AX121,BA121)</f>
        <v>180</v>
      </c>
      <c r="U121" s="402"/>
      <c r="V121" s="402">
        <f t="shared" ref="V121:V122" si="55">SUM(AG121,AJ121,AM121,AP121,AS121,AV121,AY121,BB121)</f>
        <v>78</v>
      </c>
      <c r="W121" s="403"/>
      <c r="X121" s="404">
        <v>42</v>
      </c>
      <c r="Y121" s="402"/>
      <c r="Z121" s="402">
        <v>36</v>
      </c>
      <c r="AA121" s="402"/>
      <c r="AB121" s="402"/>
      <c r="AC121" s="402"/>
      <c r="AD121" s="457"/>
      <c r="AE121" s="458"/>
      <c r="AF121" s="272"/>
      <c r="AG121" s="268"/>
      <c r="AH121" s="269"/>
      <c r="AI121" s="270"/>
      <c r="AJ121" s="268"/>
      <c r="AK121" s="271"/>
      <c r="AL121" s="272"/>
      <c r="AM121" s="268"/>
      <c r="AN121" s="269"/>
      <c r="AO121" s="270"/>
      <c r="AP121" s="268"/>
      <c r="AQ121" s="271"/>
      <c r="AR121" s="272"/>
      <c r="AS121" s="268"/>
      <c r="AT121" s="269"/>
      <c r="AU121" s="270">
        <v>180</v>
      </c>
      <c r="AV121" s="268">
        <v>78</v>
      </c>
      <c r="AW121" s="271">
        <v>5</v>
      </c>
      <c r="AX121" s="272"/>
      <c r="AY121" s="268"/>
      <c r="AZ121" s="269"/>
      <c r="BA121" s="270"/>
      <c r="BB121" s="268"/>
      <c r="BC121" s="271"/>
      <c r="BD121" s="404">
        <f t="shared" si="51"/>
        <v>5</v>
      </c>
      <c r="BE121" s="403"/>
      <c r="BF121" s="427" t="s">
        <v>246</v>
      </c>
      <c r="BG121" s="412"/>
      <c r="BH121" s="412"/>
      <c r="BI121" s="428"/>
      <c r="BJ121" s="107"/>
      <c r="BP121" s="108"/>
      <c r="BQ121" s="108"/>
      <c r="BR121" s="108"/>
    </row>
    <row r="122" spans="1:70" s="15" customFormat="1" ht="72" customHeight="1" x14ac:dyDescent="0.55000000000000004">
      <c r="A122" s="109" t="s">
        <v>361</v>
      </c>
      <c r="B122" s="415" t="s">
        <v>209</v>
      </c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6"/>
      <c r="N122" s="416"/>
      <c r="O122" s="417"/>
      <c r="P122" s="404"/>
      <c r="Q122" s="402"/>
      <c r="R122" s="402">
        <v>6</v>
      </c>
      <c r="S122" s="410"/>
      <c r="T122" s="411">
        <f t="shared" si="54"/>
        <v>108</v>
      </c>
      <c r="U122" s="402"/>
      <c r="V122" s="402">
        <f t="shared" si="55"/>
        <v>40</v>
      </c>
      <c r="W122" s="403"/>
      <c r="X122" s="404">
        <v>16</v>
      </c>
      <c r="Y122" s="402"/>
      <c r="Z122" s="402">
        <v>24</v>
      </c>
      <c r="AA122" s="402"/>
      <c r="AB122" s="402"/>
      <c r="AC122" s="402"/>
      <c r="AD122" s="457"/>
      <c r="AE122" s="458"/>
      <c r="AF122" s="272"/>
      <c r="AG122" s="268"/>
      <c r="AH122" s="269"/>
      <c r="AI122" s="270"/>
      <c r="AJ122" s="268"/>
      <c r="AK122" s="271"/>
      <c r="AL122" s="272"/>
      <c r="AM122" s="268"/>
      <c r="AN122" s="269"/>
      <c r="AO122" s="270"/>
      <c r="AP122" s="268"/>
      <c r="AQ122" s="271"/>
      <c r="AR122" s="272"/>
      <c r="AS122" s="268"/>
      <c r="AT122" s="269"/>
      <c r="AU122" s="270">
        <v>108</v>
      </c>
      <c r="AV122" s="268">
        <v>40</v>
      </c>
      <c r="AW122" s="271">
        <v>3</v>
      </c>
      <c r="AX122" s="272"/>
      <c r="AY122" s="268"/>
      <c r="AZ122" s="269"/>
      <c r="BA122" s="270"/>
      <c r="BB122" s="268"/>
      <c r="BC122" s="271"/>
      <c r="BD122" s="404">
        <f t="shared" si="51"/>
        <v>3</v>
      </c>
      <c r="BE122" s="403"/>
      <c r="BF122" s="427" t="s">
        <v>302</v>
      </c>
      <c r="BG122" s="412"/>
      <c r="BH122" s="412"/>
      <c r="BI122" s="428"/>
      <c r="BJ122" s="107"/>
      <c r="BP122" s="108"/>
      <c r="BQ122" s="108"/>
      <c r="BR122" s="108"/>
    </row>
    <row r="123" spans="1:70" s="15" customFormat="1" ht="48.75" customHeight="1" x14ac:dyDescent="0.55000000000000004">
      <c r="A123" s="238" t="s">
        <v>369</v>
      </c>
      <c r="B123" s="523" t="s">
        <v>441</v>
      </c>
      <c r="C123" s="524"/>
      <c r="D123" s="524"/>
      <c r="E123" s="524"/>
      <c r="F123" s="524"/>
      <c r="G123" s="524"/>
      <c r="H123" s="524"/>
      <c r="I123" s="524"/>
      <c r="J123" s="524"/>
      <c r="K123" s="524"/>
      <c r="L123" s="524"/>
      <c r="M123" s="524"/>
      <c r="N123" s="524"/>
      <c r="O123" s="525"/>
      <c r="P123" s="404"/>
      <c r="Q123" s="402"/>
      <c r="R123" s="402">
        <v>7</v>
      </c>
      <c r="S123" s="410"/>
      <c r="T123" s="411">
        <f>SUM(AF123,AI123,AL123,AO123,AR123,AU123,AX123,BA123)</f>
        <v>104</v>
      </c>
      <c r="U123" s="402"/>
      <c r="V123" s="402">
        <f>SUM(AG123,AJ123,AM123,AP123,AS123,AV123,AY123,BB123)</f>
        <v>40</v>
      </c>
      <c r="W123" s="403"/>
      <c r="X123" s="404">
        <v>16</v>
      </c>
      <c r="Y123" s="402"/>
      <c r="Z123" s="412">
        <v>24</v>
      </c>
      <c r="AA123" s="412"/>
      <c r="AB123" s="402"/>
      <c r="AC123" s="402"/>
      <c r="AD123" s="457"/>
      <c r="AE123" s="458"/>
      <c r="AF123" s="272"/>
      <c r="AG123" s="268"/>
      <c r="AH123" s="269"/>
      <c r="AI123" s="270"/>
      <c r="AJ123" s="268"/>
      <c r="AK123" s="271"/>
      <c r="AL123" s="272"/>
      <c r="AM123" s="268"/>
      <c r="AN123" s="269"/>
      <c r="AO123" s="270"/>
      <c r="AP123" s="268"/>
      <c r="AQ123" s="271"/>
      <c r="AR123" s="272"/>
      <c r="AS123" s="268"/>
      <c r="AT123" s="269"/>
      <c r="AU123" s="270"/>
      <c r="AV123" s="268"/>
      <c r="AW123" s="271"/>
      <c r="AX123" s="272">
        <v>104</v>
      </c>
      <c r="AY123" s="268">
        <v>40</v>
      </c>
      <c r="AZ123" s="269">
        <v>3</v>
      </c>
      <c r="BA123" s="270"/>
      <c r="BB123" s="268"/>
      <c r="BC123" s="271"/>
      <c r="BD123" s="404">
        <f t="shared" ref="BD123" si="56">SUM(AH123,AK123,AN123,AQ123,AT123,AW123,AZ123)</f>
        <v>3</v>
      </c>
      <c r="BE123" s="403"/>
      <c r="BF123" s="427" t="s">
        <v>303</v>
      </c>
      <c r="BG123" s="412"/>
      <c r="BH123" s="412"/>
      <c r="BI123" s="428"/>
      <c r="BJ123" s="107" t="s">
        <v>440</v>
      </c>
      <c r="BP123" s="108"/>
      <c r="BQ123" s="108"/>
      <c r="BR123" s="108"/>
    </row>
    <row r="124" spans="1:70" s="15" customFormat="1" ht="80.25" customHeight="1" x14ac:dyDescent="0.55000000000000004">
      <c r="A124" s="252" t="s">
        <v>250</v>
      </c>
      <c r="B124" s="407" t="s">
        <v>449</v>
      </c>
      <c r="C124" s="408"/>
      <c r="D124" s="408"/>
      <c r="E124" s="408"/>
      <c r="F124" s="408"/>
      <c r="G124" s="408"/>
      <c r="H124" s="408"/>
      <c r="I124" s="408"/>
      <c r="J124" s="408"/>
      <c r="K124" s="408"/>
      <c r="L124" s="408"/>
      <c r="M124" s="408"/>
      <c r="N124" s="408"/>
      <c r="O124" s="409"/>
      <c r="P124" s="404"/>
      <c r="Q124" s="402"/>
      <c r="R124" s="402"/>
      <c r="S124" s="410"/>
      <c r="T124" s="411"/>
      <c r="U124" s="402"/>
      <c r="V124" s="402"/>
      <c r="W124" s="403"/>
      <c r="X124" s="404"/>
      <c r="Y124" s="402"/>
      <c r="Z124" s="402"/>
      <c r="AA124" s="402"/>
      <c r="AB124" s="402"/>
      <c r="AC124" s="402"/>
      <c r="AD124" s="457"/>
      <c r="AE124" s="458"/>
      <c r="AF124" s="272"/>
      <c r="AG124" s="268"/>
      <c r="AH124" s="269"/>
      <c r="AI124" s="270"/>
      <c r="AJ124" s="268"/>
      <c r="AK124" s="271"/>
      <c r="AL124" s="272"/>
      <c r="AM124" s="268"/>
      <c r="AN124" s="269"/>
      <c r="AO124" s="270"/>
      <c r="AP124" s="268"/>
      <c r="AQ124" s="271"/>
      <c r="AR124" s="272"/>
      <c r="AS124" s="268"/>
      <c r="AT124" s="269"/>
      <c r="AU124" s="270"/>
      <c r="AV124" s="268"/>
      <c r="AW124" s="271"/>
      <c r="AX124" s="272"/>
      <c r="AY124" s="268"/>
      <c r="AZ124" s="269"/>
      <c r="BA124" s="270"/>
      <c r="BB124" s="268"/>
      <c r="BC124" s="271"/>
      <c r="BD124" s="404"/>
      <c r="BE124" s="403"/>
      <c r="BF124" s="427"/>
      <c r="BG124" s="412"/>
      <c r="BH124" s="412"/>
      <c r="BI124" s="428"/>
      <c r="BJ124" s="241">
        <f t="shared" ref="BJ124" si="57">SUM(X124:AE124)</f>
        <v>0</v>
      </c>
      <c r="BP124" s="108"/>
      <c r="BQ124" s="108"/>
      <c r="BR124" s="108"/>
    </row>
    <row r="125" spans="1:70" s="15" customFormat="1" ht="80.25" customHeight="1" x14ac:dyDescent="0.55000000000000004">
      <c r="A125" s="740" t="s">
        <v>450</v>
      </c>
      <c r="B125" s="415" t="s">
        <v>317</v>
      </c>
      <c r="C125" s="416"/>
      <c r="D125" s="416"/>
      <c r="E125" s="416"/>
      <c r="F125" s="416"/>
      <c r="G125" s="416"/>
      <c r="H125" s="416"/>
      <c r="I125" s="416"/>
      <c r="J125" s="416"/>
      <c r="K125" s="416"/>
      <c r="L125" s="416"/>
      <c r="M125" s="416"/>
      <c r="N125" s="416"/>
      <c r="O125" s="417"/>
      <c r="P125" s="404">
        <v>7</v>
      </c>
      <c r="Q125" s="402"/>
      <c r="R125" s="402">
        <v>6</v>
      </c>
      <c r="S125" s="410"/>
      <c r="T125" s="411">
        <f>SUM(AF125,AI125,AL125,AO125,AR125,AU125,AX125,BA125)</f>
        <v>224</v>
      </c>
      <c r="U125" s="402"/>
      <c r="V125" s="402">
        <f>SUM(AG125,AJ125,AM125,AP125,AS125,AV125,AY125,BB125)</f>
        <v>108</v>
      </c>
      <c r="W125" s="403"/>
      <c r="X125" s="404">
        <v>54</v>
      </c>
      <c r="Y125" s="402"/>
      <c r="Z125" s="402">
        <v>54</v>
      </c>
      <c r="AA125" s="402"/>
      <c r="AB125" s="402"/>
      <c r="AC125" s="402"/>
      <c r="AD125" s="457"/>
      <c r="AE125" s="458"/>
      <c r="AF125" s="272"/>
      <c r="AG125" s="268"/>
      <c r="AH125" s="269"/>
      <c r="AI125" s="270"/>
      <c r="AJ125" s="268"/>
      <c r="AK125" s="271"/>
      <c r="AL125" s="272"/>
      <c r="AM125" s="268"/>
      <c r="AN125" s="269"/>
      <c r="AO125" s="270"/>
      <c r="AP125" s="268"/>
      <c r="AQ125" s="271"/>
      <c r="AR125" s="272"/>
      <c r="AS125" s="268"/>
      <c r="AT125" s="269"/>
      <c r="AU125" s="270">
        <v>120</v>
      </c>
      <c r="AV125" s="268">
        <v>64</v>
      </c>
      <c r="AW125" s="271">
        <v>3</v>
      </c>
      <c r="AX125" s="272">
        <v>104</v>
      </c>
      <c r="AY125" s="268">
        <v>44</v>
      </c>
      <c r="AZ125" s="269">
        <v>3</v>
      </c>
      <c r="BA125" s="270"/>
      <c r="BB125" s="268"/>
      <c r="BC125" s="271"/>
      <c r="BD125" s="404">
        <f t="shared" ref="BD125:BD134" si="58">SUM(AH125,AK125,AN125,AQ125,AT125,AW125,AZ125)</f>
        <v>6</v>
      </c>
      <c r="BE125" s="403"/>
      <c r="BF125" s="427" t="s">
        <v>304</v>
      </c>
      <c r="BG125" s="412"/>
      <c r="BH125" s="412"/>
      <c r="BI125" s="428"/>
      <c r="BJ125" s="107">
        <f t="shared" si="12"/>
        <v>108</v>
      </c>
      <c r="BP125" s="108"/>
      <c r="BQ125" s="108"/>
      <c r="BR125" s="108"/>
    </row>
    <row r="126" spans="1:70" s="15" customFormat="1" ht="103.5" customHeight="1" x14ac:dyDescent="0.55000000000000004">
      <c r="A126" s="741"/>
      <c r="B126" s="415" t="s">
        <v>417</v>
      </c>
      <c r="C126" s="416"/>
      <c r="D126" s="416"/>
      <c r="E126" s="416"/>
      <c r="F126" s="416"/>
      <c r="G126" s="416"/>
      <c r="H126" s="416"/>
      <c r="I126" s="416"/>
      <c r="J126" s="416"/>
      <c r="K126" s="416"/>
      <c r="L126" s="416"/>
      <c r="M126" s="416"/>
      <c r="N126" s="416"/>
      <c r="O126" s="417"/>
      <c r="P126" s="404"/>
      <c r="Q126" s="402"/>
      <c r="R126" s="402"/>
      <c r="S126" s="410"/>
      <c r="T126" s="411">
        <f t="shared" ref="T126" si="59">SUM(AF126,AI126,AL126,AO126,AR126,AU126,AX126,BA126)</f>
        <v>40</v>
      </c>
      <c r="U126" s="402"/>
      <c r="V126" s="402"/>
      <c r="W126" s="403"/>
      <c r="X126" s="404"/>
      <c r="Y126" s="402"/>
      <c r="Z126" s="402"/>
      <c r="AA126" s="402"/>
      <c r="AB126" s="402"/>
      <c r="AC126" s="402"/>
      <c r="AD126" s="402"/>
      <c r="AE126" s="410"/>
      <c r="AF126" s="272"/>
      <c r="AG126" s="268"/>
      <c r="AH126" s="269"/>
      <c r="AI126" s="270"/>
      <c r="AJ126" s="268"/>
      <c r="AK126" s="271"/>
      <c r="AL126" s="272"/>
      <c r="AM126" s="268"/>
      <c r="AN126" s="269"/>
      <c r="AO126" s="270"/>
      <c r="AP126" s="268"/>
      <c r="AQ126" s="271"/>
      <c r="AR126" s="272"/>
      <c r="AS126" s="268"/>
      <c r="AT126" s="269"/>
      <c r="AU126" s="270">
        <v>40</v>
      </c>
      <c r="AV126" s="268"/>
      <c r="AW126" s="271">
        <v>1</v>
      </c>
      <c r="AX126" s="272"/>
      <c r="AY126" s="268"/>
      <c r="AZ126" s="269"/>
      <c r="BA126" s="270"/>
      <c r="BB126" s="268"/>
      <c r="BC126" s="271"/>
      <c r="BD126" s="404">
        <f t="shared" si="58"/>
        <v>1</v>
      </c>
      <c r="BE126" s="403"/>
      <c r="BF126" s="427" t="s">
        <v>382</v>
      </c>
      <c r="BG126" s="412"/>
      <c r="BH126" s="412"/>
      <c r="BI126" s="428"/>
      <c r="BJ126" s="107">
        <f t="shared" si="12"/>
        <v>0</v>
      </c>
      <c r="BP126" s="108"/>
      <c r="BQ126" s="108"/>
      <c r="BR126" s="108"/>
    </row>
    <row r="127" spans="1:70" s="15" customFormat="1" ht="63" customHeight="1" x14ac:dyDescent="0.55000000000000004">
      <c r="A127" s="251" t="s">
        <v>251</v>
      </c>
      <c r="B127" s="407" t="s">
        <v>452</v>
      </c>
      <c r="C127" s="408"/>
      <c r="D127" s="408"/>
      <c r="E127" s="408"/>
      <c r="F127" s="408"/>
      <c r="G127" s="408"/>
      <c r="H127" s="408"/>
      <c r="I127" s="408"/>
      <c r="J127" s="408"/>
      <c r="K127" s="408"/>
      <c r="L127" s="408"/>
      <c r="M127" s="408"/>
      <c r="N127" s="408"/>
      <c r="O127" s="409"/>
      <c r="P127" s="404"/>
      <c r="Q127" s="402"/>
      <c r="R127" s="402"/>
      <c r="S127" s="410"/>
      <c r="T127" s="411"/>
      <c r="U127" s="402"/>
      <c r="V127" s="402"/>
      <c r="W127" s="403"/>
      <c r="X127" s="404"/>
      <c r="Y127" s="402"/>
      <c r="Z127" s="402"/>
      <c r="AA127" s="402"/>
      <c r="AB127" s="402"/>
      <c r="AC127" s="402"/>
      <c r="AD127" s="402"/>
      <c r="AE127" s="410"/>
      <c r="AF127" s="272"/>
      <c r="AG127" s="268"/>
      <c r="AH127" s="269"/>
      <c r="AI127" s="270"/>
      <c r="AJ127" s="268"/>
      <c r="AK127" s="271"/>
      <c r="AL127" s="272"/>
      <c r="AM127" s="268"/>
      <c r="AN127" s="269"/>
      <c r="AO127" s="270"/>
      <c r="AP127" s="268"/>
      <c r="AQ127" s="271"/>
      <c r="AR127" s="272"/>
      <c r="AS127" s="268"/>
      <c r="AT127" s="269"/>
      <c r="AU127" s="270"/>
      <c r="AV127" s="268"/>
      <c r="AW127" s="271"/>
      <c r="AX127" s="272"/>
      <c r="AY127" s="268"/>
      <c r="AZ127" s="269"/>
      <c r="BA127" s="270"/>
      <c r="BB127" s="268"/>
      <c r="BC127" s="271"/>
      <c r="BD127" s="404"/>
      <c r="BE127" s="403"/>
      <c r="BF127" s="427"/>
      <c r="BG127" s="412"/>
      <c r="BH127" s="412"/>
      <c r="BI127" s="428"/>
      <c r="BJ127" s="241">
        <f t="shared" ref="BJ127" si="60">SUM(X127:AE127)</f>
        <v>0</v>
      </c>
      <c r="BP127" s="108"/>
      <c r="BQ127" s="108"/>
      <c r="BR127" s="108"/>
    </row>
    <row r="128" spans="1:70" s="15" customFormat="1" ht="51" customHeight="1" x14ac:dyDescent="0.55000000000000004">
      <c r="A128" s="413" t="s">
        <v>451</v>
      </c>
      <c r="B128" s="415" t="s">
        <v>214</v>
      </c>
      <c r="C128" s="416"/>
      <c r="D128" s="416"/>
      <c r="E128" s="416"/>
      <c r="F128" s="416"/>
      <c r="G128" s="416"/>
      <c r="H128" s="416"/>
      <c r="I128" s="416"/>
      <c r="J128" s="416"/>
      <c r="K128" s="416"/>
      <c r="L128" s="416"/>
      <c r="M128" s="416"/>
      <c r="N128" s="416"/>
      <c r="O128" s="417"/>
      <c r="P128" s="404">
        <v>6.7</v>
      </c>
      <c r="Q128" s="402"/>
      <c r="R128" s="402"/>
      <c r="S128" s="410"/>
      <c r="T128" s="411">
        <f>SUM(AF128,AI128,AL128,AO128,AR128,AU128,AX128,BA128)</f>
        <v>288</v>
      </c>
      <c r="U128" s="402"/>
      <c r="V128" s="402">
        <f t="shared" ref="V128" si="61">SUM(AG128,AJ128,AM128,AP128,AS128,AV128,AY128,BB128)</f>
        <v>146</v>
      </c>
      <c r="W128" s="403"/>
      <c r="X128" s="404">
        <v>78</v>
      </c>
      <c r="Y128" s="402"/>
      <c r="Z128" s="402">
        <v>68</v>
      </c>
      <c r="AA128" s="402"/>
      <c r="AB128" s="402"/>
      <c r="AC128" s="402"/>
      <c r="AD128" s="402"/>
      <c r="AE128" s="410"/>
      <c r="AF128" s="272"/>
      <c r="AG128" s="268"/>
      <c r="AH128" s="269"/>
      <c r="AI128" s="270"/>
      <c r="AJ128" s="268"/>
      <c r="AK128" s="271"/>
      <c r="AL128" s="272"/>
      <c r="AM128" s="268"/>
      <c r="AN128" s="269"/>
      <c r="AO128" s="270"/>
      <c r="AP128" s="268"/>
      <c r="AQ128" s="271"/>
      <c r="AR128" s="272"/>
      <c r="AS128" s="268"/>
      <c r="AT128" s="269"/>
      <c r="AU128" s="270">
        <v>120</v>
      </c>
      <c r="AV128" s="268">
        <v>68</v>
      </c>
      <c r="AW128" s="271">
        <v>3</v>
      </c>
      <c r="AX128" s="272">
        <v>168</v>
      </c>
      <c r="AY128" s="268">
        <v>78</v>
      </c>
      <c r="AZ128" s="269">
        <v>5</v>
      </c>
      <c r="BA128" s="270"/>
      <c r="BB128" s="268"/>
      <c r="BC128" s="271"/>
      <c r="BD128" s="404">
        <f t="shared" si="58"/>
        <v>8</v>
      </c>
      <c r="BE128" s="403"/>
      <c r="BF128" s="427" t="s">
        <v>305</v>
      </c>
      <c r="BG128" s="412"/>
      <c r="BH128" s="412"/>
      <c r="BI128" s="428"/>
      <c r="BJ128" s="107">
        <f t="shared" si="12"/>
        <v>146</v>
      </c>
      <c r="BP128" s="108"/>
      <c r="BQ128" s="108"/>
      <c r="BR128" s="108"/>
    </row>
    <row r="129" spans="1:70" s="15" customFormat="1" ht="93" customHeight="1" x14ac:dyDescent="0.55000000000000004">
      <c r="A129" s="414"/>
      <c r="B129" s="415" t="s">
        <v>402</v>
      </c>
      <c r="C129" s="416"/>
      <c r="D129" s="416"/>
      <c r="E129" s="416"/>
      <c r="F129" s="416"/>
      <c r="G129" s="416"/>
      <c r="H129" s="416"/>
      <c r="I129" s="416"/>
      <c r="J129" s="416"/>
      <c r="K129" s="416"/>
      <c r="L129" s="416"/>
      <c r="M129" s="416"/>
      <c r="N129" s="416"/>
      <c r="O129" s="417"/>
      <c r="P129" s="404"/>
      <c r="Q129" s="402"/>
      <c r="R129" s="402"/>
      <c r="S129" s="410"/>
      <c r="T129" s="411">
        <f t="shared" ref="T129" si="62">SUM(AF129,AI129,AL129,AO129,AR129,AU129,AX129,BA129)</f>
        <v>30</v>
      </c>
      <c r="U129" s="402"/>
      <c r="V129" s="402"/>
      <c r="W129" s="403"/>
      <c r="X129" s="404"/>
      <c r="Y129" s="402"/>
      <c r="Z129" s="402"/>
      <c r="AA129" s="402"/>
      <c r="AB129" s="402"/>
      <c r="AC129" s="402"/>
      <c r="AD129" s="402"/>
      <c r="AE129" s="410"/>
      <c r="AF129" s="272"/>
      <c r="AG129" s="268"/>
      <c r="AH129" s="269"/>
      <c r="AI129" s="270"/>
      <c r="AJ129" s="268"/>
      <c r="AK129" s="271"/>
      <c r="AL129" s="272"/>
      <c r="AM129" s="268"/>
      <c r="AN129" s="269"/>
      <c r="AO129" s="270"/>
      <c r="AP129" s="268"/>
      <c r="AQ129" s="271"/>
      <c r="AR129" s="272"/>
      <c r="AS129" s="268"/>
      <c r="AT129" s="269"/>
      <c r="AU129" s="270"/>
      <c r="AV129" s="268"/>
      <c r="AW129" s="271"/>
      <c r="AX129" s="272">
        <v>30</v>
      </c>
      <c r="AY129" s="268"/>
      <c r="AZ129" s="269">
        <v>1</v>
      </c>
      <c r="BA129" s="270"/>
      <c r="BB129" s="268"/>
      <c r="BC129" s="271"/>
      <c r="BD129" s="404">
        <f t="shared" si="58"/>
        <v>1</v>
      </c>
      <c r="BE129" s="403"/>
      <c r="BF129" s="427" t="s">
        <v>382</v>
      </c>
      <c r="BG129" s="412"/>
      <c r="BH129" s="412"/>
      <c r="BI129" s="428"/>
      <c r="BJ129" s="107">
        <f t="shared" si="12"/>
        <v>0</v>
      </c>
      <c r="BP129" s="107"/>
      <c r="BQ129" s="107"/>
      <c r="BR129" s="107"/>
    </row>
    <row r="130" spans="1:70" s="15" customFormat="1" ht="70.5" customHeight="1" x14ac:dyDescent="0.55000000000000004">
      <c r="A130" s="228" t="s">
        <v>252</v>
      </c>
      <c r="B130" s="407" t="s">
        <v>461</v>
      </c>
      <c r="C130" s="408"/>
      <c r="D130" s="408"/>
      <c r="E130" s="408"/>
      <c r="F130" s="408"/>
      <c r="G130" s="408"/>
      <c r="H130" s="408"/>
      <c r="I130" s="408"/>
      <c r="J130" s="408"/>
      <c r="K130" s="408"/>
      <c r="L130" s="408"/>
      <c r="M130" s="408"/>
      <c r="N130" s="408"/>
      <c r="O130" s="409"/>
      <c r="P130" s="404"/>
      <c r="Q130" s="402"/>
      <c r="R130" s="402"/>
      <c r="S130" s="410"/>
      <c r="T130" s="411"/>
      <c r="U130" s="402"/>
      <c r="V130" s="402"/>
      <c r="W130" s="403"/>
      <c r="X130" s="404"/>
      <c r="Y130" s="403"/>
      <c r="Z130" s="402"/>
      <c r="AA130" s="402"/>
      <c r="AB130" s="411"/>
      <c r="AC130" s="402"/>
      <c r="AD130" s="402"/>
      <c r="AE130" s="410"/>
      <c r="AF130" s="272"/>
      <c r="AG130" s="268"/>
      <c r="AH130" s="269"/>
      <c r="AI130" s="270"/>
      <c r="AJ130" s="268"/>
      <c r="AK130" s="271"/>
      <c r="AL130" s="272"/>
      <c r="AM130" s="268"/>
      <c r="AN130" s="269"/>
      <c r="AO130" s="270"/>
      <c r="AP130" s="268"/>
      <c r="AQ130" s="271"/>
      <c r="AR130" s="272"/>
      <c r="AS130" s="268"/>
      <c r="AT130" s="269"/>
      <c r="AU130" s="270"/>
      <c r="AV130" s="268"/>
      <c r="AW130" s="271"/>
      <c r="AX130" s="272"/>
      <c r="AY130" s="268"/>
      <c r="AZ130" s="269"/>
      <c r="BA130" s="270"/>
      <c r="BB130" s="268"/>
      <c r="BC130" s="271"/>
      <c r="BD130" s="404">
        <f t="shared" si="58"/>
        <v>0</v>
      </c>
      <c r="BE130" s="403"/>
      <c r="BF130" s="427"/>
      <c r="BG130" s="412"/>
      <c r="BH130" s="412"/>
      <c r="BI130" s="428"/>
      <c r="BJ130" s="107">
        <f t="shared" si="12"/>
        <v>0</v>
      </c>
      <c r="BP130" s="108"/>
      <c r="BQ130" s="108"/>
      <c r="BR130" s="108"/>
    </row>
    <row r="131" spans="1:70" s="15" customFormat="1" ht="42" customHeight="1" x14ac:dyDescent="0.55000000000000004">
      <c r="A131" s="109" t="s">
        <v>263</v>
      </c>
      <c r="B131" s="415" t="s">
        <v>212</v>
      </c>
      <c r="C131" s="416"/>
      <c r="D131" s="416"/>
      <c r="E131" s="416"/>
      <c r="F131" s="416"/>
      <c r="G131" s="416"/>
      <c r="H131" s="416"/>
      <c r="I131" s="416"/>
      <c r="J131" s="416"/>
      <c r="K131" s="416"/>
      <c r="L131" s="416"/>
      <c r="M131" s="416"/>
      <c r="N131" s="416"/>
      <c r="O131" s="417"/>
      <c r="P131" s="404"/>
      <c r="Q131" s="402"/>
      <c r="R131" s="402">
        <v>4</v>
      </c>
      <c r="S131" s="410"/>
      <c r="T131" s="411">
        <f>SUM(AF131,AI131,AL131,AO131,AR131,AU131,AX131,BA131)</f>
        <v>108</v>
      </c>
      <c r="U131" s="402"/>
      <c r="V131" s="402">
        <f>SUM(AG131,AJ131,AM131,AP131,AS131,AV131,AY131,BB131)</f>
        <v>54</v>
      </c>
      <c r="W131" s="403"/>
      <c r="X131" s="404">
        <v>40</v>
      </c>
      <c r="Y131" s="402"/>
      <c r="Z131" s="402"/>
      <c r="AA131" s="402"/>
      <c r="AB131" s="402">
        <v>14</v>
      </c>
      <c r="AC131" s="402"/>
      <c r="AD131" s="402"/>
      <c r="AE131" s="410"/>
      <c r="AF131" s="272"/>
      <c r="AG131" s="268"/>
      <c r="AH131" s="269"/>
      <c r="AI131" s="270"/>
      <c r="AJ131" s="268"/>
      <c r="AK131" s="271"/>
      <c r="AL131" s="272"/>
      <c r="AM131" s="268"/>
      <c r="AN131" s="269"/>
      <c r="AO131" s="270">
        <v>108</v>
      </c>
      <c r="AP131" s="268">
        <v>54</v>
      </c>
      <c r="AQ131" s="271">
        <v>3</v>
      </c>
      <c r="AR131" s="272"/>
      <c r="AS131" s="268"/>
      <c r="AT131" s="269"/>
      <c r="AU131" s="270"/>
      <c r="AV131" s="268"/>
      <c r="AW131" s="271"/>
      <c r="AX131" s="272"/>
      <c r="AY131" s="268"/>
      <c r="AZ131" s="269"/>
      <c r="BA131" s="270"/>
      <c r="BB131" s="268"/>
      <c r="BC131" s="271"/>
      <c r="BD131" s="404">
        <f t="shared" si="58"/>
        <v>3</v>
      </c>
      <c r="BE131" s="403"/>
      <c r="BF131" s="427" t="s">
        <v>306</v>
      </c>
      <c r="BG131" s="412"/>
      <c r="BH131" s="412"/>
      <c r="BI131" s="428"/>
      <c r="BJ131" s="107">
        <f>SUM(X131:AE131)</f>
        <v>54</v>
      </c>
      <c r="BP131" s="108"/>
      <c r="BQ131" s="108"/>
      <c r="BR131" s="108"/>
    </row>
    <row r="132" spans="1:70" s="15" customFormat="1" ht="68.25" customHeight="1" x14ac:dyDescent="0.55000000000000004">
      <c r="A132" s="109" t="s">
        <v>314</v>
      </c>
      <c r="B132" s="415" t="s">
        <v>462</v>
      </c>
      <c r="C132" s="416"/>
      <c r="D132" s="416"/>
      <c r="E132" s="416"/>
      <c r="F132" s="416"/>
      <c r="G132" s="416"/>
      <c r="H132" s="416"/>
      <c r="I132" s="416"/>
      <c r="J132" s="416"/>
      <c r="K132" s="416"/>
      <c r="L132" s="416"/>
      <c r="M132" s="416"/>
      <c r="N132" s="416"/>
      <c r="O132" s="417"/>
      <c r="P132" s="404"/>
      <c r="Q132" s="402"/>
      <c r="R132" s="402">
        <v>7</v>
      </c>
      <c r="S132" s="410"/>
      <c r="T132" s="411">
        <f t="shared" si="49"/>
        <v>108</v>
      </c>
      <c r="U132" s="402"/>
      <c r="V132" s="402">
        <f t="shared" si="50"/>
        <v>48</v>
      </c>
      <c r="W132" s="403"/>
      <c r="X132" s="404">
        <v>32</v>
      </c>
      <c r="Y132" s="402"/>
      <c r="Z132" s="402"/>
      <c r="AA132" s="402"/>
      <c r="AB132" s="402">
        <v>16</v>
      </c>
      <c r="AC132" s="402"/>
      <c r="AD132" s="402"/>
      <c r="AE132" s="410"/>
      <c r="AF132" s="272"/>
      <c r="AG132" s="268"/>
      <c r="AH132" s="269"/>
      <c r="AI132" s="270"/>
      <c r="AJ132" s="268"/>
      <c r="AK132" s="271"/>
      <c r="AL132" s="272"/>
      <c r="AM132" s="268"/>
      <c r="AN132" s="269"/>
      <c r="AO132" s="270"/>
      <c r="AP132" s="268"/>
      <c r="AQ132" s="271"/>
      <c r="AR132" s="272"/>
      <c r="AS132" s="268"/>
      <c r="AT132" s="269"/>
      <c r="AU132" s="270"/>
      <c r="AV132" s="268"/>
      <c r="AW132" s="271"/>
      <c r="AX132" s="272">
        <v>108</v>
      </c>
      <c r="AY132" s="268">
        <v>48</v>
      </c>
      <c r="AZ132" s="269">
        <v>3</v>
      </c>
      <c r="BA132" s="270"/>
      <c r="BB132" s="268"/>
      <c r="BC132" s="271"/>
      <c r="BD132" s="404">
        <f t="shared" si="58"/>
        <v>3</v>
      </c>
      <c r="BE132" s="403"/>
      <c r="BF132" s="427" t="s">
        <v>370</v>
      </c>
      <c r="BG132" s="412"/>
      <c r="BH132" s="412"/>
      <c r="BI132" s="428"/>
      <c r="BJ132" s="107">
        <f t="shared" si="12"/>
        <v>48</v>
      </c>
      <c r="BP132" s="107"/>
      <c r="BQ132" s="107"/>
      <c r="BR132" s="107"/>
    </row>
    <row r="133" spans="1:70" s="15" customFormat="1" ht="132.75" customHeight="1" x14ac:dyDescent="0.55000000000000004">
      <c r="A133" s="109" t="s">
        <v>315</v>
      </c>
      <c r="B133" s="415" t="s">
        <v>318</v>
      </c>
      <c r="C133" s="416"/>
      <c r="D133" s="416"/>
      <c r="E133" s="416"/>
      <c r="F133" s="416"/>
      <c r="G133" s="416"/>
      <c r="H133" s="416"/>
      <c r="I133" s="416"/>
      <c r="J133" s="416"/>
      <c r="K133" s="416"/>
      <c r="L133" s="416"/>
      <c r="M133" s="416"/>
      <c r="N133" s="416"/>
      <c r="O133" s="417"/>
      <c r="P133" s="404"/>
      <c r="Q133" s="402"/>
      <c r="R133" s="402">
        <v>7</v>
      </c>
      <c r="S133" s="410"/>
      <c r="T133" s="411">
        <f t="shared" si="49"/>
        <v>102</v>
      </c>
      <c r="U133" s="402"/>
      <c r="V133" s="402">
        <f t="shared" si="50"/>
        <v>40</v>
      </c>
      <c r="W133" s="403"/>
      <c r="X133" s="404">
        <v>16</v>
      </c>
      <c r="Y133" s="402"/>
      <c r="Z133" s="402"/>
      <c r="AA133" s="402"/>
      <c r="AB133" s="402">
        <v>24</v>
      </c>
      <c r="AC133" s="402"/>
      <c r="AD133" s="402"/>
      <c r="AE133" s="410"/>
      <c r="AF133" s="272"/>
      <c r="AG133" s="268"/>
      <c r="AH133" s="269"/>
      <c r="AI133" s="270"/>
      <c r="AJ133" s="268"/>
      <c r="AK133" s="271"/>
      <c r="AL133" s="272"/>
      <c r="AM133" s="268"/>
      <c r="AN133" s="269"/>
      <c r="AO133" s="270"/>
      <c r="AP133" s="268"/>
      <c r="AQ133" s="271"/>
      <c r="AR133" s="272"/>
      <c r="AS133" s="268"/>
      <c r="AT133" s="269"/>
      <c r="AU133" s="270"/>
      <c r="AV133" s="268"/>
      <c r="AW133" s="271"/>
      <c r="AX133" s="272">
        <v>102</v>
      </c>
      <c r="AY133" s="268">
        <v>40</v>
      </c>
      <c r="AZ133" s="269">
        <v>3</v>
      </c>
      <c r="BA133" s="270"/>
      <c r="BB133" s="268"/>
      <c r="BC133" s="271"/>
      <c r="BD133" s="404">
        <f t="shared" si="58"/>
        <v>3</v>
      </c>
      <c r="BE133" s="403"/>
      <c r="BF133" s="427" t="s">
        <v>373</v>
      </c>
      <c r="BG133" s="412"/>
      <c r="BH133" s="412"/>
      <c r="BI133" s="428"/>
      <c r="BJ133" s="107">
        <f t="shared" si="12"/>
        <v>40</v>
      </c>
      <c r="BP133" s="107"/>
      <c r="BQ133" s="107"/>
      <c r="BR133" s="107"/>
    </row>
    <row r="134" spans="1:70" s="15" customFormat="1" ht="83.25" customHeight="1" thickBot="1" x14ac:dyDescent="0.6">
      <c r="A134" s="219" t="s">
        <v>316</v>
      </c>
      <c r="B134" s="517" t="s">
        <v>463</v>
      </c>
      <c r="C134" s="518"/>
      <c r="D134" s="518"/>
      <c r="E134" s="518"/>
      <c r="F134" s="518"/>
      <c r="G134" s="518"/>
      <c r="H134" s="518"/>
      <c r="I134" s="518"/>
      <c r="J134" s="518"/>
      <c r="K134" s="518"/>
      <c r="L134" s="518"/>
      <c r="M134" s="518"/>
      <c r="N134" s="518"/>
      <c r="O134" s="519"/>
      <c r="P134" s="432"/>
      <c r="Q134" s="433"/>
      <c r="R134" s="433">
        <v>7</v>
      </c>
      <c r="S134" s="467"/>
      <c r="T134" s="488">
        <f t="shared" si="49"/>
        <v>102</v>
      </c>
      <c r="U134" s="433"/>
      <c r="V134" s="433">
        <f t="shared" si="50"/>
        <v>66</v>
      </c>
      <c r="W134" s="466"/>
      <c r="X134" s="432">
        <v>42</v>
      </c>
      <c r="Y134" s="433"/>
      <c r="Z134" s="433"/>
      <c r="AA134" s="433"/>
      <c r="AB134" s="433">
        <v>24</v>
      </c>
      <c r="AC134" s="433"/>
      <c r="AD134" s="433"/>
      <c r="AE134" s="467"/>
      <c r="AF134" s="277"/>
      <c r="AG134" s="278"/>
      <c r="AH134" s="285"/>
      <c r="AI134" s="294"/>
      <c r="AJ134" s="278"/>
      <c r="AK134" s="284"/>
      <c r="AL134" s="277"/>
      <c r="AM134" s="278"/>
      <c r="AN134" s="285"/>
      <c r="AO134" s="294"/>
      <c r="AP134" s="278"/>
      <c r="AQ134" s="284"/>
      <c r="AR134" s="277"/>
      <c r="AS134" s="278"/>
      <c r="AT134" s="285"/>
      <c r="AU134" s="294"/>
      <c r="AV134" s="278"/>
      <c r="AW134" s="284"/>
      <c r="AX134" s="277">
        <v>102</v>
      </c>
      <c r="AY134" s="278">
        <v>66</v>
      </c>
      <c r="AZ134" s="285">
        <v>3</v>
      </c>
      <c r="BA134" s="294"/>
      <c r="BB134" s="278"/>
      <c r="BC134" s="284"/>
      <c r="BD134" s="432">
        <f t="shared" si="58"/>
        <v>3</v>
      </c>
      <c r="BE134" s="466"/>
      <c r="BF134" s="429" t="s">
        <v>374</v>
      </c>
      <c r="BG134" s="430"/>
      <c r="BH134" s="430"/>
      <c r="BI134" s="431"/>
      <c r="BJ134" s="107">
        <f t="shared" si="12"/>
        <v>66</v>
      </c>
      <c r="BP134" s="107"/>
      <c r="BQ134" s="107"/>
      <c r="BR134" s="107"/>
    </row>
    <row r="135" spans="1:70" s="113" customFormat="1" ht="51" customHeight="1" thickBot="1" x14ac:dyDescent="0.6">
      <c r="A135" s="165" t="s">
        <v>35</v>
      </c>
      <c r="B135" s="556" t="s">
        <v>107</v>
      </c>
      <c r="C135" s="537"/>
      <c r="D135" s="537"/>
      <c r="E135" s="537"/>
      <c r="F135" s="537"/>
      <c r="G135" s="537"/>
      <c r="H135" s="537"/>
      <c r="I135" s="537"/>
      <c r="J135" s="537"/>
      <c r="K135" s="537"/>
      <c r="L135" s="537"/>
      <c r="M135" s="537"/>
      <c r="N135" s="537"/>
      <c r="O135" s="538"/>
      <c r="P135" s="376"/>
      <c r="Q135" s="377"/>
      <c r="R135" s="520"/>
      <c r="S135" s="539"/>
      <c r="T135" s="526" t="s">
        <v>427</v>
      </c>
      <c r="U135" s="527"/>
      <c r="V135" s="527" t="s">
        <v>428</v>
      </c>
      <c r="W135" s="544"/>
      <c r="X135" s="526" t="s">
        <v>429</v>
      </c>
      <c r="Y135" s="527"/>
      <c r="Z135" s="377"/>
      <c r="AA135" s="377"/>
      <c r="AB135" s="377" t="s">
        <v>163</v>
      </c>
      <c r="AC135" s="377"/>
      <c r="AD135" s="377"/>
      <c r="AE135" s="378"/>
      <c r="AF135" s="309" t="s">
        <v>430</v>
      </c>
      <c r="AG135" s="310" t="s">
        <v>429</v>
      </c>
      <c r="AH135" s="332" t="s">
        <v>294</v>
      </c>
      <c r="AI135" s="309"/>
      <c r="AJ135" s="310"/>
      <c r="AK135" s="332"/>
      <c r="AL135" s="316"/>
      <c r="AM135" s="263"/>
      <c r="AN135" s="332"/>
      <c r="AO135" s="331"/>
      <c r="AP135" s="263"/>
      <c r="AQ135" s="332"/>
      <c r="AR135" s="331" t="s">
        <v>192</v>
      </c>
      <c r="AS135" s="263" t="s">
        <v>192</v>
      </c>
      <c r="AT135" s="332"/>
      <c r="AU135" s="331" t="s">
        <v>192</v>
      </c>
      <c r="AV135" s="263" t="s">
        <v>192</v>
      </c>
      <c r="AW135" s="332"/>
      <c r="AX135" s="229"/>
      <c r="AY135" s="310"/>
      <c r="AZ135" s="230"/>
      <c r="BA135" s="309"/>
      <c r="BB135" s="310"/>
      <c r="BC135" s="318"/>
      <c r="BD135" s="526" t="s">
        <v>294</v>
      </c>
      <c r="BE135" s="544"/>
      <c r="BF135" s="772"/>
      <c r="BG135" s="772"/>
      <c r="BH135" s="772"/>
      <c r="BI135" s="773"/>
      <c r="BJ135" s="107">
        <f>SUM(X135:AE135)</f>
        <v>0</v>
      </c>
    </row>
    <row r="136" spans="1:70" s="15" customFormat="1" ht="51" customHeight="1" x14ac:dyDescent="0.55000000000000004">
      <c r="A136" s="345" t="s">
        <v>69</v>
      </c>
      <c r="B136" s="745" t="s">
        <v>161</v>
      </c>
      <c r="C136" s="746"/>
      <c r="D136" s="746"/>
      <c r="E136" s="746"/>
      <c r="F136" s="746"/>
      <c r="G136" s="746"/>
      <c r="H136" s="746"/>
      <c r="I136" s="746"/>
      <c r="J136" s="746"/>
      <c r="K136" s="746"/>
      <c r="L136" s="746"/>
      <c r="M136" s="746"/>
      <c r="N136" s="746"/>
      <c r="O136" s="751"/>
      <c r="P136" s="742"/>
      <c r="Q136" s="743"/>
      <c r="R136" s="605"/>
      <c r="S136" s="701"/>
      <c r="T136" s="700" t="s">
        <v>163</v>
      </c>
      <c r="U136" s="606"/>
      <c r="V136" s="605" t="s">
        <v>163</v>
      </c>
      <c r="W136" s="701"/>
      <c r="X136" s="606"/>
      <c r="Y136" s="607"/>
      <c r="Z136" s="605"/>
      <c r="AA136" s="607"/>
      <c r="AB136" s="605" t="s">
        <v>163</v>
      </c>
      <c r="AC136" s="606"/>
      <c r="AD136" s="605"/>
      <c r="AE136" s="701"/>
      <c r="AF136" s="339"/>
      <c r="AG136" s="114"/>
      <c r="AH136" s="340"/>
      <c r="AI136" s="339"/>
      <c r="AJ136" s="114"/>
      <c r="AK136" s="340"/>
      <c r="AL136" s="339"/>
      <c r="AM136" s="114"/>
      <c r="AN136" s="340"/>
      <c r="AO136" s="339"/>
      <c r="AP136" s="114"/>
      <c r="AQ136" s="340"/>
      <c r="AR136" s="339" t="s">
        <v>192</v>
      </c>
      <c r="AS136" s="114" t="s">
        <v>192</v>
      </c>
      <c r="AT136" s="340"/>
      <c r="AU136" s="339" t="s">
        <v>192</v>
      </c>
      <c r="AV136" s="114" t="s">
        <v>192</v>
      </c>
      <c r="AW136" s="340"/>
      <c r="AX136" s="231"/>
      <c r="AY136" s="101"/>
      <c r="AZ136" s="232"/>
      <c r="BA136" s="346"/>
      <c r="BB136" s="101"/>
      <c r="BC136" s="347"/>
      <c r="BD136" s="752"/>
      <c r="BE136" s="753"/>
      <c r="BF136" s="540"/>
      <c r="BG136" s="541"/>
      <c r="BH136" s="541"/>
      <c r="BI136" s="542"/>
      <c r="BJ136" s="107">
        <f t="shared" ref="BJ136:BJ139" si="63">SUM(X136:AE136)</f>
        <v>0</v>
      </c>
      <c r="BP136" s="108"/>
      <c r="BQ136" s="108"/>
      <c r="BR136" s="108"/>
    </row>
    <row r="137" spans="1:70" s="15" customFormat="1" ht="46.5" customHeight="1" thickBot="1" x14ac:dyDescent="0.6">
      <c r="A137" s="344" t="s">
        <v>292</v>
      </c>
      <c r="B137" s="560" t="s">
        <v>293</v>
      </c>
      <c r="C137" s="518"/>
      <c r="D137" s="518"/>
      <c r="E137" s="518"/>
      <c r="F137" s="518"/>
      <c r="G137" s="518"/>
      <c r="H137" s="518"/>
      <c r="I137" s="518"/>
      <c r="J137" s="518"/>
      <c r="K137" s="518"/>
      <c r="L137" s="518"/>
      <c r="M137" s="518"/>
      <c r="N137" s="518"/>
      <c r="O137" s="519"/>
      <c r="P137" s="432"/>
      <c r="Q137" s="433"/>
      <c r="R137" s="481" t="s">
        <v>294</v>
      </c>
      <c r="S137" s="543"/>
      <c r="T137" s="425" t="s">
        <v>430</v>
      </c>
      <c r="U137" s="464"/>
      <c r="V137" s="464" t="s">
        <v>429</v>
      </c>
      <c r="W137" s="530"/>
      <c r="X137" s="425" t="s">
        <v>429</v>
      </c>
      <c r="Y137" s="530"/>
      <c r="Z137" s="464"/>
      <c r="AA137" s="464"/>
      <c r="AB137" s="528"/>
      <c r="AC137" s="464"/>
      <c r="AD137" s="464"/>
      <c r="AE137" s="426"/>
      <c r="AF137" s="281" t="s">
        <v>430</v>
      </c>
      <c r="AG137" s="282" t="s">
        <v>429</v>
      </c>
      <c r="AH137" s="233" t="s">
        <v>294</v>
      </c>
      <c r="AI137" s="281"/>
      <c r="AJ137" s="282"/>
      <c r="AK137" s="233"/>
      <c r="AL137" s="341"/>
      <c r="AM137" s="293"/>
      <c r="AN137" s="317"/>
      <c r="AO137" s="341"/>
      <c r="AP137" s="293"/>
      <c r="AQ137" s="317"/>
      <c r="AR137" s="341"/>
      <c r="AS137" s="293"/>
      <c r="AT137" s="317"/>
      <c r="AU137" s="341"/>
      <c r="AV137" s="293"/>
      <c r="AW137" s="317"/>
      <c r="AX137" s="311"/>
      <c r="AY137" s="282"/>
      <c r="AZ137" s="313"/>
      <c r="BA137" s="281"/>
      <c r="BB137" s="282"/>
      <c r="BC137" s="307"/>
      <c r="BD137" s="425" t="s">
        <v>294</v>
      </c>
      <c r="BE137" s="426"/>
      <c r="BF137" s="754" t="s">
        <v>140</v>
      </c>
      <c r="BG137" s="649"/>
      <c r="BH137" s="649"/>
      <c r="BI137" s="650"/>
      <c r="BJ137" s="107">
        <f t="shared" si="63"/>
        <v>0</v>
      </c>
      <c r="BP137" s="108"/>
      <c r="BQ137" s="108"/>
      <c r="BR137" s="108"/>
    </row>
    <row r="138" spans="1:70" s="15" customFormat="1" ht="51" customHeight="1" thickBot="1" x14ac:dyDescent="0.6">
      <c r="A138" s="165" t="s">
        <v>106</v>
      </c>
      <c r="B138" s="536" t="s">
        <v>108</v>
      </c>
      <c r="C138" s="537"/>
      <c r="D138" s="537"/>
      <c r="E138" s="537"/>
      <c r="F138" s="537"/>
      <c r="G138" s="537"/>
      <c r="H138" s="537"/>
      <c r="I138" s="537"/>
      <c r="J138" s="537"/>
      <c r="K138" s="537"/>
      <c r="L138" s="537"/>
      <c r="M138" s="537"/>
      <c r="N138" s="537"/>
      <c r="O138" s="538"/>
      <c r="P138" s="376"/>
      <c r="Q138" s="377"/>
      <c r="R138" s="377"/>
      <c r="S138" s="378"/>
      <c r="T138" s="531" t="s">
        <v>193</v>
      </c>
      <c r="U138" s="377"/>
      <c r="V138" s="377" t="s">
        <v>193</v>
      </c>
      <c r="W138" s="520"/>
      <c r="X138" s="376"/>
      <c r="Y138" s="377"/>
      <c r="Z138" s="377"/>
      <c r="AA138" s="377"/>
      <c r="AB138" s="377" t="s">
        <v>193</v>
      </c>
      <c r="AC138" s="520"/>
      <c r="AD138" s="377"/>
      <c r="AE138" s="378"/>
      <c r="AF138" s="314" t="s">
        <v>162</v>
      </c>
      <c r="AG138" s="263" t="s">
        <v>162</v>
      </c>
      <c r="AH138" s="305"/>
      <c r="AI138" s="262" t="s">
        <v>163</v>
      </c>
      <c r="AJ138" s="263" t="s">
        <v>163</v>
      </c>
      <c r="AK138" s="264"/>
      <c r="AL138" s="314" t="s">
        <v>162</v>
      </c>
      <c r="AM138" s="263" t="s">
        <v>162</v>
      </c>
      <c r="AN138" s="305"/>
      <c r="AO138" s="262" t="s">
        <v>162</v>
      </c>
      <c r="AP138" s="263" t="s">
        <v>162</v>
      </c>
      <c r="AQ138" s="264"/>
      <c r="AR138" s="314" t="s">
        <v>192</v>
      </c>
      <c r="AS138" s="263" t="s">
        <v>192</v>
      </c>
      <c r="AT138" s="305"/>
      <c r="AU138" s="262" t="s">
        <v>192</v>
      </c>
      <c r="AV138" s="263" t="s">
        <v>192</v>
      </c>
      <c r="AW138" s="264"/>
      <c r="AX138" s="314"/>
      <c r="AY138" s="263"/>
      <c r="AZ138" s="305"/>
      <c r="BA138" s="262"/>
      <c r="BB138" s="263"/>
      <c r="BC138" s="305"/>
      <c r="BD138" s="376"/>
      <c r="BE138" s="520"/>
      <c r="BF138" s="422"/>
      <c r="BG138" s="423"/>
      <c r="BH138" s="423"/>
      <c r="BI138" s="424"/>
      <c r="BJ138" s="107">
        <f t="shared" si="63"/>
        <v>0</v>
      </c>
      <c r="BP138" s="108"/>
      <c r="BQ138" s="108"/>
      <c r="BR138" s="108"/>
    </row>
    <row r="139" spans="1:70" s="15" customFormat="1" ht="43.5" customHeight="1" thickBot="1" x14ac:dyDescent="0.6">
      <c r="A139" s="178" t="s">
        <v>73</v>
      </c>
      <c r="B139" s="557" t="s">
        <v>161</v>
      </c>
      <c r="C139" s="558"/>
      <c r="D139" s="558"/>
      <c r="E139" s="558"/>
      <c r="F139" s="558"/>
      <c r="G139" s="558"/>
      <c r="H139" s="558"/>
      <c r="I139" s="558"/>
      <c r="J139" s="558"/>
      <c r="K139" s="558"/>
      <c r="L139" s="558"/>
      <c r="M139" s="558"/>
      <c r="N139" s="558"/>
      <c r="O139" s="559"/>
      <c r="P139" s="399"/>
      <c r="Q139" s="400"/>
      <c r="R139" s="462" t="s">
        <v>295</v>
      </c>
      <c r="S139" s="463"/>
      <c r="T139" s="529" t="s">
        <v>193</v>
      </c>
      <c r="U139" s="400"/>
      <c r="V139" s="400" t="s">
        <v>193</v>
      </c>
      <c r="W139" s="465"/>
      <c r="X139" s="399"/>
      <c r="Y139" s="400"/>
      <c r="Z139" s="400"/>
      <c r="AA139" s="400"/>
      <c r="AB139" s="400" t="s">
        <v>193</v>
      </c>
      <c r="AC139" s="465"/>
      <c r="AD139" s="400"/>
      <c r="AE139" s="401"/>
      <c r="AF139" s="312" t="s">
        <v>162</v>
      </c>
      <c r="AG139" s="266" t="s">
        <v>162</v>
      </c>
      <c r="AH139" s="283"/>
      <c r="AI139" s="265" t="s">
        <v>163</v>
      </c>
      <c r="AJ139" s="266" t="s">
        <v>163</v>
      </c>
      <c r="AK139" s="267"/>
      <c r="AL139" s="312" t="s">
        <v>162</v>
      </c>
      <c r="AM139" s="266" t="s">
        <v>162</v>
      </c>
      <c r="AN139" s="283"/>
      <c r="AO139" s="265" t="s">
        <v>162</v>
      </c>
      <c r="AP139" s="266" t="s">
        <v>162</v>
      </c>
      <c r="AQ139" s="267"/>
      <c r="AR139" s="312" t="s">
        <v>192</v>
      </c>
      <c r="AS139" s="266" t="s">
        <v>192</v>
      </c>
      <c r="AT139" s="283"/>
      <c r="AU139" s="265" t="s">
        <v>192</v>
      </c>
      <c r="AV139" s="266" t="s">
        <v>192</v>
      </c>
      <c r="AW139" s="267"/>
      <c r="AX139" s="312"/>
      <c r="AY139" s="266"/>
      <c r="AZ139" s="283"/>
      <c r="BA139" s="265"/>
      <c r="BB139" s="266"/>
      <c r="BC139" s="283"/>
      <c r="BD139" s="399"/>
      <c r="BE139" s="465"/>
      <c r="BF139" s="533" t="s">
        <v>290</v>
      </c>
      <c r="BG139" s="534"/>
      <c r="BH139" s="534"/>
      <c r="BI139" s="535"/>
      <c r="BJ139" s="107">
        <f t="shared" si="63"/>
        <v>0</v>
      </c>
      <c r="BP139" s="108"/>
      <c r="BQ139" s="108"/>
      <c r="BR139" s="108"/>
    </row>
    <row r="140" spans="1:70" s="118" customFormat="1" ht="78" customHeight="1" x14ac:dyDescent="0.55000000000000004">
      <c r="A140" s="200" t="s">
        <v>125</v>
      </c>
      <c r="B140" s="335"/>
      <c r="C140" s="335"/>
      <c r="D140" s="335"/>
      <c r="E140" s="335"/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180"/>
      <c r="S140" s="180"/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260"/>
      <c r="AF140" s="201"/>
      <c r="AG140" s="335"/>
      <c r="AH140" s="335"/>
      <c r="AI140" s="406" t="s">
        <v>125</v>
      </c>
      <c r="AJ140" s="406"/>
      <c r="AK140" s="406"/>
      <c r="AL140" s="406"/>
      <c r="AM140" s="406"/>
      <c r="AN140" s="406"/>
      <c r="AO140" s="406"/>
      <c r="AP140" s="406"/>
      <c r="AQ140" s="406"/>
      <c r="AR140" s="335"/>
      <c r="AS140" s="335"/>
      <c r="AT140" s="335"/>
      <c r="AU140" s="335"/>
      <c r="AV140" s="335"/>
      <c r="AW140" s="335"/>
      <c r="AX140" s="335"/>
      <c r="AY140" s="335"/>
      <c r="AZ140" s="335"/>
      <c r="BA140" s="335"/>
      <c r="BB140" s="335"/>
      <c r="BC140" s="335"/>
      <c r="BD140" s="335"/>
      <c r="BE140" s="335"/>
      <c r="BF140" s="335"/>
      <c r="BG140" s="335"/>
      <c r="BH140" s="335"/>
      <c r="BI140" s="202"/>
      <c r="BJ140" s="117"/>
      <c r="BK140" s="117"/>
      <c r="BL140" s="117"/>
      <c r="BM140" s="117"/>
    </row>
    <row r="141" spans="1:70" s="118" customFormat="1" ht="17.25" customHeight="1" x14ac:dyDescent="0.55000000000000004">
      <c r="A141" s="418" t="s">
        <v>168</v>
      </c>
      <c r="B141" s="418"/>
      <c r="C141" s="418"/>
      <c r="D141" s="418"/>
      <c r="E141" s="418"/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182"/>
      <c r="Z141" s="182"/>
      <c r="AA141" s="182"/>
      <c r="AB141" s="182"/>
      <c r="AC141" s="182"/>
      <c r="AD141" s="335"/>
      <c r="AE141" s="260"/>
      <c r="AF141" s="335"/>
      <c r="AG141" s="335"/>
      <c r="AH141" s="335"/>
      <c r="AI141" s="419" t="s">
        <v>173</v>
      </c>
      <c r="AJ141" s="419"/>
      <c r="AK141" s="419"/>
      <c r="AL141" s="419"/>
      <c r="AM141" s="419"/>
      <c r="AN141" s="419"/>
      <c r="AO141" s="419"/>
      <c r="AP141" s="419"/>
      <c r="AQ141" s="419"/>
      <c r="AR141" s="419"/>
      <c r="AS141" s="419"/>
      <c r="AT141" s="419"/>
      <c r="AU141" s="419"/>
      <c r="AV141" s="419"/>
      <c r="AW141" s="419"/>
      <c r="AX141" s="419"/>
      <c r="AY141" s="419"/>
      <c r="AZ141" s="419"/>
      <c r="BA141" s="419"/>
      <c r="BB141" s="419"/>
      <c r="BC141" s="419"/>
      <c r="BD141" s="419"/>
      <c r="BE141" s="419"/>
      <c r="BF141" s="419"/>
      <c r="BG141" s="419"/>
      <c r="BH141" s="419"/>
      <c r="BI141" s="202"/>
      <c r="BJ141" s="117"/>
      <c r="BK141" s="117"/>
      <c r="BL141" s="117"/>
      <c r="BM141" s="117"/>
    </row>
    <row r="142" spans="1:70" s="118" customFormat="1" ht="51.75" customHeight="1" x14ac:dyDescent="0.55000000000000004">
      <c r="A142" s="418"/>
      <c r="B142" s="418"/>
      <c r="C142" s="418"/>
      <c r="D142" s="418"/>
      <c r="E142" s="418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182"/>
      <c r="Z142" s="182"/>
      <c r="AA142" s="182"/>
      <c r="AB142" s="182"/>
      <c r="AC142" s="182"/>
      <c r="AD142" s="335"/>
      <c r="AE142" s="260"/>
      <c r="AF142" s="335"/>
      <c r="AG142" s="335"/>
      <c r="AH142" s="335"/>
      <c r="AI142" s="419"/>
      <c r="AJ142" s="419"/>
      <c r="AK142" s="419"/>
      <c r="AL142" s="419"/>
      <c r="AM142" s="419"/>
      <c r="AN142" s="419"/>
      <c r="AO142" s="419"/>
      <c r="AP142" s="419"/>
      <c r="AQ142" s="419"/>
      <c r="AR142" s="419"/>
      <c r="AS142" s="419"/>
      <c r="AT142" s="419"/>
      <c r="AU142" s="419"/>
      <c r="AV142" s="419"/>
      <c r="AW142" s="419"/>
      <c r="AX142" s="419"/>
      <c r="AY142" s="419"/>
      <c r="AZ142" s="419"/>
      <c r="BA142" s="419"/>
      <c r="BB142" s="419"/>
      <c r="BC142" s="419"/>
      <c r="BD142" s="419"/>
      <c r="BE142" s="419"/>
      <c r="BF142" s="419"/>
      <c r="BG142" s="419"/>
      <c r="BH142" s="419"/>
      <c r="BI142" s="202"/>
      <c r="BJ142" s="117"/>
      <c r="BK142" s="117"/>
      <c r="BL142" s="117"/>
      <c r="BM142" s="117"/>
    </row>
    <row r="143" spans="1:70" s="201" customFormat="1" ht="43.5" customHeight="1" x14ac:dyDescent="0.6">
      <c r="A143" s="420"/>
      <c r="B143" s="420"/>
      <c r="C143" s="420"/>
      <c r="D143" s="420"/>
      <c r="E143" s="420"/>
      <c r="F143" s="420"/>
      <c r="G143" s="420"/>
      <c r="H143" s="421" t="s">
        <v>170</v>
      </c>
      <c r="I143" s="421"/>
      <c r="J143" s="421"/>
      <c r="K143" s="421"/>
      <c r="L143" s="421"/>
      <c r="M143" s="421"/>
      <c r="N143" s="421"/>
      <c r="O143" s="421"/>
      <c r="P143" s="421"/>
      <c r="Q143" s="421"/>
      <c r="R143" s="183"/>
      <c r="S143" s="183"/>
      <c r="T143" s="183"/>
      <c r="U143" s="183"/>
      <c r="V143" s="335"/>
      <c r="W143" s="335"/>
      <c r="X143" s="335"/>
      <c r="Y143" s="335"/>
      <c r="Z143" s="335"/>
      <c r="AA143" s="335"/>
      <c r="AB143" s="335"/>
      <c r="AC143" s="335"/>
      <c r="AD143" s="335"/>
      <c r="AE143" s="260"/>
      <c r="AF143" s="335"/>
      <c r="AG143" s="335"/>
      <c r="AH143" s="335"/>
      <c r="AI143" s="259"/>
      <c r="AJ143" s="337"/>
      <c r="AK143" s="337"/>
      <c r="AL143" s="337"/>
      <c r="AM143" s="337"/>
      <c r="AN143" s="337"/>
      <c r="AO143" s="337"/>
      <c r="AP143" s="350" t="s">
        <v>174</v>
      </c>
      <c r="AQ143" s="350"/>
      <c r="AR143" s="350"/>
      <c r="AS143" s="350"/>
      <c r="AT143" s="350"/>
      <c r="AU143" s="350"/>
      <c r="AV143" s="350"/>
      <c r="AW143" s="350"/>
      <c r="AX143" s="183"/>
      <c r="AY143" s="183"/>
      <c r="AZ143" s="183"/>
      <c r="BA143" s="183"/>
      <c r="BB143" s="183"/>
      <c r="BC143" s="183"/>
      <c r="BD143" s="183"/>
      <c r="BE143" s="183"/>
      <c r="BF143" s="183"/>
      <c r="BG143" s="183"/>
      <c r="BH143" s="335"/>
      <c r="BI143" s="32"/>
      <c r="BJ143" s="203"/>
      <c r="BK143" s="203"/>
      <c r="BL143" s="203"/>
      <c r="BM143" s="203"/>
    </row>
    <row r="144" spans="1:70" s="118" customFormat="1" ht="54.75" customHeight="1" x14ac:dyDescent="0.6">
      <c r="A144" s="351"/>
      <c r="B144" s="351"/>
      <c r="C144" s="351"/>
      <c r="D144" s="351"/>
      <c r="E144" s="351"/>
      <c r="F144" s="351"/>
      <c r="G144" s="351"/>
      <c r="H144" s="352">
        <v>2021</v>
      </c>
      <c r="I144" s="352"/>
      <c r="J144" s="352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5"/>
      <c r="AF144" s="204"/>
      <c r="AG144" s="204"/>
      <c r="AH144" s="204"/>
      <c r="AI144" s="353" t="s">
        <v>169</v>
      </c>
      <c r="AJ144" s="353"/>
      <c r="AK144" s="353"/>
      <c r="AL144" s="353"/>
      <c r="AM144" s="353"/>
      <c r="AN144" s="353"/>
      <c r="AO144" s="353"/>
      <c r="AP144" s="354">
        <v>2021</v>
      </c>
      <c r="AQ144" s="354"/>
      <c r="AR144" s="354"/>
      <c r="AW144" s="206"/>
      <c r="AX144" s="206"/>
      <c r="AY144" s="206"/>
      <c r="AZ144" s="206"/>
      <c r="BA144" s="206"/>
      <c r="BB144" s="206"/>
      <c r="BC144" s="206"/>
      <c r="BD144" s="206"/>
      <c r="BE144" s="206"/>
      <c r="BF144" s="206"/>
      <c r="BG144" s="204"/>
      <c r="BH144" s="204"/>
      <c r="BI144" s="202"/>
      <c r="BJ144" s="117"/>
      <c r="BK144" s="117"/>
      <c r="BL144" s="117"/>
      <c r="BM144" s="117"/>
    </row>
    <row r="145" spans="1:70" s="207" customFormat="1" ht="93" customHeight="1" x14ac:dyDescent="0.65"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R145" s="209"/>
      <c r="S145" s="209"/>
      <c r="AA145" s="210"/>
      <c r="BD145" s="211"/>
      <c r="BE145" s="211"/>
      <c r="BF145" s="211"/>
      <c r="BG145" s="211"/>
      <c r="BH145" s="211"/>
      <c r="BI145" s="32"/>
      <c r="BJ145" s="212"/>
      <c r="BK145" s="212"/>
      <c r="BL145" s="212"/>
      <c r="BM145" s="212"/>
    </row>
    <row r="146" spans="1:70" s="201" customFormat="1" ht="48.75" customHeight="1" x14ac:dyDescent="0.6">
      <c r="A146" s="213" t="s">
        <v>443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R146" s="214"/>
      <c r="S146" s="21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BD146" s="215"/>
      <c r="BE146" s="215"/>
      <c r="BF146" s="215"/>
      <c r="BG146" s="215"/>
      <c r="BH146" s="215"/>
      <c r="BI146" s="32"/>
      <c r="BJ146" s="203"/>
      <c r="BK146" s="203"/>
      <c r="BL146" s="203"/>
      <c r="BM146" s="203"/>
    </row>
    <row r="147" spans="1:70" s="201" customFormat="1" ht="48.75" customHeight="1" x14ac:dyDescent="0.6">
      <c r="A147" s="104" t="s">
        <v>498</v>
      </c>
      <c r="R147" s="214"/>
      <c r="S147" s="214"/>
      <c r="BD147" s="215"/>
      <c r="BE147" s="215"/>
      <c r="BF147" s="215"/>
      <c r="BG147" s="215"/>
      <c r="BH147" s="215"/>
      <c r="BI147" s="32"/>
      <c r="BJ147" s="203"/>
      <c r="BK147" s="203"/>
      <c r="BL147" s="203"/>
      <c r="BM147" s="203"/>
    </row>
    <row r="148" spans="1:70" s="201" customFormat="1" ht="48.75" customHeight="1" thickBot="1" x14ac:dyDescent="0.65">
      <c r="A148" s="104"/>
      <c r="R148" s="214"/>
      <c r="S148" s="214"/>
      <c r="BD148" s="215"/>
      <c r="BE148" s="215"/>
      <c r="BF148" s="215"/>
      <c r="BG148" s="215"/>
      <c r="BH148" s="215"/>
      <c r="BI148" s="32"/>
      <c r="BJ148" s="203"/>
      <c r="BK148" s="203"/>
      <c r="BL148" s="203"/>
      <c r="BM148" s="203"/>
    </row>
    <row r="149" spans="1:70" s="16" customFormat="1" ht="32.4" customHeight="1" thickBot="1" x14ac:dyDescent="0.3">
      <c r="A149" s="355" t="s">
        <v>98</v>
      </c>
      <c r="B149" s="358" t="s">
        <v>111</v>
      </c>
      <c r="C149" s="359"/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359"/>
      <c r="O149" s="360"/>
      <c r="P149" s="367" t="s">
        <v>8</v>
      </c>
      <c r="Q149" s="368"/>
      <c r="R149" s="368" t="s">
        <v>9</v>
      </c>
      <c r="S149" s="373"/>
      <c r="T149" s="376" t="s">
        <v>10</v>
      </c>
      <c r="U149" s="377"/>
      <c r="V149" s="377"/>
      <c r="W149" s="377"/>
      <c r="X149" s="377"/>
      <c r="Y149" s="377"/>
      <c r="Z149" s="377"/>
      <c r="AA149" s="377"/>
      <c r="AB149" s="377"/>
      <c r="AC149" s="377"/>
      <c r="AD149" s="377"/>
      <c r="AE149" s="378"/>
      <c r="AF149" s="376" t="s">
        <v>36</v>
      </c>
      <c r="AG149" s="377"/>
      <c r="AH149" s="377"/>
      <c r="AI149" s="377"/>
      <c r="AJ149" s="377"/>
      <c r="AK149" s="377"/>
      <c r="AL149" s="377"/>
      <c r="AM149" s="377"/>
      <c r="AN149" s="377"/>
      <c r="AO149" s="377"/>
      <c r="AP149" s="377"/>
      <c r="AQ149" s="377"/>
      <c r="AR149" s="377"/>
      <c r="AS149" s="377"/>
      <c r="AT149" s="377"/>
      <c r="AU149" s="377"/>
      <c r="AV149" s="377"/>
      <c r="AW149" s="377"/>
      <c r="AX149" s="377"/>
      <c r="AY149" s="377"/>
      <c r="AZ149" s="377"/>
      <c r="BA149" s="377"/>
      <c r="BB149" s="377"/>
      <c r="BC149" s="378"/>
      <c r="BD149" s="379" t="s">
        <v>24</v>
      </c>
      <c r="BE149" s="380"/>
      <c r="BF149" s="434" t="s">
        <v>99</v>
      </c>
      <c r="BG149" s="435"/>
      <c r="BH149" s="435"/>
      <c r="BI149" s="436"/>
      <c r="BJ149" s="57"/>
      <c r="BP149" s="49"/>
      <c r="BQ149" s="49"/>
      <c r="BR149" s="49"/>
    </row>
    <row r="150" spans="1:70" s="16" customFormat="1" ht="32.4" customHeight="1" thickBot="1" x14ac:dyDescent="0.3">
      <c r="A150" s="356"/>
      <c r="B150" s="361"/>
      <c r="C150" s="362"/>
      <c r="D150" s="362"/>
      <c r="E150" s="362"/>
      <c r="F150" s="362"/>
      <c r="G150" s="362"/>
      <c r="H150" s="362"/>
      <c r="I150" s="362"/>
      <c r="J150" s="362"/>
      <c r="K150" s="362"/>
      <c r="L150" s="362"/>
      <c r="M150" s="362"/>
      <c r="N150" s="362"/>
      <c r="O150" s="363"/>
      <c r="P150" s="369"/>
      <c r="Q150" s="370"/>
      <c r="R150" s="370"/>
      <c r="S150" s="374"/>
      <c r="T150" s="443" t="s">
        <v>5</v>
      </c>
      <c r="U150" s="389"/>
      <c r="V150" s="389" t="s">
        <v>11</v>
      </c>
      <c r="W150" s="396"/>
      <c r="X150" s="399" t="s">
        <v>12</v>
      </c>
      <c r="Y150" s="400"/>
      <c r="Z150" s="400"/>
      <c r="AA150" s="400"/>
      <c r="AB150" s="400"/>
      <c r="AC150" s="400"/>
      <c r="AD150" s="400"/>
      <c r="AE150" s="401"/>
      <c r="AF150" s="446" t="s">
        <v>14</v>
      </c>
      <c r="AG150" s="386"/>
      <c r="AH150" s="386"/>
      <c r="AI150" s="386"/>
      <c r="AJ150" s="386"/>
      <c r="AK150" s="387"/>
      <c r="AL150" s="385" t="s">
        <v>15</v>
      </c>
      <c r="AM150" s="386"/>
      <c r="AN150" s="386"/>
      <c r="AO150" s="386"/>
      <c r="AP150" s="386"/>
      <c r="AQ150" s="395"/>
      <c r="AR150" s="446" t="s">
        <v>16</v>
      </c>
      <c r="AS150" s="386"/>
      <c r="AT150" s="386"/>
      <c r="AU150" s="386"/>
      <c r="AV150" s="386"/>
      <c r="AW150" s="387"/>
      <c r="AX150" s="385" t="s">
        <v>160</v>
      </c>
      <c r="AY150" s="386"/>
      <c r="AZ150" s="386"/>
      <c r="BA150" s="386"/>
      <c r="BB150" s="386"/>
      <c r="BC150" s="387"/>
      <c r="BD150" s="381"/>
      <c r="BE150" s="382"/>
      <c r="BF150" s="437"/>
      <c r="BG150" s="438"/>
      <c r="BH150" s="438"/>
      <c r="BI150" s="439"/>
      <c r="BJ150" s="57"/>
      <c r="BP150" s="49"/>
      <c r="BQ150" s="49"/>
      <c r="BR150" s="49"/>
    </row>
    <row r="151" spans="1:70" s="16" customFormat="1" ht="76.95" customHeight="1" thickBot="1" x14ac:dyDescent="0.3">
      <c r="A151" s="356"/>
      <c r="B151" s="361"/>
      <c r="C151" s="362"/>
      <c r="D151" s="362"/>
      <c r="E151" s="362"/>
      <c r="F151" s="362"/>
      <c r="G151" s="362"/>
      <c r="H151" s="362"/>
      <c r="I151" s="362"/>
      <c r="J151" s="362"/>
      <c r="K151" s="362"/>
      <c r="L151" s="362"/>
      <c r="M151" s="362"/>
      <c r="N151" s="362"/>
      <c r="O151" s="363"/>
      <c r="P151" s="369"/>
      <c r="Q151" s="370"/>
      <c r="R151" s="370"/>
      <c r="S151" s="374"/>
      <c r="T151" s="444"/>
      <c r="U151" s="370"/>
      <c r="V151" s="370"/>
      <c r="W151" s="397"/>
      <c r="X151" s="388" t="s">
        <v>13</v>
      </c>
      <c r="Y151" s="389"/>
      <c r="Z151" s="389" t="s">
        <v>100</v>
      </c>
      <c r="AA151" s="389"/>
      <c r="AB151" s="389" t="s">
        <v>101</v>
      </c>
      <c r="AC151" s="389"/>
      <c r="AD151" s="389" t="s">
        <v>74</v>
      </c>
      <c r="AE151" s="390"/>
      <c r="AF151" s="391" t="s">
        <v>154</v>
      </c>
      <c r="AG151" s="386"/>
      <c r="AH151" s="387"/>
      <c r="AI151" s="391" t="s">
        <v>185</v>
      </c>
      <c r="AJ151" s="386"/>
      <c r="AK151" s="387"/>
      <c r="AL151" s="391" t="s">
        <v>183</v>
      </c>
      <c r="AM151" s="386"/>
      <c r="AN151" s="387"/>
      <c r="AO151" s="391" t="s">
        <v>184</v>
      </c>
      <c r="AP151" s="386"/>
      <c r="AQ151" s="387"/>
      <c r="AR151" s="391" t="s">
        <v>155</v>
      </c>
      <c r="AS151" s="386"/>
      <c r="AT151" s="387"/>
      <c r="AU151" s="391" t="s">
        <v>156</v>
      </c>
      <c r="AV151" s="386"/>
      <c r="AW151" s="387"/>
      <c r="AX151" s="391" t="s">
        <v>194</v>
      </c>
      <c r="AY151" s="386"/>
      <c r="AZ151" s="387"/>
      <c r="BA151" s="392" t="s">
        <v>157</v>
      </c>
      <c r="BB151" s="393"/>
      <c r="BC151" s="394"/>
      <c r="BD151" s="381"/>
      <c r="BE151" s="382"/>
      <c r="BF151" s="437"/>
      <c r="BG151" s="438"/>
      <c r="BH151" s="438"/>
      <c r="BI151" s="439"/>
      <c r="BJ151" s="57"/>
      <c r="BP151" s="49"/>
      <c r="BQ151" s="49"/>
      <c r="BR151" s="49"/>
    </row>
    <row r="152" spans="1:70" s="16" customFormat="1" ht="149.25" customHeight="1" thickBot="1" x14ac:dyDescent="0.3">
      <c r="A152" s="357"/>
      <c r="B152" s="364"/>
      <c r="C152" s="365"/>
      <c r="D152" s="365"/>
      <c r="E152" s="365"/>
      <c r="F152" s="365"/>
      <c r="G152" s="365"/>
      <c r="H152" s="365"/>
      <c r="I152" s="365"/>
      <c r="J152" s="365"/>
      <c r="K152" s="365"/>
      <c r="L152" s="365"/>
      <c r="M152" s="365"/>
      <c r="N152" s="365"/>
      <c r="O152" s="366"/>
      <c r="P152" s="371"/>
      <c r="Q152" s="372"/>
      <c r="R152" s="372"/>
      <c r="S152" s="375"/>
      <c r="T152" s="445"/>
      <c r="U152" s="372"/>
      <c r="V152" s="372"/>
      <c r="W152" s="398"/>
      <c r="X152" s="371"/>
      <c r="Y152" s="372"/>
      <c r="Z152" s="372"/>
      <c r="AA152" s="372"/>
      <c r="AB152" s="372"/>
      <c r="AC152" s="372"/>
      <c r="AD152" s="372"/>
      <c r="AE152" s="375"/>
      <c r="AF152" s="160" t="s">
        <v>3</v>
      </c>
      <c r="AG152" s="161" t="s">
        <v>17</v>
      </c>
      <c r="AH152" s="162" t="s">
        <v>18</v>
      </c>
      <c r="AI152" s="163" t="s">
        <v>3</v>
      </c>
      <c r="AJ152" s="161" t="s">
        <v>17</v>
      </c>
      <c r="AK152" s="164" t="s">
        <v>18</v>
      </c>
      <c r="AL152" s="160" t="s">
        <v>3</v>
      </c>
      <c r="AM152" s="161" t="s">
        <v>17</v>
      </c>
      <c r="AN152" s="162" t="s">
        <v>18</v>
      </c>
      <c r="AO152" s="163" t="s">
        <v>3</v>
      </c>
      <c r="AP152" s="161" t="s">
        <v>17</v>
      </c>
      <c r="AQ152" s="164" t="s">
        <v>18</v>
      </c>
      <c r="AR152" s="160" t="s">
        <v>3</v>
      </c>
      <c r="AS152" s="161" t="s">
        <v>17</v>
      </c>
      <c r="AT152" s="162" t="s">
        <v>18</v>
      </c>
      <c r="AU152" s="163" t="s">
        <v>3</v>
      </c>
      <c r="AV152" s="161" t="s">
        <v>17</v>
      </c>
      <c r="AW152" s="164" t="s">
        <v>18</v>
      </c>
      <c r="AX152" s="160" t="s">
        <v>3</v>
      </c>
      <c r="AY152" s="161" t="s">
        <v>17</v>
      </c>
      <c r="AZ152" s="162" t="s">
        <v>18</v>
      </c>
      <c r="BA152" s="163" t="s">
        <v>3</v>
      </c>
      <c r="BB152" s="161" t="s">
        <v>17</v>
      </c>
      <c r="BC152" s="164" t="s">
        <v>18</v>
      </c>
      <c r="BD152" s="383"/>
      <c r="BE152" s="384"/>
      <c r="BF152" s="440"/>
      <c r="BG152" s="441"/>
      <c r="BH152" s="441"/>
      <c r="BI152" s="442"/>
      <c r="BJ152" s="57"/>
      <c r="BP152" s="49"/>
      <c r="BQ152" s="49"/>
      <c r="BR152" s="49"/>
    </row>
    <row r="153" spans="1:70" s="15" customFormat="1" ht="30" customHeight="1" x14ac:dyDescent="0.55000000000000004">
      <c r="A153" s="618" t="s">
        <v>145</v>
      </c>
      <c r="B153" s="619"/>
      <c r="C153" s="619"/>
      <c r="D153" s="619"/>
      <c r="E153" s="619"/>
      <c r="F153" s="619"/>
      <c r="G153" s="619"/>
      <c r="H153" s="619"/>
      <c r="I153" s="619"/>
      <c r="J153" s="619"/>
      <c r="K153" s="619"/>
      <c r="L153" s="619"/>
      <c r="M153" s="619"/>
      <c r="N153" s="619"/>
      <c r="O153" s="619"/>
      <c r="P153" s="619"/>
      <c r="Q153" s="619"/>
      <c r="R153" s="619"/>
      <c r="S153" s="620"/>
      <c r="T153" s="613">
        <f>SUM(T70,T31)</f>
        <v>7414</v>
      </c>
      <c r="U153" s="614"/>
      <c r="V153" s="613">
        <f>SUM(V70,V31)</f>
        <v>3410</v>
      </c>
      <c r="W153" s="614"/>
      <c r="X153" s="613">
        <f>SUM(X70,X31)</f>
        <v>1656</v>
      </c>
      <c r="Y153" s="614"/>
      <c r="Z153" s="613">
        <f>SUM(Z70,Z31)</f>
        <v>870</v>
      </c>
      <c r="AA153" s="614"/>
      <c r="AB153" s="613">
        <f>SUM(AB70,AB31)</f>
        <v>850</v>
      </c>
      <c r="AC153" s="614"/>
      <c r="AD153" s="613">
        <f>SUM(AD70,AD31)</f>
        <v>34</v>
      </c>
      <c r="AE153" s="682"/>
      <c r="AF153" s="329">
        <f t="shared" ref="AF153:AZ153" si="64">SUM(AF70,AF31)</f>
        <v>1034</v>
      </c>
      <c r="AG153" s="170">
        <f t="shared" si="64"/>
        <v>536</v>
      </c>
      <c r="AH153" s="330">
        <f t="shared" si="64"/>
        <v>28</v>
      </c>
      <c r="AI153" s="329">
        <f t="shared" si="64"/>
        <v>1016</v>
      </c>
      <c r="AJ153" s="170">
        <f t="shared" si="64"/>
        <v>502</v>
      </c>
      <c r="AK153" s="330">
        <f t="shared" si="64"/>
        <v>29</v>
      </c>
      <c r="AL153" s="168">
        <f t="shared" si="64"/>
        <v>1092</v>
      </c>
      <c r="AM153" s="168">
        <f t="shared" si="64"/>
        <v>516</v>
      </c>
      <c r="AN153" s="169">
        <f t="shared" si="64"/>
        <v>29</v>
      </c>
      <c r="AO153" s="329">
        <f t="shared" si="64"/>
        <v>1126</v>
      </c>
      <c r="AP153" s="170">
        <f t="shared" si="64"/>
        <v>492</v>
      </c>
      <c r="AQ153" s="330">
        <f t="shared" si="64"/>
        <v>31</v>
      </c>
      <c r="AR153" s="168">
        <f t="shared" si="64"/>
        <v>1000</v>
      </c>
      <c r="AS153" s="168">
        <f t="shared" si="64"/>
        <v>444</v>
      </c>
      <c r="AT153" s="169">
        <f t="shared" si="64"/>
        <v>27</v>
      </c>
      <c r="AU153" s="329">
        <f t="shared" si="64"/>
        <v>1012</v>
      </c>
      <c r="AV153" s="170">
        <f t="shared" si="64"/>
        <v>442</v>
      </c>
      <c r="AW153" s="330">
        <f t="shared" si="64"/>
        <v>27</v>
      </c>
      <c r="AX153" s="168">
        <f t="shared" si="64"/>
        <v>1134</v>
      </c>
      <c r="AY153" s="168">
        <f t="shared" si="64"/>
        <v>478</v>
      </c>
      <c r="AZ153" s="168">
        <f t="shared" si="64"/>
        <v>33</v>
      </c>
      <c r="BA153" s="171"/>
      <c r="BB153" s="172"/>
      <c r="BC153" s="176"/>
      <c r="BD153" s="734">
        <f>SUM(BD70,BD31)</f>
        <v>204</v>
      </c>
      <c r="BE153" s="735"/>
      <c r="BF153" s="758"/>
      <c r="BG153" s="759"/>
      <c r="BH153" s="759"/>
      <c r="BI153" s="760"/>
      <c r="BJ153" s="107">
        <f>SUM(X153:AE153)</f>
        <v>3410</v>
      </c>
      <c r="BK153" s="112">
        <f>SUM(AF153,AI153,AL153,AO153,AR153,AU153,AX153,BA153)</f>
        <v>7414</v>
      </c>
      <c r="BL153" s="112">
        <f>SUM(AG153,AJ153,AM153,AP153,AS153,AV153,AY153,BB153)</f>
        <v>3410</v>
      </c>
      <c r="BM153" s="112">
        <f>SUM(AH153,AK153,AN153,AQ153,AT153,AW153,AZ153,BC153)</f>
        <v>204</v>
      </c>
      <c r="BP153" s="108"/>
      <c r="BQ153" s="108"/>
      <c r="BR153" s="108"/>
    </row>
    <row r="154" spans="1:70" s="174" customFormat="1" ht="30" customHeight="1" x14ac:dyDescent="0.55000000000000004">
      <c r="A154" s="455" t="s">
        <v>20</v>
      </c>
      <c r="B154" s="616"/>
      <c r="C154" s="616"/>
      <c r="D154" s="616"/>
      <c r="E154" s="616"/>
      <c r="F154" s="616"/>
      <c r="G154" s="616"/>
      <c r="H154" s="616"/>
      <c r="I154" s="616"/>
      <c r="J154" s="616"/>
      <c r="K154" s="616"/>
      <c r="L154" s="616"/>
      <c r="M154" s="616"/>
      <c r="N154" s="616"/>
      <c r="O154" s="616"/>
      <c r="P154" s="616"/>
      <c r="Q154" s="616"/>
      <c r="R154" s="616"/>
      <c r="S154" s="617"/>
      <c r="T154" s="552"/>
      <c r="U154" s="554"/>
      <c r="V154" s="554"/>
      <c r="W154" s="555"/>
      <c r="X154" s="552"/>
      <c r="Y154" s="554"/>
      <c r="Z154" s="554"/>
      <c r="AA154" s="554"/>
      <c r="AB154" s="554"/>
      <c r="AC154" s="554"/>
      <c r="AD154" s="554"/>
      <c r="AE154" s="553"/>
      <c r="AF154" s="552">
        <f>ROUND(AG153/17,0)</f>
        <v>32</v>
      </c>
      <c r="AG154" s="554"/>
      <c r="AH154" s="555"/>
      <c r="AI154" s="552">
        <f>ROUND(AJ153/16,0)</f>
        <v>31</v>
      </c>
      <c r="AJ154" s="554"/>
      <c r="AK154" s="555"/>
      <c r="AL154" s="615">
        <f>ROUND(AM153/17,0)</f>
        <v>30</v>
      </c>
      <c r="AM154" s="554"/>
      <c r="AN154" s="553"/>
      <c r="AO154" s="552">
        <f>ROUND(AP153/17,0)</f>
        <v>29</v>
      </c>
      <c r="AP154" s="554"/>
      <c r="AQ154" s="555"/>
      <c r="AR154" s="615">
        <f>ROUND(AS153/16,0)</f>
        <v>28</v>
      </c>
      <c r="AS154" s="554"/>
      <c r="AT154" s="553"/>
      <c r="AU154" s="552">
        <f>ROUND(AV153/16,0)</f>
        <v>28</v>
      </c>
      <c r="AV154" s="554"/>
      <c r="AW154" s="555"/>
      <c r="AX154" s="615">
        <f>ROUND(AY153/17,0)</f>
        <v>28</v>
      </c>
      <c r="AY154" s="554"/>
      <c r="AZ154" s="553"/>
      <c r="BA154" s="552"/>
      <c r="BB154" s="554"/>
      <c r="BC154" s="553"/>
      <c r="BD154" s="552"/>
      <c r="BE154" s="553"/>
      <c r="BF154" s="404"/>
      <c r="BG154" s="402"/>
      <c r="BH154" s="402"/>
      <c r="BI154" s="410"/>
      <c r="BJ154" s="173"/>
    </row>
    <row r="155" spans="1:70" s="15" customFormat="1" ht="30" customHeight="1" x14ac:dyDescent="0.55000000000000004">
      <c r="A155" s="455" t="s">
        <v>21</v>
      </c>
      <c r="B155" s="616"/>
      <c r="C155" s="616"/>
      <c r="D155" s="616"/>
      <c r="E155" s="616"/>
      <c r="F155" s="616"/>
      <c r="G155" s="616"/>
      <c r="H155" s="616"/>
      <c r="I155" s="616"/>
      <c r="J155" s="616"/>
      <c r="K155" s="616"/>
      <c r="L155" s="616"/>
      <c r="M155" s="616"/>
      <c r="N155" s="616"/>
      <c r="O155" s="616"/>
      <c r="P155" s="616"/>
      <c r="Q155" s="616"/>
      <c r="R155" s="616"/>
      <c r="S155" s="617"/>
      <c r="T155" s="552">
        <f>SUM(AF155:BC155)</f>
        <v>4</v>
      </c>
      <c r="U155" s="554"/>
      <c r="V155" s="554"/>
      <c r="W155" s="555"/>
      <c r="X155" s="552"/>
      <c r="Y155" s="554"/>
      <c r="Z155" s="554"/>
      <c r="AA155" s="554"/>
      <c r="AB155" s="554"/>
      <c r="AC155" s="554"/>
      <c r="AD155" s="554"/>
      <c r="AE155" s="553"/>
      <c r="AF155" s="552"/>
      <c r="AG155" s="554"/>
      <c r="AH155" s="555"/>
      <c r="AI155" s="552"/>
      <c r="AJ155" s="554"/>
      <c r="AK155" s="555"/>
      <c r="AL155" s="615">
        <v>1</v>
      </c>
      <c r="AM155" s="554"/>
      <c r="AN155" s="553"/>
      <c r="AO155" s="552">
        <v>1</v>
      </c>
      <c r="AP155" s="554"/>
      <c r="AQ155" s="555"/>
      <c r="AR155" s="615">
        <v>1</v>
      </c>
      <c r="AS155" s="554"/>
      <c r="AT155" s="553"/>
      <c r="AU155" s="552">
        <v>1</v>
      </c>
      <c r="AV155" s="554"/>
      <c r="AW155" s="555"/>
      <c r="AX155" s="615"/>
      <c r="AY155" s="554"/>
      <c r="AZ155" s="553"/>
      <c r="BA155" s="552"/>
      <c r="BB155" s="554"/>
      <c r="BC155" s="553"/>
      <c r="BD155" s="552"/>
      <c r="BE155" s="553"/>
      <c r="BF155" s="404"/>
      <c r="BG155" s="402"/>
      <c r="BH155" s="402"/>
      <c r="BI155" s="410"/>
      <c r="BJ155" s="107"/>
      <c r="BP155" s="108"/>
      <c r="BQ155" s="108"/>
      <c r="BR155" s="108"/>
    </row>
    <row r="156" spans="1:70" s="15" customFormat="1" ht="30" customHeight="1" x14ac:dyDescent="0.55000000000000004">
      <c r="A156" s="455" t="s">
        <v>2</v>
      </c>
      <c r="B156" s="616"/>
      <c r="C156" s="616"/>
      <c r="D156" s="616"/>
      <c r="E156" s="616"/>
      <c r="F156" s="616"/>
      <c r="G156" s="616"/>
      <c r="H156" s="616"/>
      <c r="I156" s="616"/>
      <c r="J156" s="616"/>
      <c r="K156" s="616"/>
      <c r="L156" s="616"/>
      <c r="M156" s="616"/>
      <c r="N156" s="616"/>
      <c r="O156" s="616"/>
      <c r="P156" s="616"/>
      <c r="Q156" s="616"/>
      <c r="R156" s="616"/>
      <c r="S156" s="617"/>
      <c r="T156" s="552">
        <f t="shared" ref="T156:T158" si="65">SUM(AF156:BC156)</f>
        <v>1</v>
      </c>
      <c r="U156" s="554"/>
      <c r="V156" s="554"/>
      <c r="W156" s="555"/>
      <c r="X156" s="552"/>
      <c r="Y156" s="554"/>
      <c r="Z156" s="554"/>
      <c r="AA156" s="554"/>
      <c r="AB156" s="554"/>
      <c r="AC156" s="554"/>
      <c r="AD156" s="554"/>
      <c r="AE156" s="553"/>
      <c r="AF156" s="552"/>
      <c r="AG156" s="554"/>
      <c r="AH156" s="555"/>
      <c r="AI156" s="552"/>
      <c r="AJ156" s="554"/>
      <c r="AK156" s="555"/>
      <c r="AL156" s="615"/>
      <c r="AM156" s="554"/>
      <c r="AN156" s="553"/>
      <c r="AO156" s="552"/>
      <c r="AP156" s="554"/>
      <c r="AQ156" s="555"/>
      <c r="AR156" s="615"/>
      <c r="AS156" s="554"/>
      <c r="AT156" s="553"/>
      <c r="AU156" s="552"/>
      <c r="AV156" s="554"/>
      <c r="AW156" s="555"/>
      <c r="AX156" s="615">
        <v>1</v>
      </c>
      <c r="AY156" s="554"/>
      <c r="AZ156" s="553"/>
      <c r="BA156" s="552"/>
      <c r="BB156" s="554"/>
      <c r="BC156" s="553"/>
      <c r="BD156" s="552"/>
      <c r="BE156" s="553"/>
      <c r="BF156" s="404"/>
      <c r="BG156" s="402"/>
      <c r="BH156" s="402"/>
      <c r="BI156" s="410"/>
      <c r="BJ156" s="107"/>
      <c r="BP156" s="108"/>
      <c r="BQ156" s="108"/>
      <c r="BR156" s="108"/>
    </row>
    <row r="157" spans="1:70" s="15" customFormat="1" ht="30" customHeight="1" x14ac:dyDescent="0.55000000000000004">
      <c r="A157" s="455" t="s">
        <v>22</v>
      </c>
      <c r="B157" s="616"/>
      <c r="C157" s="616"/>
      <c r="D157" s="616"/>
      <c r="E157" s="616"/>
      <c r="F157" s="616"/>
      <c r="G157" s="616"/>
      <c r="H157" s="616"/>
      <c r="I157" s="616"/>
      <c r="J157" s="616"/>
      <c r="K157" s="616"/>
      <c r="L157" s="616"/>
      <c r="M157" s="616"/>
      <c r="N157" s="616"/>
      <c r="O157" s="616"/>
      <c r="P157" s="616"/>
      <c r="Q157" s="616"/>
      <c r="R157" s="616"/>
      <c r="S157" s="617"/>
      <c r="T157" s="552">
        <f t="shared" si="65"/>
        <v>31</v>
      </c>
      <c r="U157" s="554"/>
      <c r="V157" s="554"/>
      <c r="W157" s="555"/>
      <c r="X157" s="552"/>
      <c r="Y157" s="554"/>
      <c r="Z157" s="554"/>
      <c r="AA157" s="554"/>
      <c r="AB157" s="554"/>
      <c r="AC157" s="554"/>
      <c r="AD157" s="554"/>
      <c r="AE157" s="553"/>
      <c r="AF157" s="552">
        <v>4</v>
      </c>
      <c r="AG157" s="554"/>
      <c r="AH157" s="555"/>
      <c r="AI157" s="552">
        <v>4</v>
      </c>
      <c r="AJ157" s="554"/>
      <c r="AK157" s="555"/>
      <c r="AL157" s="615">
        <v>5</v>
      </c>
      <c r="AM157" s="554"/>
      <c r="AN157" s="553"/>
      <c r="AO157" s="552">
        <v>5</v>
      </c>
      <c r="AP157" s="554"/>
      <c r="AQ157" s="555"/>
      <c r="AR157" s="615">
        <v>5</v>
      </c>
      <c r="AS157" s="554"/>
      <c r="AT157" s="553"/>
      <c r="AU157" s="552">
        <v>4</v>
      </c>
      <c r="AV157" s="554"/>
      <c r="AW157" s="555"/>
      <c r="AX157" s="615">
        <v>4</v>
      </c>
      <c r="AY157" s="554"/>
      <c r="AZ157" s="553"/>
      <c r="BA157" s="552"/>
      <c r="BB157" s="554"/>
      <c r="BC157" s="553"/>
      <c r="BD157" s="552"/>
      <c r="BE157" s="553"/>
      <c r="BF157" s="404"/>
      <c r="BG157" s="402"/>
      <c r="BH157" s="402"/>
      <c r="BI157" s="410"/>
      <c r="BJ157" s="107"/>
      <c r="BP157" s="108"/>
      <c r="BQ157" s="108"/>
      <c r="BR157" s="108"/>
    </row>
    <row r="158" spans="1:70" s="15" customFormat="1" ht="30" customHeight="1" thickBot="1" x14ac:dyDescent="0.6">
      <c r="A158" s="560" t="s">
        <v>23</v>
      </c>
      <c r="B158" s="770"/>
      <c r="C158" s="770"/>
      <c r="D158" s="770"/>
      <c r="E158" s="770"/>
      <c r="F158" s="770"/>
      <c r="G158" s="770"/>
      <c r="H158" s="770"/>
      <c r="I158" s="770"/>
      <c r="J158" s="770"/>
      <c r="K158" s="770"/>
      <c r="L158" s="770"/>
      <c r="M158" s="770"/>
      <c r="N158" s="770"/>
      <c r="O158" s="770"/>
      <c r="P158" s="770"/>
      <c r="Q158" s="770"/>
      <c r="R158" s="770"/>
      <c r="S158" s="771"/>
      <c r="T158" s="600">
        <f t="shared" si="65"/>
        <v>30</v>
      </c>
      <c r="U158" s="601"/>
      <c r="V158" s="601"/>
      <c r="W158" s="628"/>
      <c r="X158" s="600"/>
      <c r="Y158" s="601"/>
      <c r="Z158" s="601"/>
      <c r="AA158" s="601"/>
      <c r="AB158" s="601"/>
      <c r="AC158" s="601"/>
      <c r="AD158" s="601"/>
      <c r="AE158" s="611"/>
      <c r="AF158" s="600">
        <v>6</v>
      </c>
      <c r="AG158" s="601"/>
      <c r="AH158" s="628"/>
      <c r="AI158" s="600">
        <v>4</v>
      </c>
      <c r="AJ158" s="601"/>
      <c r="AK158" s="628"/>
      <c r="AL158" s="629">
        <v>4</v>
      </c>
      <c r="AM158" s="601"/>
      <c r="AN158" s="611"/>
      <c r="AO158" s="600">
        <v>5</v>
      </c>
      <c r="AP158" s="601"/>
      <c r="AQ158" s="628"/>
      <c r="AR158" s="629">
        <v>3</v>
      </c>
      <c r="AS158" s="601"/>
      <c r="AT158" s="611"/>
      <c r="AU158" s="600">
        <v>3</v>
      </c>
      <c r="AV158" s="601"/>
      <c r="AW158" s="628"/>
      <c r="AX158" s="629">
        <v>5</v>
      </c>
      <c r="AY158" s="601"/>
      <c r="AZ158" s="611"/>
      <c r="BA158" s="600"/>
      <c r="BB158" s="601"/>
      <c r="BC158" s="611"/>
      <c r="BD158" s="600"/>
      <c r="BE158" s="611"/>
      <c r="BF158" s="432"/>
      <c r="BG158" s="433"/>
      <c r="BH158" s="433"/>
      <c r="BI158" s="467"/>
      <c r="BJ158" s="107"/>
      <c r="BP158" s="108"/>
      <c r="BQ158" s="108"/>
      <c r="BR158" s="108"/>
    </row>
    <row r="159" spans="1:70" s="16" customFormat="1" ht="30" customHeight="1" thickBot="1" x14ac:dyDescent="0.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66"/>
      <c r="S159" s="166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273"/>
      <c r="BG159" s="273"/>
      <c r="BH159" s="273"/>
      <c r="BI159" s="273"/>
      <c r="BJ159" s="61"/>
      <c r="BP159" s="49"/>
      <c r="BQ159" s="49"/>
      <c r="BR159" s="49"/>
    </row>
    <row r="160" spans="1:70" s="16" customFormat="1" ht="51.6" customHeight="1" thickBot="1" x14ac:dyDescent="0.3">
      <c r="A160" s="630" t="s">
        <v>72</v>
      </c>
      <c r="B160" s="539"/>
      <c r="C160" s="539"/>
      <c r="D160" s="539"/>
      <c r="E160" s="539"/>
      <c r="F160" s="539"/>
      <c r="G160" s="539"/>
      <c r="H160" s="539"/>
      <c r="I160" s="539"/>
      <c r="J160" s="539"/>
      <c r="K160" s="539"/>
      <c r="L160" s="539"/>
      <c r="M160" s="539"/>
      <c r="N160" s="539"/>
      <c r="O160" s="539"/>
      <c r="P160" s="631"/>
      <c r="Q160" s="630" t="s">
        <v>104</v>
      </c>
      <c r="R160" s="539"/>
      <c r="S160" s="539"/>
      <c r="T160" s="539"/>
      <c r="U160" s="539"/>
      <c r="V160" s="539"/>
      <c r="W160" s="539"/>
      <c r="X160" s="539"/>
      <c r="Y160" s="539"/>
      <c r="Z160" s="539"/>
      <c r="AA160" s="539"/>
      <c r="AB160" s="539"/>
      <c r="AC160" s="539"/>
      <c r="AD160" s="539"/>
      <c r="AE160" s="631"/>
      <c r="AF160" s="608" t="s">
        <v>71</v>
      </c>
      <c r="AG160" s="609"/>
      <c r="AH160" s="609"/>
      <c r="AI160" s="609"/>
      <c r="AJ160" s="609"/>
      <c r="AK160" s="609"/>
      <c r="AL160" s="609"/>
      <c r="AM160" s="609"/>
      <c r="AN160" s="609"/>
      <c r="AO160" s="609"/>
      <c r="AP160" s="609"/>
      <c r="AQ160" s="609"/>
      <c r="AR160" s="609"/>
      <c r="AS160" s="609"/>
      <c r="AT160" s="610"/>
      <c r="AU160" s="609" t="s">
        <v>70</v>
      </c>
      <c r="AV160" s="609"/>
      <c r="AW160" s="609"/>
      <c r="AX160" s="609"/>
      <c r="AY160" s="609"/>
      <c r="AZ160" s="609"/>
      <c r="BA160" s="609"/>
      <c r="BB160" s="609"/>
      <c r="BC160" s="609"/>
      <c r="BD160" s="609"/>
      <c r="BE160" s="609"/>
      <c r="BF160" s="609"/>
      <c r="BG160" s="609"/>
      <c r="BH160" s="609"/>
      <c r="BI160" s="610"/>
      <c r="BJ160" s="62"/>
      <c r="BP160" s="49"/>
      <c r="BQ160" s="49"/>
      <c r="BR160" s="49"/>
    </row>
    <row r="161" spans="1:70" s="16" customFormat="1" ht="87" customHeight="1" thickBot="1" x14ac:dyDescent="0.3">
      <c r="A161" s="655" t="s">
        <v>31</v>
      </c>
      <c r="B161" s="612"/>
      <c r="C161" s="612"/>
      <c r="D161" s="612"/>
      <c r="E161" s="612"/>
      <c r="F161" s="612"/>
      <c r="G161" s="385"/>
      <c r="H161" s="386" t="s">
        <v>30</v>
      </c>
      <c r="I161" s="386"/>
      <c r="J161" s="386"/>
      <c r="K161" s="386" t="s">
        <v>32</v>
      </c>
      <c r="L161" s="386"/>
      <c r="M161" s="386"/>
      <c r="N161" s="654" t="s">
        <v>105</v>
      </c>
      <c r="O161" s="386"/>
      <c r="P161" s="387"/>
      <c r="Q161" s="689" t="s">
        <v>31</v>
      </c>
      <c r="R161" s="690"/>
      <c r="S161" s="690"/>
      <c r="T161" s="690"/>
      <c r="U161" s="690"/>
      <c r="V161" s="691"/>
      <c r="W161" s="386" t="s">
        <v>30</v>
      </c>
      <c r="X161" s="386"/>
      <c r="Y161" s="386"/>
      <c r="Z161" s="386" t="s">
        <v>32</v>
      </c>
      <c r="AA161" s="386"/>
      <c r="AB161" s="386"/>
      <c r="AC161" s="654" t="s">
        <v>105</v>
      </c>
      <c r="AD161" s="386"/>
      <c r="AE161" s="387"/>
      <c r="AF161" s="655" t="s">
        <v>30</v>
      </c>
      <c r="AG161" s="612"/>
      <c r="AH161" s="612"/>
      <c r="AI161" s="612"/>
      <c r="AJ161" s="385"/>
      <c r="AK161" s="395" t="s">
        <v>32</v>
      </c>
      <c r="AL161" s="612"/>
      <c r="AM161" s="612"/>
      <c r="AN161" s="612"/>
      <c r="AO161" s="385"/>
      <c r="AP161" s="683" t="s">
        <v>105</v>
      </c>
      <c r="AQ161" s="612"/>
      <c r="AR161" s="612"/>
      <c r="AS161" s="612"/>
      <c r="AT161" s="684"/>
      <c r="AU161" s="662" t="s">
        <v>438</v>
      </c>
      <c r="AV161" s="663"/>
      <c r="AW161" s="663"/>
      <c r="AX161" s="663"/>
      <c r="AY161" s="663"/>
      <c r="AZ161" s="663"/>
      <c r="BA161" s="663"/>
      <c r="BB161" s="663"/>
      <c r="BC161" s="663"/>
      <c r="BD161" s="663"/>
      <c r="BE161" s="663"/>
      <c r="BF161" s="663"/>
      <c r="BG161" s="663"/>
      <c r="BH161" s="663"/>
      <c r="BI161" s="664"/>
      <c r="BJ161" s="79"/>
      <c r="BP161" s="49"/>
      <c r="BQ161" s="49"/>
      <c r="BR161" s="49"/>
    </row>
    <row r="162" spans="1:70" s="16" customFormat="1" ht="41.25" customHeight="1" x14ac:dyDescent="0.25">
      <c r="A162" s="639" t="s">
        <v>349</v>
      </c>
      <c r="B162" s="640"/>
      <c r="C162" s="640"/>
      <c r="D162" s="640"/>
      <c r="E162" s="640"/>
      <c r="F162" s="640"/>
      <c r="G162" s="641"/>
      <c r="H162" s="724">
        <v>2</v>
      </c>
      <c r="I162" s="640"/>
      <c r="J162" s="641"/>
      <c r="K162" s="724">
        <v>2</v>
      </c>
      <c r="L162" s="640"/>
      <c r="M162" s="641"/>
      <c r="N162" s="656">
        <f>K162*1.5</f>
        <v>3</v>
      </c>
      <c r="O162" s="657"/>
      <c r="P162" s="658"/>
      <c r="Q162" s="602" t="s">
        <v>190</v>
      </c>
      <c r="R162" s="603"/>
      <c r="S162" s="603"/>
      <c r="T162" s="603"/>
      <c r="U162" s="603"/>
      <c r="V162" s="604"/>
      <c r="W162" s="605">
        <v>6</v>
      </c>
      <c r="X162" s="606"/>
      <c r="Y162" s="607"/>
      <c r="Z162" s="605">
        <v>4</v>
      </c>
      <c r="AA162" s="606"/>
      <c r="AB162" s="607"/>
      <c r="AC162" s="651">
        <f>Z162*1.5</f>
        <v>6</v>
      </c>
      <c r="AD162" s="652"/>
      <c r="AE162" s="653"/>
      <c r="AF162" s="639">
        <v>8</v>
      </c>
      <c r="AG162" s="640"/>
      <c r="AH162" s="640"/>
      <c r="AI162" s="640"/>
      <c r="AJ162" s="641"/>
      <c r="AK162" s="724">
        <v>12</v>
      </c>
      <c r="AL162" s="640"/>
      <c r="AM162" s="640"/>
      <c r="AN162" s="640"/>
      <c r="AO162" s="641"/>
      <c r="AP162" s="656">
        <f>AK162*1.5</f>
        <v>18</v>
      </c>
      <c r="AQ162" s="657"/>
      <c r="AR162" s="657"/>
      <c r="AS162" s="657"/>
      <c r="AT162" s="658"/>
      <c r="AU162" s="665"/>
      <c r="AV162" s="666"/>
      <c r="AW162" s="666"/>
      <c r="AX162" s="666"/>
      <c r="AY162" s="666"/>
      <c r="AZ162" s="666"/>
      <c r="BA162" s="666"/>
      <c r="BB162" s="666"/>
      <c r="BC162" s="666"/>
      <c r="BD162" s="666"/>
      <c r="BE162" s="666"/>
      <c r="BF162" s="666"/>
      <c r="BG162" s="666"/>
      <c r="BH162" s="666"/>
      <c r="BI162" s="667"/>
      <c r="BJ162" s="79"/>
      <c r="BP162" s="49"/>
      <c r="BQ162" s="49"/>
      <c r="BR162" s="49"/>
    </row>
    <row r="163" spans="1:70" s="16" customFormat="1" ht="48.75" customHeight="1" thickBot="1" x14ac:dyDescent="0.3">
      <c r="A163" s="642"/>
      <c r="B163" s="643"/>
      <c r="C163" s="643"/>
      <c r="D163" s="643"/>
      <c r="E163" s="643"/>
      <c r="F163" s="643"/>
      <c r="G163" s="529"/>
      <c r="H163" s="465"/>
      <c r="I163" s="643"/>
      <c r="J163" s="529"/>
      <c r="K163" s="465"/>
      <c r="L163" s="643"/>
      <c r="M163" s="529"/>
      <c r="N163" s="659"/>
      <c r="O163" s="660"/>
      <c r="P163" s="661"/>
      <c r="Q163" s="679" t="s">
        <v>191</v>
      </c>
      <c r="R163" s="680"/>
      <c r="S163" s="680"/>
      <c r="T163" s="680"/>
      <c r="U163" s="680"/>
      <c r="V163" s="681"/>
      <c r="W163" s="466">
        <v>8</v>
      </c>
      <c r="X163" s="460"/>
      <c r="Y163" s="488"/>
      <c r="Z163" s="466">
        <v>6</v>
      </c>
      <c r="AA163" s="460"/>
      <c r="AB163" s="488"/>
      <c r="AC163" s="659">
        <v>9</v>
      </c>
      <c r="AD163" s="660"/>
      <c r="AE163" s="661"/>
      <c r="AF163" s="642"/>
      <c r="AG163" s="643"/>
      <c r="AH163" s="643"/>
      <c r="AI163" s="643"/>
      <c r="AJ163" s="529"/>
      <c r="AK163" s="465"/>
      <c r="AL163" s="643"/>
      <c r="AM163" s="643"/>
      <c r="AN163" s="643"/>
      <c r="AO163" s="529"/>
      <c r="AP163" s="659"/>
      <c r="AQ163" s="660"/>
      <c r="AR163" s="660"/>
      <c r="AS163" s="660"/>
      <c r="AT163" s="661"/>
      <c r="AU163" s="668"/>
      <c r="AV163" s="669"/>
      <c r="AW163" s="669"/>
      <c r="AX163" s="669"/>
      <c r="AY163" s="669"/>
      <c r="AZ163" s="669"/>
      <c r="BA163" s="669"/>
      <c r="BB163" s="669"/>
      <c r="BC163" s="669"/>
      <c r="BD163" s="669"/>
      <c r="BE163" s="669"/>
      <c r="BF163" s="669"/>
      <c r="BG163" s="669"/>
      <c r="BH163" s="669"/>
      <c r="BI163" s="670"/>
      <c r="BJ163" s="79"/>
      <c r="BP163" s="49"/>
      <c r="BQ163" s="49"/>
      <c r="BR163" s="49"/>
    </row>
    <row r="164" spans="1:70" s="16" customFormat="1" ht="21.75" customHeight="1" x14ac:dyDescent="0.3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4"/>
      <c r="BG164" s="64"/>
      <c r="BH164" s="64"/>
      <c r="BI164" s="64"/>
      <c r="BJ164" s="64"/>
      <c r="BP164" s="49"/>
      <c r="BQ164" s="49"/>
      <c r="BR164" s="49"/>
    </row>
    <row r="165" spans="1:70" s="16" customFormat="1" ht="30" customHeight="1" x14ac:dyDescent="0.6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220" t="s">
        <v>120</v>
      </c>
      <c r="AB165" s="221"/>
      <c r="AC165" s="221"/>
      <c r="AD165" s="221"/>
      <c r="AE165" s="221"/>
      <c r="AF165" s="221"/>
      <c r="AG165" s="221"/>
      <c r="AH165" s="221"/>
      <c r="AI165" s="221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4"/>
      <c r="BG165" s="64"/>
      <c r="BH165" s="64"/>
      <c r="BI165" s="64"/>
      <c r="BJ165" s="64"/>
      <c r="BP165" s="49"/>
      <c r="BQ165" s="49"/>
      <c r="BR165" s="49"/>
    </row>
    <row r="166" spans="1:70" s="16" customFormat="1" ht="19.5" customHeight="1" thickBot="1" x14ac:dyDescent="0.4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60"/>
      <c r="S166" s="60"/>
      <c r="T166" s="20"/>
      <c r="U166" s="65"/>
      <c r="V166" s="65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61"/>
      <c r="BG166" s="61"/>
      <c r="BH166" s="61"/>
      <c r="BI166" s="61"/>
      <c r="BJ166" s="61"/>
      <c r="BP166" s="49"/>
      <c r="BQ166" s="49"/>
      <c r="BR166" s="49"/>
    </row>
    <row r="167" spans="1:70" s="67" customFormat="1" ht="108.6" customHeight="1" thickBot="1" x14ac:dyDescent="0.5">
      <c r="A167" s="608" t="s">
        <v>109</v>
      </c>
      <c r="B167" s="609"/>
      <c r="C167" s="609"/>
      <c r="D167" s="610"/>
      <c r="E167" s="539" t="s">
        <v>110</v>
      </c>
      <c r="F167" s="539"/>
      <c r="G167" s="539"/>
      <c r="H167" s="539"/>
      <c r="I167" s="539"/>
      <c r="J167" s="539"/>
      <c r="K167" s="539"/>
      <c r="L167" s="539"/>
      <c r="M167" s="539"/>
      <c r="N167" s="539"/>
      <c r="O167" s="539"/>
      <c r="P167" s="539"/>
      <c r="Q167" s="539"/>
      <c r="R167" s="539"/>
      <c r="S167" s="539"/>
      <c r="T167" s="539"/>
      <c r="U167" s="539"/>
      <c r="V167" s="539"/>
      <c r="W167" s="539"/>
      <c r="X167" s="539"/>
      <c r="Y167" s="539"/>
      <c r="Z167" s="539"/>
      <c r="AA167" s="539"/>
      <c r="AB167" s="539"/>
      <c r="AC167" s="539"/>
      <c r="AD167" s="539"/>
      <c r="AE167" s="539"/>
      <c r="AF167" s="539"/>
      <c r="AG167" s="539"/>
      <c r="AH167" s="539"/>
      <c r="AI167" s="539"/>
      <c r="AJ167" s="539"/>
      <c r="AK167" s="539"/>
      <c r="AL167" s="539"/>
      <c r="AM167" s="539"/>
      <c r="AN167" s="539"/>
      <c r="AO167" s="539"/>
      <c r="AP167" s="539"/>
      <c r="AQ167" s="539"/>
      <c r="AR167" s="539"/>
      <c r="AS167" s="539"/>
      <c r="AT167" s="539"/>
      <c r="AU167" s="539"/>
      <c r="AV167" s="539"/>
      <c r="AW167" s="539"/>
      <c r="AX167" s="539"/>
      <c r="AY167" s="539"/>
      <c r="AZ167" s="539"/>
      <c r="BA167" s="539"/>
      <c r="BB167" s="539"/>
      <c r="BC167" s="539"/>
      <c r="BD167" s="539"/>
      <c r="BE167" s="539"/>
      <c r="BF167" s="608" t="s">
        <v>147</v>
      </c>
      <c r="BG167" s="609"/>
      <c r="BH167" s="609"/>
      <c r="BI167" s="610"/>
      <c r="BJ167" s="66"/>
      <c r="BP167" s="68"/>
      <c r="BQ167" s="68"/>
      <c r="BR167" s="68"/>
    </row>
    <row r="168" spans="1:70" s="58" customFormat="1" ht="99" customHeight="1" x14ac:dyDescent="0.4">
      <c r="A168" s="468" t="s">
        <v>121</v>
      </c>
      <c r="B168" s="469"/>
      <c r="C168" s="469"/>
      <c r="D168" s="494"/>
      <c r="E168" s="730" t="s">
        <v>287</v>
      </c>
      <c r="F168" s="730"/>
      <c r="G168" s="730"/>
      <c r="H168" s="730"/>
      <c r="I168" s="730"/>
      <c r="J168" s="730"/>
      <c r="K168" s="730"/>
      <c r="L168" s="730"/>
      <c r="M168" s="730"/>
      <c r="N168" s="730"/>
      <c r="O168" s="730"/>
      <c r="P168" s="730"/>
      <c r="Q168" s="730"/>
      <c r="R168" s="730"/>
      <c r="S168" s="730"/>
      <c r="T168" s="730"/>
      <c r="U168" s="730"/>
      <c r="V168" s="730"/>
      <c r="W168" s="730"/>
      <c r="X168" s="730"/>
      <c r="Y168" s="730"/>
      <c r="Z168" s="730"/>
      <c r="AA168" s="730"/>
      <c r="AB168" s="730"/>
      <c r="AC168" s="730"/>
      <c r="AD168" s="730"/>
      <c r="AE168" s="730"/>
      <c r="AF168" s="730"/>
      <c r="AG168" s="730"/>
      <c r="AH168" s="730"/>
      <c r="AI168" s="730"/>
      <c r="AJ168" s="730"/>
      <c r="AK168" s="730"/>
      <c r="AL168" s="730"/>
      <c r="AM168" s="730"/>
      <c r="AN168" s="730"/>
      <c r="AO168" s="730"/>
      <c r="AP168" s="730"/>
      <c r="AQ168" s="730"/>
      <c r="AR168" s="730"/>
      <c r="AS168" s="730"/>
      <c r="AT168" s="730"/>
      <c r="AU168" s="730"/>
      <c r="AV168" s="730"/>
      <c r="AW168" s="730"/>
      <c r="AX168" s="730"/>
      <c r="AY168" s="730"/>
      <c r="AZ168" s="730"/>
      <c r="BA168" s="730"/>
      <c r="BB168" s="730"/>
      <c r="BC168" s="730"/>
      <c r="BD168" s="730"/>
      <c r="BE168" s="731"/>
      <c r="BF168" s="644" t="s">
        <v>453</v>
      </c>
      <c r="BG168" s="492"/>
      <c r="BH168" s="492"/>
      <c r="BI168" s="493"/>
      <c r="BJ168" s="69"/>
      <c r="BP168" s="70"/>
      <c r="BQ168" s="70"/>
      <c r="BR168" s="70"/>
    </row>
    <row r="169" spans="1:70" s="58" customFormat="1" ht="48" customHeight="1" x14ac:dyDescent="0.4">
      <c r="A169" s="425" t="s">
        <v>122</v>
      </c>
      <c r="B169" s="464"/>
      <c r="C169" s="464"/>
      <c r="D169" s="426"/>
      <c r="E169" s="732" t="s">
        <v>285</v>
      </c>
      <c r="F169" s="732"/>
      <c r="G169" s="732"/>
      <c r="H169" s="732"/>
      <c r="I169" s="732"/>
      <c r="J169" s="732"/>
      <c r="K169" s="732"/>
      <c r="L169" s="732"/>
      <c r="M169" s="732"/>
      <c r="N169" s="732"/>
      <c r="O169" s="732"/>
      <c r="P169" s="732"/>
      <c r="Q169" s="732"/>
      <c r="R169" s="732"/>
      <c r="S169" s="732"/>
      <c r="T169" s="732"/>
      <c r="U169" s="732"/>
      <c r="V169" s="732"/>
      <c r="W169" s="732"/>
      <c r="X169" s="732"/>
      <c r="Y169" s="732"/>
      <c r="Z169" s="732"/>
      <c r="AA169" s="732"/>
      <c r="AB169" s="732"/>
      <c r="AC169" s="732"/>
      <c r="AD169" s="732"/>
      <c r="AE169" s="732"/>
      <c r="AF169" s="732"/>
      <c r="AG169" s="732"/>
      <c r="AH169" s="732"/>
      <c r="AI169" s="732"/>
      <c r="AJ169" s="732"/>
      <c r="AK169" s="732"/>
      <c r="AL169" s="732"/>
      <c r="AM169" s="732"/>
      <c r="AN169" s="732"/>
      <c r="AO169" s="732"/>
      <c r="AP169" s="732"/>
      <c r="AQ169" s="732"/>
      <c r="AR169" s="732"/>
      <c r="AS169" s="732"/>
      <c r="AT169" s="732"/>
      <c r="AU169" s="732"/>
      <c r="AV169" s="732"/>
      <c r="AW169" s="732"/>
      <c r="AX169" s="732"/>
      <c r="AY169" s="732"/>
      <c r="AZ169" s="732"/>
      <c r="BA169" s="732"/>
      <c r="BB169" s="732"/>
      <c r="BC169" s="732"/>
      <c r="BD169" s="732"/>
      <c r="BE169" s="733"/>
      <c r="BF169" s="648" t="s">
        <v>383</v>
      </c>
      <c r="BG169" s="649"/>
      <c r="BH169" s="649"/>
      <c r="BI169" s="650"/>
      <c r="BJ169" s="69"/>
      <c r="BP169" s="70"/>
      <c r="BQ169" s="70"/>
      <c r="BR169" s="70"/>
    </row>
    <row r="170" spans="1:70" s="177" customFormat="1" ht="57.75" customHeight="1" x14ac:dyDescent="0.4">
      <c r="A170" s="564" t="s">
        <v>129</v>
      </c>
      <c r="B170" s="457"/>
      <c r="C170" s="457"/>
      <c r="D170" s="458"/>
      <c r="E170" s="624" t="s">
        <v>333</v>
      </c>
      <c r="F170" s="591"/>
      <c r="G170" s="591"/>
      <c r="H170" s="591"/>
      <c r="I170" s="591"/>
      <c r="J170" s="591"/>
      <c r="K170" s="591"/>
      <c r="L170" s="591"/>
      <c r="M170" s="591"/>
      <c r="N170" s="591"/>
      <c r="O170" s="591"/>
      <c r="P170" s="591"/>
      <c r="Q170" s="591"/>
      <c r="R170" s="591"/>
      <c r="S170" s="591"/>
      <c r="T170" s="591"/>
      <c r="U170" s="591"/>
      <c r="V170" s="591"/>
      <c r="W170" s="591"/>
      <c r="X170" s="591"/>
      <c r="Y170" s="591"/>
      <c r="Z170" s="591"/>
      <c r="AA170" s="591"/>
      <c r="AB170" s="591"/>
      <c r="AC170" s="591"/>
      <c r="AD170" s="591"/>
      <c r="AE170" s="591"/>
      <c r="AF170" s="591"/>
      <c r="AG170" s="591"/>
      <c r="AH170" s="591"/>
      <c r="AI170" s="591"/>
      <c r="AJ170" s="591"/>
      <c r="AK170" s="591"/>
      <c r="AL170" s="591"/>
      <c r="AM170" s="591"/>
      <c r="AN170" s="591"/>
      <c r="AO170" s="591"/>
      <c r="AP170" s="591"/>
      <c r="AQ170" s="591"/>
      <c r="AR170" s="591"/>
      <c r="AS170" s="591"/>
      <c r="AT170" s="591"/>
      <c r="AU170" s="591"/>
      <c r="AV170" s="591"/>
      <c r="AW170" s="591"/>
      <c r="AX170" s="591"/>
      <c r="AY170" s="591"/>
      <c r="AZ170" s="591"/>
      <c r="BA170" s="591"/>
      <c r="BB170" s="591"/>
      <c r="BC170" s="591"/>
      <c r="BD170" s="591"/>
      <c r="BE170" s="625"/>
      <c r="BF170" s="645" t="s">
        <v>388</v>
      </c>
      <c r="BG170" s="646"/>
      <c r="BH170" s="646"/>
      <c r="BI170" s="647"/>
      <c r="BJ170" s="83"/>
    </row>
    <row r="171" spans="1:70" s="58" customFormat="1" ht="116.25" customHeight="1" x14ac:dyDescent="0.4">
      <c r="A171" s="425" t="s">
        <v>130</v>
      </c>
      <c r="B171" s="464"/>
      <c r="C171" s="464"/>
      <c r="D171" s="426"/>
      <c r="E171" s="624" t="s">
        <v>278</v>
      </c>
      <c r="F171" s="591"/>
      <c r="G171" s="591"/>
      <c r="H171" s="591"/>
      <c r="I171" s="591"/>
      <c r="J171" s="591"/>
      <c r="K171" s="591"/>
      <c r="L171" s="591"/>
      <c r="M171" s="591"/>
      <c r="N171" s="591"/>
      <c r="O171" s="591"/>
      <c r="P171" s="591"/>
      <c r="Q171" s="591"/>
      <c r="R171" s="591"/>
      <c r="S171" s="591"/>
      <c r="T171" s="591"/>
      <c r="U171" s="591"/>
      <c r="V171" s="591"/>
      <c r="W171" s="591"/>
      <c r="X171" s="591"/>
      <c r="Y171" s="591"/>
      <c r="Z171" s="591"/>
      <c r="AA171" s="591"/>
      <c r="AB171" s="591"/>
      <c r="AC171" s="591"/>
      <c r="AD171" s="591"/>
      <c r="AE171" s="591"/>
      <c r="AF171" s="591"/>
      <c r="AG171" s="591"/>
      <c r="AH171" s="591"/>
      <c r="AI171" s="591"/>
      <c r="AJ171" s="591"/>
      <c r="AK171" s="591"/>
      <c r="AL171" s="591"/>
      <c r="AM171" s="591"/>
      <c r="AN171" s="591"/>
      <c r="AO171" s="591"/>
      <c r="AP171" s="591"/>
      <c r="AQ171" s="591"/>
      <c r="AR171" s="591"/>
      <c r="AS171" s="591"/>
      <c r="AT171" s="591"/>
      <c r="AU171" s="591"/>
      <c r="AV171" s="591"/>
      <c r="AW171" s="591"/>
      <c r="AX171" s="591"/>
      <c r="AY171" s="591"/>
      <c r="AZ171" s="591"/>
      <c r="BA171" s="591"/>
      <c r="BB171" s="591"/>
      <c r="BC171" s="591"/>
      <c r="BD171" s="591"/>
      <c r="BE171" s="625"/>
      <c r="BF171" s="648" t="s">
        <v>439</v>
      </c>
      <c r="BG171" s="649"/>
      <c r="BH171" s="649"/>
      <c r="BI171" s="650"/>
      <c r="BJ171" s="82"/>
    </row>
    <row r="172" spans="1:70" s="177" customFormat="1" ht="96.75" customHeight="1" x14ac:dyDescent="0.4">
      <c r="A172" s="564" t="s">
        <v>137</v>
      </c>
      <c r="B172" s="457"/>
      <c r="C172" s="457"/>
      <c r="D172" s="458"/>
      <c r="E172" s="624" t="s">
        <v>289</v>
      </c>
      <c r="F172" s="591"/>
      <c r="G172" s="591"/>
      <c r="H172" s="591"/>
      <c r="I172" s="591"/>
      <c r="J172" s="591"/>
      <c r="K172" s="591"/>
      <c r="L172" s="591"/>
      <c r="M172" s="591"/>
      <c r="N172" s="591"/>
      <c r="O172" s="591"/>
      <c r="P172" s="591"/>
      <c r="Q172" s="591"/>
      <c r="R172" s="591"/>
      <c r="S172" s="591"/>
      <c r="T172" s="591"/>
      <c r="U172" s="591"/>
      <c r="V172" s="591"/>
      <c r="W172" s="591"/>
      <c r="X172" s="591"/>
      <c r="Y172" s="591"/>
      <c r="Z172" s="591"/>
      <c r="AA172" s="591"/>
      <c r="AB172" s="591"/>
      <c r="AC172" s="591"/>
      <c r="AD172" s="591"/>
      <c r="AE172" s="591"/>
      <c r="AF172" s="591"/>
      <c r="AG172" s="591"/>
      <c r="AH172" s="591"/>
      <c r="AI172" s="591"/>
      <c r="AJ172" s="591"/>
      <c r="AK172" s="591"/>
      <c r="AL172" s="591"/>
      <c r="AM172" s="591"/>
      <c r="AN172" s="591"/>
      <c r="AO172" s="591"/>
      <c r="AP172" s="591"/>
      <c r="AQ172" s="591"/>
      <c r="AR172" s="591"/>
      <c r="AS172" s="591"/>
      <c r="AT172" s="591"/>
      <c r="AU172" s="591"/>
      <c r="AV172" s="591"/>
      <c r="AW172" s="591"/>
      <c r="AX172" s="591"/>
      <c r="AY172" s="591"/>
      <c r="AZ172" s="591"/>
      <c r="BA172" s="591"/>
      <c r="BB172" s="591"/>
      <c r="BC172" s="591"/>
      <c r="BD172" s="591"/>
      <c r="BE172" s="625"/>
      <c r="BF172" s="645" t="s">
        <v>453</v>
      </c>
      <c r="BG172" s="562"/>
      <c r="BH172" s="562"/>
      <c r="BI172" s="563"/>
      <c r="BJ172" s="83"/>
    </row>
    <row r="173" spans="1:70" s="58" customFormat="1" ht="96.75" customHeight="1" x14ac:dyDescent="0.4">
      <c r="A173" s="564" t="s">
        <v>138</v>
      </c>
      <c r="B173" s="457"/>
      <c r="C173" s="457"/>
      <c r="D173" s="458"/>
      <c r="E173" s="624" t="s">
        <v>291</v>
      </c>
      <c r="F173" s="591"/>
      <c r="G173" s="591"/>
      <c r="H173" s="591"/>
      <c r="I173" s="591"/>
      <c r="J173" s="591"/>
      <c r="K173" s="591"/>
      <c r="L173" s="591"/>
      <c r="M173" s="591"/>
      <c r="N173" s="591"/>
      <c r="O173" s="591"/>
      <c r="P173" s="591"/>
      <c r="Q173" s="591"/>
      <c r="R173" s="591"/>
      <c r="S173" s="591"/>
      <c r="T173" s="591"/>
      <c r="U173" s="591"/>
      <c r="V173" s="591"/>
      <c r="W173" s="591"/>
      <c r="X173" s="591"/>
      <c r="Y173" s="591"/>
      <c r="Z173" s="591"/>
      <c r="AA173" s="591"/>
      <c r="AB173" s="591"/>
      <c r="AC173" s="591"/>
      <c r="AD173" s="591"/>
      <c r="AE173" s="591"/>
      <c r="AF173" s="591"/>
      <c r="AG173" s="591"/>
      <c r="AH173" s="591"/>
      <c r="AI173" s="591"/>
      <c r="AJ173" s="591"/>
      <c r="AK173" s="591"/>
      <c r="AL173" s="591"/>
      <c r="AM173" s="591"/>
      <c r="AN173" s="591"/>
      <c r="AO173" s="591"/>
      <c r="AP173" s="591"/>
      <c r="AQ173" s="591"/>
      <c r="AR173" s="591"/>
      <c r="AS173" s="591"/>
      <c r="AT173" s="591"/>
      <c r="AU173" s="591"/>
      <c r="AV173" s="591"/>
      <c r="AW173" s="591"/>
      <c r="AX173" s="591"/>
      <c r="AY173" s="591"/>
      <c r="AZ173" s="591"/>
      <c r="BA173" s="591"/>
      <c r="BB173" s="591"/>
      <c r="BC173" s="591"/>
      <c r="BD173" s="591"/>
      <c r="BE173" s="625"/>
      <c r="BF173" s="764" t="s">
        <v>453</v>
      </c>
      <c r="BG173" s="541"/>
      <c r="BH173" s="541"/>
      <c r="BI173" s="542"/>
      <c r="BJ173" s="82"/>
    </row>
    <row r="174" spans="1:70" s="58" customFormat="1" ht="46.5" customHeight="1" x14ac:dyDescent="0.4">
      <c r="A174" s="564" t="s">
        <v>277</v>
      </c>
      <c r="B174" s="457"/>
      <c r="C174" s="457"/>
      <c r="D174" s="458"/>
      <c r="E174" s="676" t="s">
        <v>389</v>
      </c>
      <c r="F174" s="677"/>
      <c r="G174" s="677"/>
      <c r="H174" s="677"/>
      <c r="I174" s="677"/>
      <c r="J174" s="677"/>
      <c r="K174" s="677"/>
      <c r="L174" s="677"/>
      <c r="M174" s="677"/>
      <c r="N174" s="677"/>
      <c r="O174" s="677"/>
      <c r="P174" s="677"/>
      <c r="Q174" s="677"/>
      <c r="R174" s="677"/>
      <c r="S174" s="677"/>
      <c r="T174" s="677"/>
      <c r="U174" s="677"/>
      <c r="V174" s="677"/>
      <c r="W174" s="677"/>
      <c r="X174" s="677"/>
      <c r="Y174" s="677"/>
      <c r="Z174" s="677"/>
      <c r="AA174" s="677"/>
      <c r="AB174" s="677"/>
      <c r="AC174" s="677"/>
      <c r="AD174" s="677"/>
      <c r="AE174" s="677"/>
      <c r="AF174" s="677"/>
      <c r="AG174" s="677"/>
      <c r="AH174" s="677"/>
      <c r="AI174" s="677"/>
      <c r="AJ174" s="677"/>
      <c r="AK174" s="677"/>
      <c r="AL174" s="677"/>
      <c r="AM174" s="677"/>
      <c r="AN174" s="677"/>
      <c r="AO174" s="677"/>
      <c r="AP174" s="677"/>
      <c r="AQ174" s="677"/>
      <c r="AR174" s="677"/>
      <c r="AS174" s="677"/>
      <c r="AT174" s="677"/>
      <c r="AU174" s="677"/>
      <c r="AV174" s="677"/>
      <c r="AW174" s="677"/>
      <c r="AX174" s="677"/>
      <c r="AY174" s="677"/>
      <c r="AZ174" s="677"/>
      <c r="BA174" s="677"/>
      <c r="BB174" s="677"/>
      <c r="BC174" s="677"/>
      <c r="BD174" s="677"/>
      <c r="BE174" s="678"/>
      <c r="BF174" s="645" t="s">
        <v>334</v>
      </c>
      <c r="BG174" s="646"/>
      <c r="BH174" s="646"/>
      <c r="BI174" s="647"/>
      <c r="BJ174" s="82"/>
    </row>
    <row r="175" spans="1:70" s="58" customFormat="1" ht="49.5" customHeight="1" x14ac:dyDescent="0.4">
      <c r="A175" s="564" t="s">
        <v>272</v>
      </c>
      <c r="B175" s="457"/>
      <c r="C175" s="457"/>
      <c r="D175" s="458"/>
      <c r="E175" s="676" t="s">
        <v>390</v>
      </c>
      <c r="F175" s="677"/>
      <c r="G175" s="677"/>
      <c r="H175" s="677"/>
      <c r="I175" s="677"/>
      <c r="J175" s="677"/>
      <c r="K175" s="677"/>
      <c r="L175" s="677"/>
      <c r="M175" s="677"/>
      <c r="N175" s="677"/>
      <c r="O175" s="677"/>
      <c r="P175" s="677"/>
      <c r="Q175" s="677"/>
      <c r="R175" s="677"/>
      <c r="S175" s="677"/>
      <c r="T175" s="677"/>
      <c r="U175" s="677"/>
      <c r="V175" s="677"/>
      <c r="W175" s="677"/>
      <c r="X175" s="677"/>
      <c r="Y175" s="677"/>
      <c r="Z175" s="677"/>
      <c r="AA175" s="677"/>
      <c r="AB175" s="677"/>
      <c r="AC175" s="677"/>
      <c r="AD175" s="677"/>
      <c r="AE175" s="677"/>
      <c r="AF175" s="677"/>
      <c r="AG175" s="677"/>
      <c r="AH175" s="677"/>
      <c r="AI175" s="677"/>
      <c r="AJ175" s="677"/>
      <c r="AK175" s="677"/>
      <c r="AL175" s="677"/>
      <c r="AM175" s="677"/>
      <c r="AN175" s="677"/>
      <c r="AO175" s="677"/>
      <c r="AP175" s="677"/>
      <c r="AQ175" s="677"/>
      <c r="AR175" s="677"/>
      <c r="AS175" s="677"/>
      <c r="AT175" s="677"/>
      <c r="AU175" s="677"/>
      <c r="AV175" s="677"/>
      <c r="AW175" s="677"/>
      <c r="AX175" s="677"/>
      <c r="AY175" s="677"/>
      <c r="AZ175" s="677"/>
      <c r="BA175" s="677"/>
      <c r="BB175" s="677"/>
      <c r="BC175" s="677"/>
      <c r="BD175" s="677"/>
      <c r="BE175" s="678"/>
      <c r="BF175" s="645" t="s">
        <v>148</v>
      </c>
      <c r="BG175" s="646"/>
      <c r="BH175" s="646"/>
      <c r="BI175" s="647"/>
      <c r="BJ175" s="71"/>
    </row>
    <row r="176" spans="1:70" s="58" customFormat="1" ht="46.5" customHeight="1" x14ac:dyDescent="0.4">
      <c r="A176" s="564" t="s">
        <v>275</v>
      </c>
      <c r="B176" s="457"/>
      <c r="C176" s="457"/>
      <c r="D176" s="458"/>
      <c r="E176" s="624" t="s">
        <v>279</v>
      </c>
      <c r="F176" s="591"/>
      <c r="G176" s="591"/>
      <c r="H176" s="591"/>
      <c r="I176" s="591"/>
      <c r="J176" s="591"/>
      <c r="K176" s="591"/>
      <c r="L176" s="591"/>
      <c r="M176" s="591"/>
      <c r="N176" s="591"/>
      <c r="O176" s="591"/>
      <c r="P176" s="591"/>
      <c r="Q176" s="591"/>
      <c r="R176" s="591"/>
      <c r="S176" s="591"/>
      <c r="T176" s="591"/>
      <c r="U176" s="591"/>
      <c r="V176" s="591"/>
      <c r="W176" s="591"/>
      <c r="X176" s="591"/>
      <c r="Y176" s="591"/>
      <c r="Z176" s="591"/>
      <c r="AA176" s="591"/>
      <c r="AB176" s="591"/>
      <c r="AC176" s="591"/>
      <c r="AD176" s="591"/>
      <c r="AE176" s="591"/>
      <c r="AF176" s="591"/>
      <c r="AG176" s="591"/>
      <c r="AH176" s="591"/>
      <c r="AI176" s="591"/>
      <c r="AJ176" s="591"/>
      <c r="AK176" s="591"/>
      <c r="AL176" s="591"/>
      <c r="AM176" s="591"/>
      <c r="AN176" s="591"/>
      <c r="AO176" s="591"/>
      <c r="AP176" s="591"/>
      <c r="AQ176" s="591"/>
      <c r="AR176" s="591"/>
      <c r="AS176" s="591"/>
      <c r="AT176" s="591"/>
      <c r="AU176" s="591"/>
      <c r="AV176" s="591"/>
      <c r="AW176" s="591"/>
      <c r="AX176" s="591"/>
      <c r="AY176" s="591"/>
      <c r="AZ176" s="591"/>
      <c r="BA176" s="591"/>
      <c r="BB176" s="591"/>
      <c r="BC176" s="591"/>
      <c r="BD176" s="591"/>
      <c r="BE176" s="625"/>
      <c r="BF176" s="645" t="s">
        <v>335</v>
      </c>
      <c r="BG176" s="646"/>
      <c r="BH176" s="646"/>
      <c r="BI176" s="647"/>
      <c r="BJ176" s="71"/>
    </row>
    <row r="177" spans="1:70" s="58" customFormat="1" ht="45.75" customHeight="1" x14ac:dyDescent="0.4">
      <c r="A177" s="425" t="s">
        <v>280</v>
      </c>
      <c r="B177" s="464"/>
      <c r="C177" s="464"/>
      <c r="D177" s="426"/>
      <c r="E177" s="523" t="s">
        <v>464</v>
      </c>
      <c r="F177" s="524"/>
      <c r="G177" s="524"/>
      <c r="H177" s="524"/>
      <c r="I177" s="524"/>
      <c r="J177" s="524"/>
      <c r="K177" s="524"/>
      <c r="L177" s="524"/>
      <c r="M177" s="524"/>
      <c r="N177" s="524"/>
      <c r="O177" s="524"/>
      <c r="P177" s="524"/>
      <c r="Q177" s="524"/>
      <c r="R177" s="524"/>
      <c r="S177" s="524"/>
      <c r="T177" s="524"/>
      <c r="U177" s="524"/>
      <c r="V177" s="524"/>
      <c r="W177" s="524"/>
      <c r="X177" s="524"/>
      <c r="Y177" s="524"/>
      <c r="Z177" s="524"/>
      <c r="AA177" s="524"/>
      <c r="AB177" s="524"/>
      <c r="AC177" s="524"/>
      <c r="AD177" s="524"/>
      <c r="AE177" s="524"/>
      <c r="AF177" s="524"/>
      <c r="AG177" s="524"/>
      <c r="AH177" s="524"/>
      <c r="AI177" s="524"/>
      <c r="AJ177" s="524"/>
      <c r="AK177" s="524"/>
      <c r="AL177" s="524"/>
      <c r="AM177" s="524"/>
      <c r="AN177" s="524"/>
      <c r="AO177" s="524"/>
      <c r="AP177" s="524"/>
      <c r="AQ177" s="524"/>
      <c r="AR177" s="524"/>
      <c r="AS177" s="524"/>
      <c r="AT177" s="524"/>
      <c r="AU177" s="524"/>
      <c r="AV177" s="524"/>
      <c r="AW177" s="524"/>
      <c r="AX177" s="524"/>
      <c r="AY177" s="524"/>
      <c r="AZ177" s="524"/>
      <c r="BA177" s="524"/>
      <c r="BB177" s="524"/>
      <c r="BC177" s="524"/>
      <c r="BD177" s="524"/>
      <c r="BE177" s="525"/>
      <c r="BF177" s="648" t="s">
        <v>196</v>
      </c>
      <c r="BG177" s="768"/>
      <c r="BH177" s="768"/>
      <c r="BI177" s="769"/>
      <c r="BJ177" s="71"/>
    </row>
    <row r="178" spans="1:70" s="177" customFormat="1" ht="41.25" customHeight="1" x14ac:dyDescent="0.4">
      <c r="A178" s="564" t="s">
        <v>281</v>
      </c>
      <c r="B178" s="457"/>
      <c r="C178" s="457"/>
      <c r="D178" s="458"/>
      <c r="E178" s="676" t="s">
        <v>391</v>
      </c>
      <c r="F178" s="677"/>
      <c r="G178" s="677"/>
      <c r="H178" s="677"/>
      <c r="I178" s="677"/>
      <c r="J178" s="677"/>
      <c r="K178" s="677"/>
      <c r="L178" s="677"/>
      <c r="M178" s="677"/>
      <c r="N178" s="677"/>
      <c r="O178" s="677"/>
      <c r="P178" s="677"/>
      <c r="Q178" s="677"/>
      <c r="R178" s="677"/>
      <c r="S178" s="677"/>
      <c r="T178" s="677"/>
      <c r="U178" s="677"/>
      <c r="V178" s="677"/>
      <c r="W178" s="677"/>
      <c r="X178" s="677"/>
      <c r="Y178" s="677"/>
      <c r="Z178" s="677"/>
      <c r="AA178" s="677"/>
      <c r="AB178" s="677"/>
      <c r="AC178" s="677"/>
      <c r="AD178" s="677"/>
      <c r="AE178" s="677"/>
      <c r="AF178" s="677"/>
      <c r="AG178" s="677"/>
      <c r="AH178" s="677"/>
      <c r="AI178" s="677"/>
      <c r="AJ178" s="677"/>
      <c r="AK178" s="677"/>
      <c r="AL178" s="677"/>
      <c r="AM178" s="677"/>
      <c r="AN178" s="677"/>
      <c r="AO178" s="677"/>
      <c r="AP178" s="677"/>
      <c r="AQ178" s="677"/>
      <c r="AR178" s="677"/>
      <c r="AS178" s="677"/>
      <c r="AT178" s="677"/>
      <c r="AU178" s="677"/>
      <c r="AV178" s="677"/>
      <c r="AW178" s="677"/>
      <c r="AX178" s="677"/>
      <c r="AY178" s="677"/>
      <c r="AZ178" s="677"/>
      <c r="BA178" s="677"/>
      <c r="BB178" s="677"/>
      <c r="BC178" s="677"/>
      <c r="BD178" s="677"/>
      <c r="BE178" s="678"/>
      <c r="BF178" s="645" t="s">
        <v>117</v>
      </c>
      <c r="BG178" s="646"/>
      <c r="BH178" s="646"/>
      <c r="BI178" s="647"/>
      <c r="BJ178" s="83"/>
    </row>
    <row r="179" spans="1:70" s="58" customFormat="1" ht="103.5" customHeight="1" x14ac:dyDescent="0.4">
      <c r="A179" s="564" t="s">
        <v>282</v>
      </c>
      <c r="B179" s="457"/>
      <c r="C179" s="457"/>
      <c r="D179" s="458"/>
      <c r="E179" s="624" t="s">
        <v>433</v>
      </c>
      <c r="F179" s="591"/>
      <c r="G179" s="591"/>
      <c r="H179" s="591"/>
      <c r="I179" s="591"/>
      <c r="J179" s="591"/>
      <c r="K179" s="591"/>
      <c r="L179" s="591"/>
      <c r="M179" s="591"/>
      <c r="N179" s="591"/>
      <c r="O179" s="591"/>
      <c r="P179" s="591"/>
      <c r="Q179" s="591"/>
      <c r="R179" s="591"/>
      <c r="S179" s="591"/>
      <c r="T179" s="591"/>
      <c r="U179" s="591"/>
      <c r="V179" s="591"/>
      <c r="W179" s="591"/>
      <c r="X179" s="591"/>
      <c r="Y179" s="591"/>
      <c r="Z179" s="591"/>
      <c r="AA179" s="591"/>
      <c r="AB179" s="591"/>
      <c r="AC179" s="591"/>
      <c r="AD179" s="591"/>
      <c r="AE179" s="591"/>
      <c r="AF179" s="591"/>
      <c r="AG179" s="591"/>
      <c r="AH179" s="591"/>
      <c r="AI179" s="591"/>
      <c r="AJ179" s="591"/>
      <c r="AK179" s="591"/>
      <c r="AL179" s="591"/>
      <c r="AM179" s="591"/>
      <c r="AN179" s="591"/>
      <c r="AO179" s="591"/>
      <c r="AP179" s="591"/>
      <c r="AQ179" s="591"/>
      <c r="AR179" s="591"/>
      <c r="AS179" s="591"/>
      <c r="AT179" s="591"/>
      <c r="AU179" s="591"/>
      <c r="AV179" s="591"/>
      <c r="AW179" s="591"/>
      <c r="AX179" s="591"/>
      <c r="AY179" s="591"/>
      <c r="AZ179" s="591"/>
      <c r="BA179" s="591"/>
      <c r="BB179" s="591"/>
      <c r="BC179" s="591"/>
      <c r="BD179" s="591"/>
      <c r="BE179" s="625"/>
      <c r="BF179" s="645" t="s">
        <v>418</v>
      </c>
      <c r="BG179" s="646"/>
      <c r="BH179" s="646"/>
      <c r="BI179" s="647"/>
      <c r="BJ179" s="82"/>
    </row>
    <row r="180" spans="1:70" s="58" customFormat="1" ht="43.5" customHeight="1" x14ac:dyDescent="0.4">
      <c r="A180" s="564" t="s">
        <v>286</v>
      </c>
      <c r="B180" s="457"/>
      <c r="C180" s="457"/>
      <c r="D180" s="458"/>
      <c r="E180" s="624" t="s">
        <v>336</v>
      </c>
      <c r="F180" s="591"/>
      <c r="G180" s="591"/>
      <c r="H180" s="591"/>
      <c r="I180" s="591"/>
      <c r="J180" s="591"/>
      <c r="K180" s="591"/>
      <c r="L180" s="591"/>
      <c r="M180" s="591"/>
      <c r="N180" s="591"/>
      <c r="O180" s="591"/>
      <c r="P180" s="591"/>
      <c r="Q180" s="591"/>
      <c r="R180" s="591"/>
      <c r="S180" s="591"/>
      <c r="T180" s="591"/>
      <c r="U180" s="591"/>
      <c r="V180" s="591"/>
      <c r="W180" s="591"/>
      <c r="X180" s="591"/>
      <c r="Y180" s="591"/>
      <c r="Z180" s="591"/>
      <c r="AA180" s="591"/>
      <c r="AB180" s="591"/>
      <c r="AC180" s="591"/>
      <c r="AD180" s="591"/>
      <c r="AE180" s="591"/>
      <c r="AF180" s="591"/>
      <c r="AG180" s="591"/>
      <c r="AH180" s="591"/>
      <c r="AI180" s="591"/>
      <c r="AJ180" s="591"/>
      <c r="AK180" s="591"/>
      <c r="AL180" s="591"/>
      <c r="AM180" s="591"/>
      <c r="AN180" s="591"/>
      <c r="AO180" s="591"/>
      <c r="AP180" s="591"/>
      <c r="AQ180" s="591"/>
      <c r="AR180" s="591"/>
      <c r="AS180" s="591"/>
      <c r="AT180" s="591"/>
      <c r="AU180" s="591"/>
      <c r="AV180" s="591"/>
      <c r="AW180" s="591"/>
      <c r="AX180" s="591"/>
      <c r="AY180" s="591"/>
      <c r="AZ180" s="591"/>
      <c r="BA180" s="591"/>
      <c r="BB180" s="591"/>
      <c r="BC180" s="591"/>
      <c r="BD180" s="591"/>
      <c r="BE180" s="625"/>
      <c r="BF180" s="645" t="s">
        <v>118</v>
      </c>
      <c r="BG180" s="562"/>
      <c r="BH180" s="562"/>
      <c r="BI180" s="563"/>
      <c r="BJ180" s="82"/>
    </row>
    <row r="181" spans="1:70" s="58" customFormat="1" ht="46.5" customHeight="1" x14ac:dyDescent="0.4">
      <c r="A181" s="564" t="s">
        <v>283</v>
      </c>
      <c r="B181" s="457"/>
      <c r="C181" s="457"/>
      <c r="D181" s="458"/>
      <c r="E181" s="624" t="s">
        <v>434</v>
      </c>
      <c r="F181" s="591"/>
      <c r="G181" s="591"/>
      <c r="H181" s="591"/>
      <c r="I181" s="591"/>
      <c r="J181" s="591"/>
      <c r="K181" s="591"/>
      <c r="L181" s="591"/>
      <c r="M181" s="591"/>
      <c r="N181" s="591"/>
      <c r="O181" s="591"/>
      <c r="P181" s="591"/>
      <c r="Q181" s="591"/>
      <c r="R181" s="591"/>
      <c r="S181" s="591"/>
      <c r="T181" s="591"/>
      <c r="U181" s="591"/>
      <c r="V181" s="591"/>
      <c r="W181" s="591"/>
      <c r="X181" s="591"/>
      <c r="Y181" s="591"/>
      <c r="Z181" s="591"/>
      <c r="AA181" s="591"/>
      <c r="AB181" s="591"/>
      <c r="AC181" s="591"/>
      <c r="AD181" s="591"/>
      <c r="AE181" s="591"/>
      <c r="AF181" s="591"/>
      <c r="AG181" s="591"/>
      <c r="AH181" s="591"/>
      <c r="AI181" s="591"/>
      <c r="AJ181" s="591"/>
      <c r="AK181" s="591"/>
      <c r="AL181" s="591"/>
      <c r="AM181" s="591"/>
      <c r="AN181" s="591"/>
      <c r="AO181" s="591"/>
      <c r="AP181" s="591"/>
      <c r="AQ181" s="591"/>
      <c r="AR181" s="591"/>
      <c r="AS181" s="591"/>
      <c r="AT181" s="591"/>
      <c r="AU181" s="591"/>
      <c r="AV181" s="591"/>
      <c r="AW181" s="591"/>
      <c r="AX181" s="591"/>
      <c r="AY181" s="591"/>
      <c r="AZ181" s="591"/>
      <c r="BA181" s="591"/>
      <c r="BB181" s="591"/>
      <c r="BC181" s="591"/>
      <c r="BD181" s="591"/>
      <c r="BE181" s="625"/>
      <c r="BF181" s="645" t="s">
        <v>146</v>
      </c>
      <c r="BG181" s="646"/>
      <c r="BH181" s="646"/>
      <c r="BI181" s="647"/>
      <c r="BJ181" s="82"/>
    </row>
    <row r="182" spans="1:70" s="58" customFormat="1" ht="44.25" customHeight="1" thickBot="1" x14ac:dyDescent="0.45">
      <c r="A182" s="564" t="s">
        <v>288</v>
      </c>
      <c r="B182" s="457"/>
      <c r="C182" s="457"/>
      <c r="D182" s="458"/>
      <c r="E182" s="624" t="s">
        <v>337</v>
      </c>
      <c r="F182" s="591"/>
      <c r="G182" s="591"/>
      <c r="H182" s="591"/>
      <c r="I182" s="591"/>
      <c r="J182" s="591"/>
      <c r="K182" s="591"/>
      <c r="L182" s="591"/>
      <c r="M182" s="591"/>
      <c r="N182" s="591"/>
      <c r="O182" s="591"/>
      <c r="P182" s="591"/>
      <c r="Q182" s="591"/>
      <c r="R182" s="591"/>
      <c r="S182" s="591"/>
      <c r="T182" s="591"/>
      <c r="U182" s="591"/>
      <c r="V182" s="591"/>
      <c r="W182" s="591"/>
      <c r="X182" s="591"/>
      <c r="Y182" s="591"/>
      <c r="Z182" s="591"/>
      <c r="AA182" s="591"/>
      <c r="AB182" s="591"/>
      <c r="AC182" s="591"/>
      <c r="AD182" s="591"/>
      <c r="AE182" s="591"/>
      <c r="AF182" s="591"/>
      <c r="AG182" s="591"/>
      <c r="AH182" s="591"/>
      <c r="AI182" s="591"/>
      <c r="AJ182" s="591"/>
      <c r="AK182" s="591"/>
      <c r="AL182" s="591"/>
      <c r="AM182" s="591"/>
      <c r="AN182" s="591"/>
      <c r="AO182" s="591"/>
      <c r="AP182" s="591"/>
      <c r="AQ182" s="591"/>
      <c r="AR182" s="591"/>
      <c r="AS182" s="591"/>
      <c r="AT182" s="591"/>
      <c r="AU182" s="591"/>
      <c r="AV182" s="591"/>
      <c r="AW182" s="591"/>
      <c r="AX182" s="591"/>
      <c r="AY182" s="591"/>
      <c r="AZ182" s="591"/>
      <c r="BA182" s="591"/>
      <c r="BB182" s="591"/>
      <c r="BC182" s="591"/>
      <c r="BD182" s="591"/>
      <c r="BE182" s="625"/>
      <c r="BF182" s="645" t="s">
        <v>146</v>
      </c>
      <c r="BG182" s="646"/>
      <c r="BH182" s="646"/>
      <c r="BI182" s="647"/>
      <c r="BJ182" s="82"/>
    </row>
    <row r="183" spans="1:70" s="67" customFormat="1" ht="108.6" customHeight="1" thickBot="1" x14ac:dyDescent="0.5">
      <c r="A183" s="608" t="s">
        <v>109</v>
      </c>
      <c r="B183" s="609"/>
      <c r="C183" s="609"/>
      <c r="D183" s="610"/>
      <c r="E183" s="539" t="s">
        <v>110</v>
      </c>
      <c r="F183" s="539"/>
      <c r="G183" s="539"/>
      <c r="H183" s="539"/>
      <c r="I183" s="539"/>
      <c r="J183" s="539"/>
      <c r="K183" s="539"/>
      <c r="L183" s="539"/>
      <c r="M183" s="539"/>
      <c r="N183" s="539"/>
      <c r="O183" s="539"/>
      <c r="P183" s="539"/>
      <c r="Q183" s="539"/>
      <c r="R183" s="539"/>
      <c r="S183" s="539"/>
      <c r="T183" s="539"/>
      <c r="U183" s="539"/>
      <c r="V183" s="539"/>
      <c r="W183" s="539"/>
      <c r="X183" s="539"/>
      <c r="Y183" s="539"/>
      <c r="Z183" s="539"/>
      <c r="AA183" s="539"/>
      <c r="AB183" s="539"/>
      <c r="AC183" s="539"/>
      <c r="AD183" s="539"/>
      <c r="AE183" s="539"/>
      <c r="AF183" s="539"/>
      <c r="AG183" s="539"/>
      <c r="AH183" s="539"/>
      <c r="AI183" s="539"/>
      <c r="AJ183" s="539"/>
      <c r="AK183" s="539"/>
      <c r="AL183" s="539"/>
      <c r="AM183" s="539"/>
      <c r="AN183" s="539"/>
      <c r="AO183" s="539"/>
      <c r="AP183" s="539"/>
      <c r="AQ183" s="539"/>
      <c r="AR183" s="539"/>
      <c r="AS183" s="539"/>
      <c r="AT183" s="539"/>
      <c r="AU183" s="539"/>
      <c r="AV183" s="539"/>
      <c r="AW183" s="539"/>
      <c r="AX183" s="539"/>
      <c r="AY183" s="539"/>
      <c r="AZ183" s="539"/>
      <c r="BA183" s="539"/>
      <c r="BB183" s="539"/>
      <c r="BC183" s="539"/>
      <c r="BD183" s="539"/>
      <c r="BE183" s="539"/>
      <c r="BF183" s="608" t="s">
        <v>147</v>
      </c>
      <c r="BG183" s="609"/>
      <c r="BH183" s="609"/>
      <c r="BI183" s="610"/>
      <c r="BJ183" s="66"/>
      <c r="BP183" s="68"/>
      <c r="BQ183" s="68"/>
      <c r="BR183" s="68"/>
    </row>
    <row r="184" spans="1:70" s="58" customFormat="1" ht="47.25" customHeight="1" x14ac:dyDescent="0.4">
      <c r="A184" s="425" t="s">
        <v>290</v>
      </c>
      <c r="B184" s="464"/>
      <c r="C184" s="464"/>
      <c r="D184" s="426"/>
      <c r="E184" s="523" t="s">
        <v>338</v>
      </c>
      <c r="F184" s="524"/>
      <c r="G184" s="524"/>
      <c r="H184" s="524"/>
      <c r="I184" s="524"/>
      <c r="J184" s="524"/>
      <c r="K184" s="524"/>
      <c r="L184" s="524"/>
      <c r="M184" s="524"/>
      <c r="N184" s="524"/>
      <c r="O184" s="524"/>
      <c r="P184" s="524"/>
      <c r="Q184" s="524"/>
      <c r="R184" s="524"/>
      <c r="S184" s="524"/>
      <c r="T184" s="524"/>
      <c r="U184" s="524"/>
      <c r="V184" s="524"/>
      <c r="W184" s="524"/>
      <c r="X184" s="524"/>
      <c r="Y184" s="524"/>
      <c r="Z184" s="524"/>
      <c r="AA184" s="524"/>
      <c r="AB184" s="524"/>
      <c r="AC184" s="524"/>
      <c r="AD184" s="524"/>
      <c r="AE184" s="524"/>
      <c r="AF184" s="524"/>
      <c r="AG184" s="524"/>
      <c r="AH184" s="524"/>
      <c r="AI184" s="524"/>
      <c r="AJ184" s="524"/>
      <c r="AK184" s="524"/>
      <c r="AL184" s="524"/>
      <c r="AM184" s="524"/>
      <c r="AN184" s="524"/>
      <c r="AO184" s="524"/>
      <c r="AP184" s="524"/>
      <c r="AQ184" s="524"/>
      <c r="AR184" s="524"/>
      <c r="AS184" s="524"/>
      <c r="AT184" s="524"/>
      <c r="AU184" s="524"/>
      <c r="AV184" s="524"/>
      <c r="AW184" s="524"/>
      <c r="AX184" s="524"/>
      <c r="AY184" s="524"/>
      <c r="AZ184" s="524"/>
      <c r="BA184" s="524"/>
      <c r="BB184" s="524"/>
      <c r="BC184" s="524"/>
      <c r="BD184" s="524"/>
      <c r="BE184" s="525"/>
      <c r="BF184" s="648" t="s">
        <v>73</v>
      </c>
      <c r="BG184" s="649"/>
      <c r="BH184" s="649"/>
      <c r="BI184" s="650"/>
      <c r="BJ184" s="82"/>
    </row>
    <row r="185" spans="1:70" s="235" customFormat="1" ht="52.5" customHeight="1" thickBot="1" x14ac:dyDescent="0.5">
      <c r="A185" s="632" t="s">
        <v>431</v>
      </c>
      <c r="B185" s="633"/>
      <c r="C185" s="633"/>
      <c r="D185" s="634"/>
      <c r="E185" s="635" t="s">
        <v>432</v>
      </c>
      <c r="F185" s="636"/>
      <c r="G185" s="636"/>
      <c r="H185" s="636"/>
      <c r="I185" s="636"/>
      <c r="J185" s="636"/>
      <c r="K185" s="636"/>
      <c r="L185" s="636"/>
      <c r="M185" s="636"/>
      <c r="N185" s="636"/>
      <c r="O185" s="636"/>
      <c r="P185" s="636"/>
      <c r="Q185" s="636"/>
      <c r="R185" s="636"/>
      <c r="S185" s="636"/>
      <c r="T185" s="636"/>
      <c r="U185" s="636"/>
      <c r="V185" s="636"/>
      <c r="W185" s="636"/>
      <c r="X185" s="636"/>
      <c r="Y185" s="636"/>
      <c r="Z185" s="636"/>
      <c r="AA185" s="636"/>
      <c r="AB185" s="636"/>
      <c r="AC185" s="636"/>
      <c r="AD185" s="636"/>
      <c r="AE185" s="636"/>
      <c r="AF185" s="636"/>
      <c r="AG185" s="636"/>
      <c r="AH185" s="636"/>
      <c r="AI185" s="636"/>
      <c r="AJ185" s="636"/>
      <c r="AK185" s="636"/>
      <c r="AL185" s="636"/>
      <c r="AM185" s="636"/>
      <c r="AN185" s="636"/>
      <c r="AO185" s="636"/>
      <c r="AP185" s="636"/>
      <c r="AQ185" s="636"/>
      <c r="AR185" s="636"/>
      <c r="AS185" s="636"/>
      <c r="AT185" s="636"/>
      <c r="AU185" s="636"/>
      <c r="AV185" s="636"/>
      <c r="AW185" s="636"/>
      <c r="AX185" s="636"/>
      <c r="AY185" s="636"/>
      <c r="AZ185" s="636"/>
      <c r="BA185" s="636"/>
      <c r="BB185" s="636"/>
      <c r="BC185" s="636"/>
      <c r="BD185" s="636"/>
      <c r="BE185" s="637"/>
      <c r="BF185" s="638" t="s">
        <v>403</v>
      </c>
      <c r="BG185" s="633"/>
      <c r="BH185" s="633"/>
      <c r="BI185" s="634"/>
      <c r="BJ185" s="234"/>
    </row>
    <row r="186" spans="1:70" s="58" customFormat="1" ht="64.5" customHeight="1" x14ac:dyDescent="0.4">
      <c r="A186" s="468" t="s">
        <v>123</v>
      </c>
      <c r="B186" s="469"/>
      <c r="C186" s="469"/>
      <c r="D186" s="494"/>
      <c r="E186" s="709" t="s">
        <v>457</v>
      </c>
      <c r="F186" s="710"/>
      <c r="G186" s="710"/>
      <c r="H186" s="710"/>
      <c r="I186" s="710"/>
      <c r="J186" s="710"/>
      <c r="K186" s="710"/>
      <c r="L186" s="710"/>
      <c r="M186" s="710"/>
      <c r="N186" s="710"/>
      <c r="O186" s="710"/>
      <c r="P186" s="710"/>
      <c r="Q186" s="710"/>
      <c r="R186" s="710"/>
      <c r="S186" s="710"/>
      <c r="T186" s="710"/>
      <c r="U186" s="710"/>
      <c r="V186" s="710"/>
      <c r="W186" s="710"/>
      <c r="X186" s="710"/>
      <c r="Y186" s="710"/>
      <c r="Z186" s="710"/>
      <c r="AA186" s="710"/>
      <c r="AB186" s="710"/>
      <c r="AC186" s="710"/>
      <c r="AD186" s="710"/>
      <c r="AE186" s="710"/>
      <c r="AF186" s="710"/>
      <c r="AG186" s="710"/>
      <c r="AH186" s="710"/>
      <c r="AI186" s="710"/>
      <c r="AJ186" s="710"/>
      <c r="AK186" s="710"/>
      <c r="AL186" s="710"/>
      <c r="AM186" s="710"/>
      <c r="AN186" s="710"/>
      <c r="AO186" s="710"/>
      <c r="AP186" s="710"/>
      <c r="AQ186" s="710"/>
      <c r="AR186" s="710"/>
      <c r="AS186" s="710"/>
      <c r="AT186" s="710"/>
      <c r="AU186" s="710"/>
      <c r="AV186" s="710"/>
      <c r="AW186" s="710"/>
      <c r="AX186" s="710"/>
      <c r="AY186" s="710"/>
      <c r="AZ186" s="710"/>
      <c r="BA186" s="710"/>
      <c r="BB186" s="710"/>
      <c r="BC186" s="710"/>
      <c r="BD186" s="710"/>
      <c r="BE186" s="711"/>
      <c r="BF186" s="644" t="s">
        <v>270</v>
      </c>
      <c r="BG186" s="492"/>
      <c r="BH186" s="492"/>
      <c r="BI186" s="493"/>
    </row>
    <row r="187" spans="1:70" s="58" customFormat="1" ht="51.75" customHeight="1" x14ac:dyDescent="0.4">
      <c r="A187" s="564" t="s">
        <v>124</v>
      </c>
      <c r="B187" s="457"/>
      <c r="C187" s="457"/>
      <c r="D187" s="458"/>
      <c r="E187" s="621" t="s">
        <v>458</v>
      </c>
      <c r="F187" s="622"/>
      <c r="G187" s="622"/>
      <c r="H187" s="622"/>
      <c r="I187" s="622"/>
      <c r="J187" s="622"/>
      <c r="K187" s="622"/>
      <c r="L187" s="622"/>
      <c r="M187" s="622"/>
      <c r="N187" s="622"/>
      <c r="O187" s="622"/>
      <c r="P187" s="622"/>
      <c r="Q187" s="622"/>
      <c r="R187" s="622"/>
      <c r="S187" s="622"/>
      <c r="T187" s="622"/>
      <c r="U187" s="622"/>
      <c r="V187" s="622"/>
      <c r="W187" s="622"/>
      <c r="X187" s="622"/>
      <c r="Y187" s="622"/>
      <c r="Z187" s="622"/>
      <c r="AA187" s="622"/>
      <c r="AB187" s="622"/>
      <c r="AC187" s="622"/>
      <c r="AD187" s="622"/>
      <c r="AE187" s="622"/>
      <c r="AF187" s="622"/>
      <c r="AG187" s="622"/>
      <c r="AH187" s="622"/>
      <c r="AI187" s="622"/>
      <c r="AJ187" s="622"/>
      <c r="AK187" s="622"/>
      <c r="AL187" s="622"/>
      <c r="AM187" s="622"/>
      <c r="AN187" s="622"/>
      <c r="AO187" s="622"/>
      <c r="AP187" s="622"/>
      <c r="AQ187" s="622"/>
      <c r="AR187" s="622"/>
      <c r="AS187" s="622"/>
      <c r="AT187" s="622"/>
      <c r="AU187" s="622"/>
      <c r="AV187" s="622"/>
      <c r="AW187" s="622"/>
      <c r="AX187" s="622"/>
      <c r="AY187" s="622"/>
      <c r="AZ187" s="622"/>
      <c r="BA187" s="622"/>
      <c r="BB187" s="622"/>
      <c r="BC187" s="622"/>
      <c r="BD187" s="622"/>
      <c r="BE187" s="623"/>
      <c r="BF187" s="645" t="s">
        <v>273</v>
      </c>
      <c r="BG187" s="562"/>
      <c r="BH187" s="562"/>
      <c r="BI187" s="563"/>
    </row>
    <row r="188" spans="1:70" s="58" customFormat="1" ht="41.25" customHeight="1" x14ac:dyDescent="0.4">
      <c r="A188" s="564" t="s">
        <v>132</v>
      </c>
      <c r="B188" s="457"/>
      <c r="C188" s="457"/>
      <c r="D188" s="458"/>
      <c r="E188" s="590" t="s">
        <v>473</v>
      </c>
      <c r="F188" s="591"/>
      <c r="G188" s="591"/>
      <c r="H188" s="591"/>
      <c r="I188" s="591"/>
      <c r="J188" s="591"/>
      <c r="K188" s="591"/>
      <c r="L188" s="591"/>
      <c r="M188" s="591"/>
      <c r="N188" s="591"/>
      <c r="O188" s="591"/>
      <c r="P188" s="591"/>
      <c r="Q188" s="591"/>
      <c r="R188" s="591"/>
      <c r="S188" s="591"/>
      <c r="T188" s="591"/>
      <c r="U188" s="591"/>
      <c r="V188" s="591"/>
      <c r="W188" s="591"/>
      <c r="X188" s="591"/>
      <c r="Y188" s="591"/>
      <c r="Z188" s="591"/>
      <c r="AA188" s="591"/>
      <c r="AB188" s="591"/>
      <c r="AC188" s="591"/>
      <c r="AD188" s="591"/>
      <c r="AE188" s="591"/>
      <c r="AF188" s="591"/>
      <c r="AG188" s="591"/>
      <c r="AH188" s="591"/>
      <c r="AI188" s="591"/>
      <c r="AJ188" s="591"/>
      <c r="AK188" s="591"/>
      <c r="AL188" s="591"/>
      <c r="AM188" s="591"/>
      <c r="AN188" s="591"/>
      <c r="AO188" s="591"/>
      <c r="AP188" s="591"/>
      <c r="AQ188" s="591"/>
      <c r="AR188" s="591"/>
      <c r="AS188" s="591"/>
      <c r="AT188" s="591"/>
      <c r="AU188" s="591"/>
      <c r="AV188" s="591"/>
      <c r="AW188" s="591"/>
      <c r="AX188" s="591"/>
      <c r="AY188" s="591"/>
      <c r="AZ188" s="591"/>
      <c r="BA188" s="591"/>
      <c r="BB188" s="591"/>
      <c r="BC188" s="591"/>
      <c r="BD188" s="591"/>
      <c r="BE188" s="592"/>
      <c r="BF188" s="645" t="s">
        <v>128</v>
      </c>
      <c r="BG188" s="646"/>
      <c r="BH188" s="646"/>
      <c r="BI188" s="647"/>
    </row>
    <row r="189" spans="1:70" s="98" customFormat="1" ht="45" customHeight="1" x14ac:dyDescent="0.4">
      <c r="A189" s="447" t="s">
        <v>133</v>
      </c>
      <c r="B189" s="448"/>
      <c r="C189" s="448"/>
      <c r="D189" s="449"/>
      <c r="E189" s="621" t="s">
        <v>435</v>
      </c>
      <c r="F189" s="622"/>
      <c r="G189" s="622"/>
      <c r="H189" s="622"/>
      <c r="I189" s="622"/>
      <c r="J189" s="622"/>
      <c r="K189" s="622"/>
      <c r="L189" s="622"/>
      <c r="M189" s="622"/>
      <c r="N189" s="622"/>
      <c r="O189" s="622"/>
      <c r="P189" s="622"/>
      <c r="Q189" s="622"/>
      <c r="R189" s="622"/>
      <c r="S189" s="622"/>
      <c r="T189" s="622"/>
      <c r="U189" s="622"/>
      <c r="V189" s="622"/>
      <c r="W189" s="622"/>
      <c r="X189" s="622"/>
      <c r="Y189" s="622"/>
      <c r="Z189" s="622"/>
      <c r="AA189" s="622"/>
      <c r="AB189" s="622"/>
      <c r="AC189" s="622"/>
      <c r="AD189" s="622"/>
      <c r="AE189" s="622"/>
      <c r="AF189" s="622"/>
      <c r="AG189" s="622"/>
      <c r="AH189" s="622"/>
      <c r="AI189" s="622"/>
      <c r="AJ189" s="622"/>
      <c r="AK189" s="622"/>
      <c r="AL189" s="622"/>
      <c r="AM189" s="622"/>
      <c r="AN189" s="622"/>
      <c r="AO189" s="622"/>
      <c r="AP189" s="622"/>
      <c r="AQ189" s="622"/>
      <c r="AR189" s="622"/>
      <c r="AS189" s="622"/>
      <c r="AT189" s="622"/>
      <c r="AU189" s="622"/>
      <c r="AV189" s="622"/>
      <c r="AW189" s="622"/>
      <c r="AX189" s="622"/>
      <c r="AY189" s="622"/>
      <c r="AZ189" s="622"/>
      <c r="BA189" s="622"/>
      <c r="BB189" s="622"/>
      <c r="BC189" s="622"/>
      <c r="BD189" s="622"/>
      <c r="BE189" s="623"/>
      <c r="BF189" s="452" t="s">
        <v>134</v>
      </c>
      <c r="BG189" s="693"/>
      <c r="BH189" s="693"/>
      <c r="BI189" s="694"/>
    </row>
    <row r="190" spans="1:70" s="58" customFormat="1" ht="42.75" customHeight="1" x14ac:dyDescent="0.4">
      <c r="A190" s="564" t="s">
        <v>135</v>
      </c>
      <c r="B190" s="457"/>
      <c r="C190" s="457"/>
      <c r="D190" s="458"/>
      <c r="E190" s="624" t="s">
        <v>339</v>
      </c>
      <c r="F190" s="591"/>
      <c r="G190" s="591"/>
      <c r="H190" s="591"/>
      <c r="I190" s="591"/>
      <c r="J190" s="591"/>
      <c r="K190" s="591"/>
      <c r="L190" s="591"/>
      <c r="M190" s="591"/>
      <c r="N190" s="591"/>
      <c r="O190" s="591"/>
      <c r="P190" s="591"/>
      <c r="Q190" s="591"/>
      <c r="R190" s="591"/>
      <c r="S190" s="591"/>
      <c r="T190" s="591"/>
      <c r="U190" s="591"/>
      <c r="V190" s="591"/>
      <c r="W190" s="591"/>
      <c r="X190" s="591"/>
      <c r="Y190" s="591"/>
      <c r="Z190" s="591"/>
      <c r="AA190" s="591"/>
      <c r="AB190" s="591"/>
      <c r="AC190" s="591"/>
      <c r="AD190" s="591"/>
      <c r="AE190" s="591"/>
      <c r="AF190" s="591"/>
      <c r="AG190" s="591"/>
      <c r="AH190" s="591"/>
      <c r="AI190" s="591"/>
      <c r="AJ190" s="591"/>
      <c r="AK190" s="591"/>
      <c r="AL190" s="591"/>
      <c r="AM190" s="591"/>
      <c r="AN190" s="591"/>
      <c r="AO190" s="591"/>
      <c r="AP190" s="591"/>
      <c r="AQ190" s="591"/>
      <c r="AR190" s="591"/>
      <c r="AS190" s="591"/>
      <c r="AT190" s="591"/>
      <c r="AU190" s="591"/>
      <c r="AV190" s="591"/>
      <c r="AW190" s="591"/>
      <c r="AX190" s="591"/>
      <c r="AY190" s="591"/>
      <c r="AZ190" s="591"/>
      <c r="BA190" s="591"/>
      <c r="BB190" s="591"/>
      <c r="BC190" s="591"/>
      <c r="BD190" s="591"/>
      <c r="BE190" s="625"/>
      <c r="BF190" s="645" t="s">
        <v>152</v>
      </c>
      <c r="BG190" s="562"/>
      <c r="BH190" s="562"/>
      <c r="BI190" s="563"/>
    </row>
    <row r="191" spans="1:70" s="58" customFormat="1" ht="45.75" customHeight="1" x14ac:dyDescent="0.4">
      <c r="A191" s="564" t="s">
        <v>136</v>
      </c>
      <c r="B191" s="457"/>
      <c r="C191" s="457"/>
      <c r="D191" s="458"/>
      <c r="E191" s="787" t="s">
        <v>436</v>
      </c>
      <c r="F191" s="788"/>
      <c r="G191" s="788"/>
      <c r="H191" s="788"/>
      <c r="I191" s="788"/>
      <c r="J191" s="788"/>
      <c r="K191" s="788"/>
      <c r="L191" s="788"/>
      <c r="M191" s="788"/>
      <c r="N191" s="788"/>
      <c r="O191" s="788"/>
      <c r="P191" s="788"/>
      <c r="Q191" s="788"/>
      <c r="R191" s="788"/>
      <c r="S191" s="788"/>
      <c r="T191" s="788"/>
      <c r="U191" s="788"/>
      <c r="V191" s="788"/>
      <c r="W191" s="788"/>
      <c r="X191" s="788"/>
      <c r="Y191" s="788"/>
      <c r="Z191" s="788"/>
      <c r="AA191" s="788"/>
      <c r="AB191" s="788"/>
      <c r="AC191" s="788"/>
      <c r="AD191" s="788"/>
      <c r="AE191" s="788"/>
      <c r="AF191" s="788"/>
      <c r="AG191" s="788"/>
      <c r="AH191" s="788"/>
      <c r="AI191" s="788"/>
      <c r="AJ191" s="788"/>
      <c r="AK191" s="788"/>
      <c r="AL191" s="788"/>
      <c r="AM191" s="788"/>
      <c r="AN191" s="788"/>
      <c r="AO191" s="788"/>
      <c r="AP191" s="788"/>
      <c r="AQ191" s="788"/>
      <c r="AR191" s="788"/>
      <c r="AS191" s="788"/>
      <c r="AT191" s="788"/>
      <c r="AU191" s="788"/>
      <c r="AV191" s="788"/>
      <c r="AW191" s="788"/>
      <c r="AX191" s="788"/>
      <c r="AY191" s="788"/>
      <c r="AZ191" s="788"/>
      <c r="BA191" s="788"/>
      <c r="BB191" s="788"/>
      <c r="BC191" s="788"/>
      <c r="BD191" s="788"/>
      <c r="BE191" s="789"/>
      <c r="BF191" s="645" t="s">
        <v>177</v>
      </c>
      <c r="BG191" s="562"/>
      <c r="BH191" s="562"/>
      <c r="BI191" s="563"/>
    </row>
    <row r="192" spans="1:70" s="58" customFormat="1" ht="74.25" customHeight="1" x14ac:dyDescent="0.4">
      <c r="A192" s="564" t="s">
        <v>219</v>
      </c>
      <c r="B192" s="457"/>
      <c r="C192" s="457"/>
      <c r="D192" s="458"/>
      <c r="E192" s="781" t="s">
        <v>476</v>
      </c>
      <c r="F192" s="782"/>
      <c r="G192" s="782"/>
      <c r="H192" s="782"/>
      <c r="I192" s="782"/>
      <c r="J192" s="782"/>
      <c r="K192" s="782"/>
      <c r="L192" s="782"/>
      <c r="M192" s="782"/>
      <c r="N192" s="782"/>
      <c r="O192" s="782"/>
      <c r="P192" s="782"/>
      <c r="Q192" s="782"/>
      <c r="R192" s="782"/>
      <c r="S192" s="782"/>
      <c r="T192" s="782"/>
      <c r="U192" s="782"/>
      <c r="V192" s="782"/>
      <c r="W192" s="782"/>
      <c r="X192" s="782"/>
      <c r="Y192" s="782"/>
      <c r="Z192" s="782"/>
      <c r="AA192" s="782"/>
      <c r="AB192" s="782"/>
      <c r="AC192" s="782"/>
      <c r="AD192" s="782"/>
      <c r="AE192" s="782"/>
      <c r="AF192" s="782"/>
      <c r="AG192" s="782"/>
      <c r="AH192" s="782"/>
      <c r="AI192" s="782"/>
      <c r="AJ192" s="782"/>
      <c r="AK192" s="782"/>
      <c r="AL192" s="782"/>
      <c r="AM192" s="782"/>
      <c r="AN192" s="782"/>
      <c r="AO192" s="782"/>
      <c r="AP192" s="782"/>
      <c r="AQ192" s="782"/>
      <c r="AR192" s="782"/>
      <c r="AS192" s="782"/>
      <c r="AT192" s="782"/>
      <c r="AU192" s="782"/>
      <c r="AV192" s="782"/>
      <c r="AW192" s="782"/>
      <c r="AX192" s="782"/>
      <c r="AY192" s="782"/>
      <c r="AZ192" s="782"/>
      <c r="BA192" s="782"/>
      <c r="BB192" s="782"/>
      <c r="BC192" s="782"/>
      <c r="BD192" s="782"/>
      <c r="BE192" s="783"/>
      <c r="BF192" s="645" t="s">
        <v>180</v>
      </c>
      <c r="BG192" s="562"/>
      <c r="BH192" s="562"/>
      <c r="BI192" s="563"/>
    </row>
    <row r="193" spans="1:63" s="53" customFormat="1" ht="82.5" customHeight="1" x14ac:dyDescent="0.35">
      <c r="A193" s="564" t="s">
        <v>220</v>
      </c>
      <c r="B193" s="457"/>
      <c r="C193" s="457"/>
      <c r="D193" s="458"/>
      <c r="E193" s="784" t="s">
        <v>465</v>
      </c>
      <c r="F193" s="785"/>
      <c r="G193" s="785"/>
      <c r="H193" s="785"/>
      <c r="I193" s="785"/>
      <c r="J193" s="785"/>
      <c r="K193" s="785"/>
      <c r="L193" s="785"/>
      <c r="M193" s="785"/>
      <c r="N193" s="785"/>
      <c r="O193" s="785"/>
      <c r="P193" s="785"/>
      <c r="Q193" s="785"/>
      <c r="R193" s="785"/>
      <c r="S193" s="785"/>
      <c r="T193" s="785"/>
      <c r="U193" s="785"/>
      <c r="V193" s="785"/>
      <c r="W193" s="785"/>
      <c r="X193" s="785"/>
      <c r="Y193" s="785"/>
      <c r="Z193" s="785"/>
      <c r="AA193" s="785"/>
      <c r="AB193" s="785"/>
      <c r="AC193" s="785"/>
      <c r="AD193" s="785"/>
      <c r="AE193" s="785"/>
      <c r="AF193" s="785"/>
      <c r="AG193" s="785"/>
      <c r="AH193" s="785"/>
      <c r="AI193" s="785"/>
      <c r="AJ193" s="785"/>
      <c r="AK193" s="785"/>
      <c r="AL193" s="785"/>
      <c r="AM193" s="785"/>
      <c r="AN193" s="785"/>
      <c r="AO193" s="785"/>
      <c r="AP193" s="785"/>
      <c r="AQ193" s="785"/>
      <c r="AR193" s="785"/>
      <c r="AS193" s="785"/>
      <c r="AT193" s="785"/>
      <c r="AU193" s="785"/>
      <c r="AV193" s="785"/>
      <c r="AW193" s="785"/>
      <c r="AX193" s="785"/>
      <c r="AY193" s="785"/>
      <c r="AZ193" s="785"/>
      <c r="BA193" s="785"/>
      <c r="BB193" s="785"/>
      <c r="BC193" s="785"/>
      <c r="BD193" s="785"/>
      <c r="BE193" s="786"/>
      <c r="BF193" s="645" t="s">
        <v>182</v>
      </c>
      <c r="BG193" s="562"/>
      <c r="BH193" s="562"/>
      <c r="BI193" s="563"/>
      <c r="BK193" s="72"/>
    </row>
    <row r="194" spans="1:63" s="53" customFormat="1" ht="69.75" customHeight="1" x14ac:dyDescent="0.35">
      <c r="A194" s="564" t="s">
        <v>221</v>
      </c>
      <c r="B194" s="457"/>
      <c r="C194" s="457"/>
      <c r="D194" s="458"/>
      <c r="E194" s="622" t="s">
        <v>392</v>
      </c>
      <c r="F194" s="622"/>
      <c r="G194" s="622"/>
      <c r="H194" s="622"/>
      <c r="I194" s="622"/>
      <c r="J194" s="622"/>
      <c r="K194" s="622"/>
      <c r="L194" s="622"/>
      <c r="M194" s="622"/>
      <c r="N194" s="622"/>
      <c r="O194" s="622"/>
      <c r="P194" s="622"/>
      <c r="Q194" s="622"/>
      <c r="R194" s="622"/>
      <c r="S194" s="622"/>
      <c r="T194" s="622"/>
      <c r="U194" s="622"/>
      <c r="V194" s="622"/>
      <c r="W194" s="622"/>
      <c r="X194" s="622"/>
      <c r="Y194" s="622"/>
      <c r="Z194" s="622"/>
      <c r="AA194" s="622"/>
      <c r="AB194" s="622"/>
      <c r="AC194" s="622"/>
      <c r="AD194" s="622"/>
      <c r="AE194" s="622"/>
      <c r="AF194" s="622"/>
      <c r="AG194" s="622"/>
      <c r="AH194" s="622"/>
      <c r="AI194" s="622"/>
      <c r="AJ194" s="622"/>
      <c r="AK194" s="622"/>
      <c r="AL194" s="622"/>
      <c r="AM194" s="622"/>
      <c r="AN194" s="622"/>
      <c r="AO194" s="622"/>
      <c r="AP194" s="622"/>
      <c r="AQ194" s="622"/>
      <c r="AR194" s="622"/>
      <c r="AS194" s="622"/>
      <c r="AT194" s="622"/>
      <c r="AU194" s="622"/>
      <c r="AV194" s="622"/>
      <c r="AW194" s="622"/>
      <c r="AX194" s="622"/>
      <c r="AY194" s="622"/>
      <c r="AZ194" s="622"/>
      <c r="BA194" s="622"/>
      <c r="BB194" s="622"/>
      <c r="BC194" s="622"/>
      <c r="BD194" s="622"/>
      <c r="BE194" s="622"/>
      <c r="BF194" s="645" t="s">
        <v>381</v>
      </c>
      <c r="BG194" s="562"/>
      <c r="BH194" s="562"/>
      <c r="BI194" s="563"/>
      <c r="BK194" s="72"/>
    </row>
    <row r="195" spans="1:63" s="53" customFormat="1" ht="50.25" customHeight="1" x14ac:dyDescent="0.35">
      <c r="A195" s="564" t="s">
        <v>222</v>
      </c>
      <c r="B195" s="457"/>
      <c r="C195" s="457"/>
      <c r="D195" s="458"/>
      <c r="E195" s="624" t="s">
        <v>393</v>
      </c>
      <c r="F195" s="591"/>
      <c r="G195" s="591"/>
      <c r="H195" s="591"/>
      <c r="I195" s="591"/>
      <c r="J195" s="591"/>
      <c r="K195" s="591"/>
      <c r="L195" s="591"/>
      <c r="M195" s="591"/>
      <c r="N195" s="591"/>
      <c r="O195" s="591"/>
      <c r="P195" s="591"/>
      <c r="Q195" s="591"/>
      <c r="R195" s="591"/>
      <c r="S195" s="591"/>
      <c r="T195" s="591"/>
      <c r="U195" s="591"/>
      <c r="V195" s="591"/>
      <c r="W195" s="591"/>
      <c r="X195" s="591"/>
      <c r="Y195" s="591"/>
      <c r="Z195" s="591"/>
      <c r="AA195" s="591"/>
      <c r="AB195" s="591"/>
      <c r="AC195" s="591"/>
      <c r="AD195" s="591"/>
      <c r="AE195" s="591"/>
      <c r="AF195" s="591"/>
      <c r="AG195" s="591"/>
      <c r="AH195" s="591"/>
      <c r="AI195" s="591"/>
      <c r="AJ195" s="591"/>
      <c r="AK195" s="591"/>
      <c r="AL195" s="591"/>
      <c r="AM195" s="591"/>
      <c r="AN195" s="591"/>
      <c r="AO195" s="591"/>
      <c r="AP195" s="591"/>
      <c r="AQ195" s="591"/>
      <c r="AR195" s="591"/>
      <c r="AS195" s="591"/>
      <c r="AT195" s="591"/>
      <c r="AU195" s="591"/>
      <c r="AV195" s="591"/>
      <c r="AW195" s="591"/>
      <c r="AX195" s="591"/>
      <c r="AY195" s="591"/>
      <c r="AZ195" s="591"/>
      <c r="BA195" s="591"/>
      <c r="BB195" s="591"/>
      <c r="BC195" s="591"/>
      <c r="BD195" s="591"/>
      <c r="BE195" s="625"/>
      <c r="BF195" s="645" t="s">
        <v>383</v>
      </c>
      <c r="BG195" s="562"/>
      <c r="BH195" s="562"/>
      <c r="BI195" s="563"/>
      <c r="BK195" s="72"/>
    </row>
    <row r="196" spans="1:63" s="74" customFormat="1" ht="70.5" customHeight="1" x14ac:dyDescent="0.25">
      <c r="A196" s="564" t="s">
        <v>296</v>
      </c>
      <c r="B196" s="457"/>
      <c r="C196" s="457"/>
      <c r="D196" s="458"/>
      <c r="E196" s="621" t="s">
        <v>394</v>
      </c>
      <c r="F196" s="622"/>
      <c r="G196" s="622"/>
      <c r="H196" s="622"/>
      <c r="I196" s="622"/>
      <c r="J196" s="622"/>
      <c r="K196" s="622"/>
      <c r="L196" s="622"/>
      <c r="M196" s="622"/>
      <c r="N196" s="622"/>
      <c r="O196" s="622"/>
      <c r="P196" s="622"/>
      <c r="Q196" s="622"/>
      <c r="R196" s="622"/>
      <c r="S196" s="622"/>
      <c r="T196" s="622"/>
      <c r="U196" s="622"/>
      <c r="V196" s="622"/>
      <c r="W196" s="622"/>
      <c r="X196" s="622"/>
      <c r="Y196" s="622"/>
      <c r="Z196" s="622"/>
      <c r="AA196" s="622"/>
      <c r="AB196" s="622"/>
      <c r="AC196" s="622"/>
      <c r="AD196" s="622"/>
      <c r="AE196" s="622"/>
      <c r="AF196" s="622"/>
      <c r="AG196" s="622"/>
      <c r="AH196" s="622"/>
      <c r="AI196" s="622"/>
      <c r="AJ196" s="622"/>
      <c r="AK196" s="622"/>
      <c r="AL196" s="622"/>
      <c r="AM196" s="622"/>
      <c r="AN196" s="622"/>
      <c r="AO196" s="622"/>
      <c r="AP196" s="622"/>
      <c r="AQ196" s="622"/>
      <c r="AR196" s="622"/>
      <c r="AS196" s="622"/>
      <c r="AT196" s="622"/>
      <c r="AU196" s="622"/>
      <c r="AV196" s="622"/>
      <c r="AW196" s="622"/>
      <c r="AX196" s="622"/>
      <c r="AY196" s="622"/>
      <c r="AZ196" s="622"/>
      <c r="BA196" s="622"/>
      <c r="BB196" s="622"/>
      <c r="BC196" s="622"/>
      <c r="BD196" s="622"/>
      <c r="BE196" s="623"/>
      <c r="BF196" s="645" t="s">
        <v>385</v>
      </c>
      <c r="BG196" s="562"/>
      <c r="BH196" s="562"/>
      <c r="BI196" s="563"/>
      <c r="BJ196" s="73"/>
    </row>
    <row r="197" spans="1:63" s="16" customFormat="1" ht="49.5" customHeight="1" x14ac:dyDescent="0.25">
      <c r="A197" s="447" t="s">
        <v>297</v>
      </c>
      <c r="B197" s="448"/>
      <c r="C197" s="448"/>
      <c r="D197" s="449"/>
      <c r="E197" s="565" t="s">
        <v>348</v>
      </c>
      <c r="F197" s="450"/>
      <c r="G197" s="450"/>
      <c r="H197" s="450"/>
      <c r="I197" s="450"/>
      <c r="J197" s="450"/>
      <c r="K197" s="450"/>
      <c r="L197" s="450"/>
      <c r="M197" s="450"/>
      <c r="N197" s="450"/>
      <c r="O197" s="450"/>
      <c r="P197" s="450"/>
      <c r="Q197" s="450"/>
      <c r="R197" s="450"/>
      <c r="S197" s="450"/>
      <c r="T197" s="450"/>
      <c r="U197" s="450"/>
      <c r="V197" s="450"/>
      <c r="W197" s="450"/>
      <c r="X197" s="450"/>
      <c r="Y197" s="450"/>
      <c r="Z197" s="450"/>
      <c r="AA197" s="450"/>
      <c r="AB197" s="450"/>
      <c r="AC197" s="450"/>
      <c r="AD197" s="450"/>
      <c r="AE197" s="450"/>
      <c r="AF197" s="450"/>
      <c r="AG197" s="450"/>
      <c r="AH197" s="450"/>
      <c r="AI197" s="450"/>
      <c r="AJ197" s="450"/>
      <c r="AK197" s="450"/>
      <c r="AL197" s="450"/>
      <c r="AM197" s="450"/>
      <c r="AN197" s="450"/>
      <c r="AO197" s="450"/>
      <c r="AP197" s="450"/>
      <c r="AQ197" s="450"/>
      <c r="AR197" s="450"/>
      <c r="AS197" s="450"/>
      <c r="AT197" s="450"/>
      <c r="AU197" s="450"/>
      <c r="AV197" s="450"/>
      <c r="AW197" s="450"/>
      <c r="AX197" s="450"/>
      <c r="AY197" s="450"/>
      <c r="AZ197" s="450"/>
      <c r="BA197" s="450"/>
      <c r="BB197" s="450"/>
      <c r="BC197" s="450"/>
      <c r="BD197" s="450"/>
      <c r="BE197" s="451"/>
      <c r="BF197" s="452" t="s">
        <v>226</v>
      </c>
      <c r="BG197" s="693"/>
      <c r="BH197" s="693"/>
      <c r="BI197" s="694"/>
      <c r="BJ197" s="76"/>
    </row>
    <row r="198" spans="1:63" s="16" customFormat="1" ht="54.75" customHeight="1" x14ac:dyDescent="0.25">
      <c r="A198" s="447" t="s">
        <v>340</v>
      </c>
      <c r="B198" s="448"/>
      <c r="C198" s="448"/>
      <c r="D198" s="449"/>
      <c r="E198" s="450" t="s">
        <v>480</v>
      </c>
      <c r="F198" s="450"/>
      <c r="G198" s="450"/>
      <c r="H198" s="450"/>
      <c r="I198" s="450"/>
      <c r="J198" s="450"/>
      <c r="K198" s="450"/>
      <c r="L198" s="450"/>
      <c r="M198" s="450"/>
      <c r="N198" s="450"/>
      <c r="O198" s="450"/>
      <c r="P198" s="450"/>
      <c r="Q198" s="450"/>
      <c r="R198" s="450"/>
      <c r="S198" s="450"/>
      <c r="T198" s="450"/>
      <c r="U198" s="450"/>
      <c r="V198" s="450"/>
      <c r="W198" s="450"/>
      <c r="X198" s="450"/>
      <c r="Y198" s="450"/>
      <c r="Z198" s="450"/>
      <c r="AA198" s="450"/>
      <c r="AB198" s="450"/>
      <c r="AC198" s="450"/>
      <c r="AD198" s="450"/>
      <c r="AE198" s="450"/>
      <c r="AF198" s="450"/>
      <c r="AG198" s="450"/>
      <c r="AH198" s="450"/>
      <c r="AI198" s="450"/>
      <c r="AJ198" s="450"/>
      <c r="AK198" s="450"/>
      <c r="AL198" s="450"/>
      <c r="AM198" s="450"/>
      <c r="AN198" s="450"/>
      <c r="AO198" s="450"/>
      <c r="AP198" s="450"/>
      <c r="AQ198" s="450"/>
      <c r="AR198" s="450"/>
      <c r="AS198" s="450"/>
      <c r="AT198" s="450"/>
      <c r="AU198" s="450"/>
      <c r="AV198" s="450"/>
      <c r="AW198" s="450"/>
      <c r="AX198" s="450"/>
      <c r="AY198" s="450"/>
      <c r="AZ198" s="450"/>
      <c r="BA198" s="450"/>
      <c r="BB198" s="450"/>
      <c r="BC198" s="450"/>
      <c r="BD198" s="450"/>
      <c r="BE198" s="450"/>
      <c r="BF198" s="706" t="s">
        <v>227</v>
      </c>
      <c r="BG198" s="707"/>
      <c r="BH198" s="707"/>
      <c r="BI198" s="708"/>
      <c r="BJ198" s="76"/>
    </row>
    <row r="199" spans="1:63" s="16" customFormat="1" ht="83.25" customHeight="1" x14ac:dyDescent="0.25">
      <c r="A199" s="447" t="s">
        <v>341</v>
      </c>
      <c r="B199" s="448"/>
      <c r="C199" s="448"/>
      <c r="D199" s="449"/>
      <c r="E199" s="450" t="s">
        <v>481</v>
      </c>
      <c r="F199" s="450"/>
      <c r="G199" s="450"/>
      <c r="H199" s="450"/>
      <c r="I199" s="450"/>
      <c r="J199" s="450"/>
      <c r="K199" s="450"/>
      <c r="L199" s="450"/>
      <c r="M199" s="450"/>
      <c r="N199" s="450"/>
      <c r="O199" s="450"/>
      <c r="P199" s="450"/>
      <c r="Q199" s="450"/>
      <c r="R199" s="450"/>
      <c r="S199" s="450"/>
      <c r="T199" s="450"/>
      <c r="U199" s="450"/>
      <c r="V199" s="450"/>
      <c r="W199" s="450"/>
      <c r="X199" s="450"/>
      <c r="Y199" s="450"/>
      <c r="Z199" s="450"/>
      <c r="AA199" s="450"/>
      <c r="AB199" s="450"/>
      <c r="AC199" s="450"/>
      <c r="AD199" s="450"/>
      <c r="AE199" s="450"/>
      <c r="AF199" s="450"/>
      <c r="AG199" s="450"/>
      <c r="AH199" s="450"/>
      <c r="AI199" s="450"/>
      <c r="AJ199" s="450"/>
      <c r="AK199" s="450"/>
      <c r="AL199" s="450"/>
      <c r="AM199" s="450"/>
      <c r="AN199" s="450"/>
      <c r="AO199" s="450"/>
      <c r="AP199" s="450"/>
      <c r="AQ199" s="450"/>
      <c r="AR199" s="450"/>
      <c r="AS199" s="450"/>
      <c r="AT199" s="450"/>
      <c r="AU199" s="450"/>
      <c r="AV199" s="450"/>
      <c r="AW199" s="450"/>
      <c r="AX199" s="450"/>
      <c r="AY199" s="450"/>
      <c r="AZ199" s="450"/>
      <c r="BA199" s="450"/>
      <c r="BB199" s="450"/>
      <c r="BC199" s="450"/>
      <c r="BD199" s="450"/>
      <c r="BE199" s="450"/>
      <c r="BF199" s="706" t="s">
        <v>395</v>
      </c>
      <c r="BG199" s="707"/>
      <c r="BH199" s="707"/>
      <c r="BI199" s="708"/>
      <c r="BJ199" s="76"/>
    </row>
    <row r="200" spans="1:63" s="16" customFormat="1" ht="70.5" customHeight="1" x14ac:dyDescent="0.25">
      <c r="A200" s="447" t="s">
        <v>342</v>
      </c>
      <c r="B200" s="448"/>
      <c r="C200" s="448"/>
      <c r="D200" s="449"/>
      <c r="E200" s="415" t="s">
        <v>486</v>
      </c>
      <c r="F200" s="416"/>
      <c r="G200" s="416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  <c r="T200" s="416"/>
      <c r="U200" s="416"/>
      <c r="V200" s="416"/>
      <c r="W200" s="416"/>
      <c r="X200" s="416"/>
      <c r="Y200" s="416"/>
      <c r="Z200" s="416"/>
      <c r="AA200" s="416"/>
      <c r="AB200" s="416"/>
      <c r="AC200" s="416"/>
      <c r="AD200" s="416"/>
      <c r="AE200" s="416"/>
      <c r="AF200" s="416"/>
      <c r="AG200" s="416"/>
      <c r="AH200" s="416"/>
      <c r="AI200" s="416"/>
      <c r="AJ200" s="416"/>
      <c r="AK200" s="416"/>
      <c r="AL200" s="416"/>
      <c r="AM200" s="416"/>
      <c r="AN200" s="416"/>
      <c r="AO200" s="416"/>
      <c r="AP200" s="416"/>
      <c r="AQ200" s="416"/>
      <c r="AR200" s="416"/>
      <c r="AS200" s="416"/>
      <c r="AT200" s="416"/>
      <c r="AU200" s="416"/>
      <c r="AV200" s="416"/>
      <c r="AW200" s="416"/>
      <c r="AX200" s="416"/>
      <c r="AY200" s="416"/>
      <c r="AZ200" s="416"/>
      <c r="BA200" s="416"/>
      <c r="BB200" s="416"/>
      <c r="BC200" s="416"/>
      <c r="BD200" s="416"/>
      <c r="BE200" s="417"/>
      <c r="BF200" s="706" t="s">
        <v>396</v>
      </c>
      <c r="BG200" s="707"/>
      <c r="BH200" s="707"/>
      <c r="BI200" s="708"/>
      <c r="BJ200" s="75"/>
    </row>
    <row r="201" spans="1:63" s="16" customFormat="1" ht="75" customHeight="1" x14ac:dyDescent="0.25">
      <c r="A201" s="447" t="s">
        <v>343</v>
      </c>
      <c r="B201" s="448"/>
      <c r="C201" s="448"/>
      <c r="D201" s="449"/>
      <c r="E201" s="415" t="s">
        <v>350</v>
      </c>
      <c r="F201" s="416"/>
      <c r="G201" s="416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  <c r="T201" s="416"/>
      <c r="U201" s="416"/>
      <c r="V201" s="416"/>
      <c r="W201" s="416"/>
      <c r="X201" s="416"/>
      <c r="Y201" s="416"/>
      <c r="Z201" s="416"/>
      <c r="AA201" s="416"/>
      <c r="AB201" s="416"/>
      <c r="AC201" s="416"/>
      <c r="AD201" s="416"/>
      <c r="AE201" s="416"/>
      <c r="AF201" s="416"/>
      <c r="AG201" s="416"/>
      <c r="AH201" s="416"/>
      <c r="AI201" s="416"/>
      <c r="AJ201" s="416"/>
      <c r="AK201" s="416"/>
      <c r="AL201" s="416"/>
      <c r="AM201" s="416"/>
      <c r="AN201" s="416"/>
      <c r="AO201" s="416"/>
      <c r="AP201" s="416"/>
      <c r="AQ201" s="416"/>
      <c r="AR201" s="416"/>
      <c r="AS201" s="416"/>
      <c r="AT201" s="416"/>
      <c r="AU201" s="416"/>
      <c r="AV201" s="416"/>
      <c r="AW201" s="416"/>
      <c r="AX201" s="416"/>
      <c r="AY201" s="416"/>
      <c r="AZ201" s="416"/>
      <c r="BA201" s="416"/>
      <c r="BB201" s="416"/>
      <c r="BC201" s="416"/>
      <c r="BD201" s="416"/>
      <c r="BE201" s="417"/>
      <c r="BF201" s="706" t="s">
        <v>228</v>
      </c>
      <c r="BG201" s="707"/>
      <c r="BH201" s="707"/>
      <c r="BI201" s="708"/>
      <c r="BJ201" s="75"/>
    </row>
    <row r="202" spans="1:63" s="16" customFormat="1" ht="48" customHeight="1" x14ac:dyDescent="0.25">
      <c r="A202" s="447" t="s">
        <v>344</v>
      </c>
      <c r="B202" s="448"/>
      <c r="C202" s="448"/>
      <c r="D202" s="449"/>
      <c r="E202" s="415" t="s">
        <v>232</v>
      </c>
      <c r="F202" s="416"/>
      <c r="G202" s="416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  <c r="T202" s="416"/>
      <c r="U202" s="416"/>
      <c r="V202" s="416"/>
      <c r="W202" s="416"/>
      <c r="X202" s="416"/>
      <c r="Y202" s="416"/>
      <c r="Z202" s="416"/>
      <c r="AA202" s="416"/>
      <c r="AB202" s="416"/>
      <c r="AC202" s="416"/>
      <c r="AD202" s="416"/>
      <c r="AE202" s="416"/>
      <c r="AF202" s="416"/>
      <c r="AG202" s="416"/>
      <c r="AH202" s="416"/>
      <c r="AI202" s="416"/>
      <c r="AJ202" s="416"/>
      <c r="AK202" s="416"/>
      <c r="AL202" s="416"/>
      <c r="AM202" s="416"/>
      <c r="AN202" s="416"/>
      <c r="AO202" s="416"/>
      <c r="AP202" s="416"/>
      <c r="AQ202" s="416"/>
      <c r="AR202" s="416"/>
      <c r="AS202" s="416"/>
      <c r="AT202" s="416"/>
      <c r="AU202" s="416"/>
      <c r="AV202" s="416"/>
      <c r="AW202" s="416"/>
      <c r="AX202" s="416"/>
      <c r="AY202" s="416"/>
      <c r="AZ202" s="416"/>
      <c r="BA202" s="416"/>
      <c r="BB202" s="416"/>
      <c r="BC202" s="416"/>
      <c r="BD202" s="416"/>
      <c r="BE202" s="417"/>
      <c r="BF202" s="706" t="s">
        <v>229</v>
      </c>
      <c r="BG202" s="707"/>
      <c r="BH202" s="707"/>
      <c r="BI202" s="708"/>
      <c r="BJ202" s="75"/>
    </row>
    <row r="203" spans="1:63" s="16" customFormat="1" ht="66.75" customHeight="1" thickBot="1" x14ac:dyDescent="0.3">
      <c r="A203" s="459" t="s">
        <v>345</v>
      </c>
      <c r="B203" s="460"/>
      <c r="C203" s="460"/>
      <c r="D203" s="461"/>
      <c r="E203" s="415" t="s">
        <v>482</v>
      </c>
      <c r="F203" s="416"/>
      <c r="G203" s="416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  <c r="T203" s="416"/>
      <c r="U203" s="416"/>
      <c r="V203" s="416"/>
      <c r="W203" s="416"/>
      <c r="X203" s="416"/>
      <c r="Y203" s="416"/>
      <c r="Z203" s="416"/>
      <c r="AA203" s="416"/>
      <c r="AB203" s="416"/>
      <c r="AC203" s="416"/>
      <c r="AD203" s="416"/>
      <c r="AE203" s="416"/>
      <c r="AF203" s="416"/>
      <c r="AG203" s="416"/>
      <c r="AH203" s="416"/>
      <c r="AI203" s="416"/>
      <c r="AJ203" s="416"/>
      <c r="AK203" s="416"/>
      <c r="AL203" s="416"/>
      <c r="AM203" s="416"/>
      <c r="AN203" s="416"/>
      <c r="AO203" s="416"/>
      <c r="AP203" s="416"/>
      <c r="AQ203" s="416"/>
      <c r="AR203" s="416"/>
      <c r="AS203" s="416"/>
      <c r="AT203" s="416"/>
      <c r="AU203" s="416"/>
      <c r="AV203" s="416"/>
      <c r="AW203" s="416"/>
      <c r="AX203" s="416"/>
      <c r="AY203" s="416"/>
      <c r="AZ203" s="416"/>
      <c r="BA203" s="416"/>
      <c r="BB203" s="416"/>
      <c r="BC203" s="416"/>
      <c r="BD203" s="416"/>
      <c r="BE203" s="417"/>
      <c r="BF203" s="706" t="s">
        <v>230</v>
      </c>
      <c r="BG203" s="707"/>
      <c r="BH203" s="707"/>
      <c r="BI203" s="708"/>
      <c r="BJ203" s="75"/>
    </row>
    <row r="204" spans="1:63" s="54" customFormat="1" ht="48.75" customHeight="1" x14ac:dyDescent="0.35">
      <c r="A204" s="742" t="s">
        <v>139</v>
      </c>
      <c r="B204" s="743"/>
      <c r="C204" s="743"/>
      <c r="D204" s="744"/>
      <c r="E204" s="745" t="s">
        <v>466</v>
      </c>
      <c r="F204" s="746"/>
      <c r="G204" s="746"/>
      <c r="H204" s="746"/>
      <c r="I204" s="746"/>
      <c r="J204" s="746"/>
      <c r="K204" s="746"/>
      <c r="L204" s="746"/>
      <c r="M204" s="746"/>
      <c r="N204" s="746"/>
      <c r="O204" s="746"/>
      <c r="P204" s="746"/>
      <c r="Q204" s="746"/>
      <c r="R204" s="746"/>
      <c r="S204" s="746"/>
      <c r="T204" s="746"/>
      <c r="U204" s="746"/>
      <c r="V204" s="746"/>
      <c r="W204" s="746"/>
      <c r="X204" s="746"/>
      <c r="Y204" s="746"/>
      <c r="Z204" s="746"/>
      <c r="AA204" s="746"/>
      <c r="AB204" s="746"/>
      <c r="AC204" s="746"/>
      <c r="AD204" s="746"/>
      <c r="AE204" s="746"/>
      <c r="AF204" s="746"/>
      <c r="AG204" s="746"/>
      <c r="AH204" s="746"/>
      <c r="AI204" s="746"/>
      <c r="AJ204" s="746"/>
      <c r="AK204" s="746"/>
      <c r="AL204" s="746"/>
      <c r="AM204" s="746"/>
      <c r="AN204" s="746"/>
      <c r="AO204" s="746"/>
      <c r="AP204" s="746"/>
      <c r="AQ204" s="746"/>
      <c r="AR204" s="746"/>
      <c r="AS204" s="746"/>
      <c r="AT204" s="746"/>
      <c r="AU204" s="746"/>
      <c r="AV204" s="746"/>
      <c r="AW204" s="746"/>
      <c r="AX204" s="746"/>
      <c r="AY204" s="746"/>
      <c r="AZ204" s="746"/>
      <c r="BA204" s="746"/>
      <c r="BB204" s="746"/>
      <c r="BC204" s="746"/>
      <c r="BD204" s="746"/>
      <c r="BE204" s="747"/>
      <c r="BF204" s="748" t="s">
        <v>403</v>
      </c>
      <c r="BG204" s="749"/>
      <c r="BH204" s="749"/>
      <c r="BI204" s="750"/>
      <c r="BK204" s="77"/>
    </row>
    <row r="205" spans="1:63" s="53" customFormat="1" ht="53.25" customHeight="1" x14ac:dyDescent="0.35">
      <c r="A205" s="404" t="s">
        <v>140</v>
      </c>
      <c r="B205" s="402"/>
      <c r="C205" s="402"/>
      <c r="D205" s="410"/>
      <c r="E205" s="725" t="s">
        <v>487</v>
      </c>
      <c r="F205" s="726"/>
      <c r="G205" s="726"/>
      <c r="H205" s="726"/>
      <c r="I205" s="726"/>
      <c r="J205" s="726"/>
      <c r="K205" s="726"/>
      <c r="L205" s="726"/>
      <c r="M205" s="726"/>
      <c r="N205" s="726"/>
      <c r="O205" s="726"/>
      <c r="P205" s="726"/>
      <c r="Q205" s="726"/>
      <c r="R205" s="726"/>
      <c r="S205" s="726"/>
      <c r="T205" s="726"/>
      <c r="U205" s="726"/>
      <c r="V205" s="726"/>
      <c r="W205" s="726"/>
      <c r="X205" s="726"/>
      <c r="Y205" s="726"/>
      <c r="Z205" s="726"/>
      <c r="AA205" s="726"/>
      <c r="AB205" s="726"/>
      <c r="AC205" s="726"/>
      <c r="AD205" s="726"/>
      <c r="AE205" s="726"/>
      <c r="AF205" s="726"/>
      <c r="AG205" s="726"/>
      <c r="AH205" s="726"/>
      <c r="AI205" s="726"/>
      <c r="AJ205" s="726"/>
      <c r="AK205" s="726"/>
      <c r="AL205" s="726"/>
      <c r="AM205" s="726"/>
      <c r="AN205" s="726"/>
      <c r="AO205" s="726"/>
      <c r="AP205" s="726"/>
      <c r="AQ205" s="726"/>
      <c r="AR205" s="726"/>
      <c r="AS205" s="726"/>
      <c r="AT205" s="726"/>
      <c r="AU205" s="726"/>
      <c r="AV205" s="726"/>
      <c r="AW205" s="726"/>
      <c r="AX205" s="726"/>
      <c r="AY205" s="726"/>
      <c r="AZ205" s="726"/>
      <c r="BA205" s="726"/>
      <c r="BB205" s="726"/>
      <c r="BC205" s="726"/>
      <c r="BD205" s="726"/>
      <c r="BE205" s="727"/>
      <c r="BF205" s="706" t="s">
        <v>292</v>
      </c>
      <c r="BG205" s="728"/>
      <c r="BH205" s="728"/>
      <c r="BI205" s="729"/>
      <c r="BK205" s="72"/>
    </row>
    <row r="206" spans="1:63" s="53" customFormat="1" ht="48" customHeight="1" x14ac:dyDescent="0.35">
      <c r="A206" s="404" t="s">
        <v>141</v>
      </c>
      <c r="B206" s="402"/>
      <c r="C206" s="402"/>
      <c r="D206" s="410"/>
      <c r="E206" s="455" t="s">
        <v>346</v>
      </c>
      <c r="F206" s="416"/>
      <c r="G206" s="41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  <c r="T206" s="416"/>
      <c r="U206" s="416"/>
      <c r="V206" s="416"/>
      <c r="W206" s="416"/>
      <c r="X206" s="416"/>
      <c r="Y206" s="416"/>
      <c r="Z206" s="416"/>
      <c r="AA206" s="416"/>
      <c r="AB206" s="416"/>
      <c r="AC206" s="416"/>
      <c r="AD206" s="416"/>
      <c r="AE206" s="416"/>
      <c r="AF206" s="416"/>
      <c r="AG206" s="416"/>
      <c r="AH206" s="416"/>
      <c r="AI206" s="416"/>
      <c r="AJ206" s="416"/>
      <c r="AK206" s="416"/>
      <c r="AL206" s="416"/>
      <c r="AM206" s="416"/>
      <c r="AN206" s="416"/>
      <c r="AO206" s="416"/>
      <c r="AP206" s="416"/>
      <c r="AQ206" s="416"/>
      <c r="AR206" s="416"/>
      <c r="AS206" s="416"/>
      <c r="AT206" s="416"/>
      <c r="AU206" s="416"/>
      <c r="AV206" s="416"/>
      <c r="AW206" s="416"/>
      <c r="AX206" s="416"/>
      <c r="AY206" s="416"/>
      <c r="AZ206" s="416"/>
      <c r="BA206" s="416"/>
      <c r="BB206" s="416"/>
      <c r="BC206" s="416"/>
      <c r="BD206" s="416"/>
      <c r="BE206" s="456"/>
      <c r="BF206" s="755" t="s">
        <v>187</v>
      </c>
      <c r="BG206" s="756"/>
      <c r="BH206" s="756"/>
      <c r="BI206" s="757"/>
      <c r="BK206" s="72"/>
    </row>
    <row r="207" spans="1:63" s="53" customFormat="1" ht="53.25" customHeight="1" x14ac:dyDescent="0.35">
      <c r="A207" s="480" t="s">
        <v>143</v>
      </c>
      <c r="B207" s="478"/>
      <c r="C207" s="478"/>
      <c r="D207" s="479"/>
      <c r="E207" s="712" t="s">
        <v>437</v>
      </c>
      <c r="F207" s="524"/>
      <c r="G207" s="524"/>
      <c r="H207" s="524"/>
      <c r="I207" s="524"/>
      <c r="J207" s="524"/>
      <c r="K207" s="524"/>
      <c r="L207" s="524"/>
      <c r="M207" s="524"/>
      <c r="N207" s="524"/>
      <c r="O207" s="524"/>
      <c r="P207" s="524"/>
      <c r="Q207" s="524"/>
      <c r="R207" s="524"/>
      <c r="S207" s="524"/>
      <c r="T207" s="524"/>
      <c r="U207" s="524"/>
      <c r="V207" s="524"/>
      <c r="W207" s="524"/>
      <c r="X207" s="524"/>
      <c r="Y207" s="524"/>
      <c r="Z207" s="524"/>
      <c r="AA207" s="524"/>
      <c r="AB207" s="524"/>
      <c r="AC207" s="524"/>
      <c r="AD207" s="524"/>
      <c r="AE207" s="524"/>
      <c r="AF207" s="524"/>
      <c r="AG207" s="524"/>
      <c r="AH207" s="524"/>
      <c r="AI207" s="524"/>
      <c r="AJ207" s="524"/>
      <c r="AK207" s="524"/>
      <c r="AL207" s="524"/>
      <c r="AM207" s="524"/>
      <c r="AN207" s="524"/>
      <c r="AO207" s="524"/>
      <c r="AP207" s="524"/>
      <c r="AQ207" s="524"/>
      <c r="AR207" s="524"/>
      <c r="AS207" s="524"/>
      <c r="AT207" s="524"/>
      <c r="AU207" s="524"/>
      <c r="AV207" s="524"/>
      <c r="AW207" s="524"/>
      <c r="AX207" s="524"/>
      <c r="AY207" s="524"/>
      <c r="AZ207" s="524"/>
      <c r="BA207" s="524"/>
      <c r="BB207" s="524"/>
      <c r="BC207" s="524"/>
      <c r="BD207" s="524"/>
      <c r="BE207" s="713"/>
      <c r="BF207" s="714" t="s">
        <v>186</v>
      </c>
      <c r="BG207" s="715"/>
      <c r="BH207" s="715"/>
      <c r="BI207" s="716"/>
      <c r="BK207" s="72"/>
    </row>
    <row r="208" spans="1:63" s="257" customFormat="1" ht="50.25" customHeight="1" x14ac:dyDescent="0.35">
      <c r="A208" s="404" t="s">
        <v>298</v>
      </c>
      <c r="B208" s="402"/>
      <c r="C208" s="402"/>
      <c r="D208" s="410"/>
      <c r="E208" s="415" t="s">
        <v>299</v>
      </c>
      <c r="F208" s="416"/>
      <c r="G208" s="416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  <c r="T208" s="416"/>
      <c r="U208" s="416"/>
      <c r="V208" s="416"/>
      <c r="W208" s="416"/>
      <c r="X208" s="416"/>
      <c r="Y208" s="416"/>
      <c r="Z208" s="416"/>
      <c r="AA208" s="416"/>
      <c r="AB208" s="416"/>
      <c r="AC208" s="416"/>
      <c r="AD208" s="416"/>
      <c r="AE208" s="416"/>
      <c r="AF208" s="416"/>
      <c r="AG208" s="416"/>
      <c r="AH208" s="416"/>
      <c r="AI208" s="416"/>
      <c r="AJ208" s="416"/>
      <c r="AK208" s="416"/>
      <c r="AL208" s="416"/>
      <c r="AM208" s="416"/>
      <c r="AN208" s="416"/>
      <c r="AO208" s="416"/>
      <c r="AP208" s="416"/>
      <c r="AQ208" s="416"/>
      <c r="AR208" s="416"/>
      <c r="AS208" s="416"/>
      <c r="AT208" s="416"/>
      <c r="AU208" s="416"/>
      <c r="AV208" s="416"/>
      <c r="AW208" s="416"/>
      <c r="AX208" s="416"/>
      <c r="AY208" s="416"/>
      <c r="AZ208" s="416"/>
      <c r="BA208" s="416"/>
      <c r="BB208" s="416"/>
      <c r="BC208" s="416"/>
      <c r="BD208" s="416"/>
      <c r="BE208" s="456"/>
      <c r="BF208" s="790" t="s">
        <v>188</v>
      </c>
      <c r="BG208" s="756"/>
      <c r="BH208" s="756"/>
      <c r="BI208" s="757"/>
      <c r="BK208" s="258"/>
    </row>
    <row r="209" spans="1:70" s="177" customFormat="1" ht="52.5" customHeight="1" x14ac:dyDescent="0.4">
      <c r="A209" s="404" t="s">
        <v>144</v>
      </c>
      <c r="B209" s="402"/>
      <c r="C209" s="402"/>
      <c r="D209" s="410"/>
      <c r="E209" s="415" t="s">
        <v>300</v>
      </c>
      <c r="F209" s="416"/>
      <c r="G209" s="416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  <c r="T209" s="416"/>
      <c r="U209" s="416"/>
      <c r="V209" s="416"/>
      <c r="W209" s="416"/>
      <c r="X209" s="416"/>
      <c r="Y209" s="416"/>
      <c r="Z209" s="416"/>
      <c r="AA209" s="416"/>
      <c r="AB209" s="416"/>
      <c r="AC209" s="416"/>
      <c r="AD209" s="416"/>
      <c r="AE209" s="416"/>
      <c r="AF209" s="416"/>
      <c r="AG209" s="416"/>
      <c r="AH209" s="416"/>
      <c r="AI209" s="416"/>
      <c r="AJ209" s="416"/>
      <c r="AK209" s="416"/>
      <c r="AL209" s="416"/>
      <c r="AM209" s="416"/>
      <c r="AN209" s="416"/>
      <c r="AO209" s="416"/>
      <c r="AP209" s="416"/>
      <c r="AQ209" s="416"/>
      <c r="AR209" s="416"/>
      <c r="AS209" s="416"/>
      <c r="AT209" s="416"/>
      <c r="AU209" s="416"/>
      <c r="AV209" s="416"/>
      <c r="AW209" s="416"/>
      <c r="AX209" s="416"/>
      <c r="AY209" s="416"/>
      <c r="AZ209" s="416"/>
      <c r="BA209" s="416"/>
      <c r="BB209" s="416"/>
      <c r="BC209" s="416"/>
      <c r="BD209" s="416"/>
      <c r="BE209" s="456"/>
      <c r="BF209" s="714" t="s">
        <v>189</v>
      </c>
      <c r="BG209" s="715"/>
      <c r="BH209" s="715"/>
      <c r="BI209" s="716"/>
      <c r="BJ209" s="179"/>
    </row>
    <row r="210" spans="1:70" s="74" customFormat="1" ht="61.5" customHeight="1" x14ac:dyDescent="0.25">
      <c r="A210" s="447" t="s">
        <v>233</v>
      </c>
      <c r="B210" s="448"/>
      <c r="C210" s="448"/>
      <c r="D210" s="449"/>
      <c r="E210" s="450" t="s">
        <v>351</v>
      </c>
      <c r="F210" s="450"/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50"/>
      <c r="R210" s="450"/>
      <c r="S210" s="450"/>
      <c r="T210" s="450"/>
      <c r="U210" s="450"/>
      <c r="V210" s="450"/>
      <c r="W210" s="450"/>
      <c r="X210" s="450"/>
      <c r="Y210" s="450"/>
      <c r="Z210" s="450"/>
      <c r="AA210" s="450"/>
      <c r="AB210" s="450"/>
      <c r="AC210" s="450"/>
      <c r="AD210" s="450"/>
      <c r="AE210" s="450"/>
      <c r="AF210" s="450"/>
      <c r="AG210" s="450"/>
      <c r="AH210" s="450"/>
      <c r="AI210" s="450"/>
      <c r="AJ210" s="450"/>
      <c r="AK210" s="450"/>
      <c r="AL210" s="450"/>
      <c r="AM210" s="450"/>
      <c r="AN210" s="450"/>
      <c r="AO210" s="450"/>
      <c r="AP210" s="450"/>
      <c r="AQ210" s="450"/>
      <c r="AR210" s="450"/>
      <c r="AS210" s="450"/>
      <c r="AT210" s="450"/>
      <c r="AU210" s="450"/>
      <c r="AV210" s="450"/>
      <c r="AW210" s="450"/>
      <c r="AX210" s="450"/>
      <c r="AY210" s="450"/>
      <c r="AZ210" s="450"/>
      <c r="BA210" s="450"/>
      <c r="BB210" s="450"/>
      <c r="BC210" s="450"/>
      <c r="BD210" s="450"/>
      <c r="BE210" s="450"/>
      <c r="BF210" s="755" t="s">
        <v>309</v>
      </c>
      <c r="BG210" s="756"/>
      <c r="BH210" s="756"/>
      <c r="BI210" s="757"/>
      <c r="BJ210" s="253"/>
    </row>
    <row r="211" spans="1:70" s="16" customFormat="1" ht="45.75" customHeight="1" x14ac:dyDescent="0.25">
      <c r="A211" s="447" t="s">
        <v>234</v>
      </c>
      <c r="B211" s="448"/>
      <c r="C211" s="448"/>
      <c r="D211" s="449"/>
      <c r="E211" s="626" t="s">
        <v>352</v>
      </c>
      <c r="F211" s="626"/>
      <c r="G211" s="626"/>
      <c r="H211" s="626"/>
      <c r="I211" s="626"/>
      <c r="J211" s="626"/>
      <c r="K211" s="626"/>
      <c r="L211" s="626"/>
      <c r="M211" s="626"/>
      <c r="N211" s="626"/>
      <c r="O211" s="626"/>
      <c r="P211" s="626"/>
      <c r="Q211" s="626"/>
      <c r="R211" s="626"/>
      <c r="S211" s="626"/>
      <c r="T211" s="626"/>
      <c r="U211" s="626"/>
      <c r="V211" s="626"/>
      <c r="W211" s="626"/>
      <c r="X211" s="626"/>
      <c r="Y211" s="626"/>
      <c r="Z211" s="626"/>
      <c r="AA211" s="626"/>
      <c r="AB211" s="626"/>
      <c r="AC211" s="626"/>
      <c r="AD211" s="626"/>
      <c r="AE211" s="626"/>
      <c r="AF211" s="626"/>
      <c r="AG211" s="626"/>
      <c r="AH211" s="626"/>
      <c r="AI211" s="626"/>
      <c r="AJ211" s="626"/>
      <c r="AK211" s="626"/>
      <c r="AL211" s="626"/>
      <c r="AM211" s="626"/>
      <c r="AN211" s="626"/>
      <c r="AO211" s="626"/>
      <c r="AP211" s="626"/>
      <c r="AQ211" s="626"/>
      <c r="AR211" s="626"/>
      <c r="AS211" s="626"/>
      <c r="AT211" s="626"/>
      <c r="AU211" s="626"/>
      <c r="AV211" s="626"/>
      <c r="AW211" s="626"/>
      <c r="AX211" s="626"/>
      <c r="AY211" s="626"/>
      <c r="AZ211" s="626"/>
      <c r="BA211" s="626"/>
      <c r="BB211" s="626"/>
      <c r="BC211" s="626"/>
      <c r="BD211" s="626"/>
      <c r="BE211" s="627"/>
      <c r="BF211" s="717" t="s">
        <v>310</v>
      </c>
      <c r="BG211" s="718"/>
      <c r="BH211" s="718"/>
      <c r="BI211" s="719"/>
      <c r="BJ211" s="76"/>
    </row>
    <row r="212" spans="1:70" s="16" customFormat="1" ht="49.5" customHeight="1" x14ac:dyDescent="0.25">
      <c r="A212" s="702" t="s">
        <v>235</v>
      </c>
      <c r="B212" s="703"/>
      <c r="C212" s="703"/>
      <c r="D212" s="543"/>
      <c r="E212" s="704" t="s">
        <v>363</v>
      </c>
      <c r="F212" s="704"/>
      <c r="G212" s="704"/>
      <c r="H212" s="704"/>
      <c r="I212" s="704"/>
      <c r="J212" s="704"/>
      <c r="K212" s="704"/>
      <c r="L212" s="704"/>
      <c r="M212" s="704"/>
      <c r="N212" s="704"/>
      <c r="O212" s="704"/>
      <c r="P212" s="704"/>
      <c r="Q212" s="704"/>
      <c r="R212" s="704"/>
      <c r="S212" s="704"/>
      <c r="T212" s="704"/>
      <c r="U212" s="704"/>
      <c r="V212" s="704"/>
      <c r="W212" s="704"/>
      <c r="X212" s="704"/>
      <c r="Y212" s="704"/>
      <c r="Z212" s="704"/>
      <c r="AA212" s="704"/>
      <c r="AB212" s="704"/>
      <c r="AC212" s="704"/>
      <c r="AD212" s="704"/>
      <c r="AE212" s="704"/>
      <c r="AF212" s="704"/>
      <c r="AG212" s="704"/>
      <c r="AH212" s="704"/>
      <c r="AI212" s="704"/>
      <c r="AJ212" s="704"/>
      <c r="AK212" s="704"/>
      <c r="AL212" s="704"/>
      <c r="AM212" s="704"/>
      <c r="AN212" s="704"/>
      <c r="AO212" s="704"/>
      <c r="AP212" s="704"/>
      <c r="AQ212" s="704"/>
      <c r="AR212" s="704"/>
      <c r="AS212" s="704"/>
      <c r="AT212" s="704"/>
      <c r="AU212" s="704"/>
      <c r="AV212" s="704"/>
      <c r="AW212" s="704"/>
      <c r="AX212" s="704"/>
      <c r="AY212" s="704"/>
      <c r="AZ212" s="704"/>
      <c r="BA212" s="704"/>
      <c r="BB212" s="704"/>
      <c r="BC212" s="704"/>
      <c r="BD212" s="704"/>
      <c r="BE212" s="705"/>
      <c r="BF212" s="706" t="s">
        <v>311</v>
      </c>
      <c r="BG212" s="707"/>
      <c r="BH212" s="707"/>
      <c r="BI212" s="708"/>
      <c r="BJ212" s="76"/>
    </row>
    <row r="213" spans="1:70" s="74" customFormat="1" ht="45.75" customHeight="1" thickBot="1" x14ac:dyDescent="0.3">
      <c r="A213" s="459" t="s">
        <v>236</v>
      </c>
      <c r="B213" s="460"/>
      <c r="C213" s="460"/>
      <c r="D213" s="461"/>
      <c r="E213" s="671" t="s">
        <v>491</v>
      </c>
      <c r="F213" s="671"/>
      <c r="G213" s="671"/>
      <c r="H213" s="671"/>
      <c r="I213" s="671"/>
      <c r="J213" s="671"/>
      <c r="K213" s="671"/>
      <c r="L213" s="671"/>
      <c r="M213" s="671"/>
      <c r="N213" s="671"/>
      <c r="O213" s="671"/>
      <c r="P213" s="671"/>
      <c r="Q213" s="671"/>
      <c r="R213" s="671"/>
      <c r="S213" s="671"/>
      <c r="T213" s="671"/>
      <c r="U213" s="671"/>
      <c r="V213" s="671"/>
      <c r="W213" s="671"/>
      <c r="X213" s="671"/>
      <c r="Y213" s="671"/>
      <c r="Z213" s="671"/>
      <c r="AA213" s="671"/>
      <c r="AB213" s="671"/>
      <c r="AC213" s="671"/>
      <c r="AD213" s="671"/>
      <c r="AE213" s="671"/>
      <c r="AF213" s="671"/>
      <c r="AG213" s="671"/>
      <c r="AH213" s="671"/>
      <c r="AI213" s="671"/>
      <c r="AJ213" s="671"/>
      <c r="AK213" s="671"/>
      <c r="AL213" s="671"/>
      <c r="AM213" s="671"/>
      <c r="AN213" s="671"/>
      <c r="AO213" s="671"/>
      <c r="AP213" s="671"/>
      <c r="AQ213" s="671"/>
      <c r="AR213" s="671"/>
      <c r="AS213" s="671"/>
      <c r="AT213" s="671"/>
      <c r="AU213" s="671"/>
      <c r="AV213" s="671"/>
      <c r="AW213" s="671"/>
      <c r="AX213" s="671"/>
      <c r="AY213" s="671"/>
      <c r="AZ213" s="671"/>
      <c r="BA213" s="671"/>
      <c r="BB213" s="671"/>
      <c r="BC213" s="671"/>
      <c r="BD213" s="671"/>
      <c r="BE213" s="672"/>
      <c r="BF213" s="673" t="s">
        <v>311</v>
      </c>
      <c r="BG213" s="674"/>
      <c r="BH213" s="674"/>
      <c r="BI213" s="675"/>
      <c r="BJ213" s="253"/>
    </row>
    <row r="214" spans="1:70" s="118" customFormat="1" ht="40.5" customHeight="1" x14ac:dyDescent="0.55000000000000004">
      <c r="A214" s="200" t="s">
        <v>125</v>
      </c>
      <c r="B214" s="335"/>
      <c r="C214" s="335"/>
      <c r="D214" s="335"/>
      <c r="E214" s="335"/>
      <c r="F214" s="335"/>
      <c r="G214" s="335"/>
      <c r="H214" s="335"/>
      <c r="I214" s="335"/>
      <c r="J214" s="335"/>
      <c r="K214" s="335"/>
      <c r="L214" s="335"/>
      <c r="M214" s="335"/>
      <c r="N214" s="335"/>
      <c r="O214" s="335"/>
      <c r="P214" s="335"/>
      <c r="Q214" s="335"/>
      <c r="R214" s="180"/>
      <c r="S214" s="180"/>
      <c r="T214" s="335"/>
      <c r="U214" s="335"/>
      <c r="V214" s="335"/>
      <c r="W214" s="335"/>
      <c r="X214" s="335"/>
      <c r="Y214" s="335"/>
      <c r="Z214" s="335"/>
      <c r="AA214" s="335"/>
      <c r="AB214" s="335"/>
      <c r="AC214" s="335"/>
      <c r="AD214" s="335"/>
      <c r="AE214" s="260"/>
      <c r="AF214" s="201"/>
      <c r="AG214" s="335"/>
      <c r="AH214" s="335"/>
      <c r="AI214" s="406" t="s">
        <v>125</v>
      </c>
      <c r="AJ214" s="406"/>
      <c r="AK214" s="406"/>
      <c r="AL214" s="406"/>
      <c r="AM214" s="406"/>
      <c r="AN214" s="406"/>
      <c r="AO214" s="406"/>
      <c r="AP214" s="406"/>
      <c r="AQ214" s="406"/>
      <c r="AR214" s="335"/>
      <c r="AS214" s="335"/>
      <c r="AT214" s="335"/>
      <c r="AU214" s="335"/>
      <c r="AV214" s="335"/>
      <c r="AW214" s="335"/>
      <c r="AX214" s="335"/>
      <c r="AY214" s="335"/>
      <c r="AZ214" s="335"/>
      <c r="BA214" s="335"/>
      <c r="BB214" s="335"/>
      <c r="BC214" s="335"/>
      <c r="BD214" s="335"/>
      <c r="BE214" s="335"/>
      <c r="BF214" s="335"/>
      <c r="BG214" s="335"/>
      <c r="BH214" s="335"/>
      <c r="BI214" s="202"/>
      <c r="BJ214" s="117"/>
      <c r="BK214" s="117"/>
      <c r="BL214" s="117"/>
      <c r="BM214" s="117"/>
    </row>
    <row r="215" spans="1:70" s="118" customFormat="1" ht="17.25" customHeight="1" x14ac:dyDescent="0.55000000000000004">
      <c r="A215" s="418" t="s">
        <v>168</v>
      </c>
      <c r="B215" s="418"/>
      <c r="C215" s="418"/>
      <c r="D215" s="418"/>
      <c r="E215" s="418"/>
      <c r="F215" s="418"/>
      <c r="G215" s="418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  <c r="T215" s="418"/>
      <c r="U215" s="418"/>
      <c r="V215" s="418"/>
      <c r="W215" s="418"/>
      <c r="X215" s="418"/>
      <c r="Y215" s="182"/>
      <c r="Z215" s="182"/>
      <c r="AA215" s="182"/>
      <c r="AB215" s="182"/>
      <c r="AC215" s="182"/>
      <c r="AD215" s="335"/>
      <c r="AE215" s="260"/>
      <c r="AF215" s="335"/>
      <c r="AG215" s="335"/>
      <c r="AH215" s="335"/>
      <c r="AI215" s="419" t="s">
        <v>173</v>
      </c>
      <c r="AJ215" s="419"/>
      <c r="AK215" s="419"/>
      <c r="AL215" s="419"/>
      <c r="AM215" s="419"/>
      <c r="AN215" s="419"/>
      <c r="AO215" s="419"/>
      <c r="AP215" s="419"/>
      <c r="AQ215" s="419"/>
      <c r="AR215" s="419"/>
      <c r="AS215" s="419"/>
      <c r="AT215" s="419"/>
      <c r="AU215" s="419"/>
      <c r="AV215" s="419"/>
      <c r="AW215" s="419"/>
      <c r="AX215" s="419"/>
      <c r="AY215" s="419"/>
      <c r="AZ215" s="419"/>
      <c r="BA215" s="419"/>
      <c r="BB215" s="419"/>
      <c r="BC215" s="419"/>
      <c r="BD215" s="419"/>
      <c r="BE215" s="419"/>
      <c r="BF215" s="419"/>
      <c r="BG215" s="419"/>
      <c r="BH215" s="419"/>
      <c r="BI215" s="202"/>
      <c r="BJ215" s="117"/>
      <c r="BK215" s="117"/>
      <c r="BL215" s="117"/>
      <c r="BM215" s="117"/>
    </row>
    <row r="216" spans="1:70" s="118" customFormat="1" ht="51.75" customHeight="1" x14ac:dyDescent="0.55000000000000004">
      <c r="A216" s="418"/>
      <c r="B216" s="418"/>
      <c r="C216" s="418"/>
      <c r="D216" s="418"/>
      <c r="E216" s="418"/>
      <c r="F216" s="418"/>
      <c r="G216" s="418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  <c r="T216" s="418"/>
      <c r="U216" s="418"/>
      <c r="V216" s="418"/>
      <c r="W216" s="418"/>
      <c r="X216" s="418"/>
      <c r="Y216" s="182"/>
      <c r="Z216" s="182"/>
      <c r="AA216" s="182"/>
      <c r="AB216" s="182"/>
      <c r="AC216" s="182"/>
      <c r="AD216" s="335"/>
      <c r="AE216" s="260"/>
      <c r="AF216" s="335"/>
      <c r="AG216" s="335"/>
      <c r="AH216" s="335"/>
      <c r="AI216" s="419"/>
      <c r="AJ216" s="419"/>
      <c r="AK216" s="419"/>
      <c r="AL216" s="419"/>
      <c r="AM216" s="419"/>
      <c r="AN216" s="419"/>
      <c r="AO216" s="419"/>
      <c r="AP216" s="419"/>
      <c r="AQ216" s="419"/>
      <c r="AR216" s="419"/>
      <c r="AS216" s="419"/>
      <c r="AT216" s="419"/>
      <c r="AU216" s="419"/>
      <c r="AV216" s="419"/>
      <c r="AW216" s="419"/>
      <c r="AX216" s="419"/>
      <c r="AY216" s="419"/>
      <c r="AZ216" s="419"/>
      <c r="BA216" s="419"/>
      <c r="BB216" s="419"/>
      <c r="BC216" s="419"/>
      <c r="BD216" s="419"/>
      <c r="BE216" s="419"/>
      <c r="BF216" s="419"/>
      <c r="BG216" s="419"/>
      <c r="BH216" s="419"/>
      <c r="BI216" s="202"/>
      <c r="BJ216" s="117"/>
      <c r="BK216" s="117"/>
      <c r="BL216" s="117"/>
      <c r="BM216" s="117"/>
    </row>
    <row r="217" spans="1:70" s="201" customFormat="1" ht="43.5" customHeight="1" x14ac:dyDescent="0.6">
      <c r="A217" s="420"/>
      <c r="B217" s="420"/>
      <c r="C217" s="420"/>
      <c r="D217" s="420"/>
      <c r="E217" s="420"/>
      <c r="F217" s="420"/>
      <c r="G217" s="420"/>
      <c r="H217" s="421" t="s">
        <v>170</v>
      </c>
      <c r="I217" s="421"/>
      <c r="J217" s="421"/>
      <c r="K217" s="421"/>
      <c r="L217" s="421"/>
      <c r="M217" s="421"/>
      <c r="N217" s="421"/>
      <c r="O217" s="421"/>
      <c r="P217" s="421"/>
      <c r="Q217" s="421"/>
      <c r="R217" s="183"/>
      <c r="S217" s="183"/>
      <c r="T217" s="183"/>
      <c r="U217" s="183"/>
      <c r="V217" s="335"/>
      <c r="W217" s="335"/>
      <c r="X217" s="335"/>
      <c r="Y217" s="335"/>
      <c r="Z217" s="335"/>
      <c r="AA217" s="335"/>
      <c r="AB217" s="335"/>
      <c r="AC217" s="335"/>
      <c r="AD217" s="335"/>
      <c r="AE217" s="260"/>
      <c r="AF217" s="335"/>
      <c r="AG217" s="335"/>
      <c r="AH217" s="335"/>
      <c r="AI217" s="259"/>
      <c r="AJ217" s="337"/>
      <c r="AK217" s="337"/>
      <c r="AL217" s="337"/>
      <c r="AM217" s="337"/>
      <c r="AN217" s="337"/>
      <c r="AO217" s="337"/>
      <c r="AP217" s="350" t="s">
        <v>174</v>
      </c>
      <c r="AQ217" s="350"/>
      <c r="AR217" s="350"/>
      <c r="AS217" s="350"/>
      <c r="AT217" s="350"/>
      <c r="AU217" s="350"/>
      <c r="AV217" s="350"/>
      <c r="AW217" s="350"/>
      <c r="AX217" s="183"/>
      <c r="AY217" s="183"/>
      <c r="AZ217" s="183"/>
      <c r="BA217" s="183"/>
      <c r="BB217" s="183"/>
      <c r="BC217" s="183"/>
      <c r="BD217" s="183"/>
      <c r="BE217" s="183"/>
      <c r="BF217" s="183"/>
      <c r="BG217" s="183"/>
      <c r="BH217" s="335"/>
      <c r="BI217" s="32"/>
      <c r="BJ217" s="203"/>
      <c r="BK217" s="203"/>
      <c r="BL217" s="203"/>
      <c r="BM217" s="203"/>
    </row>
    <row r="218" spans="1:70" s="118" customFormat="1" ht="54.75" customHeight="1" x14ac:dyDescent="0.55000000000000004">
      <c r="A218" s="351"/>
      <c r="B218" s="351"/>
      <c r="C218" s="351"/>
      <c r="D218" s="351"/>
      <c r="E218" s="351"/>
      <c r="F218" s="351"/>
      <c r="G218" s="351"/>
      <c r="H218" s="405">
        <v>2021</v>
      </c>
      <c r="I218" s="405"/>
      <c r="J218" s="405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5"/>
      <c r="AF218" s="204"/>
      <c r="AG218" s="204"/>
      <c r="AH218" s="204"/>
      <c r="AI218" s="353" t="s">
        <v>169</v>
      </c>
      <c r="AJ218" s="353"/>
      <c r="AK218" s="353"/>
      <c r="AL218" s="353"/>
      <c r="AM218" s="353"/>
      <c r="AN218" s="353"/>
      <c r="AO218" s="353"/>
      <c r="AP218" s="405">
        <v>2021</v>
      </c>
      <c r="AQ218" s="405"/>
      <c r="AR218" s="405"/>
      <c r="AW218" s="206"/>
      <c r="AX218" s="206"/>
      <c r="AY218" s="206"/>
      <c r="AZ218" s="206"/>
      <c r="BA218" s="206"/>
      <c r="BB218" s="206"/>
      <c r="BC218" s="206"/>
      <c r="BD218" s="206"/>
      <c r="BE218" s="206"/>
      <c r="BF218" s="206"/>
      <c r="BG218" s="204"/>
      <c r="BH218" s="204"/>
      <c r="BI218" s="202"/>
      <c r="BJ218" s="117"/>
      <c r="BK218" s="117"/>
      <c r="BL218" s="117"/>
      <c r="BM218" s="117"/>
    </row>
    <row r="219" spans="1:70" s="207" customFormat="1" ht="68.25" customHeight="1" x14ac:dyDescent="0.65">
      <c r="C219" s="208"/>
      <c r="D219" s="208"/>
      <c r="E219" s="208"/>
      <c r="F219" s="208"/>
      <c r="G219" s="208"/>
      <c r="H219" s="208"/>
      <c r="I219" s="208"/>
      <c r="J219" s="208"/>
      <c r="K219" s="208"/>
      <c r="L219" s="208"/>
      <c r="R219" s="209"/>
      <c r="S219" s="209"/>
      <c r="AA219" s="210"/>
      <c r="BD219" s="211"/>
      <c r="BE219" s="211"/>
      <c r="BF219" s="211"/>
      <c r="BG219" s="211"/>
      <c r="BH219" s="211"/>
      <c r="BI219" s="32"/>
      <c r="BJ219" s="212"/>
      <c r="BK219" s="212"/>
      <c r="BL219" s="212"/>
      <c r="BM219" s="212"/>
    </row>
    <row r="220" spans="1:70" s="201" customFormat="1" ht="48.75" customHeight="1" x14ac:dyDescent="0.6">
      <c r="A220" s="213" t="s">
        <v>443</v>
      </c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R220" s="214"/>
      <c r="S220" s="21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BD220" s="215"/>
      <c r="BE220" s="215"/>
      <c r="BF220" s="215"/>
      <c r="BG220" s="215"/>
      <c r="BH220" s="215"/>
      <c r="BI220" s="32"/>
      <c r="BJ220" s="203"/>
      <c r="BK220" s="203"/>
      <c r="BL220" s="203"/>
      <c r="BM220" s="203"/>
    </row>
    <row r="221" spans="1:70" s="201" customFormat="1" ht="48.75" customHeight="1" x14ac:dyDescent="0.6">
      <c r="A221" s="104" t="s">
        <v>497</v>
      </c>
      <c r="R221" s="214"/>
      <c r="S221" s="214"/>
      <c r="BD221" s="215"/>
      <c r="BE221" s="215"/>
      <c r="BF221" s="215"/>
      <c r="BG221" s="215"/>
      <c r="BH221" s="215"/>
      <c r="BI221" s="32"/>
      <c r="BJ221" s="203"/>
      <c r="BK221" s="203"/>
      <c r="BL221" s="203"/>
      <c r="BM221" s="203"/>
    </row>
    <row r="222" spans="1:70" s="201" customFormat="1" ht="48.75" customHeight="1" thickBot="1" x14ac:dyDescent="0.65">
      <c r="A222" s="104"/>
      <c r="R222" s="214"/>
      <c r="S222" s="214"/>
      <c r="BD222" s="215"/>
      <c r="BE222" s="215"/>
      <c r="BF222" s="215"/>
      <c r="BG222" s="215"/>
      <c r="BH222" s="215"/>
      <c r="BI222" s="32"/>
      <c r="BJ222" s="203"/>
      <c r="BK222" s="203"/>
      <c r="BL222" s="203"/>
      <c r="BM222" s="203"/>
    </row>
    <row r="223" spans="1:70" s="67" customFormat="1" ht="108.6" customHeight="1" thickBot="1" x14ac:dyDescent="0.5">
      <c r="A223" s="608" t="s">
        <v>109</v>
      </c>
      <c r="B223" s="609"/>
      <c r="C223" s="609"/>
      <c r="D223" s="610"/>
      <c r="E223" s="539" t="s">
        <v>110</v>
      </c>
      <c r="F223" s="539"/>
      <c r="G223" s="539"/>
      <c r="H223" s="539"/>
      <c r="I223" s="539"/>
      <c r="J223" s="539"/>
      <c r="K223" s="539"/>
      <c r="L223" s="539"/>
      <c r="M223" s="539"/>
      <c r="N223" s="539"/>
      <c r="O223" s="539"/>
      <c r="P223" s="539"/>
      <c r="Q223" s="539"/>
      <c r="R223" s="539"/>
      <c r="S223" s="539"/>
      <c r="T223" s="539"/>
      <c r="U223" s="539"/>
      <c r="V223" s="539"/>
      <c r="W223" s="539"/>
      <c r="X223" s="539"/>
      <c r="Y223" s="539"/>
      <c r="Z223" s="539"/>
      <c r="AA223" s="539"/>
      <c r="AB223" s="539"/>
      <c r="AC223" s="539"/>
      <c r="AD223" s="539"/>
      <c r="AE223" s="539"/>
      <c r="AF223" s="539"/>
      <c r="AG223" s="539"/>
      <c r="AH223" s="539"/>
      <c r="AI223" s="539"/>
      <c r="AJ223" s="539"/>
      <c r="AK223" s="539"/>
      <c r="AL223" s="539"/>
      <c r="AM223" s="539"/>
      <c r="AN223" s="539"/>
      <c r="AO223" s="539"/>
      <c r="AP223" s="539"/>
      <c r="AQ223" s="539"/>
      <c r="AR223" s="539"/>
      <c r="AS223" s="539"/>
      <c r="AT223" s="539"/>
      <c r="AU223" s="539"/>
      <c r="AV223" s="539"/>
      <c r="AW223" s="539"/>
      <c r="AX223" s="539"/>
      <c r="AY223" s="539"/>
      <c r="AZ223" s="539"/>
      <c r="BA223" s="539"/>
      <c r="BB223" s="539"/>
      <c r="BC223" s="539"/>
      <c r="BD223" s="539"/>
      <c r="BE223" s="539"/>
      <c r="BF223" s="608" t="s">
        <v>147</v>
      </c>
      <c r="BG223" s="609"/>
      <c r="BH223" s="609"/>
      <c r="BI223" s="610"/>
      <c r="BJ223" s="66"/>
      <c r="BP223" s="68"/>
      <c r="BQ223" s="68"/>
      <c r="BR223" s="68"/>
    </row>
    <row r="224" spans="1:70" s="16" customFormat="1" ht="69" customHeight="1" x14ac:dyDescent="0.25">
      <c r="A224" s="404" t="s">
        <v>237</v>
      </c>
      <c r="B224" s="402"/>
      <c r="C224" s="402"/>
      <c r="D224" s="410"/>
      <c r="E224" s="450" t="s">
        <v>467</v>
      </c>
      <c r="F224" s="450"/>
      <c r="G224" s="450"/>
      <c r="H224" s="450"/>
      <c r="I224" s="450"/>
      <c r="J224" s="450"/>
      <c r="K224" s="450"/>
      <c r="L224" s="450"/>
      <c r="M224" s="450"/>
      <c r="N224" s="450"/>
      <c r="O224" s="450"/>
      <c r="P224" s="450"/>
      <c r="Q224" s="450"/>
      <c r="R224" s="450"/>
      <c r="S224" s="450"/>
      <c r="T224" s="450"/>
      <c r="U224" s="450"/>
      <c r="V224" s="450"/>
      <c r="W224" s="450"/>
      <c r="X224" s="450"/>
      <c r="Y224" s="450"/>
      <c r="Z224" s="450"/>
      <c r="AA224" s="450"/>
      <c r="AB224" s="450"/>
      <c r="AC224" s="450"/>
      <c r="AD224" s="450"/>
      <c r="AE224" s="450"/>
      <c r="AF224" s="450"/>
      <c r="AG224" s="450"/>
      <c r="AH224" s="450"/>
      <c r="AI224" s="450"/>
      <c r="AJ224" s="450"/>
      <c r="AK224" s="450"/>
      <c r="AL224" s="450"/>
      <c r="AM224" s="450"/>
      <c r="AN224" s="450"/>
      <c r="AO224" s="450"/>
      <c r="AP224" s="450"/>
      <c r="AQ224" s="450"/>
      <c r="AR224" s="450"/>
      <c r="AS224" s="450"/>
      <c r="AT224" s="450"/>
      <c r="AU224" s="450"/>
      <c r="AV224" s="450"/>
      <c r="AW224" s="450"/>
      <c r="AX224" s="450"/>
      <c r="AY224" s="450"/>
      <c r="AZ224" s="450"/>
      <c r="BA224" s="450"/>
      <c r="BB224" s="450"/>
      <c r="BC224" s="450"/>
      <c r="BD224" s="450"/>
      <c r="BE224" s="451"/>
      <c r="BF224" s="452" t="s">
        <v>312</v>
      </c>
      <c r="BG224" s="693"/>
      <c r="BH224" s="693"/>
      <c r="BI224" s="694"/>
      <c r="BJ224" s="76"/>
    </row>
    <row r="225" spans="1:63" s="16" customFormat="1" ht="50.25" customHeight="1" x14ac:dyDescent="0.25">
      <c r="A225" s="447" t="s">
        <v>238</v>
      </c>
      <c r="B225" s="448"/>
      <c r="C225" s="448"/>
      <c r="D225" s="449"/>
      <c r="E225" s="450" t="s">
        <v>368</v>
      </c>
      <c r="F225" s="450"/>
      <c r="G225" s="450"/>
      <c r="H225" s="450"/>
      <c r="I225" s="450"/>
      <c r="J225" s="450"/>
      <c r="K225" s="450"/>
      <c r="L225" s="450"/>
      <c r="M225" s="450"/>
      <c r="N225" s="450"/>
      <c r="O225" s="450"/>
      <c r="P225" s="450"/>
      <c r="Q225" s="450"/>
      <c r="R225" s="450"/>
      <c r="S225" s="450"/>
      <c r="T225" s="450"/>
      <c r="U225" s="450"/>
      <c r="V225" s="450"/>
      <c r="W225" s="450"/>
      <c r="X225" s="450"/>
      <c r="Y225" s="450"/>
      <c r="Z225" s="450"/>
      <c r="AA225" s="450"/>
      <c r="AB225" s="450"/>
      <c r="AC225" s="450"/>
      <c r="AD225" s="450"/>
      <c r="AE225" s="450"/>
      <c r="AF225" s="450"/>
      <c r="AG225" s="450"/>
      <c r="AH225" s="450"/>
      <c r="AI225" s="450"/>
      <c r="AJ225" s="450"/>
      <c r="AK225" s="450"/>
      <c r="AL225" s="450"/>
      <c r="AM225" s="450"/>
      <c r="AN225" s="450"/>
      <c r="AO225" s="450"/>
      <c r="AP225" s="450"/>
      <c r="AQ225" s="450"/>
      <c r="AR225" s="450"/>
      <c r="AS225" s="450"/>
      <c r="AT225" s="450"/>
      <c r="AU225" s="450"/>
      <c r="AV225" s="450"/>
      <c r="AW225" s="450"/>
      <c r="AX225" s="450"/>
      <c r="AY225" s="450"/>
      <c r="AZ225" s="450"/>
      <c r="BA225" s="450"/>
      <c r="BB225" s="450"/>
      <c r="BC225" s="450"/>
      <c r="BD225" s="450"/>
      <c r="BE225" s="451"/>
      <c r="BF225" s="452" t="s">
        <v>320</v>
      </c>
      <c r="BG225" s="453"/>
      <c r="BH225" s="453"/>
      <c r="BI225" s="454"/>
      <c r="BJ225" s="75"/>
    </row>
    <row r="226" spans="1:63" s="16" customFormat="1" ht="56.25" customHeight="1" x14ac:dyDescent="0.25">
      <c r="A226" s="700" t="s">
        <v>239</v>
      </c>
      <c r="B226" s="606"/>
      <c r="C226" s="606"/>
      <c r="D226" s="701"/>
      <c r="E226" s="626" t="s">
        <v>404</v>
      </c>
      <c r="F226" s="626"/>
      <c r="G226" s="626"/>
      <c r="H226" s="626"/>
      <c r="I226" s="626"/>
      <c r="J226" s="626"/>
      <c r="K226" s="626"/>
      <c r="L226" s="626"/>
      <c r="M226" s="626"/>
      <c r="N226" s="626"/>
      <c r="O226" s="626"/>
      <c r="P226" s="626"/>
      <c r="Q226" s="626"/>
      <c r="R226" s="626"/>
      <c r="S226" s="626"/>
      <c r="T226" s="626"/>
      <c r="U226" s="626"/>
      <c r="V226" s="626"/>
      <c r="W226" s="626"/>
      <c r="X226" s="626"/>
      <c r="Y226" s="626"/>
      <c r="Z226" s="626"/>
      <c r="AA226" s="626"/>
      <c r="AB226" s="626"/>
      <c r="AC226" s="626"/>
      <c r="AD226" s="626"/>
      <c r="AE226" s="626"/>
      <c r="AF226" s="626"/>
      <c r="AG226" s="626"/>
      <c r="AH226" s="626"/>
      <c r="AI226" s="626"/>
      <c r="AJ226" s="626"/>
      <c r="AK226" s="626"/>
      <c r="AL226" s="626"/>
      <c r="AM226" s="626"/>
      <c r="AN226" s="626"/>
      <c r="AO226" s="626"/>
      <c r="AP226" s="626"/>
      <c r="AQ226" s="626"/>
      <c r="AR226" s="626"/>
      <c r="AS226" s="626"/>
      <c r="AT226" s="626"/>
      <c r="AU226" s="626"/>
      <c r="AV226" s="626"/>
      <c r="AW226" s="626"/>
      <c r="AX226" s="626"/>
      <c r="AY226" s="626"/>
      <c r="AZ226" s="626"/>
      <c r="BA226" s="626"/>
      <c r="BB226" s="626"/>
      <c r="BC226" s="626"/>
      <c r="BD226" s="626"/>
      <c r="BE226" s="627"/>
      <c r="BF226" s="452" t="s">
        <v>253</v>
      </c>
      <c r="BG226" s="693"/>
      <c r="BH226" s="693"/>
      <c r="BI226" s="694"/>
      <c r="BJ226" s="75"/>
    </row>
    <row r="227" spans="1:63" s="16" customFormat="1" ht="80.25" customHeight="1" x14ac:dyDescent="0.25">
      <c r="A227" s="447" t="s">
        <v>301</v>
      </c>
      <c r="B227" s="448"/>
      <c r="C227" s="448"/>
      <c r="D227" s="449"/>
      <c r="E227" s="450" t="s">
        <v>319</v>
      </c>
      <c r="F227" s="450"/>
      <c r="G227" s="450"/>
      <c r="H227" s="450"/>
      <c r="I227" s="450"/>
      <c r="J227" s="450"/>
      <c r="K227" s="450"/>
      <c r="L227" s="450"/>
      <c r="M227" s="450"/>
      <c r="N227" s="450"/>
      <c r="O227" s="450"/>
      <c r="P227" s="450"/>
      <c r="Q227" s="450"/>
      <c r="R227" s="450"/>
      <c r="S227" s="450"/>
      <c r="T227" s="450"/>
      <c r="U227" s="450"/>
      <c r="V227" s="450"/>
      <c r="W227" s="450"/>
      <c r="X227" s="450"/>
      <c r="Y227" s="450"/>
      <c r="Z227" s="450"/>
      <c r="AA227" s="450"/>
      <c r="AB227" s="450"/>
      <c r="AC227" s="450"/>
      <c r="AD227" s="450"/>
      <c r="AE227" s="450"/>
      <c r="AF227" s="450"/>
      <c r="AG227" s="450"/>
      <c r="AH227" s="450"/>
      <c r="AI227" s="450"/>
      <c r="AJ227" s="450"/>
      <c r="AK227" s="450"/>
      <c r="AL227" s="450"/>
      <c r="AM227" s="450"/>
      <c r="AN227" s="450"/>
      <c r="AO227" s="450"/>
      <c r="AP227" s="450"/>
      <c r="AQ227" s="450"/>
      <c r="AR227" s="450"/>
      <c r="AS227" s="450"/>
      <c r="AT227" s="450"/>
      <c r="AU227" s="450"/>
      <c r="AV227" s="450"/>
      <c r="AW227" s="450"/>
      <c r="AX227" s="450"/>
      <c r="AY227" s="450"/>
      <c r="AZ227" s="450"/>
      <c r="BA227" s="450"/>
      <c r="BB227" s="450"/>
      <c r="BC227" s="450"/>
      <c r="BD227" s="450"/>
      <c r="BE227" s="451"/>
      <c r="BF227" s="452" t="s">
        <v>254</v>
      </c>
      <c r="BG227" s="453"/>
      <c r="BH227" s="453"/>
      <c r="BI227" s="454"/>
      <c r="BJ227" s="75"/>
    </row>
    <row r="228" spans="1:63" s="16" customFormat="1" ht="81.75" customHeight="1" x14ac:dyDescent="0.25">
      <c r="A228" s="447" t="s">
        <v>256</v>
      </c>
      <c r="B228" s="448"/>
      <c r="C228" s="448"/>
      <c r="D228" s="449"/>
      <c r="E228" s="450" t="s">
        <v>468</v>
      </c>
      <c r="F228" s="450"/>
      <c r="G228" s="450"/>
      <c r="H228" s="450"/>
      <c r="I228" s="450"/>
      <c r="J228" s="450"/>
      <c r="K228" s="450"/>
      <c r="L228" s="450"/>
      <c r="M228" s="450"/>
      <c r="N228" s="450"/>
      <c r="O228" s="450"/>
      <c r="P228" s="450"/>
      <c r="Q228" s="450"/>
      <c r="R228" s="450"/>
      <c r="S228" s="450"/>
      <c r="T228" s="450"/>
      <c r="U228" s="450"/>
      <c r="V228" s="450"/>
      <c r="W228" s="450"/>
      <c r="X228" s="450"/>
      <c r="Y228" s="450"/>
      <c r="Z228" s="450"/>
      <c r="AA228" s="450"/>
      <c r="AB228" s="450"/>
      <c r="AC228" s="450"/>
      <c r="AD228" s="450"/>
      <c r="AE228" s="450"/>
      <c r="AF228" s="450"/>
      <c r="AG228" s="450"/>
      <c r="AH228" s="450"/>
      <c r="AI228" s="450"/>
      <c r="AJ228" s="450"/>
      <c r="AK228" s="450"/>
      <c r="AL228" s="450"/>
      <c r="AM228" s="450"/>
      <c r="AN228" s="450"/>
      <c r="AO228" s="450"/>
      <c r="AP228" s="450"/>
      <c r="AQ228" s="450"/>
      <c r="AR228" s="450"/>
      <c r="AS228" s="450"/>
      <c r="AT228" s="450"/>
      <c r="AU228" s="450"/>
      <c r="AV228" s="450"/>
      <c r="AW228" s="450"/>
      <c r="AX228" s="450"/>
      <c r="AY228" s="450"/>
      <c r="AZ228" s="450"/>
      <c r="BA228" s="450"/>
      <c r="BB228" s="450"/>
      <c r="BC228" s="450"/>
      <c r="BD228" s="450"/>
      <c r="BE228" s="451"/>
      <c r="BF228" s="452" t="s">
        <v>255</v>
      </c>
      <c r="BG228" s="453"/>
      <c r="BH228" s="453"/>
      <c r="BI228" s="454"/>
      <c r="BJ228" s="75"/>
    </row>
    <row r="229" spans="1:63" s="16" customFormat="1" ht="48.75" customHeight="1" x14ac:dyDescent="0.25">
      <c r="A229" s="447" t="s">
        <v>240</v>
      </c>
      <c r="B229" s="448"/>
      <c r="C229" s="448"/>
      <c r="D229" s="449"/>
      <c r="E229" s="450" t="s">
        <v>419</v>
      </c>
      <c r="F229" s="450"/>
      <c r="G229" s="450"/>
      <c r="H229" s="450"/>
      <c r="I229" s="450"/>
      <c r="J229" s="450"/>
      <c r="K229" s="450"/>
      <c r="L229" s="450"/>
      <c r="M229" s="450"/>
      <c r="N229" s="450"/>
      <c r="O229" s="450"/>
      <c r="P229" s="450"/>
      <c r="Q229" s="450"/>
      <c r="R229" s="450"/>
      <c r="S229" s="450"/>
      <c r="T229" s="450"/>
      <c r="U229" s="450"/>
      <c r="V229" s="450"/>
      <c r="W229" s="450"/>
      <c r="X229" s="450"/>
      <c r="Y229" s="450"/>
      <c r="Z229" s="450"/>
      <c r="AA229" s="450"/>
      <c r="AB229" s="450"/>
      <c r="AC229" s="450"/>
      <c r="AD229" s="450"/>
      <c r="AE229" s="450"/>
      <c r="AF229" s="450"/>
      <c r="AG229" s="450"/>
      <c r="AH229" s="450"/>
      <c r="AI229" s="450"/>
      <c r="AJ229" s="450"/>
      <c r="AK229" s="450"/>
      <c r="AL229" s="450"/>
      <c r="AM229" s="450"/>
      <c r="AN229" s="450"/>
      <c r="AO229" s="450"/>
      <c r="AP229" s="450"/>
      <c r="AQ229" s="450"/>
      <c r="AR229" s="450"/>
      <c r="AS229" s="450"/>
      <c r="AT229" s="450"/>
      <c r="AU229" s="450"/>
      <c r="AV229" s="450"/>
      <c r="AW229" s="450"/>
      <c r="AX229" s="450"/>
      <c r="AY229" s="450"/>
      <c r="AZ229" s="450"/>
      <c r="BA229" s="450"/>
      <c r="BB229" s="450"/>
      <c r="BC229" s="450"/>
      <c r="BD229" s="450"/>
      <c r="BE229" s="451"/>
      <c r="BF229" s="452" t="s">
        <v>258</v>
      </c>
      <c r="BG229" s="453"/>
      <c r="BH229" s="453"/>
      <c r="BI229" s="454"/>
      <c r="BJ229" s="75"/>
    </row>
    <row r="230" spans="1:63" s="16" customFormat="1" ht="45" customHeight="1" x14ac:dyDescent="0.25">
      <c r="A230" s="447" t="s">
        <v>241</v>
      </c>
      <c r="B230" s="448"/>
      <c r="C230" s="448"/>
      <c r="D230" s="449"/>
      <c r="E230" s="450" t="s">
        <v>492</v>
      </c>
      <c r="F230" s="450"/>
      <c r="G230" s="450"/>
      <c r="H230" s="450"/>
      <c r="I230" s="450"/>
      <c r="J230" s="450"/>
      <c r="K230" s="450"/>
      <c r="L230" s="450"/>
      <c r="M230" s="450"/>
      <c r="N230" s="450"/>
      <c r="O230" s="450"/>
      <c r="P230" s="450"/>
      <c r="Q230" s="450"/>
      <c r="R230" s="450"/>
      <c r="S230" s="450"/>
      <c r="T230" s="450"/>
      <c r="U230" s="450"/>
      <c r="V230" s="450"/>
      <c r="W230" s="450"/>
      <c r="X230" s="450"/>
      <c r="Y230" s="450"/>
      <c r="Z230" s="450"/>
      <c r="AA230" s="450"/>
      <c r="AB230" s="450"/>
      <c r="AC230" s="450"/>
      <c r="AD230" s="450"/>
      <c r="AE230" s="450"/>
      <c r="AF230" s="450"/>
      <c r="AG230" s="450"/>
      <c r="AH230" s="450"/>
      <c r="AI230" s="450"/>
      <c r="AJ230" s="450"/>
      <c r="AK230" s="450"/>
      <c r="AL230" s="450"/>
      <c r="AM230" s="450"/>
      <c r="AN230" s="450"/>
      <c r="AO230" s="450"/>
      <c r="AP230" s="450"/>
      <c r="AQ230" s="450"/>
      <c r="AR230" s="450"/>
      <c r="AS230" s="450"/>
      <c r="AT230" s="450"/>
      <c r="AU230" s="450"/>
      <c r="AV230" s="450"/>
      <c r="AW230" s="450"/>
      <c r="AX230" s="450"/>
      <c r="AY230" s="450"/>
      <c r="AZ230" s="450"/>
      <c r="BA230" s="450"/>
      <c r="BB230" s="450"/>
      <c r="BC230" s="450"/>
      <c r="BD230" s="450"/>
      <c r="BE230" s="451"/>
      <c r="BF230" s="452" t="s">
        <v>259</v>
      </c>
      <c r="BG230" s="453"/>
      <c r="BH230" s="453"/>
      <c r="BI230" s="454"/>
      <c r="BJ230" s="75"/>
    </row>
    <row r="231" spans="1:63" s="16" customFormat="1" ht="51" customHeight="1" x14ac:dyDescent="0.25">
      <c r="A231" s="447" t="s">
        <v>242</v>
      </c>
      <c r="B231" s="448"/>
      <c r="C231" s="448"/>
      <c r="D231" s="449"/>
      <c r="E231" s="450" t="s">
        <v>420</v>
      </c>
      <c r="F231" s="450"/>
      <c r="G231" s="450"/>
      <c r="H231" s="450"/>
      <c r="I231" s="450"/>
      <c r="J231" s="450"/>
      <c r="K231" s="450"/>
      <c r="L231" s="450"/>
      <c r="M231" s="450"/>
      <c r="N231" s="450"/>
      <c r="O231" s="450"/>
      <c r="P231" s="450"/>
      <c r="Q231" s="450"/>
      <c r="R231" s="450"/>
      <c r="S231" s="450"/>
      <c r="T231" s="450"/>
      <c r="U231" s="450"/>
      <c r="V231" s="450"/>
      <c r="W231" s="450"/>
      <c r="X231" s="450"/>
      <c r="Y231" s="450"/>
      <c r="Z231" s="450"/>
      <c r="AA231" s="450"/>
      <c r="AB231" s="450"/>
      <c r="AC231" s="450"/>
      <c r="AD231" s="450"/>
      <c r="AE231" s="450"/>
      <c r="AF231" s="450"/>
      <c r="AG231" s="450"/>
      <c r="AH231" s="450"/>
      <c r="AI231" s="450"/>
      <c r="AJ231" s="450"/>
      <c r="AK231" s="450"/>
      <c r="AL231" s="450"/>
      <c r="AM231" s="450"/>
      <c r="AN231" s="450"/>
      <c r="AO231" s="450"/>
      <c r="AP231" s="450"/>
      <c r="AQ231" s="450"/>
      <c r="AR231" s="450"/>
      <c r="AS231" s="450"/>
      <c r="AT231" s="450"/>
      <c r="AU231" s="450"/>
      <c r="AV231" s="450"/>
      <c r="AW231" s="450"/>
      <c r="AX231" s="450"/>
      <c r="AY231" s="450"/>
      <c r="AZ231" s="450"/>
      <c r="BA231" s="450"/>
      <c r="BB231" s="450"/>
      <c r="BC231" s="450"/>
      <c r="BD231" s="450"/>
      <c r="BE231" s="451"/>
      <c r="BF231" s="452" t="s">
        <v>260</v>
      </c>
      <c r="BG231" s="453"/>
      <c r="BH231" s="453"/>
      <c r="BI231" s="454"/>
      <c r="BJ231" s="75"/>
    </row>
    <row r="232" spans="1:63" s="16" customFormat="1" ht="77.25" customHeight="1" x14ac:dyDescent="0.25">
      <c r="A232" s="447" t="s">
        <v>257</v>
      </c>
      <c r="B232" s="448"/>
      <c r="C232" s="448"/>
      <c r="D232" s="449"/>
      <c r="E232" s="450" t="s">
        <v>469</v>
      </c>
      <c r="F232" s="450"/>
      <c r="G232" s="450"/>
      <c r="H232" s="450"/>
      <c r="I232" s="450"/>
      <c r="J232" s="450"/>
      <c r="K232" s="450"/>
      <c r="L232" s="450"/>
      <c r="M232" s="450"/>
      <c r="N232" s="450"/>
      <c r="O232" s="450"/>
      <c r="P232" s="450"/>
      <c r="Q232" s="450"/>
      <c r="R232" s="450"/>
      <c r="S232" s="450"/>
      <c r="T232" s="450"/>
      <c r="U232" s="450"/>
      <c r="V232" s="450"/>
      <c r="W232" s="450"/>
      <c r="X232" s="450"/>
      <c r="Y232" s="450"/>
      <c r="Z232" s="450"/>
      <c r="AA232" s="450"/>
      <c r="AB232" s="450"/>
      <c r="AC232" s="450"/>
      <c r="AD232" s="450"/>
      <c r="AE232" s="450"/>
      <c r="AF232" s="450"/>
      <c r="AG232" s="450"/>
      <c r="AH232" s="450"/>
      <c r="AI232" s="450"/>
      <c r="AJ232" s="450"/>
      <c r="AK232" s="450"/>
      <c r="AL232" s="450"/>
      <c r="AM232" s="450"/>
      <c r="AN232" s="450"/>
      <c r="AO232" s="450"/>
      <c r="AP232" s="450"/>
      <c r="AQ232" s="450"/>
      <c r="AR232" s="450"/>
      <c r="AS232" s="450"/>
      <c r="AT232" s="450"/>
      <c r="AU232" s="450"/>
      <c r="AV232" s="450"/>
      <c r="AW232" s="450"/>
      <c r="AX232" s="450"/>
      <c r="AY232" s="450"/>
      <c r="AZ232" s="450"/>
      <c r="BA232" s="450"/>
      <c r="BB232" s="450"/>
      <c r="BC232" s="450"/>
      <c r="BD232" s="450"/>
      <c r="BE232" s="451"/>
      <c r="BF232" s="452" t="s">
        <v>313</v>
      </c>
      <c r="BG232" s="453"/>
      <c r="BH232" s="453"/>
      <c r="BI232" s="454"/>
      <c r="BJ232" s="75"/>
    </row>
    <row r="233" spans="1:63" s="16" customFormat="1" ht="51.75" customHeight="1" x14ac:dyDescent="0.25">
      <c r="A233" s="447" t="s">
        <v>243</v>
      </c>
      <c r="B233" s="448"/>
      <c r="C233" s="448"/>
      <c r="D233" s="449"/>
      <c r="E233" s="450" t="s">
        <v>365</v>
      </c>
      <c r="F233" s="450"/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50"/>
      <c r="R233" s="450"/>
      <c r="S233" s="450"/>
      <c r="T233" s="450"/>
      <c r="U233" s="450"/>
      <c r="V233" s="450"/>
      <c r="W233" s="450"/>
      <c r="X233" s="450"/>
      <c r="Y233" s="450"/>
      <c r="Z233" s="450"/>
      <c r="AA233" s="450"/>
      <c r="AB233" s="450"/>
      <c r="AC233" s="450"/>
      <c r="AD233" s="450"/>
      <c r="AE233" s="450"/>
      <c r="AF233" s="450"/>
      <c r="AG233" s="450"/>
      <c r="AH233" s="450"/>
      <c r="AI233" s="450"/>
      <c r="AJ233" s="450"/>
      <c r="AK233" s="450"/>
      <c r="AL233" s="450"/>
      <c r="AM233" s="450"/>
      <c r="AN233" s="450"/>
      <c r="AO233" s="450"/>
      <c r="AP233" s="450"/>
      <c r="AQ233" s="450"/>
      <c r="AR233" s="450"/>
      <c r="AS233" s="450"/>
      <c r="AT233" s="450"/>
      <c r="AU233" s="450"/>
      <c r="AV233" s="450"/>
      <c r="AW233" s="450"/>
      <c r="AX233" s="450"/>
      <c r="AY233" s="450"/>
      <c r="AZ233" s="450"/>
      <c r="BA233" s="450"/>
      <c r="BB233" s="450"/>
      <c r="BC233" s="450"/>
      <c r="BD233" s="450"/>
      <c r="BE233" s="451"/>
      <c r="BF233" s="452" t="s">
        <v>356</v>
      </c>
      <c r="BG233" s="453"/>
      <c r="BH233" s="453"/>
      <c r="BI233" s="454"/>
      <c r="BJ233" s="75"/>
    </row>
    <row r="234" spans="1:63" s="16" customFormat="1" ht="44.25" customHeight="1" x14ac:dyDescent="0.25">
      <c r="A234" s="447" t="s">
        <v>244</v>
      </c>
      <c r="B234" s="448"/>
      <c r="C234" s="448"/>
      <c r="D234" s="449"/>
      <c r="E234" s="450" t="s">
        <v>367</v>
      </c>
      <c r="F234" s="450"/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50"/>
      <c r="R234" s="450"/>
      <c r="S234" s="450"/>
      <c r="T234" s="450"/>
      <c r="U234" s="450"/>
      <c r="V234" s="450"/>
      <c r="W234" s="450"/>
      <c r="X234" s="450"/>
      <c r="Y234" s="450"/>
      <c r="Z234" s="450"/>
      <c r="AA234" s="450"/>
      <c r="AB234" s="450"/>
      <c r="AC234" s="450"/>
      <c r="AD234" s="450"/>
      <c r="AE234" s="450"/>
      <c r="AF234" s="450"/>
      <c r="AG234" s="450"/>
      <c r="AH234" s="450"/>
      <c r="AI234" s="450"/>
      <c r="AJ234" s="450"/>
      <c r="AK234" s="450"/>
      <c r="AL234" s="450"/>
      <c r="AM234" s="450"/>
      <c r="AN234" s="450"/>
      <c r="AO234" s="450"/>
      <c r="AP234" s="450"/>
      <c r="AQ234" s="450"/>
      <c r="AR234" s="450"/>
      <c r="AS234" s="450"/>
      <c r="AT234" s="450"/>
      <c r="AU234" s="450"/>
      <c r="AV234" s="450"/>
      <c r="AW234" s="450"/>
      <c r="AX234" s="450"/>
      <c r="AY234" s="450"/>
      <c r="AZ234" s="450"/>
      <c r="BA234" s="450"/>
      <c r="BB234" s="450"/>
      <c r="BC234" s="450"/>
      <c r="BD234" s="450"/>
      <c r="BE234" s="451"/>
      <c r="BF234" s="452" t="s">
        <v>357</v>
      </c>
      <c r="BG234" s="453"/>
      <c r="BH234" s="453"/>
      <c r="BI234" s="454"/>
    </row>
    <row r="235" spans="1:63" s="16" customFormat="1" ht="49.2" customHeight="1" x14ac:dyDescent="0.25">
      <c r="A235" s="447" t="s">
        <v>245</v>
      </c>
      <c r="B235" s="448"/>
      <c r="C235" s="448"/>
      <c r="D235" s="449"/>
      <c r="E235" s="450" t="s">
        <v>366</v>
      </c>
      <c r="F235" s="450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50"/>
      <c r="R235" s="450"/>
      <c r="S235" s="450"/>
      <c r="T235" s="450"/>
      <c r="U235" s="450"/>
      <c r="V235" s="450"/>
      <c r="W235" s="450"/>
      <c r="X235" s="450"/>
      <c r="Y235" s="450"/>
      <c r="Z235" s="450"/>
      <c r="AA235" s="450"/>
      <c r="AB235" s="450"/>
      <c r="AC235" s="450"/>
      <c r="AD235" s="450"/>
      <c r="AE235" s="450"/>
      <c r="AF235" s="450"/>
      <c r="AG235" s="450"/>
      <c r="AH235" s="450"/>
      <c r="AI235" s="450"/>
      <c r="AJ235" s="450"/>
      <c r="AK235" s="450"/>
      <c r="AL235" s="450"/>
      <c r="AM235" s="450"/>
      <c r="AN235" s="450"/>
      <c r="AO235" s="450"/>
      <c r="AP235" s="450"/>
      <c r="AQ235" s="450"/>
      <c r="AR235" s="450"/>
      <c r="AS235" s="450"/>
      <c r="AT235" s="450"/>
      <c r="AU235" s="450"/>
      <c r="AV235" s="450"/>
      <c r="AW235" s="450"/>
      <c r="AX235" s="450"/>
      <c r="AY235" s="450"/>
      <c r="AZ235" s="450"/>
      <c r="BA235" s="450"/>
      <c r="BB235" s="450"/>
      <c r="BC235" s="450"/>
      <c r="BD235" s="450"/>
      <c r="BE235" s="451"/>
      <c r="BF235" s="452" t="s">
        <v>358</v>
      </c>
      <c r="BG235" s="453"/>
      <c r="BH235" s="453"/>
      <c r="BI235" s="454"/>
      <c r="BJ235" s="75"/>
    </row>
    <row r="236" spans="1:63" s="16" customFormat="1" ht="46.5" customHeight="1" x14ac:dyDescent="0.25">
      <c r="A236" s="447" t="s">
        <v>246</v>
      </c>
      <c r="B236" s="448"/>
      <c r="C236" s="448"/>
      <c r="D236" s="449"/>
      <c r="E236" s="450" t="s">
        <v>471</v>
      </c>
      <c r="F236" s="450"/>
      <c r="G236" s="450"/>
      <c r="H236" s="450"/>
      <c r="I236" s="450"/>
      <c r="J236" s="450"/>
      <c r="K236" s="450"/>
      <c r="L236" s="450"/>
      <c r="M236" s="450"/>
      <c r="N236" s="450"/>
      <c r="O236" s="450"/>
      <c r="P236" s="450"/>
      <c r="Q236" s="450"/>
      <c r="R236" s="450"/>
      <c r="S236" s="450"/>
      <c r="T236" s="450"/>
      <c r="U236" s="450"/>
      <c r="V236" s="450"/>
      <c r="W236" s="450"/>
      <c r="X236" s="450"/>
      <c r="Y236" s="450"/>
      <c r="Z236" s="450"/>
      <c r="AA236" s="450"/>
      <c r="AB236" s="450"/>
      <c r="AC236" s="450"/>
      <c r="AD236" s="450"/>
      <c r="AE236" s="450"/>
      <c r="AF236" s="450"/>
      <c r="AG236" s="450"/>
      <c r="AH236" s="450"/>
      <c r="AI236" s="450"/>
      <c r="AJ236" s="450"/>
      <c r="AK236" s="450"/>
      <c r="AL236" s="450"/>
      <c r="AM236" s="450"/>
      <c r="AN236" s="450"/>
      <c r="AO236" s="450"/>
      <c r="AP236" s="450"/>
      <c r="AQ236" s="450"/>
      <c r="AR236" s="450"/>
      <c r="AS236" s="450"/>
      <c r="AT236" s="450"/>
      <c r="AU236" s="450"/>
      <c r="AV236" s="450"/>
      <c r="AW236" s="450"/>
      <c r="AX236" s="450"/>
      <c r="AY236" s="450"/>
      <c r="AZ236" s="450"/>
      <c r="BA236" s="450"/>
      <c r="BB236" s="450"/>
      <c r="BC236" s="450"/>
      <c r="BD236" s="450"/>
      <c r="BE236" s="451"/>
      <c r="BF236" s="452" t="s">
        <v>360</v>
      </c>
      <c r="BG236" s="453"/>
      <c r="BH236" s="453"/>
      <c r="BI236" s="454"/>
      <c r="BJ236" s="75"/>
    </row>
    <row r="237" spans="1:63" s="16" customFormat="1" ht="77.25" customHeight="1" x14ac:dyDescent="0.25">
      <c r="A237" s="447" t="s">
        <v>302</v>
      </c>
      <c r="B237" s="448"/>
      <c r="C237" s="448"/>
      <c r="D237" s="449"/>
      <c r="E237" s="450" t="s">
        <v>470</v>
      </c>
      <c r="F237" s="450"/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50"/>
      <c r="R237" s="450"/>
      <c r="S237" s="450"/>
      <c r="T237" s="450"/>
      <c r="U237" s="450"/>
      <c r="V237" s="450"/>
      <c r="W237" s="450"/>
      <c r="X237" s="450"/>
      <c r="Y237" s="450"/>
      <c r="Z237" s="450"/>
      <c r="AA237" s="450"/>
      <c r="AB237" s="450"/>
      <c r="AC237" s="450"/>
      <c r="AD237" s="450"/>
      <c r="AE237" s="450"/>
      <c r="AF237" s="450"/>
      <c r="AG237" s="450"/>
      <c r="AH237" s="450"/>
      <c r="AI237" s="450"/>
      <c r="AJ237" s="450"/>
      <c r="AK237" s="450"/>
      <c r="AL237" s="450"/>
      <c r="AM237" s="450"/>
      <c r="AN237" s="450"/>
      <c r="AO237" s="450"/>
      <c r="AP237" s="450"/>
      <c r="AQ237" s="450"/>
      <c r="AR237" s="450"/>
      <c r="AS237" s="450"/>
      <c r="AT237" s="450"/>
      <c r="AU237" s="450"/>
      <c r="AV237" s="450"/>
      <c r="AW237" s="450"/>
      <c r="AX237" s="450"/>
      <c r="AY237" s="450"/>
      <c r="AZ237" s="450"/>
      <c r="BA237" s="450"/>
      <c r="BB237" s="450"/>
      <c r="BC237" s="450"/>
      <c r="BD237" s="450"/>
      <c r="BE237" s="451"/>
      <c r="BF237" s="452" t="s">
        <v>361</v>
      </c>
      <c r="BG237" s="453"/>
      <c r="BH237" s="453"/>
      <c r="BI237" s="454"/>
      <c r="BJ237" s="75"/>
    </row>
    <row r="238" spans="1:63" s="16" customFormat="1" ht="45" customHeight="1" x14ac:dyDescent="0.25">
      <c r="A238" s="447" t="s">
        <v>303</v>
      </c>
      <c r="B238" s="448"/>
      <c r="C238" s="448"/>
      <c r="D238" s="449"/>
      <c r="E238" s="450" t="s">
        <v>472</v>
      </c>
      <c r="F238" s="450"/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50"/>
      <c r="R238" s="450"/>
      <c r="S238" s="450"/>
      <c r="T238" s="450"/>
      <c r="U238" s="450"/>
      <c r="V238" s="450"/>
      <c r="W238" s="450"/>
      <c r="X238" s="450"/>
      <c r="Y238" s="450"/>
      <c r="Z238" s="450"/>
      <c r="AA238" s="450"/>
      <c r="AB238" s="450"/>
      <c r="AC238" s="450"/>
      <c r="AD238" s="450"/>
      <c r="AE238" s="450"/>
      <c r="AF238" s="450"/>
      <c r="AG238" s="450"/>
      <c r="AH238" s="450"/>
      <c r="AI238" s="450"/>
      <c r="AJ238" s="450"/>
      <c r="AK238" s="450"/>
      <c r="AL238" s="450"/>
      <c r="AM238" s="450"/>
      <c r="AN238" s="450"/>
      <c r="AO238" s="450"/>
      <c r="AP238" s="450"/>
      <c r="AQ238" s="450"/>
      <c r="AR238" s="450"/>
      <c r="AS238" s="450"/>
      <c r="AT238" s="450"/>
      <c r="AU238" s="450"/>
      <c r="AV238" s="450"/>
      <c r="AW238" s="450"/>
      <c r="AX238" s="450"/>
      <c r="AY238" s="450"/>
      <c r="AZ238" s="450"/>
      <c r="BA238" s="450"/>
      <c r="BB238" s="450"/>
      <c r="BC238" s="450"/>
      <c r="BD238" s="450"/>
      <c r="BE238" s="451"/>
      <c r="BF238" s="452" t="s">
        <v>369</v>
      </c>
      <c r="BG238" s="453"/>
      <c r="BH238" s="453"/>
      <c r="BI238" s="454"/>
      <c r="BJ238" s="75"/>
    </row>
    <row r="239" spans="1:63" s="16" customFormat="1" ht="42" customHeight="1" x14ac:dyDescent="0.25">
      <c r="A239" s="447" t="s">
        <v>304</v>
      </c>
      <c r="B239" s="448"/>
      <c r="C239" s="448"/>
      <c r="D239" s="449"/>
      <c r="E239" s="450" t="s">
        <v>353</v>
      </c>
      <c r="F239" s="450"/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50"/>
      <c r="R239" s="450"/>
      <c r="S239" s="450"/>
      <c r="T239" s="450"/>
      <c r="U239" s="450"/>
      <c r="V239" s="450"/>
      <c r="W239" s="450"/>
      <c r="X239" s="450"/>
      <c r="Y239" s="450"/>
      <c r="Z239" s="450"/>
      <c r="AA239" s="450"/>
      <c r="AB239" s="450"/>
      <c r="AC239" s="450"/>
      <c r="AD239" s="450"/>
      <c r="AE239" s="450"/>
      <c r="AF239" s="450"/>
      <c r="AG239" s="450"/>
      <c r="AH239" s="450"/>
      <c r="AI239" s="450"/>
      <c r="AJ239" s="450"/>
      <c r="AK239" s="450"/>
      <c r="AL239" s="450"/>
      <c r="AM239" s="450"/>
      <c r="AN239" s="450"/>
      <c r="AO239" s="450"/>
      <c r="AP239" s="450"/>
      <c r="AQ239" s="450"/>
      <c r="AR239" s="450"/>
      <c r="AS239" s="450"/>
      <c r="AT239" s="450"/>
      <c r="AU239" s="450"/>
      <c r="AV239" s="450"/>
      <c r="AW239" s="450"/>
      <c r="AX239" s="450"/>
      <c r="AY239" s="450"/>
      <c r="AZ239" s="450"/>
      <c r="BA239" s="450"/>
      <c r="BB239" s="450"/>
      <c r="BC239" s="450"/>
      <c r="BD239" s="450"/>
      <c r="BE239" s="451"/>
      <c r="BF239" s="452" t="s">
        <v>450</v>
      </c>
      <c r="BG239" s="453"/>
      <c r="BH239" s="453"/>
      <c r="BI239" s="454"/>
      <c r="BJ239" s="75"/>
    </row>
    <row r="240" spans="1:63" s="27" customFormat="1" ht="71.25" customHeight="1" x14ac:dyDescent="0.5">
      <c r="A240" s="447" t="s">
        <v>305</v>
      </c>
      <c r="B240" s="448"/>
      <c r="C240" s="448"/>
      <c r="D240" s="449"/>
      <c r="E240" s="450" t="s">
        <v>477</v>
      </c>
      <c r="F240" s="450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50"/>
      <c r="R240" s="450"/>
      <c r="S240" s="450"/>
      <c r="T240" s="450"/>
      <c r="U240" s="450"/>
      <c r="V240" s="450"/>
      <c r="W240" s="450"/>
      <c r="X240" s="450"/>
      <c r="Y240" s="450"/>
      <c r="Z240" s="450"/>
      <c r="AA240" s="450"/>
      <c r="AB240" s="450"/>
      <c r="AC240" s="450"/>
      <c r="AD240" s="450"/>
      <c r="AE240" s="450"/>
      <c r="AF240" s="450"/>
      <c r="AG240" s="450"/>
      <c r="AH240" s="450"/>
      <c r="AI240" s="450"/>
      <c r="AJ240" s="450"/>
      <c r="AK240" s="450"/>
      <c r="AL240" s="450"/>
      <c r="AM240" s="450"/>
      <c r="AN240" s="450"/>
      <c r="AO240" s="450"/>
      <c r="AP240" s="450"/>
      <c r="AQ240" s="450"/>
      <c r="AR240" s="450"/>
      <c r="AS240" s="450"/>
      <c r="AT240" s="450"/>
      <c r="AU240" s="450"/>
      <c r="AV240" s="450"/>
      <c r="AW240" s="450"/>
      <c r="AX240" s="450"/>
      <c r="AY240" s="450"/>
      <c r="AZ240" s="450"/>
      <c r="BA240" s="450"/>
      <c r="BB240" s="450"/>
      <c r="BC240" s="450"/>
      <c r="BD240" s="450"/>
      <c r="BE240" s="451"/>
      <c r="BF240" s="452" t="s">
        <v>451</v>
      </c>
      <c r="BG240" s="453"/>
      <c r="BH240" s="453"/>
      <c r="BI240" s="454"/>
      <c r="BJ240" s="81"/>
      <c r="BK240" s="78"/>
    </row>
    <row r="241" spans="1:65" s="16" customFormat="1" ht="75.75" customHeight="1" x14ac:dyDescent="0.25">
      <c r="A241" s="447" t="s">
        <v>306</v>
      </c>
      <c r="B241" s="448"/>
      <c r="C241" s="448"/>
      <c r="D241" s="449"/>
      <c r="E241" s="450" t="s">
        <v>354</v>
      </c>
      <c r="F241" s="450"/>
      <c r="G241" s="450"/>
      <c r="H241" s="450"/>
      <c r="I241" s="450"/>
      <c r="J241" s="450"/>
      <c r="K241" s="450"/>
      <c r="L241" s="450"/>
      <c r="M241" s="450"/>
      <c r="N241" s="450"/>
      <c r="O241" s="450"/>
      <c r="P241" s="450"/>
      <c r="Q241" s="450"/>
      <c r="R241" s="450"/>
      <c r="S241" s="450"/>
      <c r="T241" s="450"/>
      <c r="U241" s="450"/>
      <c r="V241" s="450"/>
      <c r="W241" s="450"/>
      <c r="X241" s="450"/>
      <c r="Y241" s="450"/>
      <c r="Z241" s="450"/>
      <c r="AA241" s="450"/>
      <c r="AB241" s="450"/>
      <c r="AC241" s="450"/>
      <c r="AD241" s="450"/>
      <c r="AE241" s="450"/>
      <c r="AF241" s="450"/>
      <c r="AG241" s="450"/>
      <c r="AH241" s="450"/>
      <c r="AI241" s="450"/>
      <c r="AJ241" s="450"/>
      <c r="AK241" s="450"/>
      <c r="AL241" s="450"/>
      <c r="AM241" s="450"/>
      <c r="AN241" s="450"/>
      <c r="AO241" s="450"/>
      <c r="AP241" s="450"/>
      <c r="AQ241" s="450"/>
      <c r="AR241" s="450"/>
      <c r="AS241" s="450"/>
      <c r="AT241" s="450"/>
      <c r="AU241" s="450"/>
      <c r="AV241" s="450"/>
      <c r="AW241" s="450"/>
      <c r="AX241" s="450"/>
      <c r="AY241" s="450"/>
      <c r="AZ241" s="450"/>
      <c r="BA241" s="450"/>
      <c r="BB241" s="450"/>
      <c r="BC241" s="450"/>
      <c r="BD241" s="450"/>
      <c r="BE241" s="451"/>
      <c r="BF241" s="452" t="s">
        <v>263</v>
      </c>
      <c r="BG241" s="453"/>
      <c r="BH241" s="453"/>
      <c r="BI241" s="454"/>
      <c r="BJ241" s="75"/>
    </row>
    <row r="242" spans="1:65" s="27" customFormat="1" ht="75" customHeight="1" x14ac:dyDescent="0.55000000000000004">
      <c r="A242" s="447" t="s">
        <v>370</v>
      </c>
      <c r="B242" s="448"/>
      <c r="C242" s="448"/>
      <c r="D242" s="449"/>
      <c r="E242" s="450" t="s">
        <v>484</v>
      </c>
      <c r="F242" s="450"/>
      <c r="G242" s="450"/>
      <c r="H242" s="450"/>
      <c r="I242" s="450"/>
      <c r="J242" s="450"/>
      <c r="K242" s="450"/>
      <c r="L242" s="450"/>
      <c r="M242" s="450"/>
      <c r="N242" s="450"/>
      <c r="O242" s="450"/>
      <c r="P242" s="450"/>
      <c r="Q242" s="450"/>
      <c r="R242" s="450"/>
      <c r="S242" s="450"/>
      <c r="T242" s="450"/>
      <c r="U242" s="450"/>
      <c r="V242" s="450"/>
      <c r="W242" s="450"/>
      <c r="X242" s="450"/>
      <c r="Y242" s="450"/>
      <c r="Z242" s="450"/>
      <c r="AA242" s="450"/>
      <c r="AB242" s="450"/>
      <c r="AC242" s="450"/>
      <c r="AD242" s="450"/>
      <c r="AE242" s="450"/>
      <c r="AF242" s="450"/>
      <c r="AG242" s="450"/>
      <c r="AH242" s="450"/>
      <c r="AI242" s="450"/>
      <c r="AJ242" s="450"/>
      <c r="AK242" s="450"/>
      <c r="AL242" s="450"/>
      <c r="AM242" s="450"/>
      <c r="AN242" s="450"/>
      <c r="AO242" s="450"/>
      <c r="AP242" s="450"/>
      <c r="AQ242" s="450"/>
      <c r="AR242" s="450"/>
      <c r="AS242" s="450"/>
      <c r="AT242" s="450"/>
      <c r="AU242" s="450"/>
      <c r="AV242" s="450"/>
      <c r="AW242" s="450"/>
      <c r="AX242" s="450"/>
      <c r="AY242" s="450"/>
      <c r="AZ242" s="450"/>
      <c r="BA242" s="450"/>
      <c r="BB242" s="450"/>
      <c r="BC242" s="450"/>
      <c r="BD242" s="450"/>
      <c r="BE242" s="451"/>
      <c r="BF242" s="452" t="s">
        <v>314</v>
      </c>
      <c r="BG242" s="453"/>
      <c r="BH242" s="453"/>
      <c r="BI242" s="454"/>
      <c r="BJ242" s="80"/>
      <c r="BK242" s="78"/>
    </row>
    <row r="243" spans="1:65" s="16" customFormat="1" ht="45" customHeight="1" x14ac:dyDescent="0.25">
      <c r="A243" s="447" t="s">
        <v>371</v>
      </c>
      <c r="B243" s="448"/>
      <c r="C243" s="448"/>
      <c r="D243" s="449"/>
      <c r="E243" s="450" t="s">
        <v>375</v>
      </c>
      <c r="F243" s="450"/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50"/>
      <c r="R243" s="450"/>
      <c r="S243" s="450"/>
      <c r="T243" s="450"/>
      <c r="U243" s="450"/>
      <c r="V243" s="450"/>
      <c r="W243" s="450"/>
      <c r="X243" s="450"/>
      <c r="Y243" s="450"/>
      <c r="Z243" s="450"/>
      <c r="AA243" s="450"/>
      <c r="AB243" s="450"/>
      <c r="AC243" s="450"/>
      <c r="AD243" s="450"/>
      <c r="AE243" s="450"/>
      <c r="AF243" s="450"/>
      <c r="AG243" s="450"/>
      <c r="AH243" s="450"/>
      <c r="AI243" s="450"/>
      <c r="AJ243" s="450"/>
      <c r="AK243" s="450"/>
      <c r="AL243" s="450"/>
      <c r="AM243" s="450"/>
      <c r="AN243" s="450"/>
      <c r="AO243" s="450"/>
      <c r="AP243" s="450"/>
      <c r="AQ243" s="450"/>
      <c r="AR243" s="450"/>
      <c r="AS243" s="450"/>
      <c r="AT243" s="450"/>
      <c r="AU243" s="450"/>
      <c r="AV243" s="450"/>
      <c r="AW243" s="450"/>
      <c r="AX243" s="450"/>
      <c r="AY243" s="450"/>
      <c r="AZ243" s="450"/>
      <c r="BA243" s="450"/>
      <c r="BB243" s="450"/>
      <c r="BC243" s="450"/>
      <c r="BD243" s="450"/>
      <c r="BE243" s="451"/>
      <c r="BF243" s="452" t="s">
        <v>315</v>
      </c>
      <c r="BG243" s="453"/>
      <c r="BH243" s="453"/>
      <c r="BI243" s="454"/>
      <c r="BJ243" s="75"/>
    </row>
    <row r="244" spans="1:65" s="16" customFormat="1" ht="45" customHeight="1" x14ac:dyDescent="0.25">
      <c r="A244" s="447" t="s">
        <v>372</v>
      </c>
      <c r="B244" s="448"/>
      <c r="C244" s="448"/>
      <c r="D244" s="449"/>
      <c r="E244" s="450" t="s">
        <v>421</v>
      </c>
      <c r="F244" s="450"/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50"/>
      <c r="R244" s="450"/>
      <c r="S244" s="450"/>
      <c r="T244" s="450"/>
      <c r="U244" s="450"/>
      <c r="V244" s="450"/>
      <c r="W244" s="450"/>
      <c r="X244" s="450"/>
      <c r="Y244" s="450"/>
      <c r="Z244" s="450"/>
      <c r="AA244" s="450"/>
      <c r="AB244" s="450"/>
      <c r="AC244" s="450"/>
      <c r="AD244" s="450"/>
      <c r="AE244" s="450"/>
      <c r="AF244" s="450"/>
      <c r="AG244" s="450"/>
      <c r="AH244" s="450"/>
      <c r="AI244" s="450"/>
      <c r="AJ244" s="450"/>
      <c r="AK244" s="450"/>
      <c r="AL244" s="450"/>
      <c r="AM244" s="450"/>
      <c r="AN244" s="450"/>
      <c r="AO244" s="450"/>
      <c r="AP244" s="450"/>
      <c r="AQ244" s="450"/>
      <c r="AR244" s="450"/>
      <c r="AS244" s="450"/>
      <c r="AT244" s="450"/>
      <c r="AU244" s="450"/>
      <c r="AV244" s="450"/>
      <c r="AW244" s="450"/>
      <c r="AX244" s="450"/>
      <c r="AY244" s="450"/>
      <c r="AZ244" s="450"/>
      <c r="BA244" s="450"/>
      <c r="BB244" s="450"/>
      <c r="BC244" s="450"/>
      <c r="BD244" s="450"/>
      <c r="BE244" s="451"/>
      <c r="BF244" s="452" t="s">
        <v>315</v>
      </c>
      <c r="BG244" s="453"/>
      <c r="BH244" s="453"/>
      <c r="BI244" s="454"/>
      <c r="BJ244" s="75"/>
    </row>
    <row r="245" spans="1:65" s="27" customFormat="1" ht="75.75" customHeight="1" thickBot="1" x14ac:dyDescent="0.55000000000000004">
      <c r="A245" s="459" t="s">
        <v>374</v>
      </c>
      <c r="B245" s="460"/>
      <c r="C245" s="460"/>
      <c r="D245" s="461"/>
      <c r="E245" s="671" t="s">
        <v>483</v>
      </c>
      <c r="F245" s="671"/>
      <c r="G245" s="671"/>
      <c r="H245" s="671"/>
      <c r="I245" s="671"/>
      <c r="J245" s="671"/>
      <c r="K245" s="671"/>
      <c r="L245" s="671"/>
      <c r="M245" s="671"/>
      <c r="N245" s="671"/>
      <c r="O245" s="671"/>
      <c r="P245" s="671"/>
      <c r="Q245" s="671"/>
      <c r="R245" s="671"/>
      <c r="S245" s="671"/>
      <c r="T245" s="671"/>
      <c r="U245" s="671"/>
      <c r="V245" s="671"/>
      <c r="W245" s="671"/>
      <c r="X245" s="671"/>
      <c r="Y245" s="671"/>
      <c r="Z245" s="671"/>
      <c r="AA245" s="671"/>
      <c r="AB245" s="671"/>
      <c r="AC245" s="671"/>
      <c r="AD245" s="671"/>
      <c r="AE245" s="671"/>
      <c r="AF245" s="671"/>
      <c r="AG245" s="671"/>
      <c r="AH245" s="671"/>
      <c r="AI245" s="671"/>
      <c r="AJ245" s="671"/>
      <c r="AK245" s="671"/>
      <c r="AL245" s="671"/>
      <c r="AM245" s="671"/>
      <c r="AN245" s="671"/>
      <c r="AO245" s="671"/>
      <c r="AP245" s="671"/>
      <c r="AQ245" s="671"/>
      <c r="AR245" s="671"/>
      <c r="AS245" s="671"/>
      <c r="AT245" s="671"/>
      <c r="AU245" s="671"/>
      <c r="AV245" s="671"/>
      <c r="AW245" s="671"/>
      <c r="AX245" s="671"/>
      <c r="AY245" s="671"/>
      <c r="AZ245" s="671"/>
      <c r="BA245" s="671"/>
      <c r="BB245" s="671"/>
      <c r="BC245" s="671"/>
      <c r="BD245" s="671"/>
      <c r="BE245" s="672"/>
      <c r="BF245" s="673" t="s">
        <v>316</v>
      </c>
      <c r="BG245" s="736"/>
      <c r="BH245" s="736"/>
      <c r="BI245" s="737"/>
      <c r="BK245" s="78"/>
    </row>
    <row r="246" spans="1:65" s="27" customFormat="1" ht="46.5" customHeight="1" x14ac:dyDescent="0.5">
      <c r="BK246" s="78"/>
    </row>
    <row r="247" spans="1:65" s="27" customFormat="1" ht="77.25" customHeight="1" x14ac:dyDescent="0.5">
      <c r="A247" s="698" t="s">
        <v>424</v>
      </c>
      <c r="B247" s="698"/>
      <c r="C247" s="698"/>
      <c r="D247" s="698"/>
      <c r="E247" s="698"/>
      <c r="F247" s="698"/>
      <c r="G247" s="698"/>
      <c r="H247" s="698"/>
      <c r="I247" s="698"/>
      <c r="J247" s="698"/>
      <c r="K247" s="698"/>
      <c r="L247" s="698"/>
      <c r="M247" s="698"/>
      <c r="N247" s="698"/>
      <c r="O247" s="698"/>
      <c r="P247" s="698"/>
      <c r="Q247" s="698"/>
      <c r="R247" s="698"/>
      <c r="S247" s="698"/>
      <c r="T247" s="698"/>
      <c r="U247" s="698"/>
      <c r="V247" s="698"/>
      <c r="W247" s="698"/>
      <c r="X247" s="698"/>
      <c r="Y247" s="698"/>
      <c r="Z247" s="698"/>
      <c r="AA247" s="698"/>
      <c r="AB247" s="698"/>
      <c r="AC247" s="698"/>
      <c r="AD247" s="698"/>
      <c r="AE247" s="698"/>
      <c r="AF247" s="698"/>
      <c r="AG247" s="698"/>
      <c r="AH247" s="698"/>
      <c r="AI247" s="698"/>
      <c r="AJ247" s="698"/>
      <c r="AK247" s="698"/>
      <c r="AL247" s="698"/>
      <c r="AM247" s="698"/>
      <c r="AN247" s="698"/>
      <c r="AO247" s="698"/>
      <c r="AP247" s="698"/>
      <c r="AQ247" s="698"/>
      <c r="AR247" s="698"/>
      <c r="AS247" s="698"/>
      <c r="AT247" s="698"/>
      <c r="AU247" s="698"/>
      <c r="AV247" s="698"/>
      <c r="AW247" s="698"/>
      <c r="AX247" s="698"/>
      <c r="AY247" s="698"/>
      <c r="AZ247" s="698"/>
      <c r="BA247" s="698"/>
      <c r="BB247" s="698"/>
      <c r="BC247" s="698"/>
      <c r="BD247" s="698"/>
      <c r="BE247" s="698"/>
      <c r="BF247" s="698"/>
      <c r="BG247" s="698"/>
      <c r="BH247" s="698"/>
      <c r="BI247" s="698"/>
      <c r="BJ247" s="42"/>
      <c r="BK247" s="36"/>
      <c r="BL247" s="28"/>
      <c r="BM247" s="28"/>
    </row>
    <row r="248" spans="1:65" s="118" customFormat="1" ht="85.5" customHeight="1" x14ac:dyDescent="0.5">
      <c r="A248" s="698" t="s">
        <v>444</v>
      </c>
      <c r="B248" s="698"/>
      <c r="C248" s="698"/>
      <c r="D248" s="698"/>
      <c r="E248" s="698"/>
      <c r="F248" s="698"/>
      <c r="G248" s="698"/>
      <c r="H248" s="698"/>
      <c r="I248" s="698"/>
      <c r="J248" s="698"/>
      <c r="K248" s="698"/>
      <c r="L248" s="698"/>
      <c r="M248" s="698"/>
      <c r="N248" s="698"/>
      <c r="O248" s="698"/>
      <c r="P248" s="698"/>
      <c r="Q248" s="698"/>
      <c r="R248" s="698"/>
      <c r="S248" s="698"/>
      <c r="T248" s="698"/>
      <c r="U248" s="698"/>
      <c r="V248" s="698"/>
      <c r="W248" s="698"/>
      <c r="X248" s="698"/>
      <c r="Y248" s="698"/>
      <c r="Z248" s="698"/>
      <c r="AA248" s="698"/>
      <c r="AB248" s="698"/>
      <c r="AC248" s="698"/>
      <c r="AD248" s="698"/>
      <c r="AE248" s="698"/>
      <c r="AF248" s="698"/>
      <c r="AG248" s="698"/>
      <c r="AH248" s="698"/>
      <c r="AI248" s="698"/>
      <c r="AJ248" s="698"/>
      <c r="AK248" s="698"/>
      <c r="AL248" s="698"/>
      <c r="AM248" s="698"/>
      <c r="AN248" s="698"/>
      <c r="AO248" s="698"/>
      <c r="AP248" s="698"/>
      <c r="AQ248" s="698"/>
      <c r="AR248" s="698"/>
      <c r="AS248" s="698"/>
      <c r="AT248" s="698"/>
      <c r="AU248" s="698"/>
      <c r="AV248" s="698"/>
      <c r="AW248" s="698"/>
      <c r="AX248" s="698"/>
      <c r="AY248" s="698"/>
      <c r="AZ248" s="698"/>
      <c r="BA248" s="698"/>
      <c r="BB248" s="698"/>
      <c r="BC248" s="698"/>
      <c r="BD248" s="698"/>
      <c r="BE248" s="698"/>
      <c r="BF248" s="698"/>
      <c r="BG248" s="698"/>
      <c r="BH248" s="698"/>
      <c r="BI248" s="698"/>
      <c r="BJ248" s="115"/>
      <c r="BK248" s="116"/>
      <c r="BL248" s="117"/>
      <c r="BM248" s="117"/>
    </row>
    <row r="249" spans="1:65" s="21" customFormat="1" ht="80.25" customHeight="1" x14ac:dyDescent="0.55000000000000004">
      <c r="A249" s="274" t="s">
        <v>125</v>
      </c>
      <c r="B249" s="335"/>
      <c r="C249" s="335"/>
      <c r="D249" s="335"/>
      <c r="E249" s="335"/>
      <c r="F249" s="335"/>
      <c r="G249" s="335"/>
      <c r="H249" s="335"/>
      <c r="I249" s="335"/>
      <c r="J249" s="335"/>
      <c r="K249" s="335"/>
      <c r="L249" s="335"/>
      <c r="M249" s="335"/>
      <c r="N249" s="335"/>
      <c r="O249" s="335"/>
      <c r="P249" s="335"/>
      <c r="Q249" s="335"/>
      <c r="R249" s="180"/>
      <c r="S249" s="180"/>
      <c r="T249" s="335"/>
      <c r="U249" s="335"/>
      <c r="V249" s="335"/>
      <c r="W249" s="335"/>
      <c r="X249" s="335"/>
      <c r="Y249" s="335"/>
      <c r="Z249" s="335"/>
      <c r="AA249" s="335"/>
      <c r="AB249" s="335"/>
      <c r="AC249" s="335"/>
      <c r="AD249" s="335"/>
      <c r="AE249" s="260"/>
      <c r="AF249" s="26"/>
      <c r="AG249" s="335"/>
      <c r="AH249" s="335"/>
      <c r="AI249" s="406" t="s">
        <v>125</v>
      </c>
      <c r="AJ249" s="406"/>
      <c r="AK249" s="406"/>
      <c r="AL249" s="406"/>
      <c r="AM249" s="406"/>
      <c r="AN249" s="406"/>
      <c r="AO249" s="406"/>
      <c r="AP249" s="406"/>
      <c r="AQ249" s="406"/>
      <c r="AR249" s="335"/>
      <c r="AS249" s="335"/>
      <c r="AT249" s="335"/>
      <c r="AU249" s="335"/>
      <c r="AV249" s="335"/>
      <c r="AW249" s="335"/>
      <c r="AX249" s="335"/>
      <c r="AY249" s="335"/>
      <c r="AZ249" s="335"/>
      <c r="BA249" s="335"/>
      <c r="BB249" s="335"/>
      <c r="BC249" s="335"/>
      <c r="BD249" s="335"/>
      <c r="BE249" s="335"/>
      <c r="BF249" s="335"/>
      <c r="BG249" s="335"/>
      <c r="BH249" s="335"/>
      <c r="BI249" s="25"/>
      <c r="BJ249" s="181"/>
      <c r="BK249" s="36"/>
    </row>
    <row r="250" spans="1:65" s="27" customFormat="1" ht="48" customHeight="1" x14ac:dyDescent="0.55000000000000004">
      <c r="A250" s="350" t="s">
        <v>478</v>
      </c>
      <c r="B250" s="350"/>
      <c r="C250" s="350"/>
      <c r="D250" s="350"/>
      <c r="E250" s="350"/>
      <c r="F250" s="350"/>
      <c r="G250" s="350"/>
      <c r="H250" s="350"/>
      <c r="I250" s="350"/>
      <c r="J250" s="350"/>
      <c r="K250" s="350"/>
      <c r="L250" s="350"/>
      <c r="M250" s="350"/>
      <c r="N250" s="350"/>
      <c r="O250" s="350"/>
      <c r="P250" s="350"/>
      <c r="Q250" s="350"/>
      <c r="R250" s="350"/>
      <c r="S250" s="350"/>
      <c r="T250" s="350"/>
      <c r="U250" s="350"/>
      <c r="V250" s="350"/>
      <c r="W250" s="350"/>
      <c r="X250" s="350"/>
      <c r="Y250" s="350"/>
      <c r="Z250" s="350"/>
      <c r="AA250" s="350"/>
      <c r="AB250" s="350"/>
      <c r="AC250" s="350"/>
      <c r="AD250" s="350"/>
      <c r="AE250" s="350"/>
      <c r="AF250" s="335"/>
      <c r="AG250" s="335"/>
      <c r="AH250" s="335"/>
      <c r="AI250" s="418" t="s">
        <v>485</v>
      </c>
      <c r="AJ250" s="418"/>
      <c r="AK250" s="418"/>
      <c r="AL250" s="418"/>
      <c r="AM250" s="418"/>
      <c r="AN250" s="418"/>
      <c r="AO250" s="418"/>
      <c r="AP250" s="418"/>
      <c r="AQ250" s="418"/>
      <c r="AR250" s="418"/>
      <c r="AS250" s="418"/>
      <c r="AT250" s="418"/>
      <c r="AU250" s="418"/>
      <c r="AV250" s="418"/>
      <c r="AW250" s="418"/>
      <c r="AX250" s="418"/>
      <c r="AY250" s="418"/>
      <c r="AZ250" s="418"/>
      <c r="BA250" s="418"/>
      <c r="BB250" s="418"/>
      <c r="BC250" s="418"/>
      <c r="BD250" s="418"/>
      <c r="BE250" s="418"/>
      <c r="BF250" s="418"/>
      <c r="BG250" s="418"/>
      <c r="BH250" s="418"/>
      <c r="BI250" s="418"/>
      <c r="BJ250" s="43"/>
      <c r="BK250" s="36"/>
      <c r="BL250" s="28"/>
      <c r="BM250" s="28"/>
    </row>
    <row r="251" spans="1:65" s="27" customFormat="1" ht="51" customHeight="1" x14ac:dyDescent="0.55000000000000004">
      <c r="A251" s="350"/>
      <c r="B251" s="350"/>
      <c r="C251" s="350"/>
      <c r="D251" s="350"/>
      <c r="E251" s="350"/>
      <c r="F251" s="350"/>
      <c r="G251" s="350"/>
      <c r="H251" s="350"/>
      <c r="I251" s="350"/>
      <c r="J251" s="350"/>
      <c r="K251" s="350"/>
      <c r="L251" s="350"/>
      <c r="M251" s="350"/>
      <c r="N251" s="350"/>
      <c r="O251" s="350"/>
      <c r="P251" s="350"/>
      <c r="Q251" s="350"/>
      <c r="R251" s="350"/>
      <c r="S251" s="350"/>
      <c r="T251" s="350"/>
      <c r="U251" s="350"/>
      <c r="V251" s="350"/>
      <c r="W251" s="350"/>
      <c r="X251" s="350"/>
      <c r="Y251" s="350"/>
      <c r="Z251" s="350"/>
      <c r="AA251" s="350"/>
      <c r="AB251" s="350"/>
      <c r="AC251" s="350"/>
      <c r="AD251" s="350"/>
      <c r="AE251" s="350"/>
      <c r="AF251" s="26"/>
      <c r="AG251" s="335"/>
      <c r="AH251" s="335"/>
      <c r="AI251" s="418"/>
      <c r="AJ251" s="418"/>
      <c r="AK251" s="418"/>
      <c r="AL251" s="418"/>
      <c r="AM251" s="418"/>
      <c r="AN251" s="418"/>
      <c r="AO251" s="418"/>
      <c r="AP251" s="418"/>
      <c r="AQ251" s="418"/>
      <c r="AR251" s="418"/>
      <c r="AS251" s="418"/>
      <c r="AT251" s="418"/>
      <c r="AU251" s="418"/>
      <c r="AV251" s="418"/>
      <c r="AW251" s="418"/>
      <c r="AX251" s="418"/>
      <c r="AY251" s="418"/>
      <c r="AZ251" s="418"/>
      <c r="BA251" s="418"/>
      <c r="BB251" s="418"/>
      <c r="BC251" s="418"/>
      <c r="BD251" s="418"/>
      <c r="BE251" s="418"/>
      <c r="BF251" s="418"/>
      <c r="BG251" s="418"/>
      <c r="BH251" s="418"/>
      <c r="BI251" s="418"/>
      <c r="BJ251" s="44"/>
      <c r="BK251" s="36"/>
      <c r="BL251" s="28"/>
      <c r="BM251" s="28"/>
    </row>
    <row r="252" spans="1:65" s="27" customFormat="1" ht="51" customHeight="1" x14ac:dyDescent="0.6">
      <c r="A252" s="692"/>
      <c r="B252" s="692"/>
      <c r="C252" s="692"/>
      <c r="D252" s="692"/>
      <c r="E252" s="692"/>
      <c r="F252" s="692"/>
      <c r="G252" s="692"/>
      <c r="H252" s="692"/>
      <c r="I252" s="692"/>
      <c r="J252" s="686" t="s">
        <v>488</v>
      </c>
      <c r="K252" s="686"/>
      <c r="L252" s="686"/>
      <c r="M252" s="686"/>
      <c r="N252" s="686"/>
      <c r="O252" s="686"/>
      <c r="P252" s="686"/>
      <c r="Q252" s="686"/>
      <c r="R252" s="686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335"/>
      <c r="AE252" s="260"/>
      <c r="AF252" s="26"/>
      <c r="AG252" s="335"/>
      <c r="AH252" s="335"/>
      <c r="AI252" s="420"/>
      <c r="AJ252" s="420"/>
      <c r="AK252" s="420"/>
      <c r="AL252" s="420"/>
      <c r="AM252" s="420"/>
      <c r="AN252" s="420"/>
      <c r="AO252" s="420"/>
      <c r="AP252" s="686" t="s">
        <v>170</v>
      </c>
      <c r="AQ252" s="686"/>
      <c r="AR252" s="686"/>
      <c r="AS252" s="686"/>
      <c r="AT252" s="686"/>
      <c r="AU252" s="686"/>
      <c r="AV252" s="686"/>
      <c r="AW252" s="686"/>
      <c r="AX252" s="686"/>
      <c r="AY252" s="686"/>
      <c r="AZ252" s="183"/>
      <c r="BA252" s="183"/>
      <c r="BB252" s="183"/>
      <c r="BC252" s="183"/>
      <c r="BD252" s="335"/>
      <c r="BE252" s="335"/>
      <c r="BF252" s="335"/>
      <c r="BG252" s="335"/>
      <c r="BH252" s="335"/>
      <c r="BI252" s="25"/>
      <c r="BJ252" s="44"/>
      <c r="BK252" s="36"/>
      <c r="BL252" s="28"/>
      <c r="BM252" s="28"/>
    </row>
    <row r="253" spans="1:65" s="27" customFormat="1" ht="33" customHeight="1" x14ac:dyDescent="0.6">
      <c r="A253" s="699" t="s">
        <v>169</v>
      </c>
      <c r="B253" s="699"/>
      <c r="C253" s="699"/>
      <c r="D253" s="699"/>
      <c r="E253" s="699"/>
      <c r="F253" s="699"/>
      <c r="G253" s="699"/>
      <c r="H253" s="699"/>
      <c r="I253" s="699"/>
      <c r="J253" s="352">
        <v>2021</v>
      </c>
      <c r="K253" s="352"/>
      <c r="L253" s="352"/>
      <c r="M253" s="26"/>
      <c r="N253" s="335"/>
      <c r="O253" s="335"/>
      <c r="P253" s="335"/>
      <c r="Q253" s="335"/>
      <c r="R253" s="180"/>
      <c r="S253" s="180"/>
      <c r="T253" s="335"/>
      <c r="U253" s="335"/>
      <c r="V253" s="335"/>
      <c r="W253" s="335"/>
      <c r="X253" s="335"/>
      <c r="Y253" s="335"/>
      <c r="Z253" s="335"/>
      <c r="AA253" s="335"/>
      <c r="AB253" s="335"/>
      <c r="AC253" s="335"/>
      <c r="AD253" s="335"/>
      <c r="AE253" s="260"/>
      <c r="AF253" s="26"/>
      <c r="AG253" s="335"/>
      <c r="AH253" s="335"/>
      <c r="AI253" s="688"/>
      <c r="AJ253" s="688"/>
      <c r="AK253" s="688"/>
      <c r="AL253" s="688"/>
      <c r="AM253" s="688"/>
      <c r="AN253" s="688"/>
      <c r="AO253" s="688"/>
      <c r="AP253" s="352">
        <v>2021</v>
      </c>
      <c r="AQ253" s="352"/>
      <c r="AR253" s="352"/>
      <c r="AS253" s="26"/>
      <c r="AT253" s="26"/>
      <c r="AU253" s="26"/>
      <c r="AV253" s="26"/>
      <c r="AW253" s="335"/>
      <c r="AX253" s="335"/>
      <c r="AY253" s="335"/>
      <c r="AZ253" s="335"/>
      <c r="BA253" s="335"/>
      <c r="BB253" s="335"/>
      <c r="BC253" s="335"/>
      <c r="BD253" s="335"/>
      <c r="BE253" s="335"/>
      <c r="BF253" s="335"/>
      <c r="BG253" s="335"/>
      <c r="BH253" s="335"/>
      <c r="BI253" s="25"/>
      <c r="BJ253" s="39"/>
      <c r="BK253" s="36"/>
      <c r="BL253" s="28"/>
      <c r="BM253" s="28"/>
    </row>
    <row r="254" spans="1:65" s="27" customFormat="1" ht="57" customHeight="1" x14ac:dyDescent="0.55000000000000004">
      <c r="A254" s="184"/>
      <c r="B254" s="185"/>
      <c r="C254" s="185"/>
      <c r="D254" s="185"/>
      <c r="E254" s="185"/>
      <c r="F254" s="185"/>
      <c r="G254" s="335"/>
      <c r="H254" s="103"/>
      <c r="I254" s="335"/>
      <c r="J254" s="335"/>
      <c r="K254" s="335"/>
      <c r="L254" s="335"/>
      <c r="M254" s="335"/>
      <c r="N254" s="335"/>
      <c r="O254" s="335"/>
      <c r="P254" s="335"/>
      <c r="Q254" s="335"/>
      <c r="R254" s="180"/>
      <c r="S254" s="180"/>
      <c r="T254" s="335"/>
      <c r="U254" s="335"/>
      <c r="V254" s="335"/>
      <c r="W254" s="335"/>
      <c r="X254" s="335"/>
      <c r="Y254" s="335"/>
      <c r="Z254" s="335"/>
      <c r="AA254" s="335"/>
      <c r="AB254" s="335"/>
      <c r="AC254" s="335"/>
      <c r="AD254" s="335"/>
      <c r="AE254" s="260"/>
      <c r="AF254" s="26"/>
      <c r="AG254" s="335"/>
      <c r="AH254" s="335"/>
      <c r="AI254" s="335"/>
      <c r="AJ254" s="185"/>
      <c r="AK254" s="185"/>
      <c r="AL254" s="185"/>
      <c r="AM254" s="185"/>
      <c r="AN254" s="185"/>
      <c r="AO254" s="185"/>
      <c r="AP254" s="335"/>
      <c r="AQ254" s="335"/>
      <c r="AR254" s="335"/>
      <c r="AS254" s="335"/>
      <c r="AT254" s="335"/>
      <c r="AU254" s="335"/>
      <c r="AV254" s="335"/>
      <c r="AW254" s="335"/>
      <c r="AX254" s="335"/>
      <c r="AY254" s="335"/>
      <c r="AZ254" s="335"/>
      <c r="BA254" s="335"/>
      <c r="BB254" s="335"/>
      <c r="BC254" s="335"/>
      <c r="BD254" s="335"/>
      <c r="BE254" s="335"/>
      <c r="BF254" s="335"/>
      <c r="BG254" s="335"/>
      <c r="BH254" s="335"/>
      <c r="BI254" s="25"/>
      <c r="BJ254" s="39"/>
      <c r="BK254" s="36"/>
      <c r="BL254" s="28"/>
      <c r="BM254" s="28"/>
    </row>
    <row r="255" spans="1:65" s="27" customFormat="1" ht="33" customHeight="1" x14ac:dyDescent="0.55000000000000004">
      <c r="A255" s="350" t="s">
        <v>171</v>
      </c>
      <c r="B255" s="350"/>
      <c r="C255" s="350"/>
      <c r="D255" s="350"/>
      <c r="E255" s="350"/>
      <c r="F255" s="350"/>
      <c r="G255" s="350"/>
      <c r="H255" s="350"/>
      <c r="I255" s="350"/>
      <c r="J255" s="350"/>
      <c r="K255" s="350"/>
      <c r="L255" s="350"/>
      <c r="M255" s="350"/>
      <c r="N255" s="350"/>
      <c r="O255" s="350"/>
      <c r="P255" s="350"/>
      <c r="Q255" s="350"/>
      <c r="R255" s="350"/>
      <c r="S255" s="350"/>
      <c r="T255" s="350"/>
      <c r="U255" s="350"/>
      <c r="V255" s="350"/>
      <c r="W255" s="350"/>
      <c r="X255" s="350"/>
      <c r="Y255" s="350"/>
      <c r="Z255" s="350"/>
      <c r="AA255" s="350"/>
      <c r="AB255" s="350"/>
      <c r="AC255" s="350"/>
      <c r="AD255" s="350"/>
      <c r="AE255" s="350"/>
      <c r="AF255" s="26"/>
      <c r="AG255" s="335"/>
      <c r="AH255" s="335"/>
      <c r="AI255" s="419" t="s">
        <v>173</v>
      </c>
      <c r="AJ255" s="419"/>
      <c r="AK255" s="419"/>
      <c r="AL255" s="419"/>
      <c r="AM255" s="419"/>
      <c r="AN255" s="419"/>
      <c r="AO255" s="419"/>
      <c r="AP255" s="419"/>
      <c r="AQ255" s="419"/>
      <c r="AR255" s="419"/>
      <c r="AS255" s="419"/>
      <c r="AT255" s="419"/>
      <c r="AU255" s="419"/>
      <c r="AV255" s="419"/>
      <c r="AW255" s="419"/>
      <c r="AX255" s="419"/>
      <c r="AY255" s="419"/>
      <c r="AZ255" s="419"/>
      <c r="BA255" s="419"/>
      <c r="BB255" s="419"/>
      <c r="BC255" s="419"/>
      <c r="BD255" s="419"/>
      <c r="BE255" s="419"/>
      <c r="BF255" s="419"/>
      <c r="BG255" s="419"/>
      <c r="BH255" s="419"/>
      <c r="BI255" s="419"/>
      <c r="BJ255" s="39"/>
      <c r="BK255" s="36"/>
      <c r="BL255" s="28"/>
      <c r="BM255" s="28"/>
    </row>
    <row r="256" spans="1:65" s="27" customFormat="1" ht="33" customHeight="1" x14ac:dyDescent="0.55000000000000004">
      <c r="A256" s="350"/>
      <c r="B256" s="350"/>
      <c r="C256" s="350"/>
      <c r="D256" s="350"/>
      <c r="E256" s="350"/>
      <c r="F256" s="350"/>
      <c r="G256" s="350"/>
      <c r="H256" s="350"/>
      <c r="I256" s="350"/>
      <c r="J256" s="350"/>
      <c r="K256" s="350"/>
      <c r="L256" s="350"/>
      <c r="M256" s="350"/>
      <c r="N256" s="350"/>
      <c r="O256" s="350"/>
      <c r="P256" s="350"/>
      <c r="Q256" s="350"/>
      <c r="R256" s="350"/>
      <c r="S256" s="350"/>
      <c r="T256" s="350"/>
      <c r="U256" s="350"/>
      <c r="V256" s="350"/>
      <c r="W256" s="350"/>
      <c r="X256" s="350"/>
      <c r="Y256" s="350"/>
      <c r="Z256" s="350"/>
      <c r="AA256" s="350"/>
      <c r="AB256" s="350"/>
      <c r="AC256" s="350"/>
      <c r="AD256" s="350"/>
      <c r="AE256" s="350"/>
      <c r="AF256" s="26"/>
      <c r="AG256" s="335"/>
      <c r="AH256" s="335"/>
      <c r="AI256" s="419"/>
      <c r="AJ256" s="419"/>
      <c r="AK256" s="419"/>
      <c r="AL256" s="419"/>
      <c r="AM256" s="419"/>
      <c r="AN256" s="419"/>
      <c r="AO256" s="419"/>
      <c r="AP256" s="419"/>
      <c r="AQ256" s="419"/>
      <c r="AR256" s="419"/>
      <c r="AS256" s="419"/>
      <c r="AT256" s="419"/>
      <c r="AU256" s="419"/>
      <c r="AV256" s="419"/>
      <c r="AW256" s="419"/>
      <c r="AX256" s="419"/>
      <c r="AY256" s="419"/>
      <c r="AZ256" s="419"/>
      <c r="BA256" s="419"/>
      <c r="BB256" s="419"/>
      <c r="BC256" s="419"/>
      <c r="BD256" s="419"/>
      <c r="BE256" s="419"/>
      <c r="BF256" s="419"/>
      <c r="BG256" s="419"/>
      <c r="BH256" s="419"/>
      <c r="BI256" s="419"/>
      <c r="BJ256" s="39"/>
      <c r="BK256" s="36"/>
      <c r="BL256" s="28"/>
      <c r="BM256" s="28"/>
    </row>
    <row r="257" spans="1:65" s="27" customFormat="1" ht="33" customHeight="1" x14ac:dyDescent="0.6">
      <c r="A257" s="692"/>
      <c r="B257" s="692"/>
      <c r="C257" s="692"/>
      <c r="D257" s="692"/>
      <c r="E257" s="692"/>
      <c r="F257" s="692"/>
      <c r="G257" s="692"/>
      <c r="H257" s="692"/>
      <c r="I257" s="692"/>
      <c r="J257" s="421" t="s">
        <v>172</v>
      </c>
      <c r="K257" s="421"/>
      <c r="L257" s="421"/>
      <c r="M257" s="421"/>
      <c r="N257" s="421"/>
      <c r="O257" s="421"/>
      <c r="P257" s="421"/>
      <c r="Q257" s="421"/>
      <c r="R257" s="421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335"/>
      <c r="AE257" s="260"/>
      <c r="AF257" s="26"/>
      <c r="AG257" s="335"/>
      <c r="AH257" s="335"/>
      <c r="AI257" s="692"/>
      <c r="AJ257" s="692"/>
      <c r="AK257" s="692"/>
      <c r="AL257" s="692"/>
      <c r="AM257" s="692"/>
      <c r="AN257" s="692"/>
      <c r="AO257" s="692"/>
      <c r="AP257" s="686" t="s">
        <v>174</v>
      </c>
      <c r="AQ257" s="686"/>
      <c r="AR257" s="686"/>
      <c r="AS257" s="686"/>
      <c r="AT257" s="686"/>
      <c r="AU257" s="686"/>
      <c r="AV257" s="336"/>
      <c r="AW257" s="336"/>
      <c r="AX257" s="276"/>
      <c r="AY257" s="276"/>
      <c r="AZ257" s="276"/>
      <c r="BA257" s="276"/>
      <c r="BB257" s="276"/>
      <c r="BC257" s="276"/>
      <c r="BD257" s="276"/>
      <c r="BE257" s="276"/>
      <c r="BF257" s="276"/>
      <c r="BG257" s="276"/>
      <c r="BH257" s="276"/>
      <c r="BI257" s="187"/>
      <c r="BJ257" s="39"/>
      <c r="BK257" s="36"/>
      <c r="BL257" s="28"/>
      <c r="BM257" s="28"/>
    </row>
    <row r="258" spans="1:65" s="27" customFormat="1" ht="54" customHeight="1" x14ac:dyDescent="0.6">
      <c r="A258" s="699" t="s">
        <v>169</v>
      </c>
      <c r="B258" s="699"/>
      <c r="C258" s="699"/>
      <c r="D258" s="699"/>
      <c r="E258" s="699"/>
      <c r="F258" s="699"/>
      <c r="G258" s="699"/>
      <c r="H258" s="699"/>
      <c r="I258" s="699"/>
      <c r="J258" s="352">
        <v>2021</v>
      </c>
      <c r="K258" s="352"/>
      <c r="L258" s="352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335"/>
      <c r="AE258" s="260"/>
      <c r="AF258" s="26"/>
      <c r="AG258" s="335"/>
      <c r="AH258" s="335"/>
      <c r="AI258" s="687" t="s">
        <v>169</v>
      </c>
      <c r="AJ258" s="687"/>
      <c r="AK258" s="687"/>
      <c r="AL258" s="687"/>
      <c r="AM258" s="687"/>
      <c r="AN258" s="687"/>
      <c r="AO258" s="687"/>
      <c r="AP258" s="352">
        <v>2021</v>
      </c>
      <c r="AQ258" s="352"/>
      <c r="AR258" s="352"/>
      <c r="AS258" s="260"/>
      <c r="AT258" s="260"/>
      <c r="AU258" s="260"/>
      <c r="AV258" s="260"/>
      <c r="AW258" s="260"/>
      <c r="AX258" s="183"/>
      <c r="AY258" s="183"/>
      <c r="AZ258" s="183"/>
      <c r="BA258" s="183"/>
      <c r="BB258" s="183"/>
      <c r="BC258" s="183"/>
      <c r="BD258" s="183"/>
      <c r="BE258" s="183"/>
      <c r="BF258" s="183"/>
      <c r="BG258" s="183"/>
      <c r="BH258" s="335"/>
      <c r="BI258" s="25"/>
      <c r="BJ258" s="39"/>
      <c r="BK258" s="36"/>
      <c r="BL258" s="28"/>
      <c r="BM258" s="28"/>
    </row>
    <row r="259" spans="1:65" s="26" customFormat="1" ht="33" customHeight="1" x14ac:dyDescent="0.6">
      <c r="A259" s="188"/>
      <c r="AD259" s="335"/>
      <c r="AE259" s="260"/>
      <c r="AG259" s="335"/>
      <c r="AH259" s="335"/>
      <c r="AX259" s="183"/>
      <c r="AY259" s="183"/>
      <c r="AZ259" s="183"/>
      <c r="BA259" s="183"/>
      <c r="BB259" s="183"/>
      <c r="BC259" s="183"/>
      <c r="BD259" s="183"/>
      <c r="BE259" s="183"/>
      <c r="BF259" s="183"/>
      <c r="BG259" s="183"/>
      <c r="BH259" s="335"/>
      <c r="BI259" s="189"/>
      <c r="BJ259" s="45"/>
      <c r="BK259" s="31"/>
      <c r="BL259" s="25"/>
      <c r="BM259" s="25"/>
    </row>
    <row r="260" spans="1:65" s="26" customFormat="1" ht="33" customHeight="1" x14ac:dyDescent="0.6">
      <c r="A260" s="685" t="s">
        <v>307</v>
      </c>
      <c r="B260" s="685"/>
      <c r="C260" s="685"/>
      <c r="D260" s="685"/>
      <c r="E260" s="685"/>
      <c r="F260" s="685"/>
      <c r="G260" s="685"/>
      <c r="H260" s="685"/>
      <c r="I260" s="685"/>
      <c r="J260" s="685"/>
      <c r="K260" s="685"/>
      <c r="L260" s="685"/>
      <c r="M260" s="685"/>
      <c r="N260" s="685"/>
      <c r="O260" s="685"/>
      <c r="P260" s="685"/>
      <c r="Q260" s="685"/>
      <c r="R260" s="685"/>
      <c r="S260" s="685"/>
      <c r="T260" s="685"/>
      <c r="U260" s="685"/>
      <c r="V260" s="685"/>
      <c r="W260" s="685"/>
      <c r="X260" s="685"/>
      <c r="Y260" s="685"/>
      <c r="Z260" s="685"/>
      <c r="AA260" s="685"/>
      <c r="AB260" s="685"/>
      <c r="AC260" s="685"/>
      <c r="AD260" s="685"/>
      <c r="AE260" s="685"/>
      <c r="AG260" s="335"/>
      <c r="AH260" s="335"/>
      <c r="AI260" s="697" t="s">
        <v>126</v>
      </c>
      <c r="AJ260" s="697"/>
      <c r="AK260" s="697"/>
      <c r="AL260" s="697"/>
      <c r="AM260" s="697"/>
      <c r="AN260" s="697"/>
      <c r="AO260" s="697"/>
      <c r="AP260" s="697"/>
      <c r="AQ260" s="697"/>
      <c r="AR260" s="697"/>
      <c r="AS260" s="697"/>
      <c r="AT260" s="697"/>
      <c r="AU260" s="697"/>
      <c r="AV260" s="697"/>
      <c r="AW260" s="697"/>
      <c r="AX260" s="697"/>
      <c r="AY260" s="697"/>
      <c r="AZ260" s="697"/>
      <c r="BA260" s="697"/>
      <c r="BB260" s="697"/>
      <c r="BC260" s="697"/>
      <c r="BD260" s="697"/>
      <c r="BE260" s="697"/>
      <c r="BF260" s="697"/>
      <c r="BG260" s="697"/>
      <c r="BH260" s="697"/>
      <c r="BI260" s="697"/>
      <c r="BJ260" s="45"/>
      <c r="BK260" s="31"/>
      <c r="BL260" s="25"/>
      <c r="BM260" s="25"/>
    </row>
    <row r="261" spans="1:65" s="26" customFormat="1" ht="33" customHeight="1" x14ac:dyDescent="0.6">
      <c r="A261" s="685"/>
      <c r="B261" s="685"/>
      <c r="C261" s="685"/>
      <c r="D261" s="685"/>
      <c r="E261" s="685"/>
      <c r="F261" s="685"/>
      <c r="G261" s="685"/>
      <c r="H261" s="685"/>
      <c r="I261" s="685"/>
      <c r="J261" s="685"/>
      <c r="K261" s="685"/>
      <c r="L261" s="685"/>
      <c r="M261" s="685"/>
      <c r="N261" s="685"/>
      <c r="O261" s="685"/>
      <c r="P261" s="685"/>
      <c r="Q261" s="685"/>
      <c r="R261" s="685"/>
      <c r="S261" s="685"/>
      <c r="T261" s="685"/>
      <c r="U261" s="685"/>
      <c r="V261" s="685"/>
      <c r="W261" s="685"/>
      <c r="X261" s="685"/>
      <c r="Y261" s="685"/>
      <c r="Z261" s="685"/>
      <c r="AA261" s="685"/>
      <c r="AB261" s="685"/>
      <c r="AC261" s="685"/>
      <c r="AD261" s="685"/>
      <c r="AE261" s="685"/>
      <c r="AG261" s="335"/>
      <c r="AH261" s="335"/>
      <c r="AI261" s="697"/>
      <c r="AJ261" s="697"/>
      <c r="AK261" s="697"/>
      <c r="AL261" s="697"/>
      <c r="AM261" s="697"/>
      <c r="AN261" s="697"/>
      <c r="AO261" s="697"/>
      <c r="AP261" s="697"/>
      <c r="AQ261" s="697"/>
      <c r="AR261" s="697"/>
      <c r="AS261" s="697"/>
      <c r="AT261" s="697"/>
      <c r="AU261" s="697"/>
      <c r="AV261" s="697"/>
      <c r="AW261" s="697"/>
      <c r="AX261" s="697"/>
      <c r="AY261" s="697"/>
      <c r="AZ261" s="697"/>
      <c r="BA261" s="697"/>
      <c r="BB261" s="697"/>
      <c r="BC261" s="697"/>
      <c r="BD261" s="697"/>
      <c r="BE261" s="697"/>
      <c r="BF261" s="697"/>
      <c r="BG261" s="697"/>
      <c r="BH261" s="697"/>
      <c r="BI261" s="697"/>
      <c r="BJ261" s="45"/>
      <c r="BK261" s="31"/>
      <c r="BL261" s="25"/>
      <c r="BM261" s="25"/>
    </row>
    <row r="262" spans="1:65" s="21" customFormat="1" ht="35.4" x14ac:dyDescent="0.6">
      <c r="A262" s="692"/>
      <c r="B262" s="692"/>
      <c r="C262" s="692"/>
      <c r="D262" s="692"/>
      <c r="E262" s="692"/>
      <c r="F262" s="692"/>
      <c r="G262" s="692"/>
      <c r="H262" s="692"/>
      <c r="I262" s="692"/>
      <c r="J262" s="350" t="s">
        <v>308</v>
      </c>
      <c r="K262" s="350"/>
      <c r="L262" s="350"/>
      <c r="M262" s="350"/>
      <c r="N262" s="350"/>
      <c r="O262" s="350"/>
      <c r="P262" s="350"/>
      <c r="Q262" s="350"/>
      <c r="R262" s="350"/>
      <c r="S262" s="275"/>
      <c r="T262" s="275"/>
      <c r="U262" s="275"/>
      <c r="V262" s="275"/>
      <c r="W262" s="275"/>
      <c r="X262" s="275"/>
      <c r="Y262" s="275"/>
      <c r="Z262" s="275"/>
      <c r="AA262" s="275"/>
      <c r="AB262" s="275"/>
      <c r="AC262" s="275"/>
      <c r="AD262" s="335"/>
      <c r="AE262" s="260"/>
      <c r="AF262" s="26"/>
      <c r="AG262" s="335"/>
      <c r="AH262" s="335"/>
      <c r="AI262" s="692"/>
      <c r="AJ262" s="692"/>
      <c r="AK262" s="692"/>
      <c r="AL262" s="692"/>
      <c r="AM262" s="692"/>
      <c r="AN262" s="692"/>
      <c r="AO262" s="692"/>
      <c r="AP262" s="350" t="s">
        <v>479</v>
      </c>
      <c r="AQ262" s="350"/>
      <c r="AR262" s="350"/>
      <c r="AS262" s="350"/>
      <c r="AT262" s="350"/>
      <c r="AU262" s="350"/>
      <c r="AV262" s="260"/>
      <c r="AW262" s="260"/>
      <c r="AX262" s="183"/>
      <c r="AY262" s="183"/>
      <c r="AZ262" s="183"/>
      <c r="BA262" s="183"/>
      <c r="BB262" s="183"/>
      <c r="BC262" s="183"/>
      <c r="BD262" s="183"/>
      <c r="BE262" s="183"/>
      <c r="BF262" s="183"/>
      <c r="BG262" s="183"/>
      <c r="BH262" s="335"/>
      <c r="BI262" s="32"/>
      <c r="BJ262" s="46"/>
    </row>
    <row r="263" spans="1:65" s="21" customFormat="1" ht="35.4" x14ac:dyDescent="0.6">
      <c r="A263" s="696"/>
      <c r="B263" s="696"/>
      <c r="C263" s="696"/>
      <c r="D263" s="696"/>
      <c r="E263" s="696"/>
      <c r="F263" s="696"/>
      <c r="G263" s="696"/>
      <c r="H263" s="696"/>
      <c r="I263" s="696"/>
      <c r="J263" s="352">
        <v>2021</v>
      </c>
      <c r="K263" s="352"/>
      <c r="L263" s="352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335"/>
      <c r="AE263" s="260"/>
      <c r="AF263" s="26"/>
      <c r="AG263" s="335"/>
      <c r="AH263" s="335"/>
      <c r="AI263" s="695"/>
      <c r="AJ263" s="695"/>
      <c r="AK263" s="695"/>
      <c r="AL263" s="695"/>
      <c r="AM263" s="695"/>
      <c r="AN263" s="695"/>
      <c r="AO263" s="695"/>
      <c r="AP263" s="352">
        <v>2021</v>
      </c>
      <c r="AQ263" s="352"/>
      <c r="AR263" s="352"/>
      <c r="AS263" s="26"/>
      <c r="AT263" s="26"/>
      <c r="AU263" s="26"/>
      <c r="AV263" s="26"/>
      <c r="AW263" s="260"/>
      <c r="AX263" s="183"/>
      <c r="AY263" s="183"/>
      <c r="AZ263" s="183"/>
      <c r="BA263" s="183"/>
      <c r="BB263" s="183"/>
      <c r="BC263" s="183"/>
      <c r="BD263" s="183"/>
      <c r="BE263" s="183"/>
      <c r="BF263" s="183"/>
      <c r="BG263" s="183"/>
      <c r="BH263" s="335"/>
      <c r="BI263" s="32"/>
      <c r="BJ263" s="46"/>
    </row>
    <row r="264" spans="1:65" s="21" customFormat="1" ht="35.4" x14ac:dyDescent="0.6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0"/>
      <c r="Q264" s="335"/>
      <c r="R264" s="180"/>
      <c r="S264" s="180"/>
      <c r="T264" s="335"/>
      <c r="U264" s="335"/>
      <c r="V264" s="335"/>
      <c r="W264" s="335"/>
      <c r="X264" s="335"/>
      <c r="Y264" s="335"/>
      <c r="Z264" s="335"/>
      <c r="AA264" s="335"/>
      <c r="AB264" s="335"/>
      <c r="AC264" s="335"/>
      <c r="AD264" s="335"/>
      <c r="AE264" s="260"/>
      <c r="AF264" s="26"/>
      <c r="AG264" s="335"/>
      <c r="AH264" s="33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183"/>
      <c r="AY264" s="183"/>
      <c r="AZ264" s="183"/>
      <c r="BA264" s="183"/>
      <c r="BB264" s="183"/>
      <c r="BC264" s="183"/>
      <c r="BD264" s="183"/>
      <c r="BE264" s="183"/>
      <c r="BF264" s="183"/>
      <c r="BG264" s="183"/>
      <c r="BH264" s="335"/>
      <c r="BI264" s="32"/>
      <c r="BJ264" s="46"/>
    </row>
    <row r="265" spans="1:65" s="21" customFormat="1" ht="35.4" x14ac:dyDescent="0.6">
      <c r="A265" s="418" t="s">
        <v>175</v>
      </c>
      <c r="B265" s="418"/>
      <c r="C265" s="418"/>
      <c r="D265" s="418"/>
      <c r="E265" s="418"/>
      <c r="F265" s="418"/>
      <c r="G265" s="418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  <c r="T265" s="418"/>
      <c r="U265" s="418"/>
      <c r="V265" s="418"/>
      <c r="W265" s="418"/>
      <c r="X265" s="418"/>
      <c r="Y265" s="418"/>
      <c r="Z265" s="418"/>
      <c r="AA265" s="418"/>
      <c r="AB265" s="418"/>
      <c r="AC265" s="418"/>
      <c r="AD265" s="335"/>
      <c r="AE265" s="260"/>
      <c r="AF265" s="26"/>
      <c r="AG265" s="335"/>
      <c r="AH265" s="335"/>
      <c r="AI265" s="260"/>
      <c r="AJ265" s="33"/>
      <c r="AK265" s="33"/>
      <c r="AL265" s="33"/>
      <c r="AM265" s="33"/>
      <c r="AN265" s="33"/>
      <c r="AO265" s="33"/>
      <c r="AP265" s="33"/>
      <c r="AQ265" s="26"/>
      <c r="AR265" s="26"/>
      <c r="AS265" s="26"/>
      <c r="AT265" s="26"/>
      <c r="AU265" s="26"/>
      <c r="AV265" s="26"/>
      <c r="AW265" s="26"/>
      <c r="AX265" s="183"/>
      <c r="AY265" s="183"/>
      <c r="AZ265" s="183"/>
      <c r="BA265" s="183"/>
      <c r="BB265" s="183"/>
      <c r="BC265" s="183"/>
      <c r="BD265" s="183"/>
      <c r="BE265" s="183"/>
      <c r="BF265" s="183"/>
      <c r="BG265" s="335"/>
      <c r="BH265" s="335"/>
      <c r="BI265" s="32"/>
      <c r="BJ265" s="46"/>
    </row>
    <row r="266" spans="1:65" s="21" customFormat="1" ht="35.4" x14ac:dyDescent="0.6">
      <c r="A266" s="418"/>
      <c r="B266" s="418"/>
      <c r="C266" s="418"/>
      <c r="D266" s="418"/>
      <c r="E266" s="418"/>
      <c r="F266" s="418"/>
      <c r="G266" s="418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  <c r="T266" s="418"/>
      <c r="U266" s="418"/>
      <c r="V266" s="418"/>
      <c r="W266" s="418"/>
      <c r="X266" s="418"/>
      <c r="Y266" s="418"/>
      <c r="Z266" s="418"/>
      <c r="AA266" s="418"/>
      <c r="AB266" s="418"/>
      <c r="AC266" s="418"/>
      <c r="AD266" s="335"/>
      <c r="AE266" s="260"/>
      <c r="AF266" s="26"/>
      <c r="AG266" s="335"/>
      <c r="AH266" s="335"/>
      <c r="AI266" s="190"/>
      <c r="AJ266" s="190"/>
      <c r="AK266" s="190"/>
      <c r="AL266" s="190"/>
      <c r="AM266" s="190"/>
      <c r="AN266" s="190"/>
      <c r="AO266" s="190"/>
      <c r="AP266" s="190"/>
      <c r="AQ266" s="190"/>
      <c r="AR266" s="190"/>
      <c r="AS266" s="184"/>
      <c r="AT266" s="184"/>
      <c r="AU266" s="184"/>
      <c r="AV266" s="184"/>
      <c r="AW266" s="338"/>
      <c r="AX266" s="338"/>
      <c r="AY266" s="338"/>
      <c r="AZ266" s="338"/>
      <c r="BA266" s="338"/>
      <c r="BB266" s="338"/>
      <c r="BC266" s="338"/>
      <c r="BD266" s="335"/>
      <c r="BE266" s="335"/>
      <c r="BF266" s="335"/>
      <c r="BG266" s="335"/>
      <c r="BH266" s="335"/>
      <c r="BI266" s="32"/>
      <c r="BJ266" s="46"/>
    </row>
    <row r="267" spans="1:65" s="21" customFormat="1" ht="35.4" x14ac:dyDescent="0.6">
      <c r="A267" s="188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335"/>
      <c r="AE267" s="260"/>
      <c r="AF267" s="26"/>
      <c r="AG267" s="335"/>
      <c r="AH267" s="335"/>
      <c r="AI267" s="260"/>
      <c r="AJ267" s="182"/>
      <c r="AK267" s="182"/>
      <c r="AL267" s="182"/>
      <c r="AM267" s="182"/>
      <c r="AN267" s="182"/>
      <c r="AO267" s="182"/>
      <c r="AP267" s="182"/>
      <c r="AQ267" s="182"/>
      <c r="AR267" s="182"/>
      <c r="AS267" s="182"/>
      <c r="AT267" s="182"/>
      <c r="AU267" s="182"/>
      <c r="AV267" s="182"/>
      <c r="AW267" s="182"/>
      <c r="AX267" s="260"/>
      <c r="AY267" s="26"/>
      <c r="AZ267" s="26"/>
      <c r="BA267" s="26"/>
      <c r="BB267" s="26"/>
      <c r="BC267" s="26"/>
      <c r="BD267" s="335"/>
      <c r="BE267" s="335"/>
      <c r="BF267" s="335"/>
      <c r="BG267" s="335"/>
      <c r="BH267" s="335"/>
      <c r="BI267" s="32"/>
      <c r="BJ267" s="46"/>
    </row>
    <row r="268" spans="1:65" s="21" customFormat="1" ht="35.4" x14ac:dyDescent="0.6">
      <c r="A268" s="352" t="s">
        <v>197</v>
      </c>
      <c r="B268" s="352"/>
      <c r="C268" s="352"/>
      <c r="D268" s="352"/>
      <c r="E268" s="352"/>
      <c r="F268" s="352"/>
      <c r="G268" s="352"/>
      <c r="H268" s="352"/>
      <c r="I268" s="352"/>
      <c r="J268" s="352"/>
      <c r="K268" s="352"/>
      <c r="L268" s="352"/>
      <c r="M268" s="352"/>
      <c r="N268" s="352"/>
      <c r="O268" s="352"/>
      <c r="P268" s="352"/>
      <c r="Q268" s="352"/>
      <c r="R268" s="352"/>
      <c r="S268" s="352"/>
      <c r="T268" s="352"/>
      <c r="U268" s="352"/>
      <c r="V268" s="352"/>
      <c r="W268" s="352"/>
      <c r="X268" s="352"/>
      <c r="Y268" s="352"/>
      <c r="Z268" s="352"/>
      <c r="AA268" s="352"/>
      <c r="AB268" s="352"/>
      <c r="AC268" s="26"/>
      <c r="AD268" s="335"/>
      <c r="AE268" s="260"/>
      <c r="AF268" s="26"/>
      <c r="AG268" s="335"/>
      <c r="AH268" s="335"/>
      <c r="AI268" s="260"/>
      <c r="AJ268" s="34"/>
      <c r="AK268" s="34"/>
      <c r="AL268" s="34"/>
      <c r="AM268" s="34"/>
      <c r="AN268" s="34"/>
      <c r="AO268" s="34"/>
      <c r="AP268" s="35"/>
      <c r="AQ268" s="35"/>
      <c r="AR268" s="35"/>
      <c r="AS268" s="33"/>
      <c r="AT268" s="33"/>
      <c r="AU268" s="33"/>
      <c r="AV268" s="33"/>
      <c r="AW268" s="26"/>
      <c r="AX268" s="26"/>
      <c r="AY268" s="26"/>
      <c r="AZ268" s="26"/>
      <c r="BA268" s="26"/>
      <c r="BB268" s="26"/>
      <c r="BC268" s="26"/>
      <c r="BD268" s="335"/>
      <c r="BE268" s="335"/>
      <c r="BF268" s="335"/>
      <c r="BG268" s="335"/>
      <c r="BH268" s="335"/>
      <c r="BI268" s="32"/>
      <c r="BJ268" s="46"/>
    </row>
    <row r="269" spans="1:65" s="21" customFormat="1" ht="35.4" x14ac:dyDescent="0.6">
      <c r="A269" s="261"/>
      <c r="B269" s="261"/>
      <c r="C269" s="261"/>
      <c r="D269" s="261"/>
      <c r="E269" s="261"/>
      <c r="F269" s="261"/>
      <c r="G269" s="261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61"/>
      <c r="U269" s="261"/>
      <c r="V269" s="261"/>
      <c r="W269" s="261"/>
      <c r="X269" s="261"/>
      <c r="Y269" s="261"/>
      <c r="Z269" s="261"/>
      <c r="AA269" s="261"/>
      <c r="AB269" s="261"/>
      <c r="AC269" s="26"/>
      <c r="AD269" s="335"/>
      <c r="AE269" s="260"/>
      <c r="AF269" s="26"/>
      <c r="AG269" s="335"/>
      <c r="AH269" s="335"/>
      <c r="AI269" s="260"/>
      <c r="AJ269" s="34"/>
      <c r="AK269" s="34"/>
      <c r="AL269" s="34"/>
      <c r="AM269" s="34"/>
      <c r="AN269" s="34"/>
      <c r="AO269" s="34"/>
      <c r="AP269" s="35"/>
      <c r="AQ269" s="35"/>
      <c r="AR269" s="35"/>
      <c r="AS269" s="33"/>
      <c r="AT269" s="33"/>
      <c r="AU269" s="33"/>
      <c r="AV269" s="33"/>
      <c r="AW269" s="26"/>
      <c r="AX269" s="26"/>
      <c r="AY269" s="26"/>
      <c r="AZ269" s="26"/>
      <c r="BA269" s="26"/>
      <c r="BB269" s="26"/>
      <c r="BC269" s="26"/>
      <c r="BD269" s="335"/>
      <c r="BE269" s="335"/>
      <c r="BF269" s="335"/>
      <c r="BG269" s="335"/>
      <c r="BH269" s="335"/>
      <c r="BI269" s="32"/>
      <c r="BJ269" s="46"/>
    </row>
    <row r="270" spans="1:65" s="21" customFormat="1" ht="35.4" x14ac:dyDescent="0.6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335"/>
      <c r="AH270" s="335"/>
      <c r="AI270" s="260"/>
      <c r="AJ270" s="34"/>
      <c r="AK270" s="34"/>
      <c r="AL270" s="34"/>
      <c r="AM270" s="34"/>
      <c r="AN270" s="34"/>
      <c r="AO270" s="34"/>
      <c r="AP270" s="35"/>
      <c r="AQ270" s="35"/>
      <c r="AR270" s="35"/>
      <c r="AS270" s="33"/>
      <c r="AT270" s="33"/>
      <c r="AU270" s="33"/>
      <c r="AV270" s="33"/>
      <c r="AW270" s="26"/>
      <c r="AX270" s="26"/>
      <c r="AY270" s="26"/>
      <c r="AZ270" s="26"/>
      <c r="BA270" s="26"/>
      <c r="BB270" s="26"/>
      <c r="BC270" s="26"/>
      <c r="BD270" s="335"/>
      <c r="BE270" s="335"/>
      <c r="BF270" s="335"/>
      <c r="BG270" s="335"/>
      <c r="BH270" s="335"/>
      <c r="BI270" s="32"/>
      <c r="BJ270" s="46"/>
    </row>
    <row r="271" spans="1:65" s="21" customFormat="1" ht="35.4" x14ac:dyDescent="0.6">
      <c r="A271" s="191"/>
      <c r="B271" s="191"/>
      <c r="C271" s="191"/>
      <c r="D271" s="191"/>
      <c r="E271" s="191"/>
      <c r="F271" s="191"/>
      <c r="G271" s="191"/>
      <c r="H271" s="191"/>
      <c r="I271" s="191"/>
      <c r="J271" s="191"/>
      <c r="K271" s="191"/>
      <c r="L271" s="191"/>
      <c r="M271" s="191"/>
      <c r="N271" s="191"/>
      <c r="O271" s="191"/>
      <c r="P271" s="191"/>
      <c r="Q271" s="191"/>
      <c r="R271" s="192"/>
      <c r="S271" s="192"/>
      <c r="T271" s="191"/>
      <c r="U271" s="191"/>
      <c r="V271" s="191"/>
      <c r="W271" s="191"/>
      <c r="X271" s="191"/>
      <c r="Y271" s="191"/>
      <c r="Z271" s="191"/>
      <c r="AA271" s="191"/>
      <c r="AB271" s="191"/>
      <c r="AC271" s="191"/>
      <c r="AD271" s="191"/>
      <c r="AE271" s="191"/>
      <c r="AF271" s="191"/>
      <c r="AG271" s="191"/>
      <c r="AH271" s="191"/>
      <c r="AI271" s="191"/>
      <c r="AJ271" s="191"/>
      <c r="AK271" s="191"/>
      <c r="AL271" s="191"/>
      <c r="AM271" s="191"/>
      <c r="AN271" s="191"/>
      <c r="AO271" s="191"/>
      <c r="AP271" s="191"/>
      <c r="AQ271" s="191"/>
      <c r="AR271" s="191"/>
      <c r="AS271" s="191"/>
      <c r="AT271" s="191"/>
      <c r="AU271" s="191"/>
      <c r="AV271" s="191"/>
      <c r="AW271" s="191"/>
      <c r="AX271" s="191"/>
      <c r="AY271" s="191"/>
      <c r="AZ271" s="191"/>
      <c r="BA271" s="191"/>
      <c r="BB271" s="191"/>
      <c r="BC271" s="191"/>
      <c r="BD271" s="191"/>
      <c r="BE271" s="191"/>
      <c r="BF271" s="193"/>
      <c r="BG271" s="193"/>
      <c r="BH271" s="193"/>
      <c r="BI271" s="193"/>
      <c r="BJ271" s="46"/>
    </row>
    <row r="272" spans="1:65" s="21" customFormat="1" ht="35.4" x14ac:dyDescent="0.6">
      <c r="A272" s="191"/>
      <c r="B272" s="191"/>
      <c r="C272" s="191"/>
      <c r="D272" s="191"/>
      <c r="E272" s="191"/>
      <c r="F272" s="191"/>
      <c r="G272" s="191"/>
      <c r="H272" s="191"/>
      <c r="I272" s="191"/>
      <c r="J272" s="191"/>
      <c r="K272" s="191"/>
      <c r="L272" s="191"/>
      <c r="M272" s="191"/>
      <c r="N272" s="191"/>
      <c r="O272" s="191"/>
      <c r="P272" s="191"/>
      <c r="Q272" s="191"/>
      <c r="R272" s="192"/>
      <c r="S272" s="192"/>
      <c r="T272" s="191"/>
      <c r="U272" s="191"/>
      <c r="V272" s="191"/>
      <c r="W272" s="191"/>
      <c r="X272" s="191"/>
      <c r="Y272" s="191"/>
      <c r="Z272" s="191"/>
      <c r="AA272" s="191"/>
      <c r="AB272" s="191"/>
      <c r="AC272" s="191"/>
      <c r="AD272" s="191"/>
      <c r="AE272" s="191"/>
      <c r="AF272" s="191"/>
      <c r="AG272" s="191"/>
      <c r="AH272" s="191"/>
      <c r="AI272" s="191"/>
      <c r="AJ272" s="191"/>
      <c r="AK272" s="191"/>
      <c r="AL272" s="191"/>
      <c r="AM272" s="191"/>
      <c r="AN272" s="191"/>
      <c r="AO272" s="191"/>
      <c r="AP272" s="191"/>
      <c r="AQ272" s="191"/>
      <c r="AR272" s="191"/>
      <c r="AS272" s="191"/>
      <c r="AT272" s="191"/>
      <c r="AU272" s="191"/>
      <c r="AV272" s="191"/>
      <c r="AW272" s="191"/>
      <c r="AX272" s="191"/>
      <c r="AY272" s="191"/>
      <c r="AZ272" s="191"/>
      <c r="BA272" s="191"/>
      <c r="BB272" s="191"/>
      <c r="BC272" s="191"/>
      <c r="BD272" s="191"/>
      <c r="BE272" s="191"/>
      <c r="BF272" s="193"/>
      <c r="BG272" s="193"/>
      <c r="BH272" s="193"/>
      <c r="BI272" s="193"/>
      <c r="BJ272" s="46"/>
    </row>
    <row r="273" spans="1:62" s="21" customFormat="1" ht="35.4" x14ac:dyDescent="0.6">
      <c r="A273" s="191"/>
      <c r="B273" s="191"/>
      <c r="C273" s="191"/>
      <c r="D273" s="191"/>
      <c r="E273" s="191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2"/>
      <c r="S273" s="192"/>
      <c r="T273" s="191"/>
      <c r="U273" s="191"/>
      <c r="V273" s="191"/>
      <c r="W273" s="191"/>
      <c r="X273" s="191"/>
      <c r="Y273" s="191"/>
      <c r="Z273" s="191"/>
      <c r="AA273" s="191"/>
      <c r="AB273" s="191"/>
      <c r="AC273" s="191"/>
      <c r="AD273" s="191"/>
      <c r="AE273" s="191"/>
      <c r="AF273" s="191"/>
      <c r="AG273" s="191"/>
      <c r="AH273" s="191"/>
      <c r="AI273" s="191"/>
      <c r="AJ273" s="191"/>
      <c r="AK273" s="191"/>
      <c r="AL273" s="191"/>
      <c r="AM273" s="191"/>
      <c r="AN273" s="191"/>
      <c r="AO273" s="191"/>
      <c r="AP273" s="191"/>
      <c r="AQ273" s="191"/>
      <c r="AR273" s="191"/>
      <c r="AS273" s="191"/>
      <c r="AT273" s="191"/>
      <c r="AU273" s="191"/>
      <c r="AV273" s="191"/>
      <c r="AW273" s="191"/>
      <c r="AX273" s="191"/>
      <c r="AY273" s="191"/>
      <c r="AZ273" s="191"/>
      <c r="BA273" s="191"/>
      <c r="BB273" s="191"/>
      <c r="BC273" s="191"/>
      <c r="BD273" s="191"/>
      <c r="BE273" s="191"/>
      <c r="BF273" s="193"/>
      <c r="BG273" s="193"/>
      <c r="BH273" s="193"/>
      <c r="BI273" s="193"/>
      <c r="BJ273" s="46"/>
    </row>
    <row r="274" spans="1:62" s="21" customFormat="1" ht="35.4" x14ac:dyDescent="0.6">
      <c r="A274" s="191"/>
      <c r="B274" s="191"/>
      <c r="C274" s="191"/>
      <c r="D274" s="191"/>
      <c r="E274" s="191"/>
      <c r="F274" s="191"/>
      <c r="G274" s="191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2"/>
      <c r="S274" s="192"/>
      <c r="T274" s="191"/>
      <c r="U274" s="191"/>
      <c r="V274" s="191"/>
      <c r="W274" s="191"/>
      <c r="X274" s="191"/>
      <c r="Y274" s="191"/>
      <c r="Z274" s="191"/>
      <c r="AA274" s="191"/>
      <c r="AB274" s="191"/>
      <c r="AC274" s="191"/>
      <c r="AD274" s="191"/>
      <c r="AE274" s="191"/>
      <c r="AF274" s="191"/>
      <c r="AG274" s="191"/>
      <c r="AH274" s="191"/>
      <c r="AI274" s="191"/>
      <c r="AJ274" s="191"/>
      <c r="AK274" s="191"/>
      <c r="AL274" s="191"/>
      <c r="AM274" s="191"/>
      <c r="AN274" s="191"/>
      <c r="AO274" s="191"/>
      <c r="AP274" s="191"/>
      <c r="AQ274" s="191"/>
      <c r="AR274" s="191"/>
      <c r="AS274" s="191"/>
      <c r="AT274" s="191"/>
      <c r="AU274" s="191"/>
      <c r="AV274" s="191"/>
      <c r="AW274" s="191"/>
      <c r="AX274" s="191"/>
      <c r="AY274" s="191"/>
      <c r="AZ274" s="191"/>
      <c r="BA274" s="191"/>
      <c r="BB274" s="191"/>
      <c r="BC274" s="191"/>
      <c r="BD274" s="191"/>
      <c r="BE274" s="191"/>
      <c r="BF274" s="193"/>
      <c r="BG274" s="193"/>
      <c r="BH274" s="193"/>
      <c r="BI274" s="193"/>
      <c r="BJ274" s="46"/>
    </row>
    <row r="275" spans="1:62" s="21" customFormat="1" ht="35.4" x14ac:dyDescent="0.6">
      <c r="A275" s="191"/>
      <c r="B275" s="191"/>
      <c r="C275" s="191"/>
      <c r="D275" s="191"/>
      <c r="E275" s="191"/>
      <c r="F275" s="191"/>
      <c r="G275" s="191"/>
      <c r="H275" s="191"/>
      <c r="I275" s="191"/>
      <c r="J275" s="191"/>
      <c r="K275" s="191"/>
      <c r="L275" s="191"/>
      <c r="M275" s="191"/>
      <c r="N275" s="191"/>
      <c r="O275" s="191"/>
      <c r="P275" s="191"/>
      <c r="Q275" s="191"/>
      <c r="R275" s="192"/>
      <c r="S275" s="192"/>
      <c r="T275" s="191"/>
      <c r="U275" s="191"/>
      <c r="V275" s="191"/>
      <c r="W275" s="191"/>
      <c r="X275" s="191"/>
      <c r="Y275" s="191"/>
      <c r="Z275" s="191"/>
      <c r="AA275" s="191"/>
      <c r="AB275" s="191"/>
      <c r="AC275" s="191"/>
      <c r="AD275" s="191"/>
      <c r="AE275" s="191"/>
      <c r="AF275" s="191"/>
      <c r="AG275" s="191"/>
      <c r="AH275" s="191"/>
      <c r="AI275" s="191"/>
      <c r="AJ275" s="191"/>
      <c r="AK275" s="191"/>
      <c r="AL275" s="191"/>
      <c r="AM275" s="191"/>
      <c r="AN275" s="191"/>
      <c r="AO275" s="191"/>
      <c r="AP275" s="191"/>
      <c r="AQ275" s="191"/>
      <c r="AR275" s="191"/>
      <c r="AS275" s="191"/>
      <c r="AT275" s="191"/>
      <c r="AU275" s="191"/>
      <c r="AV275" s="191"/>
      <c r="AW275" s="191"/>
      <c r="AX275" s="191"/>
      <c r="AY275" s="191"/>
      <c r="AZ275" s="191"/>
      <c r="BA275" s="191"/>
      <c r="BB275" s="191"/>
      <c r="BC275" s="191"/>
      <c r="BD275" s="191"/>
      <c r="BE275" s="191"/>
      <c r="BF275" s="193"/>
      <c r="BG275" s="193"/>
      <c r="BH275" s="193"/>
      <c r="BI275" s="193"/>
      <c r="BJ275" s="46"/>
    </row>
    <row r="276" spans="1:62" s="21" customFormat="1" ht="35.4" x14ac:dyDescent="0.6">
      <c r="A276" s="191"/>
      <c r="B276" s="191"/>
      <c r="C276" s="191"/>
      <c r="D276" s="191"/>
      <c r="E276" s="191"/>
      <c r="F276" s="191"/>
      <c r="G276" s="191"/>
      <c r="H276" s="191"/>
      <c r="I276" s="191"/>
      <c r="J276" s="191"/>
      <c r="K276" s="191"/>
      <c r="L276" s="191"/>
      <c r="M276" s="191"/>
      <c r="N276" s="191"/>
      <c r="O276" s="191"/>
      <c r="P276" s="191"/>
      <c r="Q276" s="191"/>
      <c r="R276" s="192"/>
      <c r="S276" s="192"/>
      <c r="T276" s="191"/>
      <c r="U276" s="191"/>
      <c r="V276" s="191"/>
      <c r="W276" s="191"/>
      <c r="X276" s="191"/>
      <c r="Y276" s="191"/>
      <c r="Z276" s="191"/>
      <c r="AA276" s="191"/>
      <c r="AB276" s="191"/>
      <c r="AC276" s="191"/>
      <c r="AD276" s="191"/>
      <c r="AE276" s="191"/>
      <c r="AF276" s="191"/>
      <c r="AG276" s="191"/>
      <c r="AH276" s="191"/>
      <c r="AI276" s="191"/>
      <c r="AJ276" s="191"/>
      <c r="AK276" s="191"/>
      <c r="AL276" s="191"/>
      <c r="AM276" s="191"/>
      <c r="AN276" s="191"/>
      <c r="AO276" s="191"/>
      <c r="AP276" s="191"/>
      <c r="AQ276" s="191"/>
      <c r="AR276" s="191"/>
      <c r="AS276" s="191"/>
      <c r="AT276" s="191"/>
      <c r="AU276" s="191"/>
      <c r="AV276" s="191"/>
      <c r="AW276" s="191"/>
      <c r="AX276" s="191"/>
      <c r="AY276" s="191"/>
      <c r="AZ276" s="191"/>
      <c r="BA276" s="191"/>
      <c r="BB276" s="191"/>
      <c r="BC276" s="191"/>
      <c r="BD276" s="191"/>
      <c r="BE276" s="191"/>
      <c r="BF276" s="193"/>
      <c r="BG276" s="193"/>
      <c r="BH276" s="193"/>
      <c r="BI276" s="193"/>
      <c r="BJ276" s="46"/>
    </row>
    <row r="277" spans="1:62" s="21" customFormat="1" ht="35.4" x14ac:dyDescent="0.6">
      <c r="A277" s="191"/>
      <c r="B277" s="191"/>
      <c r="C277" s="191"/>
      <c r="D277" s="191"/>
      <c r="E277" s="191"/>
      <c r="F277" s="191"/>
      <c r="G277" s="191"/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  <c r="R277" s="192"/>
      <c r="S277" s="192"/>
      <c r="T277" s="191"/>
      <c r="U277" s="191"/>
      <c r="V277" s="191"/>
      <c r="W277" s="191"/>
      <c r="X277" s="191"/>
      <c r="Y277" s="191"/>
      <c r="Z277" s="191"/>
      <c r="AA277" s="191"/>
      <c r="AB277" s="191"/>
      <c r="AC277" s="191"/>
      <c r="AD277" s="191"/>
      <c r="AE277" s="191"/>
      <c r="AF277" s="191"/>
      <c r="AG277" s="191"/>
      <c r="AH277" s="191"/>
      <c r="AI277" s="191"/>
      <c r="AJ277" s="191"/>
      <c r="AK277" s="191"/>
      <c r="AL277" s="191"/>
      <c r="AM277" s="191"/>
      <c r="AN277" s="191"/>
      <c r="AO277" s="191"/>
      <c r="AP277" s="191"/>
      <c r="AQ277" s="191"/>
      <c r="AR277" s="191"/>
      <c r="AS277" s="191"/>
      <c r="AT277" s="191"/>
      <c r="AU277" s="191"/>
      <c r="AV277" s="191"/>
      <c r="AW277" s="191"/>
      <c r="AX277" s="191"/>
      <c r="AY277" s="191"/>
      <c r="AZ277" s="191"/>
      <c r="BA277" s="191"/>
      <c r="BB277" s="191"/>
      <c r="BC277" s="191"/>
      <c r="BD277" s="191"/>
      <c r="BE277" s="191"/>
      <c r="BF277" s="193"/>
      <c r="BG277" s="193"/>
      <c r="BH277" s="193"/>
      <c r="BI277" s="193"/>
      <c r="BJ277" s="46"/>
    </row>
    <row r="278" spans="1:62" s="21" customFormat="1" ht="35.4" x14ac:dyDescent="0.6">
      <c r="A278" s="191"/>
      <c r="B278" s="191"/>
      <c r="C278" s="191"/>
      <c r="D278" s="191"/>
      <c r="E278" s="191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2"/>
      <c r="S278" s="192"/>
      <c r="T278" s="191"/>
      <c r="U278" s="191"/>
      <c r="V278" s="191"/>
      <c r="W278" s="191"/>
      <c r="X278" s="191"/>
      <c r="Y278" s="191"/>
      <c r="Z278" s="191"/>
      <c r="AA278" s="191"/>
      <c r="AB278" s="191"/>
      <c r="AC278" s="191"/>
      <c r="AD278" s="191"/>
      <c r="AE278" s="191"/>
      <c r="AF278" s="191"/>
      <c r="AG278" s="191"/>
      <c r="AH278" s="191"/>
      <c r="AI278" s="191"/>
      <c r="AJ278" s="191"/>
      <c r="AK278" s="191"/>
      <c r="AL278" s="191"/>
      <c r="AM278" s="191"/>
      <c r="AN278" s="191"/>
      <c r="AO278" s="191"/>
      <c r="AP278" s="191"/>
      <c r="AQ278" s="191"/>
      <c r="AR278" s="191"/>
      <c r="AS278" s="191"/>
      <c r="AT278" s="191"/>
      <c r="AU278" s="191"/>
      <c r="AV278" s="191"/>
      <c r="AW278" s="191"/>
      <c r="AX278" s="191"/>
      <c r="AY278" s="191"/>
      <c r="AZ278" s="191"/>
      <c r="BA278" s="191"/>
      <c r="BB278" s="191"/>
      <c r="BC278" s="191"/>
      <c r="BD278" s="191"/>
      <c r="BE278" s="191"/>
      <c r="BF278" s="193"/>
      <c r="BG278" s="193"/>
      <c r="BH278" s="193"/>
      <c r="BI278" s="193"/>
      <c r="BJ278" s="46"/>
    </row>
    <row r="279" spans="1:62" s="21" customFormat="1" ht="35.4" x14ac:dyDescent="0.6">
      <c r="A279" s="191"/>
      <c r="B279" s="191"/>
      <c r="C279" s="191"/>
      <c r="D279" s="191"/>
      <c r="E279" s="191"/>
      <c r="F279" s="191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2"/>
      <c r="S279" s="192"/>
      <c r="T279" s="191"/>
      <c r="U279" s="191"/>
      <c r="V279" s="191"/>
      <c r="W279" s="191"/>
      <c r="X279" s="191"/>
      <c r="Y279" s="191"/>
      <c r="Z279" s="191"/>
      <c r="AA279" s="191"/>
      <c r="AB279" s="191"/>
      <c r="AC279" s="191"/>
      <c r="AD279" s="191"/>
      <c r="AE279" s="191"/>
      <c r="AF279" s="191"/>
      <c r="AG279" s="191"/>
      <c r="AH279" s="191"/>
      <c r="AI279" s="191"/>
      <c r="AJ279" s="191"/>
      <c r="AK279" s="191"/>
      <c r="AL279" s="191"/>
      <c r="AM279" s="191"/>
      <c r="AN279" s="191"/>
      <c r="AO279" s="191"/>
      <c r="AP279" s="191"/>
      <c r="AQ279" s="191"/>
      <c r="AR279" s="191"/>
      <c r="AS279" s="191"/>
      <c r="AT279" s="191"/>
      <c r="AU279" s="191"/>
      <c r="AV279" s="191"/>
      <c r="AW279" s="191"/>
      <c r="AX279" s="191"/>
      <c r="AY279" s="191"/>
      <c r="AZ279" s="191"/>
      <c r="BA279" s="191"/>
      <c r="BB279" s="191"/>
      <c r="BC279" s="191"/>
      <c r="BD279" s="191"/>
      <c r="BE279" s="191"/>
      <c r="BF279" s="193"/>
      <c r="BG279" s="193"/>
      <c r="BH279" s="193"/>
      <c r="BI279" s="193"/>
      <c r="BJ279" s="46"/>
    </row>
    <row r="280" spans="1:62" s="21" customFormat="1" ht="35.4" x14ac:dyDescent="0.6">
      <c r="A280" s="191"/>
      <c r="B280" s="191"/>
      <c r="C280" s="191"/>
      <c r="D280" s="191"/>
      <c r="E280" s="191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2"/>
      <c r="S280" s="192"/>
      <c r="T280" s="191"/>
      <c r="U280" s="191"/>
      <c r="V280" s="191"/>
      <c r="W280" s="191"/>
      <c r="X280" s="191"/>
      <c r="Y280" s="191"/>
      <c r="Z280" s="191"/>
      <c r="AA280" s="191"/>
      <c r="AB280" s="191"/>
      <c r="AC280" s="191"/>
      <c r="AD280" s="191"/>
      <c r="AE280" s="191"/>
      <c r="AF280" s="191"/>
      <c r="AG280" s="191"/>
      <c r="AH280" s="191"/>
      <c r="AI280" s="191"/>
      <c r="AJ280" s="191"/>
      <c r="AK280" s="191"/>
      <c r="AL280" s="191"/>
      <c r="AM280" s="191"/>
      <c r="AN280" s="191"/>
      <c r="AO280" s="191"/>
      <c r="AP280" s="191"/>
      <c r="AQ280" s="191"/>
      <c r="AR280" s="191"/>
      <c r="AS280" s="191"/>
      <c r="AT280" s="191"/>
      <c r="AU280" s="191"/>
      <c r="AV280" s="191"/>
      <c r="AW280" s="191"/>
      <c r="AX280" s="191"/>
      <c r="AY280" s="191"/>
      <c r="AZ280" s="191"/>
      <c r="BA280" s="191"/>
      <c r="BB280" s="191"/>
      <c r="BC280" s="191"/>
      <c r="BD280" s="191"/>
      <c r="BE280" s="191"/>
      <c r="BF280" s="193"/>
      <c r="BG280" s="193"/>
      <c r="BH280" s="193"/>
      <c r="BI280" s="193"/>
      <c r="BJ280" s="46"/>
    </row>
    <row r="281" spans="1:62" s="21" customFormat="1" ht="35.4" x14ac:dyDescent="0.6">
      <c r="A281" s="191"/>
      <c r="B281" s="191"/>
      <c r="C281" s="191"/>
      <c r="D281" s="191"/>
      <c r="E281" s="191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2"/>
      <c r="S281" s="192"/>
      <c r="T281" s="191"/>
      <c r="U281" s="191"/>
      <c r="V281" s="191"/>
      <c r="W281" s="191"/>
      <c r="X281" s="191"/>
      <c r="Y281" s="191"/>
      <c r="Z281" s="191"/>
      <c r="AA281" s="191"/>
      <c r="AB281" s="191"/>
      <c r="AC281" s="191"/>
      <c r="AD281" s="191"/>
      <c r="AE281" s="191"/>
      <c r="AF281" s="191"/>
      <c r="AG281" s="191"/>
      <c r="AH281" s="191"/>
      <c r="AI281" s="191"/>
      <c r="AJ281" s="191"/>
      <c r="AK281" s="191"/>
      <c r="AL281" s="191"/>
      <c r="AM281" s="191"/>
      <c r="AN281" s="191"/>
      <c r="AO281" s="191"/>
      <c r="AP281" s="191"/>
      <c r="AQ281" s="191"/>
      <c r="AR281" s="191"/>
      <c r="AS281" s="191"/>
      <c r="AT281" s="191"/>
      <c r="AU281" s="191"/>
      <c r="AV281" s="191"/>
      <c r="AW281" s="191"/>
      <c r="AX281" s="191"/>
      <c r="AY281" s="191"/>
      <c r="AZ281" s="191"/>
      <c r="BA281" s="191"/>
      <c r="BB281" s="191"/>
      <c r="BC281" s="191"/>
      <c r="BD281" s="191"/>
      <c r="BE281" s="191"/>
      <c r="BF281" s="193"/>
      <c r="BG281" s="193"/>
      <c r="BH281" s="193"/>
      <c r="BI281" s="193"/>
      <c r="BJ281" s="46"/>
    </row>
    <row r="282" spans="1:62" s="21" customFormat="1" ht="35.4" x14ac:dyDescent="0.6">
      <c r="A282" s="191"/>
      <c r="B282" s="191"/>
      <c r="C282" s="191"/>
      <c r="D282" s="191"/>
      <c r="E282" s="191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2"/>
      <c r="S282" s="192"/>
      <c r="T282" s="191"/>
      <c r="U282" s="191"/>
      <c r="V282" s="191"/>
      <c r="W282" s="191"/>
      <c r="X282" s="191"/>
      <c r="Y282" s="191"/>
      <c r="Z282" s="191"/>
      <c r="AA282" s="191"/>
      <c r="AB282" s="191"/>
      <c r="AC282" s="191"/>
      <c r="AD282" s="191"/>
      <c r="AE282" s="191"/>
      <c r="AF282" s="191"/>
      <c r="AG282" s="191"/>
      <c r="AH282" s="191"/>
      <c r="AI282" s="191"/>
      <c r="AJ282" s="191"/>
      <c r="AK282" s="191"/>
      <c r="AL282" s="191"/>
      <c r="AM282" s="191"/>
      <c r="AN282" s="191"/>
      <c r="AO282" s="191"/>
      <c r="AP282" s="191"/>
      <c r="AQ282" s="191"/>
      <c r="AR282" s="191"/>
      <c r="AS282" s="191"/>
      <c r="AT282" s="191"/>
      <c r="AU282" s="191"/>
      <c r="AV282" s="191"/>
      <c r="AW282" s="191"/>
      <c r="AX282" s="191"/>
      <c r="AY282" s="191"/>
      <c r="AZ282" s="191"/>
      <c r="BA282" s="191"/>
      <c r="BB282" s="191"/>
      <c r="BC282" s="191"/>
      <c r="BD282" s="191"/>
      <c r="BE282" s="191"/>
      <c r="BF282" s="193"/>
      <c r="BG282" s="193"/>
      <c r="BH282" s="193"/>
      <c r="BI282" s="193"/>
      <c r="BJ282" s="46"/>
    </row>
    <row r="283" spans="1:62" s="21" customFormat="1" ht="35.4" x14ac:dyDescent="0.6">
      <c r="A283" s="191"/>
      <c r="B283" s="191"/>
      <c r="C283" s="191"/>
      <c r="D283" s="191"/>
      <c r="E283" s="191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92"/>
      <c r="S283" s="192"/>
      <c r="T283" s="191"/>
      <c r="U283" s="191"/>
      <c r="V283" s="191"/>
      <c r="W283" s="191"/>
      <c r="X283" s="191"/>
      <c r="Y283" s="191"/>
      <c r="Z283" s="191"/>
      <c r="AA283" s="191"/>
      <c r="AB283" s="191"/>
      <c r="AC283" s="191"/>
      <c r="AD283" s="191"/>
      <c r="AE283" s="191"/>
      <c r="AF283" s="191"/>
      <c r="AG283" s="191"/>
      <c r="AH283" s="191"/>
      <c r="AI283" s="191"/>
      <c r="AJ283" s="191"/>
      <c r="AK283" s="191"/>
      <c r="AL283" s="191"/>
      <c r="AM283" s="191"/>
      <c r="AN283" s="191"/>
      <c r="AO283" s="191"/>
      <c r="AP283" s="191"/>
      <c r="AQ283" s="191"/>
      <c r="AR283" s="191"/>
      <c r="AS283" s="191"/>
      <c r="AT283" s="191"/>
      <c r="AU283" s="191"/>
      <c r="AV283" s="191"/>
      <c r="AW283" s="191"/>
      <c r="AX283" s="191"/>
      <c r="AY283" s="191"/>
      <c r="AZ283" s="191"/>
      <c r="BA283" s="191"/>
      <c r="BB283" s="191"/>
      <c r="BC283" s="191"/>
      <c r="BD283" s="191"/>
      <c r="BE283" s="191"/>
      <c r="BF283" s="193"/>
      <c r="BG283" s="193"/>
      <c r="BH283" s="193"/>
      <c r="BI283" s="193"/>
      <c r="BJ283" s="46"/>
    </row>
    <row r="284" spans="1:62" s="21" customFormat="1" ht="35.4" x14ac:dyDescent="0.6">
      <c r="A284" s="191"/>
      <c r="B284" s="191"/>
      <c r="C284" s="191"/>
      <c r="D284" s="191"/>
      <c r="E284" s="191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92"/>
      <c r="S284" s="192"/>
      <c r="T284" s="191"/>
      <c r="U284" s="191"/>
      <c r="V284" s="191"/>
      <c r="W284" s="191"/>
      <c r="X284" s="191"/>
      <c r="Y284" s="191"/>
      <c r="Z284" s="191"/>
      <c r="AA284" s="191"/>
      <c r="AB284" s="191"/>
      <c r="AC284" s="191"/>
      <c r="AD284" s="191"/>
      <c r="AE284" s="191"/>
      <c r="AF284" s="191"/>
      <c r="AG284" s="191"/>
      <c r="AH284" s="191"/>
      <c r="AI284" s="191"/>
      <c r="AJ284" s="191"/>
      <c r="AK284" s="191"/>
      <c r="AL284" s="191"/>
      <c r="AM284" s="191"/>
      <c r="AN284" s="191"/>
      <c r="AO284" s="191"/>
      <c r="AP284" s="191"/>
      <c r="AQ284" s="191"/>
      <c r="AR284" s="191"/>
      <c r="AS284" s="191"/>
      <c r="AT284" s="191"/>
      <c r="AU284" s="191"/>
      <c r="AV284" s="191"/>
      <c r="AW284" s="191"/>
      <c r="AX284" s="191"/>
      <c r="AY284" s="191"/>
      <c r="AZ284" s="191"/>
      <c r="BA284" s="191"/>
      <c r="BB284" s="191"/>
      <c r="BC284" s="191"/>
      <c r="BD284" s="191"/>
      <c r="BE284" s="191"/>
      <c r="BF284" s="193"/>
      <c r="BG284" s="193"/>
      <c r="BH284" s="193"/>
      <c r="BI284" s="193"/>
      <c r="BJ284" s="46"/>
    </row>
    <row r="285" spans="1:62" s="21" customFormat="1" ht="35.4" x14ac:dyDescent="0.6">
      <c r="A285" s="191"/>
      <c r="B285" s="191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2"/>
      <c r="S285" s="192"/>
      <c r="T285" s="191"/>
      <c r="U285" s="191"/>
      <c r="V285" s="191"/>
      <c r="W285" s="191"/>
      <c r="X285" s="191"/>
      <c r="Y285" s="191"/>
      <c r="Z285" s="191"/>
      <c r="AA285" s="191"/>
      <c r="AB285" s="191"/>
      <c r="AC285" s="191"/>
      <c r="AD285" s="191"/>
      <c r="AE285" s="191"/>
      <c r="AF285" s="191"/>
      <c r="AG285" s="191"/>
      <c r="AH285" s="191"/>
      <c r="AI285" s="191"/>
      <c r="AJ285" s="191"/>
      <c r="AK285" s="191"/>
      <c r="AL285" s="191"/>
      <c r="AM285" s="191"/>
      <c r="AN285" s="191"/>
      <c r="AO285" s="191"/>
      <c r="AP285" s="191"/>
      <c r="AQ285" s="191"/>
      <c r="AR285" s="191"/>
      <c r="AS285" s="191"/>
      <c r="AT285" s="191"/>
      <c r="AU285" s="191"/>
      <c r="AV285" s="191"/>
      <c r="AW285" s="191"/>
      <c r="AX285" s="191"/>
      <c r="AY285" s="191"/>
      <c r="AZ285" s="191"/>
      <c r="BA285" s="191"/>
      <c r="BB285" s="191"/>
      <c r="BC285" s="191"/>
      <c r="BD285" s="191"/>
      <c r="BE285" s="191"/>
      <c r="BF285" s="193"/>
      <c r="BG285" s="193"/>
      <c r="BH285" s="193"/>
      <c r="BI285" s="193"/>
      <c r="BJ285" s="46"/>
    </row>
    <row r="286" spans="1:62" s="21" customFormat="1" x14ac:dyDescent="0.25">
      <c r="R286" s="29"/>
      <c r="S286" s="29"/>
      <c r="BF286" s="30"/>
      <c r="BG286" s="30"/>
      <c r="BH286" s="30"/>
      <c r="BI286" s="30"/>
      <c r="BJ286" s="46"/>
    </row>
    <row r="287" spans="1:62" s="21" customFormat="1" x14ac:dyDescent="0.25">
      <c r="R287" s="29"/>
      <c r="S287" s="29"/>
      <c r="BF287" s="30"/>
      <c r="BG287" s="30"/>
      <c r="BH287" s="30"/>
      <c r="BI287" s="30"/>
      <c r="BJ287" s="46"/>
    </row>
    <row r="288" spans="1:62" s="21" customFormat="1" x14ac:dyDescent="0.25">
      <c r="R288" s="29"/>
      <c r="S288" s="29"/>
      <c r="BF288" s="30"/>
      <c r="BG288" s="30"/>
      <c r="BH288" s="30"/>
      <c r="BI288" s="30"/>
      <c r="BJ288" s="46"/>
    </row>
    <row r="289" spans="18:62" s="21" customFormat="1" x14ac:dyDescent="0.25">
      <c r="R289" s="29"/>
      <c r="S289" s="29"/>
      <c r="BF289" s="30"/>
      <c r="BG289" s="30"/>
      <c r="BH289" s="30"/>
      <c r="BI289" s="30"/>
      <c r="BJ289" s="46"/>
    </row>
    <row r="290" spans="18:62" s="21" customFormat="1" x14ac:dyDescent="0.25">
      <c r="R290" s="29"/>
      <c r="S290" s="29"/>
      <c r="BF290" s="30"/>
      <c r="BG290" s="30"/>
      <c r="BH290" s="30"/>
      <c r="BI290" s="30"/>
      <c r="BJ290" s="46"/>
    </row>
    <row r="291" spans="18:62" s="21" customFormat="1" x14ac:dyDescent="0.25">
      <c r="R291" s="29"/>
      <c r="S291" s="29"/>
      <c r="BF291" s="30"/>
      <c r="BG291" s="30"/>
      <c r="BH291" s="30"/>
      <c r="BI291" s="30"/>
      <c r="BJ291" s="46"/>
    </row>
    <row r="292" spans="18:62" s="21" customFormat="1" x14ac:dyDescent="0.25">
      <c r="R292" s="29"/>
      <c r="S292" s="29"/>
      <c r="BF292" s="30"/>
      <c r="BG292" s="30"/>
      <c r="BH292" s="30"/>
      <c r="BI292" s="30"/>
      <c r="BJ292" s="46"/>
    </row>
    <row r="293" spans="18:62" s="21" customFormat="1" x14ac:dyDescent="0.25">
      <c r="R293" s="29"/>
      <c r="S293" s="29"/>
      <c r="BF293" s="30"/>
      <c r="BG293" s="30"/>
      <c r="BH293" s="30"/>
      <c r="BI293" s="30"/>
      <c r="BJ293" s="46"/>
    </row>
    <row r="294" spans="18:62" s="21" customFormat="1" x14ac:dyDescent="0.25">
      <c r="R294" s="29"/>
      <c r="S294" s="29"/>
      <c r="BF294" s="30"/>
      <c r="BG294" s="30"/>
      <c r="BH294" s="30"/>
      <c r="BI294" s="30"/>
      <c r="BJ294" s="46"/>
    </row>
    <row r="295" spans="18:62" s="21" customFormat="1" x14ac:dyDescent="0.25">
      <c r="R295" s="29"/>
      <c r="S295" s="29"/>
      <c r="BF295" s="30"/>
      <c r="BG295" s="30"/>
      <c r="BH295" s="30"/>
      <c r="BI295" s="30"/>
      <c r="BJ295" s="46"/>
    </row>
    <row r="296" spans="18:62" s="21" customFormat="1" x14ac:dyDescent="0.25">
      <c r="R296" s="29"/>
      <c r="S296" s="29"/>
      <c r="BF296" s="30"/>
      <c r="BG296" s="30"/>
      <c r="BH296" s="30"/>
      <c r="BI296" s="30"/>
      <c r="BJ296" s="46"/>
    </row>
    <row r="297" spans="18:62" s="21" customFormat="1" x14ac:dyDescent="0.25">
      <c r="R297" s="29"/>
      <c r="S297" s="29"/>
      <c r="BF297" s="30"/>
      <c r="BG297" s="30"/>
      <c r="BH297" s="30"/>
      <c r="BI297" s="30"/>
      <c r="BJ297" s="46"/>
    </row>
    <row r="298" spans="18:62" s="21" customFormat="1" x14ac:dyDescent="0.25">
      <c r="R298" s="29"/>
      <c r="S298" s="29"/>
      <c r="BF298" s="30"/>
      <c r="BG298" s="30"/>
      <c r="BH298" s="30"/>
      <c r="BI298" s="30"/>
      <c r="BJ298" s="46"/>
    </row>
    <row r="299" spans="18:62" s="21" customFormat="1" x14ac:dyDescent="0.25">
      <c r="R299" s="29"/>
      <c r="S299" s="29"/>
      <c r="BF299" s="30"/>
      <c r="BG299" s="30"/>
      <c r="BH299" s="30"/>
      <c r="BI299" s="30"/>
      <c r="BJ299" s="46"/>
    </row>
    <row r="300" spans="18:62" s="21" customFormat="1" x14ac:dyDescent="0.25">
      <c r="R300" s="29"/>
      <c r="S300" s="29"/>
      <c r="BF300" s="30"/>
      <c r="BG300" s="30"/>
      <c r="BH300" s="30"/>
      <c r="BI300" s="30"/>
      <c r="BJ300" s="46"/>
    </row>
    <row r="301" spans="18:62" s="21" customFormat="1" x14ac:dyDescent="0.25">
      <c r="R301" s="29"/>
      <c r="S301" s="29"/>
      <c r="BF301" s="30"/>
      <c r="BG301" s="30"/>
      <c r="BH301" s="30"/>
      <c r="BI301" s="30"/>
      <c r="BJ301" s="46"/>
    </row>
    <row r="302" spans="18:62" s="21" customFormat="1" x14ac:dyDescent="0.25">
      <c r="R302" s="29"/>
      <c r="S302" s="29"/>
      <c r="BF302" s="30"/>
      <c r="BG302" s="30"/>
      <c r="BH302" s="30"/>
      <c r="BI302" s="30"/>
      <c r="BJ302" s="46"/>
    </row>
    <row r="303" spans="18:62" s="21" customFormat="1" x14ac:dyDescent="0.25">
      <c r="R303" s="29"/>
      <c r="S303" s="29"/>
      <c r="BF303" s="30"/>
      <c r="BG303" s="30"/>
      <c r="BH303" s="30"/>
      <c r="BI303" s="30"/>
      <c r="BJ303" s="46"/>
    </row>
    <row r="304" spans="18:62" s="21" customFormat="1" x14ac:dyDescent="0.25">
      <c r="R304" s="29"/>
      <c r="S304" s="29"/>
      <c r="BF304" s="30"/>
      <c r="BG304" s="30"/>
      <c r="BH304" s="30"/>
      <c r="BI304" s="30"/>
      <c r="BJ304" s="46"/>
    </row>
    <row r="305" spans="18:62" s="21" customFormat="1" x14ac:dyDescent="0.25">
      <c r="R305" s="29"/>
      <c r="S305" s="29"/>
      <c r="BF305" s="30"/>
      <c r="BG305" s="30"/>
      <c r="BH305" s="30"/>
      <c r="BI305" s="30"/>
      <c r="BJ305" s="46"/>
    </row>
    <row r="306" spans="18:62" s="21" customFormat="1" x14ac:dyDescent="0.25">
      <c r="R306" s="29"/>
      <c r="S306" s="29"/>
      <c r="BF306" s="30"/>
      <c r="BG306" s="30"/>
      <c r="BH306" s="30"/>
      <c r="BI306" s="30"/>
      <c r="BJ306" s="46"/>
    </row>
    <row r="307" spans="18:62" s="21" customFormat="1" x14ac:dyDescent="0.25">
      <c r="R307" s="29"/>
      <c r="S307" s="29"/>
      <c r="BF307" s="30"/>
      <c r="BG307" s="30"/>
      <c r="BH307" s="30"/>
      <c r="BI307" s="30"/>
      <c r="BJ307" s="46"/>
    </row>
    <row r="308" spans="18:62" s="21" customFormat="1" x14ac:dyDescent="0.25">
      <c r="R308" s="29"/>
      <c r="S308" s="29"/>
      <c r="BF308" s="30"/>
      <c r="BG308" s="30"/>
      <c r="BH308" s="30"/>
      <c r="BI308" s="30"/>
      <c r="BJ308" s="46"/>
    </row>
    <row r="309" spans="18:62" s="21" customFormat="1" x14ac:dyDescent="0.25">
      <c r="R309" s="29"/>
      <c r="S309" s="29"/>
      <c r="BF309" s="30"/>
      <c r="BG309" s="30"/>
      <c r="BH309" s="30"/>
      <c r="BI309" s="30"/>
      <c r="BJ309" s="46"/>
    </row>
    <row r="310" spans="18:62" s="21" customFormat="1" x14ac:dyDescent="0.25">
      <c r="R310" s="29"/>
      <c r="S310" s="29"/>
      <c r="BF310" s="30"/>
      <c r="BG310" s="30"/>
      <c r="BH310" s="30"/>
      <c r="BI310" s="30"/>
      <c r="BJ310" s="46"/>
    </row>
    <row r="311" spans="18:62" s="21" customFormat="1" x14ac:dyDescent="0.25">
      <c r="R311" s="29"/>
      <c r="S311" s="29"/>
      <c r="BF311" s="30"/>
      <c r="BG311" s="30"/>
      <c r="BH311" s="30"/>
      <c r="BI311" s="30"/>
      <c r="BJ311" s="46"/>
    </row>
    <row r="312" spans="18:62" s="21" customFormat="1" x14ac:dyDescent="0.25">
      <c r="R312" s="29"/>
      <c r="S312" s="29"/>
      <c r="BF312" s="30"/>
      <c r="BG312" s="30"/>
      <c r="BH312" s="30"/>
      <c r="BI312" s="30"/>
      <c r="BJ312" s="46"/>
    </row>
    <row r="313" spans="18:62" s="21" customFormat="1" x14ac:dyDescent="0.25">
      <c r="R313" s="29"/>
      <c r="S313" s="29"/>
      <c r="BF313" s="30"/>
      <c r="BG313" s="30"/>
      <c r="BH313" s="30"/>
      <c r="BI313" s="30"/>
      <c r="BJ313" s="46"/>
    </row>
    <row r="314" spans="18:62" s="21" customFormat="1" x14ac:dyDescent="0.25">
      <c r="R314" s="29"/>
      <c r="S314" s="29"/>
      <c r="BF314" s="30"/>
      <c r="BG314" s="30"/>
      <c r="BH314" s="30"/>
      <c r="BI314" s="30"/>
      <c r="BJ314" s="46"/>
    </row>
    <row r="315" spans="18:62" s="21" customFormat="1" x14ac:dyDescent="0.25">
      <c r="R315" s="29"/>
      <c r="S315" s="29"/>
      <c r="BF315" s="30"/>
      <c r="BG315" s="30"/>
      <c r="BH315" s="30"/>
      <c r="BI315" s="30"/>
      <c r="BJ315" s="46"/>
    </row>
    <row r="316" spans="18:62" s="21" customFormat="1" x14ac:dyDescent="0.25">
      <c r="R316" s="29"/>
      <c r="S316" s="29"/>
      <c r="BF316" s="30"/>
      <c r="BG316" s="30"/>
      <c r="BH316" s="30"/>
      <c r="BI316" s="30"/>
      <c r="BJ316" s="46"/>
    </row>
    <row r="317" spans="18:62" s="21" customFormat="1" x14ac:dyDescent="0.25">
      <c r="R317" s="29"/>
      <c r="S317" s="29"/>
      <c r="BF317" s="30"/>
      <c r="BG317" s="30"/>
      <c r="BH317" s="30"/>
      <c r="BI317" s="30"/>
      <c r="BJ317" s="46"/>
    </row>
    <row r="318" spans="18:62" s="21" customFormat="1" x14ac:dyDescent="0.25">
      <c r="R318" s="29"/>
      <c r="S318" s="29"/>
      <c r="BF318" s="30"/>
      <c r="BG318" s="30"/>
      <c r="BH318" s="30"/>
      <c r="BI318" s="30"/>
      <c r="BJ318" s="46"/>
    </row>
    <row r="319" spans="18:62" s="21" customFormat="1" x14ac:dyDescent="0.25">
      <c r="R319" s="29"/>
      <c r="S319" s="29"/>
      <c r="BF319" s="30"/>
      <c r="BG319" s="30"/>
      <c r="BH319" s="30"/>
      <c r="BI319" s="30"/>
      <c r="BJ319" s="46"/>
    </row>
    <row r="320" spans="18:62" s="21" customFormat="1" x14ac:dyDescent="0.25">
      <c r="R320" s="29"/>
      <c r="S320" s="29"/>
      <c r="BF320" s="30"/>
      <c r="BG320" s="30"/>
      <c r="BH320" s="30"/>
      <c r="BI320" s="30"/>
      <c r="BJ320" s="46"/>
    </row>
    <row r="321" spans="18:62" s="21" customFormat="1" x14ac:dyDescent="0.25">
      <c r="R321" s="29"/>
      <c r="S321" s="29"/>
      <c r="BF321" s="30"/>
      <c r="BG321" s="30"/>
      <c r="BH321" s="30"/>
      <c r="BI321" s="30"/>
      <c r="BJ321" s="46"/>
    </row>
    <row r="322" spans="18:62" s="21" customFormat="1" x14ac:dyDescent="0.25">
      <c r="R322" s="29"/>
      <c r="S322" s="29"/>
      <c r="BF322" s="30"/>
      <c r="BG322" s="30"/>
      <c r="BH322" s="30"/>
      <c r="BI322" s="30"/>
      <c r="BJ322" s="46"/>
    </row>
    <row r="323" spans="18:62" s="21" customFormat="1" x14ac:dyDescent="0.25">
      <c r="R323" s="29"/>
      <c r="S323" s="29"/>
      <c r="BF323" s="30"/>
      <c r="BG323" s="30"/>
      <c r="BH323" s="30"/>
      <c r="BI323" s="30"/>
      <c r="BJ323" s="46"/>
    </row>
    <row r="324" spans="18:62" s="21" customFormat="1" x14ac:dyDescent="0.25">
      <c r="R324" s="29"/>
      <c r="S324" s="29"/>
      <c r="BF324" s="30"/>
      <c r="BG324" s="30"/>
      <c r="BH324" s="30"/>
      <c r="BI324" s="30"/>
      <c r="BJ324" s="46"/>
    </row>
    <row r="325" spans="18:62" s="21" customFormat="1" x14ac:dyDescent="0.25">
      <c r="R325" s="29"/>
      <c r="S325" s="29"/>
      <c r="BF325" s="30"/>
      <c r="BG325" s="30"/>
      <c r="BH325" s="30"/>
      <c r="BI325" s="30"/>
      <c r="BJ325" s="46"/>
    </row>
    <row r="326" spans="18:62" s="21" customFormat="1" x14ac:dyDescent="0.25">
      <c r="R326" s="29"/>
      <c r="S326" s="29"/>
      <c r="BF326" s="30"/>
      <c r="BG326" s="30"/>
      <c r="BH326" s="30"/>
      <c r="BI326" s="30"/>
      <c r="BJ326" s="46"/>
    </row>
    <row r="327" spans="18:62" s="21" customFormat="1" x14ac:dyDescent="0.25">
      <c r="R327" s="29"/>
      <c r="S327" s="29"/>
      <c r="BF327" s="30"/>
      <c r="BG327" s="30"/>
      <c r="BH327" s="30"/>
      <c r="BI327" s="30"/>
      <c r="BJ327" s="46"/>
    </row>
    <row r="328" spans="18:62" s="21" customFormat="1" x14ac:dyDescent="0.25">
      <c r="R328" s="29"/>
      <c r="S328" s="29"/>
      <c r="BF328" s="30"/>
      <c r="BG328" s="30"/>
      <c r="BH328" s="30"/>
      <c r="BI328" s="30"/>
      <c r="BJ328" s="46"/>
    </row>
    <row r="329" spans="18:62" s="21" customFormat="1" x14ac:dyDescent="0.25">
      <c r="R329" s="29"/>
      <c r="S329" s="29"/>
      <c r="BF329" s="30"/>
      <c r="BG329" s="30"/>
      <c r="BH329" s="30"/>
      <c r="BI329" s="30"/>
      <c r="BJ329" s="46"/>
    </row>
    <row r="330" spans="18:62" s="21" customFormat="1" x14ac:dyDescent="0.25">
      <c r="R330" s="29"/>
      <c r="S330" s="29"/>
      <c r="BF330" s="30"/>
      <c r="BG330" s="30"/>
      <c r="BH330" s="30"/>
      <c r="BI330" s="30"/>
      <c r="BJ330" s="46"/>
    </row>
    <row r="331" spans="18:62" s="21" customFormat="1" x14ac:dyDescent="0.25">
      <c r="R331" s="29"/>
      <c r="S331" s="29"/>
      <c r="BF331" s="30"/>
      <c r="BG331" s="30"/>
      <c r="BH331" s="30"/>
      <c r="BI331" s="30"/>
      <c r="BJ331" s="46"/>
    </row>
    <row r="332" spans="18:62" s="21" customFormat="1" x14ac:dyDescent="0.25">
      <c r="R332" s="29"/>
      <c r="S332" s="29"/>
      <c r="BF332" s="30"/>
      <c r="BG332" s="30"/>
      <c r="BH332" s="30"/>
      <c r="BI332" s="30"/>
      <c r="BJ332" s="46"/>
    </row>
    <row r="333" spans="18:62" s="21" customFormat="1" x14ac:dyDescent="0.25">
      <c r="R333" s="29"/>
      <c r="S333" s="29"/>
      <c r="BF333" s="30"/>
      <c r="BG333" s="30"/>
      <c r="BH333" s="30"/>
      <c r="BI333" s="30"/>
      <c r="BJ333" s="46"/>
    </row>
    <row r="334" spans="18:62" s="21" customFormat="1" x14ac:dyDescent="0.25">
      <c r="R334" s="29"/>
      <c r="S334" s="29"/>
      <c r="BF334" s="30"/>
      <c r="BG334" s="30"/>
      <c r="BH334" s="30"/>
      <c r="BI334" s="30"/>
      <c r="BJ334" s="46"/>
    </row>
    <row r="335" spans="18:62" s="21" customFormat="1" x14ac:dyDescent="0.25">
      <c r="R335" s="29"/>
      <c r="S335" s="29"/>
      <c r="BF335" s="30"/>
      <c r="BG335" s="30"/>
      <c r="BH335" s="30"/>
      <c r="BI335" s="30"/>
      <c r="BJ335" s="46"/>
    </row>
    <row r="336" spans="18:62" s="21" customFormat="1" x14ac:dyDescent="0.25">
      <c r="R336" s="29"/>
      <c r="S336" s="29"/>
      <c r="BF336" s="30"/>
      <c r="BG336" s="30"/>
      <c r="BH336" s="30"/>
      <c r="BI336" s="30"/>
      <c r="BJ336" s="46"/>
    </row>
    <row r="337" spans="18:62" s="21" customFormat="1" x14ac:dyDescent="0.25">
      <c r="R337" s="29"/>
      <c r="S337" s="29"/>
      <c r="BF337" s="30"/>
      <c r="BG337" s="30"/>
      <c r="BH337" s="30"/>
      <c r="BI337" s="30"/>
      <c r="BJ337" s="46"/>
    </row>
    <row r="338" spans="18:62" s="21" customFormat="1" x14ac:dyDescent="0.25">
      <c r="R338" s="29"/>
      <c r="S338" s="29"/>
      <c r="BF338" s="30"/>
      <c r="BG338" s="30"/>
      <c r="BH338" s="30"/>
      <c r="BI338" s="30"/>
      <c r="BJ338" s="46"/>
    </row>
    <row r="339" spans="18:62" s="21" customFormat="1" x14ac:dyDescent="0.25">
      <c r="R339" s="29"/>
      <c r="S339" s="29"/>
      <c r="BF339" s="30"/>
      <c r="BG339" s="30"/>
      <c r="BH339" s="30"/>
      <c r="BI339" s="30"/>
      <c r="BJ339" s="46"/>
    </row>
    <row r="340" spans="18:62" s="21" customFormat="1" x14ac:dyDescent="0.25">
      <c r="R340" s="29"/>
      <c r="S340" s="29"/>
      <c r="BF340" s="30"/>
      <c r="BG340" s="30"/>
      <c r="BH340" s="30"/>
      <c r="BI340" s="30"/>
      <c r="BJ340" s="46"/>
    </row>
    <row r="341" spans="18:62" s="21" customFormat="1" x14ac:dyDescent="0.25">
      <c r="R341" s="29"/>
      <c r="S341" s="29"/>
      <c r="BF341" s="30"/>
      <c r="BG341" s="30"/>
      <c r="BH341" s="30"/>
      <c r="BI341" s="30"/>
      <c r="BJ341" s="46"/>
    </row>
    <row r="342" spans="18:62" s="21" customFormat="1" x14ac:dyDescent="0.25">
      <c r="R342" s="29"/>
      <c r="S342" s="29"/>
      <c r="BF342" s="30"/>
      <c r="BG342" s="30"/>
      <c r="BH342" s="30"/>
      <c r="BI342" s="30"/>
      <c r="BJ342" s="46"/>
    </row>
    <row r="343" spans="18:62" s="21" customFormat="1" x14ac:dyDescent="0.25">
      <c r="R343" s="29"/>
      <c r="S343" s="29"/>
      <c r="BF343" s="30"/>
      <c r="BG343" s="30"/>
      <c r="BH343" s="30"/>
      <c r="BI343" s="30"/>
      <c r="BJ343" s="46"/>
    </row>
    <row r="344" spans="18:62" s="21" customFormat="1" x14ac:dyDescent="0.25">
      <c r="R344" s="29"/>
      <c r="S344" s="29"/>
      <c r="BF344" s="30"/>
      <c r="BG344" s="30"/>
      <c r="BH344" s="30"/>
      <c r="BI344" s="30"/>
      <c r="BJ344" s="46"/>
    </row>
    <row r="345" spans="18:62" s="21" customFormat="1" x14ac:dyDescent="0.25">
      <c r="R345" s="29"/>
      <c r="S345" s="29"/>
      <c r="BF345" s="30"/>
      <c r="BG345" s="30"/>
      <c r="BH345" s="30"/>
      <c r="BI345" s="30"/>
      <c r="BJ345" s="46"/>
    </row>
    <row r="346" spans="18:62" s="21" customFormat="1" x14ac:dyDescent="0.25">
      <c r="R346" s="29"/>
      <c r="S346" s="29"/>
      <c r="BF346" s="30"/>
      <c r="BG346" s="30"/>
      <c r="BH346" s="30"/>
      <c r="BI346" s="30"/>
      <c r="BJ346" s="46"/>
    </row>
    <row r="347" spans="18:62" s="21" customFormat="1" x14ac:dyDescent="0.25">
      <c r="R347" s="29"/>
      <c r="S347" s="29"/>
      <c r="BF347" s="30"/>
      <c r="BG347" s="30"/>
      <c r="BH347" s="30"/>
      <c r="BI347" s="30"/>
      <c r="BJ347" s="46"/>
    </row>
    <row r="348" spans="18:62" s="21" customFormat="1" x14ac:dyDescent="0.25">
      <c r="R348" s="29"/>
      <c r="S348" s="29"/>
      <c r="BF348" s="30"/>
      <c r="BG348" s="30"/>
      <c r="BH348" s="30"/>
      <c r="BI348" s="30"/>
      <c r="BJ348" s="46"/>
    </row>
    <row r="349" spans="18:62" s="21" customFormat="1" x14ac:dyDescent="0.25">
      <c r="R349" s="29"/>
      <c r="S349" s="29"/>
      <c r="BF349" s="30"/>
      <c r="BG349" s="30"/>
      <c r="BH349" s="30"/>
      <c r="BI349" s="30"/>
      <c r="BJ349" s="46"/>
    </row>
    <row r="350" spans="18:62" s="21" customFormat="1" x14ac:dyDescent="0.25">
      <c r="R350" s="29"/>
      <c r="S350" s="29"/>
      <c r="BF350" s="30"/>
      <c r="BG350" s="30"/>
      <c r="BH350" s="30"/>
      <c r="BI350" s="30"/>
      <c r="BJ350" s="46"/>
    </row>
    <row r="351" spans="18:62" s="21" customFormat="1" x14ac:dyDescent="0.25">
      <c r="R351" s="29"/>
      <c r="S351" s="29"/>
      <c r="BF351" s="30"/>
      <c r="BG351" s="30"/>
      <c r="BH351" s="30"/>
      <c r="BI351" s="30"/>
      <c r="BJ351" s="46"/>
    </row>
    <row r="352" spans="18:62" s="21" customFormat="1" x14ac:dyDescent="0.25">
      <c r="R352" s="29"/>
      <c r="S352" s="29"/>
      <c r="BF352" s="30"/>
      <c r="BG352" s="30"/>
      <c r="BH352" s="30"/>
      <c r="BI352" s="30"/>
      <c r="BJ352" s="46"/>
    </row>
    <row r="353" spans="18:62" s="21" customFormat="1" x14ac:dyDescent="0.25">
      <c r="R353" s="29"/>
      <c r="S353" s="29"/>
      <c r="BF353" s="30"/>
      <c r="BG353" s="30"/>
      <c r="BH353" s="30"/>
      <c r="BI353" s="30"/>
      <c r="BJ353" s="46"/>
    </row>
    <row r="354" spans="18:62" s="21" customFormat="1" x14ac:dyDescent="0.25">
      <c r="R354" s="29"/>
      <c r="S354" s="29"/>
      <c r="BF354" s="30"/>
      <c r="BG354" s="30"/>
      <c r="BH354" s="30"/>
      <c r="BI354" s="30"/>
      <c r="BJ354" s="46"/>
    </row>
    <row r="355" spans="18:62" s="21" customFormat="1" x14ac:dyDescent="0.25">
      <c r="R355" s="29"/>
      <c r="S355" s="29"/>
      <c r="BF355" s="30"/>
      <c r="BG355" s="30"/>
      <c r="BH355" s="30"/>
      <c r="BI355" s="30"/>
      <c r="BJ355" s="46"/>
    </row>
    <row r="356" spans="18:62" s="21" customFormat="1" x14ac:dyDescent="0.25">
      <c r="R356" s="29"/>
      <c r="S356" s="29"/>
      <c r="BF356" s="30"/>
      <c r="BG356" s="30"/>
      <c r="BH356" s="30"/>
      <c r="BI356" s="30"/>
      <c r="BJ356" s="46"/>
    </row>
    <row r="357" spans="18:62" s="21" customFormat="1" x14ac:dyDescent="0.25">
      <c r="R357" s="29"/>
      <c r="S357" s="29"/>
      <c r="BF357" s="30"/>
      <c r="BG357" s="30"/>
      <c r="BH357" s="30"/>
      <c r="BI357" s="30"/>
      <c r="BJ357" s="46"/>
    </row>
    <row r="358" spans="18:62" s="21" customFormat="1" x14ac:dyDescent="0.25">
      <c r="R358" s="29"/>
      <c r="S358" s="29"/>
      <c r="BF358" s="30"/>
      <c r="BG358" s="30"/>
      <c r="BH358" s="30"/>
      <c r="BI358" s="30"/>
      <c r="BJ358" s="46"/>
    </row>
    <row r="359" spans="18:62" s="21" customFormat="1" x14ac:dyDescent="0.25">
      <c r="R359" s="29"/>
      <c r="S359" s="29"/>
      <c r="BF359" s="30"/>
      <c r="BG359" s="30"/>
      <c r="BH359" s="30"/>
      <c r="BI359" s="30"/>
      <c r="BJ359" s="46"/>
    </row>
    <row r="360" spans="18:62" s="21" customFormat="1" x14ac:dyDescent="0.25">
      <c r="R360" s="29"/>
      <c r="S360" s="29"/>
      <c r="BF360" s="30"/>
      <c r="BG360" s="30"/>
      <c r="BH360" s="30"/>
      <c r="BI360" s="30"/>
      <c r="BJ360" s="46"/>
    </row>
    <row r="361" spans="18:62" s="21" customFormat="1" x14ac:dyDescent="0.25">
      <c r="R361" s="29"/>
      <c r="S361" s="29"/>
      <c r="BF361" s="30"/>
      <c r="BG361" s="30"/>
      <c r="BH361" s="30"/>
      <c r="BI361" s="30"/>
      <c r="BJ361" s="46"/>
    </row>
    <row r="362" spans="18:62" s="21" customFormat="1" x14ac:dyDescent="0.25">
      <c r="R362" s="29"/>
      <c r="S362" s="29"/>
      <c r="BF362" s="30"/>
      <c r="BG362" s="30"/>
      <c r="BH362" s="30"/>
      <c r="BI362" s="30"/>
      <c r="BJ362" s="46"/>
    </row>
    <row r="363" spans="18:62" s="21" customFormat="1" x14ac:dyDescent="0.25">
      <c r="R363" s="29"/>
      <c r="S363" s="29"/>
      <c r="BF363" s="30"/>
      <c r="BG363" s="30"/>
      <c r="BH363" s="30"/>
      <c r="BI363" s="30"/>
      <c r="BJ363" s="46"/>
    </row>
    <row r="364" spans="18:62" s="21" customFormat="1" x14ac:dyDescent="0.25">
      <c r="R364" s="29"/>
      <c r="S364" s="29"/>
      <c r="BF364" s="30"/>
      <c r="BG364" s="30"/>
      <c r="BH364" s="30"/>
      <c r="BI364" s="30"/>
      <c r="BJ364" s="46"/>
    </row>
    <row r="365" spans="18:62" s="21" customFormat="1" x14ac:dyDescent="0.25">
      <c r="R365" s="29"/>
      <c r="S365" s="29"/>
      <c r="BF365" s="30"/>
      <c r="BG365" s="30"/>
      <c r="BH365" s="30"/>
      <c r="BI365" s="30"/>
      <c r="BJ365" s="46"/>
    </row>
    <row r="366" spans="18:62" s="21" customFormat="1" x14ac:dyDescent="0.25">
      <c r="R366" s="29"/>
      <c r="S366" s="29"/>
      <c r="BF366" s="30"/>
      <c r="BG366" s="30"/>
      <c r="BH366" s="30"/>
      <c r="BI366" s="30"/>
      <c r="BJ366" s="46"/>
    </row>
    <row r="367" spans="18:62" s="21" customFormat="1" x14ac:dyDescent="0.25">
      <c r="R367" s="29"/>
      <c r="S367" s="29"/>
      <c r="BF367" s="30"/>
      <c r="BG367" s="30"/>
      <c r="BH367" s="30"/>
      <c r="BI367" s="30"/>
      <c r="BJ367" s="46"/>
    </row>
    <row r="368" spans="18:62" s="21" customFormat="1" x14ac:dyDescent="0.25">
      <c r="R368" s="29"/>
      <c r="S368" s="29"/>
      <c r="BF368" s="30"/>
      <c r="BG368" s="30"/>
      <c r="BH368" s="30"/>
      <c r="BI368" s="30"/>
      <c r="BJ368" s="46"/>
    </row>
    <row r="369" spans="18:62" s="21" customFormat="1" x14ac:dyDescent="0.25">
      <c r="R369" s="29"/>
      <c r="S369" s="29"/>
      <c r="BF369" s="30"/>
      <c r="BG369" s="30"/>
      <c r="BH369" s="30"/>
      <c r="BI369" s="30"/>
      <c r="BJ369" s="46"/>
    </row>
    <row r="370" spans="18:62" s="21" customFormat="1" x14ac:dyDescent="0.25">
      <c r="R370" s="29"/>
      <c r="S370" s="29"/>
      <c r="BF370" s="30"/>
      <c r="BG370" s="30"/>
      <c r="BH370" s="30"/>
      <c r="BI370" s="30"/>
      <c r="BJ370" s="46"/>
    </row>
    <row r="371" spans="18:62" s="21" customFormat="1" x14ac:dyDescent="0.25">
      <c r="R371" s="29"/>
      <c r="S371" s="29"/>
      <c r="BF371" s="30"/>
      <c r="BG371" s="30"/>
      <c r="BH371" s="30"/>
      <c r="BI371" s="30"/>
      <c r="BJ371" s="46"/>
    </row>
    <row r="372" spans="18:62" s="21" customFormat="1" x14ac:dyDescent="0.25">
      <c r="R372" s="29"/>
      <c r="S372" s="29"/>
      <c r="BF372" s="30"/>
      <c r="BG372" s="30"/>
      <c r="BH372" s="30"/>
      <c r="BI372" s="30"/>
      <c r="BJ372" s="46"/>
    </row>
    <row r="373" spans="18:62" s="21" customFormat="1" x14ac:dyDescent="0.25">
      <c r="R373" s="29"/>
      <c r="S373" s="29"/>
      <c r="BF373" s="30"/>
      <c r="BG373" s="30"/>
      <c r="BH373" s="30"/>
      <c r="BI373" s="30"/>
      <c r="BJ373" s="46"/>
    </row>
    <row r="374" spans="18:62" s="21" customFormat="1" x14ac:dyDescent="0.25">
      <c r="R374" s="29"/>
      <c r="S374" s="29"/>
      <c r="BF374" s="30"/>
      <c r="BG374" s="30"/>
      <c r="BH374" s="30"/>
      <c r="BI374" s="30"/>
      <c r="BJ374" s="46"/>
    </row>
    <row r="375" spans="18:62" s="21" customFormat="1" x14ac:dyDescent="0.25">
      <c r="R375" s="29"/>
      <c r="S375" s="29"/>
      <c r="BF375" s="30"/>
      <c r="BG375" s="30"/>
      <c r="BH375" s="30"/>
      <c r="BI375" s="30"/>
      <c r="BJ375" s="46"/>
    </row>
    <row r="376" spans="18:62" s="21" customFormat="1" x14ac:dyDescent="0.25">
      <c r="R376" s="29"/>
      <c r="S376" s="29"/>
      <c r="BF376" s="30"/>
      <c r="BG376" s="30"/>
      <c r="BH376" s="30"/>
      <c r="BI376" s="30"/>
      <c r="BJ376" s="46"/>
    </row>
    <row r="377" spans="18:62" s="21" customFormat="1" x14ac:dyDescent="0.25">
      <c r="R377" s="29"/>
      <c r="S377" s="29"/>
      <c r="BF377" s="30"/>
      <c r="BG377" s="30"/>
      <c r="BH377" s="30"/>
      <c r="BI377" s="30"/>
      <c r="BJ377" s="46"/>
    </row>
    <row r="378" spans="18:62" s="21" customFormat="1" x14ac:dyDescent="0.25">
      <c r="R378" s="29"/>
      <c r="S378" s="29"/>
      <c r="BF378" s="30"/>
      <c r="BG378" s="30"/>
      <c r="BH378" s="30"/>
      <c r="BI378" s="30"/>
      <c r="BJ378" s="46"/>
    </row>
    <row r="379" spans="18:62" s="21" customFormat="1" x14ac:dyDescent="0.25">
      <c r="R379" s="29"/>
      <c r="S379" s="29"/>
      <c r="BF379" s="30"/>
      <c r="BG379" s="30"/>
      <c r="BH379" s="30"/>
      <c r="BI379" s="30"/>
      <c r="BJ379" s="46"/>
    </row>
    <row r="380" spans="18:62" s="21" customFormat="1" x14ac:dyDescent="0.25">
      <c r="R380" s="29"/>
      <c r="S380" s="29"/>
      <c r="BF380" s="30"/>
      <c r="BG380" s="30"/>
      <c r="BH380" s="30"/>
      <c r="BI380" s="30"/>
      <c r="BJ380" s="46"/>
    </row>
    <row r="381" spans="18:62" s="21" customFormat="1" x14ac:dyDescent="0.25">
      <c r="R381" s="29"/>
      <c r="S381" s="29"/>
      <c r="BF381" s="30"/>
      <c r="BG381" s="30"/>
      <c r="BH381" s="30"/>
      <c r="BI381" s="30"/>
      <c r="BJ381" s="46"/>
    </row>
    <row r="382" spans="18:62" s="21" customFormat="1" x14ac:dyDescent="0.25">
      <c r="R382" s="29"/>
      <c r="S382" s="29"/>
      <c r="BF382" s="30"/>
      <c r="BG382" s="30"/>
      <c r="BH382" s="30"/>
      <c r="BI382" s="30"/>
      <c r="BJ382" s="46"/>
    </row>
    <row r="383" spans="18:62" s="21" customFormat="1" x14ac:dyDescent="0.25">
      <c r="R383" s="29"/>
      <c r="S383" s="29"/>
      <c r="BF383" s="30"/>
      <c r="BG383" s="30"/>
      <c r="BH383" s="30"/>
      <c r="BI383" s="30"/>
      <c r="BJ383" s="46"/>
    </row>
    <row r="384" spans="18:62" s="21" customFormat="1" x14ac:dyDescent="0.25">
      <c r="R384" s="29"/>
      <c r="S384" s="29"/>
      <c r="BF384" s="30"/>
      <c r="BG384" s="30"/>
      <c r="BH384" s="30"/>
      <c r="BI384" s="30"/>
      <c r="BJ384" s="46"/>
    </row>
    <row r="385" spans="18:62" s="21" customFormat="1" x14ac:dyDescent="0.25">
      <c r="R385" s="29"/>
      <c r="S385" s="29"/>
      <c r="BF385" s="30"/>
      <c r="BG385" s="30"/>
      <c r="BH385" s="30"/>
      <c r="BI385" s="30"/>
      <c r="BJ385" s="46"/>
    </row>
    <row r="386" spans="18:62" s="21" customFormat="1" x14ac:dyDescent="0.25">
      <c r="R386" s="29"/>
      <c r="S386" s="29"/>
      <c r="BF386" s="30"/>
      <c r="BG386" s="30"/>
      <c r="BH386" s="30"/>
      <c r="BI386" s="30"/>
      <c r="BJ386" s="46"/>
    </row>
    <row r="387" spans="18:62" s="21" customFormat="1" x14ac:dyDescent="0.25">
      <c r="R387" s="29"/>
      <c r="S387" s="29"/>
      <c r="BF387" s="30"/>
      <c r="BG387" s="30"/>
      <c r="BH387" s="30"/>
      <c r="BI387" s="30"/>
      <c r="BJ387" s="46"/>
    </row>
    <row r="388" spans="18:62" s="21" customFormat="1" x14ac:dyDescent="0.25">
      <c r="R388" s="29"/>
      <c r="S388" s="29"/>
      <c r="BF388" s="30"/>
      <c r="BG388" s="30"/>
      <c r="BH388" s="30"/>
      <c r="BI388" s="30"/>
      <c r="BJ388" s="46"/>
    </row>
    <row r="389" spans="18:62" s="21" customFormat="1" x14ac:dyDescent="0.25">
      <c r="R389" s="29"/>
      <c r="S389" s="29"/>
      <c r="BF389" s="30"/>
      <c r="BG389" s="30"/>
      <c r="BH389" s="30"/>
      <c r="BI389" s="30"/>
      <c r="BJ389" s="46"/>
    </row>
    <row r="390" spans="18:62" s="21" customFormat="1" x14ac:dyDescent="0.25">
      <c r="R390" s="29"/>
      <c r="S390" s="29"/>
      <c r="BF390" s="30"/>
      <c r="BG390" s="30"/>
      <c r="BH390" s="30"/>
      <c r="BI390" s="30"/>
      <c r="BJ390" s="46"/>
    </row>
    <row r="391" spans="18:62" s="21" customFormat="1" x14ac:dyDescent="0.25">
      <c r="R391" s="29"/>
      <c r="S391" s="29"/>
      <c r="BF391" s="30"/>
      <c r="BG391" s="30"/>
      <c r="BH391" s="30"/>
      <c r="BI391" s="30"/>
      <c r="BJ391" s="46"/>
    </row>
    <row r="392" spans="18:62" s="21" customFormat="1" x14ac:dyDescent="0.25">
      <c r="R392" s="29"/>
      <c r="S392" s="29"/>
      <c r="BF392" s="30"/>
      <c r="BG392" s="30"/>
      <c r="BH392" s="30"/>
      <c r="BI392" s="30"/>
      <c r="BJ392" s="46"/>
    </row>
    <row r="393" spans="18:62" s="21" customFormat="1" x14ac:dyDescent="0.25">
      <c r="R393" s="29"/>
      <c r="S393" s="29"/>
      <c r="BF393" s="30"/>
      <c r="BG393" s="30"/>
      <c r="BH393" s="30"/>
      <c r="BI393" s="30"/>
      <c r="BJ393" s="46"/>
    </row>
    <row r="394" spans="18:62" s="21" customFormat="1" x14ac:dyDescent="0.25">
      <c r="R394" s="29"/>
      <c r="S394" s="29"/>
      <c r="BF394" s="30"/>
      <c r="BG394" s="30"/>
      <c r="BH394" s="30"/>
      <c r="BI394" s="30"/>
      <c r="BJ394" s="46"/>
    </row>
    <row r="395" spans="18:62" s="21" customFormat="1" x14ac:dyDescent="0.25">
      <c r="R395" s="29"/>
      <c r="S395" s="29"/>
      <c r="BF395" s="30"/>
      <c r="BG395" s="30"/>
      <c r="BH395" s="30"/>
      <c r="BI395" s="30"/>
      <c r="BJ395" s="46"/>
    </row>
    <row r="396" spans="18:62" s="21" customFormat="1" x14ac:dyDescent="0.25">
      <c r="R396" s="29"/>
      <c r="S396" s="29"/>
      <c r="BF396" s="30"/>
      <c r="BG396" s="30"/>
      <c r="BH396" s="30"/>
      <c r="BI396" s="30"/>
      <c r="BJ396" s="46"/>
    </row>
    <row r="397" spans="18:62" s="21" customFormat="1" x14ac:dyDescent="0.25">
      <c r="R397" s="29"/>
      <c r="S397" s="29"/>
      <c r="BF397" s="30"/>
      <c r="BG397" s="30"/>
      <c r="BH397" s="30"/>
      <c r="BI397" s="30"/>
      <c r="BJ397" s="46"/>
    </row>
    <row r="398" spans="18:62" s="21" customFormat="1" x14ac:dyDescent="0.25">
      <c r="R398" s="29"/>
      <c r="S398" s="29"/>
      <c r="BF398" s="30"/>
      <c r="BG398" s="30"/>
      <c r="BH398" s="30"/>
      <c r="BI398" s="30"/>
      <c r="BJ398" s="46"/>
    </row>
    <row r="399" spans="18:62" s="21" customFormat="1" x14ac:dyDescent="0.25">
      <c r="R399" s="29"/>
      <c r="S399" s="29"/>
      <c r="BF399" s="30"/>
      <c r="BG399" s="30"/>
      <c r="BH399" s="30"/>
      <c r="BI399" s="30"/>
      <c r="BJ399" s="46"/>
    </row>
    <row r="400" spans="18:62" s="21" customFormat="1" x14ac:dyDescent="0.25">
      <c r="R400" s="29"/>
      <c r="S400" s="29"/>
      <c r="BF400" s="30"/>
      <c r="BG400" s="30"/>
      <c r="BH400" s="30"/>
      <c r="BI400" s="30"/>
      <c r="BJ400" s="46"/>
    </row>
    <row r="401" spans="18:62" s="21" customFormat="1" x14ac:dyDescent="0.25">
      <c r="R401" s="29"/>
      <c r="S401" s="29"/>
      <c r="BF401" s="30"/>
      <c r="BG401" s="30"/>
      <c r="BH401" s="30"/>
      <c r="BI401" s="30"/>
      <c r="BJ401" s="46"/>
    </row>
    <row r="402" spans="18:62" s="21" customFormat="1" x14ac:dyDescent="0.25">
      <c r="R402" s="29"/>
      <c r="S402" s="29"/>
      <c r="BF402" s="30"/>
      <c r="BG402" s="30"/>
      <c r="BH402" s="30"/>
      <c r="BI402" s="30"/>
      <c r="BJ402" s="46"/>
    </row>
    <row r="403" spans="18:62" s="21" customFormat="1" x14ac:dyDescent="0.25">
      <c r="R403" s="29"/>
      <c r="S403" s="29"/>
      <c r="BF403" s="30"/>
      <c r="BG403" s="30"/>
      <c r="BH403" s="30"/>
      <c r="BI403" s="30"/>
      <c r="BJ403" s="46"/>
    </row>
    <row r="404" spans="18:62" s="21" customFormat="1" x14ac:dyDescent="0.25">
      <c r="R404" s="29"/>
      <c r="S404" s="29"/>
      <c r="BF404" s="30"/>
      <c r="BG404" s="30"/>
      <c r="BH404" s="30"/>
      <c r="BI404" s="30"/>
      <c r="BJ404" s="46"/>
    </row>
    <row r="405" spans="18:62" s="21" customFormat="1" x14ac:dyDescent="0.25">
      <c r="R405" s="29"/>
      <c r="S405" s="29"/>
      <c r="BF405" s="30"/>
      <c r="BG405" s="30"/>
      <c r="BH405" s="30"/>
      <c r="BI405" s="30"/>
      <c r="BJ405" s="46"/>
    </row>
    <row r="406" spans="18:62" s="21" customFormat="1" x14ac:dyDescent="0.25">
      <c r="R406" s="29"/>
      <c r="S406" s="29"/>
      <c r="BF406" s="30"/>
      <c r="BG406" s="30"/>
      <c r="BH406" s="30"/>
      <c r="BI406" s="30"/>
      <c r="BJ406" s="46"/>
    </row>
    <row r="407" spans="18:62" s="21" customFormat="1" x14ac:dyDescent="0.25">
      <c r="R407" s="29"/>
      <c r="S407" s="29"/>
      <c r="BF407" s="30"/>
      <c r="BG407" s="30"/>
      <c r="BH407" s="30"/>
      <c r="BI407" s="30"/>
      <c r="BJ407" s="46"/>
    </row>
    <row r="408" spans="18:62" s="21" customFormat="1" x14ac:dyDescent="0.25">
      <c r="R408" s="29"/>
      <c r="S408" s="29"/>
      <c r="BF408" s="30"/>
      <c r="BG408" s="30"/>
      <c r="BH408" s="30"/>
      <c r="BI408" s="30"/>
      <c r="BJ408" s="46"/>
    </row>
    <row r="409" spans="18:62" s="21" customFormat="1" x14ac:dyDescent="0.25">
      <c r="R409" s="29"/>
      <c r="S409" s="29"/>
      <c r="BF409" s="30"/>
      <c r="BG409" s="30"/>
      <c r="BH409" s="30"/>
      <c r="BI409" s="30"/>
      <c r="BJ409" s="46"/>
    </row>
    <row r="410" spans="18:62" s="21" customFormat="1" x14ac:dyDescent="0.25">
      <c r="R410" s="29"/>
      <c r="S410" s="29"/>
      <c r="BF410" s="30"/>
      <c r="BG410" s="30"/>
      <c r="BH410" s="30"/>
      <c r="BI410" s="30"/>
      <c r="BJ410" s="46"/>
    </row>
    <row r="411" spans="18:62" s="21" customFormat="1" x14ac:dyDescent="0.25">
      <c r="R411" s="29"/>
      <c r="S411" s="29"/>
      <c r="BF411" s="30"/>
      <c r="BG411" s="30"/>
      <c r="BH411" s="30"/>
      <c r="BI411" s="30"/>
      <c r="BJ411" s="46"/>
    </row>
    <row r="412" spans="18:62" s="21" customFormat="1" x14ac:dyDescent="0.25">
      <c r="R412" s="29"/>
      <c r="S412" s="29"/>
      <c r="BF412" s="30"/>
      <c r="BG412" s="30"/>
      <c r="BH412" s="30"/>
      <c r="BI412" s="30"/>
      <c r="BJ412" s="46"/>
    </row>
    <row r="413" spans="18:62" s="21" customFormat="1" x14ac:dyDescent="0.25">
      <c r="R413" s="29"/>
      <c r="S413" s="29"/>
      <c r="BF413" s="30"/>
      <c r="BG413" s="30"/>
      <c r="BH413" s="30"/>
      <c r="BI413" s="30"/>
      <c r="BJ413" s="46"/>
    </row>
    <row r="414" spans="18:62" s="21" customFormat="1" x14ac:dyDescent="0.25">
      <c r="R414" s="29"/>
      <c r="S414" s="29"/>
      <c r="BF414" s="30"/>
      <c r="BG414" s="30"/>
      <c r="BH414" s="30"/>
      <c r="BI414" s="30"/>
      <c r="BJ414" s="46"/>
    </row>
    <row r="415" spans="18:62" s="21" customFormat="1" x14ac:dyDescent="0.25">
      <c r="R415" s="29"/>
      <c r="S415" s="29"/>
      <c r="BF415" s="30"/>
      <c r="BG415" s="30"/>
      <c r="BH415" s="30"/>
      <c r="BI415" s="30"/>
      <c r="BJ415" s="46"/>
    </row>
    <row r="416" spans="18:62" s="21" customFormat="1" x14ac:dyDescent="0.25">
      <c r="R416" s="29"/>
      <c r="S416" s="29"/>
      <c r="BF416" s="30"/>
      <c r="BG416" s="30"/>
      <c r="BH416" s="30"/>
      <c r="BI416" s="30"/>
      <c r="BJ416" s="46"/>
    </row>
    <row r="417" spans="18:62" s="21" customFormat="1" x14ac:dyDescent="0.25">
      <c r="R417" s="29"/>
      <c r="S417" s="29"/>
      <c r="BF417" s="30"/>
      <c r="BG417" s="30"/>
      <c r="BH417" s="30"/>
      <c r="BI417" s="30"/>
      <c r="BJ417" s="46"/>
    </row>
    <row r="418" spans="18:62" s="21" customFormat="1" x14ac:dyDescent="0.25">
      <c r="R418" s="29"/>
      <c r="S418" s="29"/>
      <c r="BF418" s="30"/>
      <c r="BG418" s="30"/>
      <c r="BH418" s="30"/>
      <c r="BI418" s="30"/>
      <c r="BJ418" s="46"/>
    </row>
    <row r="419" spans="18:62" s="21" customFormat="1" x14ac:dyDescent="0.25">
      <c r="R419" s="29"/>
      <c r="S419" s="29"/>
      <c r="BF419" s="30"/>
      <c r="BG419" s="30"/>
      <c r="BH419" s="30"/>
      <c r="BI419" s="30"/>
      <c r="BJ419" s="46"/>
    </row>
    <row r="420" spans="18:62" s="21" customFormat="1" x14ac:dyDescent="0.25">
      <c r="R420" s="29"/>
      <c r="S420" s="29"/>
      <c r="BF420" s="30"/>
      <c r="BG420" s="30"/>
      <c r="BH420" s="30"/>
      <c r="BI420" s="30"/>
      <c r="BJ420" s="46"/>
    </row>
    <row r="421" spans="18:62" s="21" customFormat="1" x14ac:dyDescent="0.25">
      <c r="R421" s="29"/>
      <c r="S421" s="29"/>
      <c r="BF421" s="30"/>
      <c r="BG421" s="30"/>
      <c r="BH421" s="30"/>
      <c r="BI421" s="30"/>
      <c r="BJ421" s="46"/>
    </row>
    <row r="422" spans="18:62" s="21" customFormat="1" x14ac:dyDescent="0.25">
      <c r="R422" s="29"/>
      <c r="S422" s="29"/>
      <c r="BF422" s="30"/>
      <c r="BG422" s="30"/>
      <c r="BH422" s="30"/>
      <c r="BI422" s="30"/>
      <c r="BJ422" s="46"/>
    </row>
    <row r="423" spans="18:62" s="21" customFormat="1" x14ac:dyDescent="0.25">
      <c r="R423" s="29"/>
      <c r="S423" s="29"/>
      <c r="BF423" s="30"/>
      <c r="BG423" s="30"/>
      <c r="BH423" s="30"/>
      <c r="BI423" s="30"/>
      <c r="BJ423" s="46"/>
    </row>
    <row r="424" spans="18:62" s="21" customFormat="1" x14ac:dyDescent="0.25">
      <c r="R424" s="29"/>
      <c r="S424" s="29"/>
      <c r="BF424" s="30"/>
      <c r="BG424" s="30"/>
      <c r="BH424" s="30"/>
      <c r="BI424" s="30"/>
      <c r="BJ424" s="46"/>
    </row>
    <row r="425" spans="18:62" s="21" customFormat="1" x14ac:dyDescent="0.25">
      <c r="R425" s="29"/>
      <c r="S425" s="29"/>
      <c r="BF425" s="30"/>
      <c r="BG425" s="30"/>
      <c r="BH425" s="30"/>
      <c r="BI425" s="30"/>
      <c r="BJ425" s="46"/>
    </row>
    <row r="426" spans="18:62" s="21" customFormat="1" x14ac:dyDescent="0.25">
      <c r="R426" s="29"/>
      <c r="S426" s="29"/>
      <c r="BF426" s="30"/>
      <c r="BG426" s="30"/>
      <c r="BH426" s="30"/>
      <c r="BI426" s="30"/>
      <c r="BJ426" s="46"/>
    </row>
    <row r="427" spans="18:62" s="21" customFormat="1" x14ac:dyDescent="0.25">
      <c r="R427" s="29"/>
      <c r="S427" s="29"/>
      <c r="BF427" s="30"/>
      <c r="BG427" s="30"/>
      <c r="BH427" s="30"/>
      <c r="BI427" s="30"/>
      <c r="BJ427" s="46"/>
    </row>
    <row r="428" spans="18:62" s="21" customFormat="1" x14ac:dyDescent="0.25">
      <c r="R428" s="29"/>
      <c r="S428" s="29"/>
      <c r="BF428" s="30"/>
      <c r="BG428" s="30"/>
      <c r="BH428" s="30"/>
      <c r="BI428" s="30"/>
      <c r="BJ428" s="46"/>
    </row>
    <row r="429" spans="18:62" s="21" customFormat="1" x14ac:dyDescent="0.25">
      <c r="R429" s="29"/>
      <c r="S429" s="29"/>
      <c r="BF429" s="30"/>
      <c r="BG429" s="30"/>
      <c r="BH429" s="30"/>
      <c r="BI429" s="30"/>
      <c r="BJ429" s="46"/>
    </row>
    <row r="430" spans="18:62" s="21" customFormat="1" x14ac:dyDescent="0.25">
      <c r="R430" s="29"/>
      <c r="S430" s="29"/>
      <c r="BF430" s="30"/>
      <c r="BG430" s="30"/>
      <c r="BH430" s="30"/>
      <c r="BI430" s="30"/>
      <c r="BJ430" s="46"/>
    </row>
    <row r="431" spans="18:62" s="21" customFormat="1" x14ac:dyDescent="0.25">
      <c r="R431" s="29"/>
      <c r="S431" s="29"/>
      <c r="BF431" s="30"/>
      <c r="BG431" s="30"/>
      <c r="BH431" s="30"/>
      <c r="BI431" s="30"/>
      <c r="BJ431" s="46"/>
    </row>
    <row r="432" spans="18:62" s="21" customFormat="1" x14ac:dyDescent="0.25">
      <c r="R432" s="29"/>
      <c r="S432" s="29"/>
      <c r="BF432" s="30"/>
      <c r="BG432" s="30"/>
      <c r="BH432" s="30"/>
      <c r="BI432" s="30"/>
      <c r="BJ432" s="46"/>
    </row>
    <row r="433" spans="18:62" s="21" customFormat="1" x14ac:dyDescent="0.25">
      <c r="R433" s="29"/>
      <c r="S433" s="29"/>
      <c r="BF433" s="30"/>
      <c r="BG433" s="30"/>
      <c r="BH433" s="30"/>
      <c r="BI433" s="30"/>
      <c r="BJ433" s="46"/>
    </row>
    <row r="434" spans="18:62" s="21" customFormat="1" x14ac:dyDescent="0.25">
      <c r="R434" s="29"/>
      <c r="S434" s="29"/>
      <c r="BF434" s="30"/>
      <c r="BG434" s="30"/>
      <c r="BH434" s="30"/>
      <c r="BI434" s="30"/>
      <c r="BJ434" s="46"/>
    </row>
    <row r="435" spans="18:62" s="21" customFormat="1" x14ac:dyDescent="0.25">
      <c r="R435" s="29"/>
      <c r="S435" s="29"/>
      <c r="BF435" s="30"/>
      <c r="BG435" s="30"/>
      <c r="BH435" s="30"/>
      <c r="BI435" s="30"/>
      <c r="BJ435" s="46"/>
    </row>
    <row r="436" spans="18:62" s="21" customFormat="1" x14ac:dyDescent="0.25">
      <c r="R436" s="29"/>
      <c r="S436" s="29"/>
      <c r="BF436" s="30"/>
      <c r="BG436" s="30"/>
      <c r="BH436" s="30"/>
      <c r="BI436" s="30"/>
      <c r="BJ436" s="46"/>
    </row>
    <row r="437" spans="18:62" s="21" customFormat="1" x14ac:dyDescent="0.25">
      <c r="R437" s="29"/>
      <c r="S437" s="29"/>
      <c r="BF437" s="30"/>
      <c r="BG437" s="30"/>
      <c r="BH437" s="30"/>
      <c r="BI437" s="30"/>
      <c r="BJ437" s="46"/>
    </row>
    <row r="438" spans="18:62" s="21" customFormat="1" x14ac:dyDescent="0.25">
      <c r="R438" s="29"/>
      <c r="S438" s="29"/>
      <c r="BF438" s="30"/>
      <c r="BG438" s="30"/>
      <c r="BH438" s="30"/>
      <c r="BI438" s="30"/>
      <c r="BJ438" s="46"/>
    </row>
    <row r="439" spans="18:62" s="21" customFormat="1" x14ac:dyDescent="0.25">
      <c r="R439" s="29"/>
      <c r="S439" s="29"/>
      <c r="BF439" s="30"/>
      <c r="BG439" s="30"/>
      <c r="BH439" s="30"/>
      <c r="BI439" s="30"/>
      <c r="BJ439" s="46"/>
    </row>
    <row r="440" spans="18:62" s="21" customFormat="1" x14ac:dyDescent="0.25">
      <c r="R440" s="29"/>
      <c r="S440" s="29"/>
      <c r="BF440" s="30"/>
      <c r="BG440" s="30"/>
      <c r="BH440" s="30"/>
      <c r="BI440" s="30"/>
      <c r="BJ440" s="46"/>
    </row>
    <row r="441" spans="18:62" s="21" customFormat="1" x14ac:dyDescent="0.25">
      <c r="R441" s="29"/>
      <c r="S441" s="29"/>
      <c r="BF441" s="30"/>
      <c r="BG441" s="30"/>
      <c r="BH441" s="30"/>
      <c r="BI441" s="30"/>
      <c r="BJ441" s="46"/>
    </row>
    <row r="442" spans="18:62" s="21" customFormat="1" x14ac:dyDescent="0.25">
      <c r="R442" s="29"/>
      <c r="S442" s="29"/>
      <c r="BF442" s="30"/>
      <c r="BG442" s="30"/>
      <c r="BH442" s="30"/>
      <c r="BI442" s="30"/>
      <c r="BJ442" s="46"/>
    </row>
    <row r="443" spans="18:62" s="21" customFormat="1" x14ac:dyDescent="0.25">
      <c r="R443" s="29"/>
      <c r="S443" s="29"/>
      <c r="BF443" s="30"/>
      <c r="BG443" s="30"/>
      <c r="BH443" s="30"/>
      <c r="BI443" s="30"/>
      <c r="BJ443" s="46"/>
    </row>
    <row r="444" spans="18:62" s="21" customFormat="1" x14ac:dyDescent="0.25">
      <c r="R444" s="29"/>
      <c r="S444" s="29"/>
      <c r="BF444" s="30"/>
      <c r="BG444" s="30"/>
      <c r="BH444" s="30"/>
      <c r="BI444" s="30"/>
      <c r="BJ444" s="46"/>
    </row>
    <row r="445" spans="18:62" s="21" customFormat="1" x14ac:dyDescent="0.25">
      <c r="R445" s="29"/>
      <c r="S445" s="29"/>
      <c r="BF445" s="30"/>
      <c r="BG445" s="30"/>
      <c r="BH445" s="30"/>
      <c r="BI445" s="30"/>
      <c r="BJ445" s="46"/>
    </row>
    <row r="446" spans="18:62" s="21" customFormat="1" x14ac:dyDescent="0.25">
      <c r="R446" s="29"/>
      <c r="S446" s="29"/>
      <c r="BF446" s="30"/>
      <c r="BG446" s="30"/>
      <c r="BH446" s="30"/>
      <c r="BI446" s="30"/>
      <c r="BJ446" s="46"/>
    </row>
    <row r="447" spans="18:62" s="21" customFormat="1" x14ac:dyDescent="0.25">
      <c r="R447" s="29"/>
      <c r="S447" s="29"/>
      <c r="BF447" s="30"/>
      <c r="BG447" s="30"/>
      <c r="BH447" s="30"/>
      <c r="BI447" s="30"/>
      <c r="BJ447" s="46"/>
    </row>
    <row r="448" spans="18:62" s="21" customFormat="1" x14ac:dyDescent="0.25">
      <c r="R448" s="29"/>
      <c r="S448" s="29"/>
      <c r="BF448" s="30"/>
      <c r="BG448" s="30"/>
      <c r="BH448" s="30"/>
      <c r="BI448" s="30"/>
      <c r="BJ448" s="46"/>
    </row>
    <row r="449" spans="18:62" s="21" customFormat="1" x14ac:dyDescent="0.25">
      <c r="R449" s="29"/>
      <c r="S449" s="29"/>
      <c r="BF449" s="30"/>
      <c r="BG449" s="30"/>
      <c r="BH449" s="30"/>
      <c r="BI449" s="30"/>
      <c r="BJ449" s="46"/>
    </row>
    <row r="450" spans="18:62" s="21" customFormat="1" x14ac:dyDescent="0.25">
      <c r="R450" s="29"/>
      <c r="S450" s="29"/>
      <c r="BF450" s="30"/>
      <c r="BG450" s="30"/>
      <c r="BH450" s="30"/>
      <c r="BI450" s="30"/>
      <c r="BJ450" s="46"/>
    </row>
    <row r="451" spans="18:62" s="21" customFormat="1" x14ac:dyDescent="0.25">
      <c r="R451" s="29"/>
      <c r="S451" s="29"/>
      <c r="BF451" s="30"/>
      <c r="BG451" s="30"/>
      <c r="BH451" s="30"/>
      <c r="BI451" s="30"/>
      <c r="BJ451" s="46"/>
    </row>
    <row r="452" spans="18:62" s="21" customFormat="1" x14ac:dyDescent="0.25">
      <c r="R452" s="29"/>
      <c r="S452" s="29"/>
      <c r="BF452" s="30"/>
      <c r="BG452" s="30"/>
      <c r="BH452" s="30"/>
      <c r="BI452" s="30"/>
      <c r="BJ452" s="46"/>
    </row>
    <row r="453" spans="18:62" s="21" customFormat="1" x14ac:dyDescent="0.25">
      <c r="R453" s="29"/>
      <c r="S453" s="29"/>
      <c r="BF453" s="30"/>
      <c r="BG453" s="30"/>
      <c r="BH453" s="30"/>
      <c r="BI453" s="30"/>
      <c r="BJ453" s="46"/>
    </row>
    <row r="454" spans="18:62" s="21" customFormat="1" x14ac:dyDescent="0.25">
      <c r="R454" s="29"/>
      <c r="S454" s="29"/>
      <c r="BF454" s="30"/>
      <c r="BG454" s="30"/>
      <c r="BH454" s="30"/>
      <c r="BI454" s="30"/>
      <c r="BJ454" s="46"/>
    </row>
    <row r="455" spans="18:62" s="21" customFormat="1" x14ac:dyDescent="0.25">
      <c r="R455" s="29"/>
      <c r="S455" s="29"/>
      <c r="BF455" s="30"/>
      <c r="BG455" s="30"/>
      <c r="BH455" s="30"/>
      <c r="BI455" s="30"/>
      <c r="BJ455" s="46"/>
    </row>
    <row r="456" spans="18:62" s="21" customFormat="1" x14ac:dyDescent="0.25">
      <c r="R456" s="29"/>
      <c r="S456" s="29"/>
      <c r="BF456" s="30"/>
      <c r="BG456" s="30"/>
      <c r="BH456" s="30"/>
      <c r="BI456" s="30"/>
      <c r="BJ456" s="46"/>
    </row>
    <row r="457" spans="18:62" s="21" customFormat="1" x14ac:dyDescent="0.25">
      <c r="R457" s="29"/>
      <c r="S457" s="29"/>
      <c r="BF457" s="30"/>
      <c r="BG457" s="30"/>
      <c r="BH457" s="30"/>
      <c r="BI457" s="30"/>
      <c r="BJ457" s="46"/>
    </row>
    <row r="458" spans="18:62" s="21" customFormat="1" x14ac:dyDescent="0.25">
      <c r="R458" s="29"/>
      <c r="S458" s="29"/>
      <c r="BF458" s="30"/>
      <c r="BG458" s="30"/>
      <c r="BH458" s="30"/>
      <c r="BI458" s="30"/>
      <c r="BJ458" s="46"/>
    </row>
    <row r="459" spans="18:62" s="21" customFormat="1" x14ac:dyDescent="0.25">
      <c r="R459" s="29"/>
      <c r="S459" s="29"/>
      <c r="BF459" s="30"/>
      <c r="BG459" s="30"/>
      <c r="BH459" s="30"/>
      <c r="BI459" s="30"/>
      <c r="BJ459" s="46"/>
    </row>
    <row r="460" spans="18:62" s="21" customFormat="1" x14ac:dyDescent="0.25">
      <c r="R460" s="29"/>
      <c r="S460" s="29"/>
      <c r="BF460" s="30"/>
      <c r="BG460" s="30"/>
      <c r="BH460" s="30"/>
      <c r="BI460" s="30"/>
      <c r="BJ460" s="46"/>
    </row>
    <row r="461" spans="18:62" s="21" customFormat="1" x14ac:dyDescent="0.25">
      <c r="R461" s="29"/>
      <c r="S461" s="29"/>
      <c r="BF461" s="30"/>
      <c r="BG461" s="30"/>
      <c r="BH461" s="30"/>
      <c r="BI461" s="30"/>
      <c r="BJ461" s="46"/>
    </row>
    <row r="462" spans="18:62" s="21" customFormat="1" x14ac:dyDescent="0.25">
      <c r="R462" s="29"/>
      <c r="S462" s="29"/>
      <c r="BF462" s="30"/>
      <c r="BG462" s="30"/>
      <c r="BH462" s="30"/>
      <c r="BI462" s="30"/>
      <c r="BJ462" s="46"/>
    </row>
    <row r="463" spans="18:62" s="21" customFormat="1" x14ac:dyDescent="0.25">
      <c r="R463" s="29"/>
      <c r="S463" s="29"/>
      <c r="BF463" s="30"/>
      <c r="BG463" s="30"/>
      <c r="BH463" s="30"/>
      <c r="BI463" s="30"/>
      <c r="BJ463" s="46"/>
    </row>
    <row r="464" spans="18:62" s="21" customFormat="1" x14ac:dyDescent="0.25">
      <c r="R464" s="29"/>
      <c r="S464" s="29"/>
      <c r="BF464" s="30"/>
      <c r="BG464" s="30"/>
      <c r="BH464" s="30"/>
      <c r="BI464" s="30"/>
      <c r="BJ464" s="46"/>
    </row>
    <row r="465" spans="18:62" s="21" customFormat="1" x14ac:dyDescent="0.25">
      <c r="R465" s="29"/>
      <c r="S465" s="29"/>
      <c r="BF465" s="30"/>
      <c r="BG465" s="30"/>
      <c r="BH465" s="30"/>
      <c r="BI465" s="30"/>
      <c r="BJ465" s="46"/>
    </row>
    <row r="466" spans="18:62" s="21" customFormat="1" x14ac:dyDescent="0.25">
      <c r="R466" s="29"/>
      <c r="S466" s="29"/>
      <c r="BF466" s="30"/>
      <c r="BG466" s="30"/>
      <c r="BH466" s="30"/>
      <c r="BI466" s="30"/>
      <c r="BJ466" s="46"/>
    </row>
    <row r="467" spans="18:62" s="21" customFormat="1" x14ac:dyDescent="0.25">
      <c r="R467" s="29"/>
      <c r="S467" s="29"/>
      <c r="BF467" s="30"/>
      <c r="BG467" s="30"/>
      <c r="BH467" s="30"/>
      <c r="BI467" s="30"/>
      <c r="BJ467" s="46"/>
    </row>
    <row r="468" spans="18:62" s="21" customFormat="1" x14ac:dyDescent="0.25">
      <c r="R468" s="29"/>
      <c r="S468" s="29"/>
      <c r="BF468" s="30"/>
      <c r="BG468" s="30"/>
      <c r="BH468" s="30"/>
      <c r="BI468" s="30"/>
      <c r="BJ468" s="46"/>
    </row>
    <row r="469" spans="18:62" s="21" customFormat="1" x14ac:dyDescent="0.25">
      <c r="R469" s="29"/>
      <c r="S469" s="29"/>
      <c r="BF469" s="30"/>
      <c r="BG469" s="30"/>
      <c r="BH469" s="30"/>
      <c r="BI469" s="30"/>
      <c r="BJ469" s="46"/>
    </row>
    <row r="470" spans="18:62" s="21" customFormat="1" x14ac:dyDescent="0.25">
      <c r="R470" s="29"/>
      <c r="S470" s="29"/>
      <c r="BF470" s="30"/>
      <c r="BG470" s="30"/>
      <c r="BH470" s="30"/>
      <c r="BI470" s="30"/>
      <c r="BJ470" s="46"/>
    </row>
    <row r="471" spans="18:62" s="21" customFormat="1" x14ac:dyDescent="0.25">
      <c r="R471" s="29"/>
      <c r="S471" s="29"/>
      <c r="BF471" s="30"/>
      <c r="BG471" s="30"/>
      <c r="BH471" s="30"/>
      <c r="BI471" s="30"/>
      <c r="BJ471" s="46"/>
    </row>
    <row r="472" spans="18:62" s="21" customFormat="1" x14ac:dyDescent="0.25">
      <c r="R472" s="29"/>
      <c r="S472" s="29"/>
      <c r="BF472" s="30"/>
      <c r="BG472" s="30"/>
      <c r="BH472" s="30"/>
      <c r="BI472" s="30"/>
      <c r="BJ472" s="46"/>
    </row>
    <row r="473" spans="18:62" s="21" customFormat="1" x14ac:dyDescent="0.25">
      <c r="R473" s="29"/>
      <c r="S473" s="29"/>
      <c r="BF473" s="30"/>
      <c r="BG473" s="30"/>
      <c r="BH473" s="30"/>
      <c r="BI473" s="30"/>
      <c r="BJ473" s="46"/>
    </row>
    <row r="474" spans="18:62" s="21" customFormat="1" x14ac:dyDescent="0.25">
      <c r="R474" s="29"/>
      <c r="S474" s="29"/>
      <c r="BF474" s="30"/>
      <c r="BG474" s="30"/>
      <c r="BH474" s="30"/>
      <c r="BI474" s="30"/>
      <c r="BJ474" s="46"/>
    </row>
    <row r="475" spans="18:62" s="21" customFormat="1" x14ac:dyDescent="0.25">
      <c r="R475" s="29"/>
      <c r="S475" s="29"/>
      <c r="BF475" s="30"/>
      <c r="BG475" s="30"/>
      <c r="BH475" s="30"/>
      <c r="BI475" s="30"/>
      <c r="BJ475" s="46"/>
    </row>
    <row r="476" spans="18:62" s="21" customFormat="1" x14ac:dyDescent="0.25">
      <c r="R476" s="29"/>
      <c r="S476" s="29"/>
      <c r="BF476" s="30"/>
      <c r="BG476" s="30"/>
      <c r="BH476" s="30"/>
      <c r="BI476" s="30"/>
      <c r="BJ476" s="46"/>
    </row>
    <row r="477" spans="18:62" s="21" customFormat="1" x14ac:dyDescent="0.25">
      <c r="R477" s="29"/>
      <c r="S477" s="29"/>
      <c r="BF477" s="30"/>
      <c r="BG477" s="30"/>
      <c r="BH477" s="30"/>
      <c r="BI477" s="30"/>
      <c r="BJ477" s="46"/>
    </row>
    <row r="478" spans="18:62" s="21" customFormat="1" x14ac:dyDescent="0.25">
      <c r="R478" s="29"/>
      <c r="S478" s="29"/>
      <c r="BF478" s="30"/>
      <c r="BG478" s="30"/>
      <c r="BH478" s="30"/>
      <c r="BI478" s="30"/>
      <c r="BJ478" s="46"/>
    </row>
    <row r="479" spans="18:62" s="21" customFormat="1" x14ac:dyDescent="0.25">
      <c r="R479" s="29"/>
      <c r="S479" s="29"/>
      <c r="BF479" s="30"/>
      <c r="BG479" s="30"/>
      <c r="BH479" s="30"/>
      <c r="BI479" s="30"/>
      <c r="BJ479" s="46"/>
    </row>
    <row r="480" spans="18:62" s="21" customFormat="1" x14ac:dyDescent="0.25">
      <c r="R480" s="29"/>
      <c r="S480" s="29"/>
      <c r="BF480" s="30"/>
      <c r="BG480" s="30"/>
      <c r="BH480" s="30"/>
      <c r="BI480" s="30"/>
      <c r="BJ480" s="46"/>
    </row>
    <row r="481" spans="18:62" s="21" customFormat="1" x14ac:dyDescent="0.25">
      <c r="R481" s="29"/>
      <c r="S481" s="29"/>
      <c r="BF481" s="30"/>
      <c r="BG481" s="30"/>
      <c r="BH481" s="30"/>
      <c r="BI481" s="30"/>
      <c r="BJ481" s="46"/>
    </row>
    <row r="482" spans="18:62" s="21" customFormat="1" x14ac:dyDescent="0.25">
      <c r="R482" s="29"/>
      <c r="S482" s="29"/>
      <c r="BF482" s="30"/>
      <c r="BG482" s="30"/>
      <c r="BH482" s="30"/>
      <c r="BI482" s="30"/>
      <c r="BJ482" s="46"/>
    </row>
    <row r="483" spans="18:62" s="21" customFormat="1" x14ac:dyDescent="0.25">
      <c r="R483" s="29"/>
      <c r="S483" s="29"/>
      <c r="BF483" s="30"/>
      <c r="BG483" s="30"/>
      <c r="BH483" s="30"/>
      <c r="BI483" s="30"/>
      <c r="BJ483" s="46"/>
    </row>
    <row r="484" spans="18:62" s="21" customFormat="1" x14ac:dyDescent="0.25">
      <c r="R484" s="29"/>
      <c r="S484" s="29"/>
      <c r="BF484" s="30"/>
      <c r="BG484" s="30"/>
      <c r="BH484" s="30"/>
      <c r="BI484" s="30"/>
      <c r="BJ484" s="46"/>
    </row>
    <row r="485" spans="18:62" s="21" customFormat="1" x14ac:dyDescent="0.25">
      <c r="R485" s="29"/>
      <c r="S485" s="29"/>
      <c r="BF485" s="30"/>
      <c r="BG485" s="30"/>
      <c r="BH485" s="30"/>
      <c r="BI485" s="30"/>
      <c r="BJ485" s="46"/>
    </row>
    <row r="486" spans="18:62" s="21" customFormat="1" x14ac:dyDescent="0.25">
      <c r="R486" s="29"/>
      <c r="S486" s="29"/>
      <c r="BF486" s="30"/>
      <c r="BG486" s="30"/>
      <c r="BH486" s="30"/>
      <c r="BI486" s="30"/>
      <c r="BJ486" s="46"/>
    </row>
    <row r="487" spans="18:62" s="21" customFormat="1" x14ac:dyDescent="0.25">
      <c r="R487" s="29"/>
      <c r="S487" s="29"/>
      <c r="BF487" s="30"/>
      <c r="BG487" s="30"/>
      <c r="BH487" s="30"/>
      <c r="BI487" s="30"/>
      <c r="BJ487" s="46"/>
    </row>
    <row r="488" spans="18:62" s="21" customFormat="1" x14ac:dyDescent="0.25">
      <c r="R488" s="29"/>
      <c r="S488" s="29"/>
      <c r="BF488" s="30"/>
      <c r="BG488" s="30"/>
      <c r="BH488" s="30"/>
      <c r="BI488" s="30"/>
      <c r="BJ488" s="46"/>
    </row>
    <row r="489" spans="18:62" s="21" customFormat="1" x14ac:dyDescent="0.25">
      <c r="R489" s="29"/>
      <c r="S489" s="29"/>
      <c r="BF489" s="30"/>
      <c r="BG489" s="30"/>
      <c r="BH489" s="30"/>
      <c r="BI489" s="30"/>
      <c r="BJ489" s="46"/>
    </row>
    <row r="490" spans="18:62" s="21" customFormat="1" x14ac:dyDescent="0.25">
      <c r="R490" s="29"/>
      <c r="S490" s="29"/>
      <c r="BF490" s="30"/>
      <c r="BG490" s="30"/>
      <c r="BH490" s="30"/>
      <c r="BI490" s="30"/>
      <c r="BJ490" s="46"/>
    </row>
    <row r="491" spans="18:62" s="21" customFormat="1" x14ac:dyDescent="0.25">
      <c r="R491" s="29"/>
      <c r="S491" s="29"/>
      <c r="BF491" s="30"/>
      <c r="BG491" s="30"/>
      <c r="BH491" s="30"/>
      <c r="BI491" s="30"/>
      <c r="BJ491" s="46"/>
    </row>
    <row r="492" spans="18:62" s="21" customFormat="1" x14ac:dyDescent="0.25">
      <c r="R492" s="29"/>
      <c r="S492" s="29"/>
      <c r="BF492" s="30"/>
      <c r="BG492" s="30"/>
      <c r="BH492" s="30"/>
      <c r="BI492" s="30"/>
      <c r="BJ492" s="46"/>
    </row>
    <row r="493" spans="18:62" s="21" customFormat="1" x14ac:dyDescent="0.25">
      <c r="R493" s="29"/>
      <c r="S493" s="29"/>
      <c r="BF493" s="30"/>
      <c r="BG493" s="30"/>
      <c r="BH493" s="30"/>
      <c r="BI493" s="30"/>
      <c r="BJ493" s="46"/>
    </row>
    <row r="494" spans="18:62" s="21" customFormat="1" x14ac:dyDescent="0.25">
      <c r="R494" s="29"/>
      <c r="S494" s="29"/>
      <c r="BF494" s="30"/>
      <c r="BG494" s="30"/>
      <c r="BH494" s="30"/>
      <c r="BI494" s="30"/>
      <c r="BJ494" s="46"/>
    </row>
    <row r="495" spans="18:62" s="21" customFormat="1" x14ac:dyDescent="0.25">
      <c r="R495" s="29"/>
      <c r="S495" s="29"/>
      <c r="BF495" s="30"/>
      <c r="BG495" s="30"/>
      <c r="BH495" s="30"/>
      <c r="BI495" s="30"/>
      <c r="BJ495" s="46"/>
    </row>
    <row r="496" spans="18:62" s="21" customFormat="1" x14ac:dyDescent="0.25">
      <c r="R496" s="29"/>
      <c r="S496" s="29"/>
      <c r="BF496" s="30"/>
      <c r="BG496" s="30"/>
      <c r="BH496" s="30"/>
      <c r="BI496" s="30"/>
      <c r="BJ496" s="46"/>
    </row>
    <row r="497" spans="18:62" s="21" customFormat="1" x14ac:dyDescent="0.25">
      <c r="R497" s="29"/>
      <c r="S497" s="29"/>
      <c r="BF497" s="30"/>
      <c r="BG497" s="30"/>
      <c r="BH497" s="30"/>
      <c r="BI497" s="30"/>
      <c r="BJ497" s="46"/>
    </row>
    <row r="498" spans="18:62" s="21" customFormat="1" x14ac:dyDescent="0.25">
      <c r="R498" s="29"/>
      <c r="S498" s="29"/>
      <c r="BF498" s="30"/>
      <c r="BG498" s="30"/>
      <c r="BH498" s="30"/>
      <c r="BI498" s="30"/>
      <c r="BJ498" s="46"/>
    </row>
    <row r="499" spans="18:62" s="21" customFormat="1" x14ac:dyDescent="0.25">
      <c r="R499" s="29"/>
      <c r="S499" s="29"/>
      <c r="BF499" s="30"/>
      <c r="BG499" s="30"/>
      <c r="BH499" s="30"/>
      <c r="BI499" s="30"/>
      <c r="BJ499" s="46"/>
    </row>
    <row r="500" spans="18:62" s="21" customFormat="1" x14ac:dyDescent="0.25">
      <c r="R500" s="29"/>
      <c r="S500" s="29"/>
      <c r="BF500" s="30"/>
      <c r="BG500" s="30"/>
      <c r="BH500" s="30"/>
      <c r="BI500" s="30"/>
      <c r="BJ500" s="46"/>
    </row>
    <row r="501" spans="18:62" s="21" customFormat="1" x14ac:dyDescent="0.25">
      <c r="R501" s="29"/>
      <c r="S501" s="29"/>
      <c r="BF501" s="30"/>
      <c r="BG501" s="30"/>
      <c r="BH501" s="30"/>
      <c r="BI501" s="30"/>
      <c r="BJ501" s="46"/>
    </row>
    <row r="502" spans="18:62" s="21" customFormat="1" x14ac:dyDescent="0.25">
      <c r="R502" s="29"/>
      <c r="S502" s="29"/>
      <c r="BF502" s="30"/>
      <c r="BG502" s="30"/>
      <c r="BH502" s="30"/>
      <c r="BI502" s="30"/>
      <c r="BJ502" s="46"/>
    </row>
    <row r="503" spans="18:62" s="21" customFormat="1" x14ac:dyDescent="0.25">
      <c r="R503" s="29"/>
      <c r="S503" s="29"/>
      <c r="BF503" s="30"/>
      <c r="BG503" s="30"/>
      <c r="BH503" s="30"/>
      <c r="BI503" s="30"/>
      <c r="BJ503" s="46"/>
    </row>
    <row r="504" spans="18:62" s="21" customFormat="1" x14ac:dyDescent="0.25">
      <c r="R504" s="29"/>
      <c r="S504" s="29"/>
      <c r="BF504" s="30"/>
      <c r="BG504" s="30"/>
      <c r="BH504" s="30"/>
      <c r="BI504" s="30"/>
      <c r="BJ504" s="46"/>
    </row>
    <row r="505" spans="18:62" s="21" customFormat="1" x14ac:dyDescent="0.25">
      <c r="R505" s="29"/>
      <c r="S505" s="29"/>
      <c r="BF505" s="30"/>
      <c r="BG505" s="30"/>
      <c r="BH505" s="30"/>
      <c r="BI505" s="30"/>
      <c r="BJ505" s="46"/>
    </row>
    <row r="506" spans="18:62" s="21" customFormat="1" x14ac:dyDescent="0.25">
      <c r="R506" s="29"/>
      <c r="S506" s="29"/>
      <c r="BF506" s="30"/>
      <c r="BG506" s="30"/>
      <c r="BH506" s="30"/>
      <c r="BI506" s="30"/>
      <c r="BJ506" s="46"/>
    </row>
    <row r="507" spans="18:62" s="21" customFormat="1" x14ac:dyDescent="0.25">
      <c r="R507" s="29"/>
      <c r="S507" s="29"/>
      <c r="BF507" s="30"/>
      <c r="BG507" s="30"/>
      <c r="BH507" s="30"/>
      <c r="BI507" s="30"/>
      <c r="BJ507" s="46"/>
    </row>
    <row r="508" spans="18:62" s="21" customFormat="1" x14ac:dyDescent="0.25">
      <c r="R508" s="29"/>
      <c r="S508" s="29"/>
      <c r="BF508" s="30"/>
      <c r="BG508" s="30"/>
      <c r="BH508" s="30"/>
      <c r="BI508" s="30"/>
      <c r="BJ508" s="46"/>
    </row>
    <row r="509" spans="18:62" s="21" customFormat="1" x14ac:dyDescent="0.25">
      <c r="R509" s="29"/>
      <c r="S509" s="29"/>
      <c r="BF509" s="30"/>
      <c r="BG509" s="30"/>
      <c r="BH509" s="30"/>
      <c r="BI509" s="30"/>
      <c r="BJ509" s="46"/>
    </row>
    <row r="510" spans="18:62" s="21" customFormat="1" x14ac:dyDescent="0.25">
      <c r="R510" s="29"/>
      <c r="S510" s="29"/>
      <c r="BF510" s="30"/>
      <c r="BG510" s="30"/>
      <c r="BH510" s="30"/>
      <c r="BI510" s="30"/>
      <c r="BJ510" s="46"/>
    </row>
    <row r="511" spans="18:62" s="21" customFormat="1" x14ac:dyDescent="0.25">
      <c r="R511" s="29"/>
      <c r="S511" s="29"/>
      <c r="BF511" s="30"/>
      <c r="BG511" s="30"/>
      <c r="BH511" s="30"/>
      <c r="BI511" s="30"/>
      <c r="BJ511" s="46"/>
    </row>
    <row r="512" spans="18:62" s="21" customFormat="1" x14ac:dyDescent="0.25">
      <c r="R512" s="29"/>
      <c r="S512" s="29"/>
      <c r="BF512" s="30"/>
      <c r="BG512" s="30"/>
      <c r="BH512" s="30"/>
      <c r="BI512" s="30"/>
      <c r="BJ512" s="46"/>
    </row>
    <row r="513" spans="18:62" s="21" customFormat="1" x14ac:dyDescent="0.25">
      <c r="R513" s="29"/>
      <c r="S513" s="29"/>
      <c r="BF513" s="30"/>
      <c r="BG513" s="30"/>
      <c r="BH513" s="30"/>
      <c r="BI513" s="30"/>
      <c r="BJ513" s="46"/>
    </row>
    <row r="514" spans="18:62" s="21" customFormat="1" x14ac:dyDescent="0.25">
      <c r="R514" s="29"/>
      <c r="S514" s="29"/>
      <c r="BF514" s="30"/>
      <c r="BG514" s="30"/>
      <c r="BH514" s="30"/>
      <c r="BI514" s="30"/>
      <c r="BJ514" s="46"/>
    </row>
    <row r="515" spans="18:62" s="21" customFormat="1" x14ac:dyDescent="0.25">
      <c r="R515" s="29"/>
      <c r="S515" s="29"/>
      <c r="BF515" s="30"/>
      <c r="BG515" s="30"/>
      <c r="BH515" s="30"/>
      <c r="BI515" s="30"/>
      <c r="BJ515" s="46"/>
    </row>
    <row r="516" spans="18:62" s="21" customFormat="1" x14ac:dyDescent="0.25">
      <c r="R516" s="29"/>
      <c r="S516" s="29"/>
      <c r="BF516" s="30"/>
      <c r="BG516" s="30"/>
      <c r="BH516" s="30"/>
      <c r="BI516" s="30"/>
      <c r="BJ516" s="46"/>
    </row>
    <row r="517" spans="18:62" s="21" customFormat="1" x14ac:dyDescent="0.25">
      <c r="R517" s="29"/>
      <c r="S517" s="29"/>
      <c r="BF517" s="30"/>
      <c r="BG517" s="30"/>
      <c r="BH517" s="30"/>
      <c r="BI517" s="30"/>
      <c r="BJ517" s="46"/>
    </row>
    <row r="518" spans="18:62" s="21" customFormat="1" x14ac:dyDescent="0.25">
      <c r="R518" s="29"/>
      <c r="S518" s="29"/>
      <c r="BF518" s="30"/>
      <c r="BG518" s="30"/>
      <c r="BH518" s="30"/>
      <c r="BI518" s="30"/>
      <c r="BJ518" s="46"/>
    </row>
    <row r="519" spans="18:62" s="21" customFormat="1" x14ac:dyDescent="0.25">
      <c r="R519" s="29"/>
      <c r="S519" s="29"/>
      <c r="BF519" s="30"/>
      <c r="BG519" s="30"/>
      <c r="BH519" s="30"/>
      <c r="BI519" s="30"/>
      <c r="BJ519" s="46"/>
    </row>
    <row r="520" spans="18:62" s="21" customFormat="1" x14ac:dyDescent="0.25">
      <c r="R520" s="29"/>
      <c r="S520" s="29"/>
      <c r="BF520" s="30"/>
      <c r="BG520" s="30"/>
      <c r="BH520" s="30"/>
      <c r="BI520" s="30"/>
      <c r="BJ520" s="46"/>
    </row>
    <row r="521" spans="18:62" s="21" customFormat="1" x14ac:dyDescent="0.25">
      <c r="R521" s="29"/>
      <c r="S521" s="29"/>
      <c r="BF521" s="30"/>
      <c r="BG521" s="30"/>
      <c r="BH521" s="30"/>
      <c r="BI521" s="30"/>
      <c r="BJ521" s="46"/>
    </row>
    <row r="522" spans="18:62" s="21" customFormat="1" x14ac:dyDescent="0.25">
      <c r="R522" s="29"/>
      <c r="S522" s="29"/>
      <c r="BF522" s="30"/>
      <c r="BG522" s="30"/>
      <c r="BH522" s="30"/>
      <c r="BI522" s="30"/>
      <c r="BJ522" s="46"/>
    </row>
    <row r="523" spans="18:62" s="21" customFormat="1" x14ac:dyDescent="0.25">
      <c r="R523" s="29"/>
      <c r="S523" s="29"/>
      <c r="BF523" s="30"/>
      <c r="BG523" s="30"/>
      <c r="BH523" s="30"/>
      <c r="BI523" s="30"/>
      <c r="BJ523" s="46"/>
    </row>
    <row r="524" spans="18:62" s="21" customFormat="1" x14ac:dyDescent="0.25">
      <c r="R524" s="29"/>
      <c r="S524" s="29"/>
      <c r="BF524" s="30"/>
      <c r="BG524" s="30"/>
      <c r="BH524" s="30"/>
      <c r="BI524" s="30"/>
      <c r="BJ524" s="46"/>
    </row>
    <row r="525" spans="18:62" s="21" customFormat="1" x14ac:dyDescent="0.25">
      <c r="R525" s="29"/>
      <c r="S525" s="29"/>
      <c r="BF525" s="30"/>
      <c r="BG525" s="30"/>
      <c r="BH525" s="30"/>
      <c r="BI525" s="30"/>
      <c r="BJ525" s="46"/>
    </row>
    <row r="526" spans="18:62" s="21" customFormat="1" x14ac:dyDescent="0.25">
      <c r="R526" s="29"/>
      <c r="S526" s="29"/>
      <c r="BF526" s="30"/>
      <c r="BG526" s="30"/>
      <c r="BH526" s="30"/>
      <c r="BI526" s="30"/>
      <c r="BJ526" s="46"/>
    </row>
    <row r="527" spans="18:62" s="21" customFormat="1" x14ac:dyDescent="0.25">
      <c r="R527" s="29"/>
      <c r="S527" s="29"/>
      <c r="BF527" s="30"/>
      <c r="BG527" s="30"/>
      <c r="BH527" s="30"/>
      <c r="BI527" s="30"/>
      <c r="BJ527" s="46"/>
    </row>
    <row r="528" spans="18:62" s="21" customFormat="1" x14ac:dyDescent="0.25">
      <c r="R528" s="29"/>
      <c r="S528" s="29"/>
      <c r="BF528" s="30"/>
      <c r="BG528" s="30"/>
      <c r="BH528" s="30"/>
      <c r="BI528" s="30"/>
      <c r="BJ528" s="46"/>
    </row>
    <row r="529" spans="18:62" s="21" customFormat="1" x14ac:dyDescent="0.25">
      <c r="R529" s="29"/>
      <c r="S529" s="29"/>
      <c r="BF529" s="30"/>
      <c r="BG529" s="30"/>
      <c r="BH529" s="30"/>
      <c r="BI529" s="30"/>
      <c r="BJ529" s="46"/>
    </row>
    <row r="530" spans="18:62" s="21" customFormat="1" x14ac:dyDescent="0.25">
      <c r="R530" s="29"/>
      <c r="S530" s="29"/>
      <c r="BF530" s="30"/>
      <c r="BG530" s="30"/>
      <c r="BH530" s="30"/>
      <c r="BI530" s="30"/>
      <c r="BJ530" s="46"/>
    </row>
    <row r="531" spans="18:62" s="21" customFormat="1" x14ac:dyDescent="0.25">
      <c r="R531" s="29"/>
      <c r="S531" s="29"/>
      <c r="BF531" s="30"/>
      <c r="BG531" s="30"/>
      <c r="BH531" s="30"/>
      <c r="BI531" s="30"/>
      <c r="BJ531" s="46"/>
    </row>
    <row r="532" spans="18:62" s="21" customFormat="1" x14ac:dyDescent="0.25">
      <c r="R532" s="29"/>
      <c r="S532" s="29"/>
      <c r="BF532" s="30"/>
      <c r="BG532" s="30"/>
      <c r="BH532" s="30"/>
      <c r="BI532" s="30"/>
      <c r="BJ532" s="46"/>
    </row>
    <row r="533" spans="18:62" s="21" customFormat="1" x14ac:dyDescent="0.25">
      <c r="R533" s="29"/>
      <c r="S533" s="29"/>
      <c r="BF533" s="30"/>
      <c r="BG533" s="30"/>
      <c r="BH533" s="30"/>
      <c r="BI533" s="30"/>
      <c r="BJ533" s="46"/>
    </row>
    <row r="534" spans="18:62" s="21" customFormat="1" x14ac:dyDescent="0.25">
      <c r="R534" s="29"/>
      <c r="S534" s="29"/>
      <c r="BF534" s="30"/>
      <c r="BG534" s="30"/>
      <c r="BH534" s="30"/>
      <c r="BI534" s="30"/>
      <c r="BJ534" s="46"/>
    </row>
    <row r="535" spans="18:62" s="21" customFormat="1" x14ac:dyDescent="0.25">
      <c r="R535" s="29"/>
      <c r="S535" s="29"/>
      <c r="BF535" s="30"/>
      <c r="BG535" s="30"/>
      <c r="BH535" s="30"/>
      <c r="BI535" s="30"/>
      <c r="BJ535" s="46"/>
    </row>
    <row r="536" spans="18:62" s="21" customFormat="1" x14ac:dyDescent="0.25">
      <c r="R536" s="29"/>
      <c r="S536" s="29"/>
      <c r="BF536" s="30"/>
      <c r="BG536" s="30"/>
      <c r="BH536" s="30"/>
      <c r="BI536" s="30"/>
      <c r="BJ536" s="46"/>
    </row>
    <row r="537" spans="18:62" s="21" customFormat="1" x14ac:dyDescent="0.25">
      <c r="R537" s="29"/>
      <c r="S537" s="29"/>
      <c r="BF537" s="30"/>
      <c r="BG537" s="30"/>
      <c r="BH537" s="30"/>
      <c r="BI537" s="30"/>
      <c r="BJ537" s="46"/>
    </row>
    <row r="538" spans="18:62" s="21" customFormat="1" x14ac:dyDescent="0.25">
      <c r="R538" s="29"/>
      <c r="S538" s="29"/>
      <c r="BF538" s="30"/>
      <c r="BG538" s="30"/>
      <c r="BH538" s="30"/>
      <c r="BI538" s="30"/>
      <c r="BJ538" s="46"/>
    </row>
    <row r="539" spans="18:62" s="21" customFormat="1" x14ac:dyDescent="0.25">
      <c r="R539" s="29"/>
      <c r="S539" s="29"/>
      <c r="BF539" s="30"/>
      <c r="BG539" s="30"/>
      <c r="BH539" s="30"/>
      <c r="BI539" s="30"/>
      <c r="BJ539" s="46"/>
    </row>
    <row r="540" spans="18:62" s="21" customFormat="1" x14ac:dyDescent="0.25">
      <c r="R540" s="29"/>
      <c r="S540" s="29"/>
      <c r="BF540" s="30"/>
      <c r="BG540" s="30"/>
      <c r="BH540" s="30"/>
      <c r="BI540" s="30"/>
      <c r="BJ540" s="46"/>
    </row>
    <row r="541" spans="18:62" s="21" customFormat="1" x14ac:dyDescent="0.25">
      <c r="R541" s="29"/>
      <c r="S541" s="29"/>
      <c r="BF541" s="30"/>
      <c r="BG541" s="30"/>
      <c r="BH541" s="30"/>
      <c r="BI541" s="30"/>
      <c r="BJ541" s="46"/>
    </row>
    <row r="542" spans="18:62" s="21" customFormat="1" x14ac:dyDescent="0.25">
      <c r="R542" s="29"/>
      <c r="S542" s="29"/>
      <c r="BF542" s="30"/>
      <c r="BG542" s="30"/>
      <c r="BH542" s="30"/>
      <c r="BI542" s="30"/>
      <c r="BJ542" s="46"/>
    </row>
    <row r="543" spans="18:62" s="21" customFormat="1" x14ac:dyDescent="0.25">
      <c r="R543" s="29"/>
      <c r="S543" s="29"/>
      <c r="BF543" s="30"/>
      <c r="BG543" s="30"/>
      <c r="BH543" s="30"/>
      <c r="BI543" s="30"/>
      <c r="BJ543" s="46"/>
    </row>
    <row r="544" spans="18:62" s="21" customFormat="1" x14ac:dyDescent="0.25">
      <c r="R544" s="29"/>
      <c r="S544" s="29"/>
      <c r="BF544" s="30"/>
      <c r="BG544" s="30"/>
      <c r="BH544" s="30"/>
      <c r="BI544" s="30"/>
      <c r="BJ544" s="46"/>
    </row>
    <row r="545" spans="18:62" s="21" customFormat="1" x14ac:dyDescent="0.25">
      <c r="R545" s="29"/>
      <c r="S545" s="29"/>
      <c r="BF545" s="30"/>
      <c r="BG545" s="30"/>
      <c r="BH545" s="30"/>
      <c r="BI545" s="30"/>
      <c r="BJ545" s="46"/>
    </row>
    <row r="546" spans="18:62" s="21" customFormat="1" x14ac:dyDescent="0.25">
      <c r="R546" s="29"/>
      <c r="S546" s="29"/>
      <c r="BF546" s="30"/>
      <c r="BG546" s="30"/>
      <c r="BH546" s="30"/>
      <c r="BI546" s="30"/>
      <c r="BJ546" s="46"/>
    </row>
    <row r="547" spans="18:62" s="21" customFormat="1" x14ac:dyDescent="0.25">
      <c r="R547" s="29"/>
      <c r="S547" s="29"/>
      <c r="BF547" s="30"/>
      <c r="BG547" s="30"/>
      <c r="BH547" s="30"/>
      <c r="BI547" s="30"/>
      <c r="BJ547" s="46"/>
    </row>
    <row r="548" spans="18:62" s="21" customFormat="1" x14ac:dyDescent="0.25">
      <c r="R548" s="29"/>
      <c r="S548" s="29"/>
      <c r="BF548" s="30"/>
      <c r="BG548" s="30"/>
      <c r="BH548" s="30"/>
      <c r="BI548" s="30"/>
      <c r="BJ548" s="46"/>
    </row>
    <row r="549" spans="18:62" s="21" customFormat="1" x14ac:dyDescent="0.25">
      <c r="R549" s="29"/>
      <c r="S549" s="29"/>
      <c r="BF549" s="30"/>
      <c r="BG549" s="30"/>
      <c r="BH549" s="30"/>
      <c r="BI549" s="30"/>
      <c r="BJ549" s="46"/>
    </row>
    <row r="550" spans="18:62" s="21" customFormat="1" x14ac:dyDescent="0.25">
      <c r="R550" s="29"/>
      <c r="S550" s="29"/>
      <c r="BF550" s="30"/>
      <c r="BG550" s="30"/>
      <c r="BH550" s="30"/>
      <c r="BI550" s="30"/>
      <c r="BJ550" s="46"/>
    </row>
    <row r="551" spans="18:62" s="21" customFormat="1" x14ac:dyDescent="0.25">
      <c r="R551" s="29"/>
      <c r="S551" s="29"/>
      <c r="BF551" s="30"/>
      <c r="BG551" s="30"/>
      <c r="BH551" s="30"/>
      <c r="BI551" s="30"/>
      <c r="BJ551" s="46"/>
    </row>
    <row r="552" spans="18:62" s="21" customFormat="1" x14ac:dyDescent="0.25">
      <c r="R552" s="29"/>
      <c r="S552" s="29"/>
      <c r="BF552" s="30"/>
      <c r="BG552" s="30"/>
      <c r="BH552" s="30"/>
      <c r="BI552" s="30"/>
      <c r="BJ552" s="46"/>
    </row>
    <row r="553" spans="18:62" s="21" customFormat="1" x14ac:dyDescent="0.25">
      <c r="R553" s="29"/>
      <c r="S553" s="29"/>
      <c r="BF553" s="30"/>
      <c r="BG553" s="30"/>
      <c r="BH553" s="30"/>
      <c r="BI553" s="30"/>
      <c r="BJ553" s="46"/>
    </row>
    <row r="554" spans="18:62" s="21" customFormat="1" x14ac:dyDescent="0.25">
      <c r="R554" s="29"/>
      <c r="S554" s="29"/>
      <c r="BF554" s="30"/>
      <c r="BG554" s="30"/>
      <c r="BH554" s="30"/>
      <c r="BI554" s="30"/>
      <c r="BJ554" s="46"/>
    </row>
    <row r="555" spans="18:62" s="21" customFormat="1" x14ac:dyDescent="0.25">
      <c r="R555" s="29"/>
      <c r="S555" s="29"/>
      <c r="BF555" s="30"/>
      <c r="BG555" s="30"/>
      <c r="BH555" s="30"/>
      <c r="BI555" s="30"/>
      <c r="BJ555" s="46"/>
    </row>
    <row r="556" spans="18:62" s="21" customFormat="1" x14ac:dyDescent="0.25">
      <c r="R556" s="29"/>
      <c r="S556" s="29"/>
      <c r="BF556" s="30"/>
      <c r="BG556" s="30"/>
      <c r="BH556" s="30"/>
      <c r="BI556" s="30"/>
      <c r="BJ556" s="46"/>
    </row>
    <row r="557" spans="18:62" s="21" customFormat="1" x14ac:dyDescent="0.25">
      <c r="R557" s="29"/>
      <c r="S557" s="29"/>
      <c r="BF557" s="30"/>
      <c r="BG557" s="30"/>
      <c r="BH557" s="30"/>
      <c r="BI557" s="30"/>
      <c r="BJ557" s="46"/>
    </row>
    <row r="558" spans="18:62" s="21" customFormat="1" x14ac:dyDescent="0.25">
      <c r="R558" s="29"/>
      <c r="S558" s="29"/>
      <c r="BF558" s="30"/>
      <c r="BG558" s="30"/>
      <c r="BH558" s="30"/>
      <c r="BI558" s="30"/>
      <c r="BJ558" s="46"/>
    </row>
    <row r="559" spans="18:62" s="21" customFormat="1" x14ac:dyDescent="0.25">
      <c r="R559" s="29"/>
      <c r="S559" s="29"/>
      <c r="BF559" s="30"/>
      <c r="BG559" s="30"/>
      <c r="BH559" s="30"/>
      <c r="BI559" s="30"/>
      <c r="BJ559" s="46"/>
    </row>
    <row r="560" spans="18:62" s="21" customFormat="1" x14ac:dyDescent="0.25">
      <c r="R560" s="29"/>
      <c r="S560" s="29"/>
      <c r="BF560" s="30"/>
      <c r="BG560" s="30"/>
      <c r="BH560" s="30"/>
      <c r="BI560" s="30"/>
      <c r="BJ560" s="46"/>
    </row>
    <row r="561" spans="1:70" s="21" customFormat="1" x14ac:dyDescent="0.25">
      <c r="R561" s="29"/>
      <c r="S561" s="29"/>
      <c r="BF561" s="30"/>
      <c r="BG561" s="30"/>
      <c r="BH561" s="30"/>
      <c r="BI561" s="30"/>
      <c r="BJ561" s="46"/>
    </row>
    <row r="562" spans="1:70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9"/>
      <c r="S562" s="29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30"/>
      <c r="BG562" s="30"/>
      <c r="BH562" s="30"/>
      <c r="BI562" s="30"/>
      <c r="BJ562" s="47"/>
      <c r="BP562" s="3"/>
      <c r="BQ562" s="3"/>
      <c r="BR562" s="3"/>
    </row>
    <row r="563" spans="1:70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9"/>
      <c r="S563" s="29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30"/>
      <c r="BG563" s="30"/>
      <c r="BH563" s="30"/>
      <c r="BI563" s="30"/>
      <c r="BJ563" s="47"/>
      <c r="BP563" s="3"/>
      <c r="BQ563" s="3"/>
      <c r="BR563" s="3"/>
    </row>
    <row r="564" spans="1:70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9"/>
      <c r="S564" s="29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30"/>
      <c r="BG564" s="30"/>
      <c r="BH564" s="30"/>
      <c r="BI564" s="30"/>
      <c r="BJ564" s="47"/>
      <c r="BP564" s="3"/>
      <c r="BQ564" s="3"/>
      <c r="BR564" s="3"/>
    </row>
    <row r="565" spans="1:70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9"/>
      <c r="S565" s="29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30"/>
      <c r="BG565" s="30"/>
      <c r="BH565" s="30"/>
      <c r="BI565" s="30"/>
      <c r="BJ565" s="47"/>
      <c r="BP565" s="3"/>
      <c r="BQ565" s="3"/>
      <c r="BR565" s="3"/>
    </row>
    <row r="566" spans="1:70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9"/>
      <c r="S566" s="29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30"/>
      <c r="BG566" s="30"/>
      <c r="BH566" s="30"/>
      <c r="BI566" s="30"/>
      <c r="BJ566" s="47"/>
      <c r="BP566" s="3"/>
      <c r="BQ566" s="3"/>
      <c r="BR566" s="3"/>
    </row>
    <row r="567" spans="1:70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9"/>
      <c r="S567" s="29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30"/>
      <c r="BG567" s="30"/>
      <c r="BH567" s="30"/>
      <c r="BI567" s="30"/>
      <c r="BJ567" s="47"/>
      <c r="BP567" s="3"/>
      <c r="BQ567" s="3"/>
      <c r="BR567" s="3"/>
    </row>
    <row r="568" spans="1:70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9"/>
      <c r="S568" s="29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30"/>
      <c r="BG568" s="30"/>
      <c r="BH568" s="30"/>
      <c r="BI568" s="30"/>
      <c r="BJ568" s="47"/>
      <c r="BP568" s="3"/>
      <c r="BQ568" s="3"/>
      <c r="BR568" s="3"/>
    </row>
    <row r="569" spans="1:70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9"/>
      <c r="S569" s="29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30"/>
      <c r="BG569" s="30"/>
      <c r="BH569" s="30"/>
      <c r="BI569" s="30"/>
      <c r="BJ569" s="47"/>
      <c r="BP569" s="3"/>
      <c r="BQ569" s="3"/>
      <c r="BR569" s="3"/>
    </row>
    <row r="570" spans="1:70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9"/>
      <c r="S570" s="29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30"/>
      <c r="BG570" s="30"/>
      <c r="BH570" s="30"/>
      <c r="BI570" s="30"/>
      <c r="BJ570" s="47"/>
      <c r="BP570" s="3"/>
      <c r="BQ570" s="3"/>
      <c r="BR570" s="3"/>
    </row>
    <row r="571" spans="1:70" x14ac:dyDescent="0.25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J571" s="47"/>
      <c r="BP571" s="3"/>
      <c r="BQ571" s="3"/>
      <c r="BR571" s="3"/>
    </row>
    <row r="572" spans="1:70" x14ac:dyDescent="0.25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J572" s="47"/>
      <c r="BP572" s="3"/>
      <c r="BQ572" s="3"/>
      <c r="BR572" s="3"/>
    </row>
    <row r="573" spans="1:70" x14ac:dyDescent="0.25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J573" s="47"/>
      <c r="BP573" s="3"/>
      <c r="BQ573" s="3"/>
      <c r="BR573" s="3"/>
    </row>
    <row r="574" spans="1:70" x14ac:dyDescent="0.25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J574" s="47"/>
      <c r="BP574" s="3"/>
      <c r="BQ574" s="3"/>
      <c r="BR574" s="3"/>
    </row>
    <row r="575" spans="1:70" x14ac:dyDescent="0.25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  <c r="BJ575" s="47"/>
      <c r="BP575" s="3"/>
      <c r="BQ575" s="3"/>
      <c r="BR575" s="3"/>
    </row>
    <row r="576" spans="1:70" x14ac:dyDescent="0.25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  <c r="BJ576" s="47"/>
      <c r="BP576" s="3"/>
      <c r="BQ576" s="3"/>
      <c r="BR576" s="3"/>
    </row>
    <row r="577" spans="18:70" x14ac:dyDescent="0.25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  <c r="BJ577" s="47"/>
      <c r="BP577" s="3"/>
      <c r="BQ577" s="3"/>
      <c r="BR577" s="3"/>
    </row>
    <row r="578" spans="18:70" x14ac:dyDescent="0.25">
      <c r="R578" s="3"/>
      <c r="S578" s="3"/>
      <c r="T578" s="3"/>
      <c r="U578" s="3"/>
      <c r="V578" s="3"/>
      <c r="W578" s="3"/>
      <c r="BD578" s="3"/>
      <c r="BE578" s="3"/>
      <c r="BF578" s="3"/>
      <c r="BG578" s="3"/>
      <c r="BH578" s="3"/>
      <c r="BI578" s="3"/>
      <c r="BJ578" s="47"/>
      <c r="BP578" s="3"/>
      <c r="BQ578" s="3"/>
      <c r="BR578" s="3"/>
    </row>
    <row r="579" spans="18:70" x14ac:dyDescent="0.25">
      <c r="R579" s="3"/>
      <c r="S579" s="3"/>
      <c r="T579" s="3"/>
      <c r="U579" s="3"/>
      <c r="V579" s="3"/>
      <c r="W579" s="3"/>
      <c r="BD579" s="3"/>
      <c r="BE579" s="3"/>
      <c r="BF579" s="3"/>
      <c r="BG579" s="3"/>
      <c r="BH579" s="3"/>
      <c r="BI579" s="3"/>
      <c r="BJ579" s="47"/>
      <c r="BP579" s="3"/>
      <c r="BQ579" s="3"/>
      <c r="BR579" s="3"/>
    </row>
    <row r="580" spans="18:70" x14ac:dyDescent="0.25">
      <c r="R580" s="3"/>
      <c r="S580" s="3"/>
      <c r="T580" s="3"/>
      <c r="U580" s="3"/>
      <c r="V580" s="3"/>
      <c r="W580" s="3"/>
      <c r="BD580" s="3"/>
      <c r="BE580" s="3"/>
      <c r="BF580" s="3"/>
      <c r="BG580" s="3"/>
      <c r="BH580" s="3"/>
      <c r="BI580" s="3"/>
      <c r="BJ580" s="47"/>
      <c r="BP580" s="3"/>
      <c r="BQ580" s="3"/>
      <c r="BR580" s="3"/>
    </row>
    <row r="581" spans="18:70" x14ac:dyDescent="0.25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  <c r="BJ581" s="47"/>
      <c r="BP581" s="3"/>
      <c r="BQ581" s="3"/>
      <c r="BR581" s="3"/>
    </row>
    <row r="582" spans="18:70" x14ac:dyDescent="0.25">
      <c r="R582" s="3"/>
      <c r="S582" s="3"/>
      <c r="T582" s="3"/>
      <c r="U582" s="3"/>
      <c r="V582" s="3"/>
      <c r="W582" s="3"/>
      <c r="BD582" s="3"/>
      <c r="BE582" s="3"/>
      <c r="BF582" s="3"/>
      <c r="BG582" s="3"/>
      <c r="BH582" s="3"/>
      <c r="BI582" s="3"/>
      <c r="BJ582" s="47"/>
      <c r="BP582" s="3"/>
      <c r="BQ582" s="3"/>
      <c r="BR582" s="3"/>
    </row>
    <row r="583" spans="18:70" x14ac:dyDescent="0.25">
      <c r="R583" s="3"/>
      <c r="S583" s="3"/>
      <c r="T583" s="3"/>
      <c r="U583" s="3"/>
      <c r="V583" s="3"/>
      <c r="W583" s="3"/>
      <c r="BD583" s="3"/>
      <c r="BE583" s="3"/>
      <c r="BF583" s="3"/>
      <c r="BG583" s="3"/>
      <c r="BH583" s="3"/>
      <c r="BI583" s="3"/>
      <c r="BJ583" s="47"/>
      <c r="BP583" s="3"/>
      <c r="BQ583" s="3"/>
      <c r="BR583" s="3"/>
    </row>
    <row r="584" spans="18:70" x14ac:dyDescent="0.25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  <c r="BJ584" s="47"/>
      <c r="BP584" s="3"/>
      <c r="BQ584" s="3"/>
      <c r="BR584" s="3"/>
    </row>
    <row r="585" spans="18:70" x14ac:dyDescent="0.25">
      <c r="R585" s="3"/>
      <c r="S585" s="3"/>
      <c r="T585" s="3"/>
      <c r="U585" s="3"/>
      <c r="V585" s="3"/>
      <c r="W585" s="3"/>
      <c r="BD585" s="3"/>
      <c r="BE585" s="3"/>
      <c r="BF585" s="3"/>
      <c r="BG585" s="3"/>
      <c r="BH585" s="3"/>
      <c r="BI585" s="3"/>
      <c r="BJ585" s="47"/>
      <c r="BP585" s="3"/>
      <c r="BQ585" s="3"/>
      <c r="BR585" s="3"/>
    </row>
    <row r="586" spans="18:70" x14ac:dyDescent="0.25">
      <c r="R586" s="3"/>
      <c r="S586" s="3"/>
      <c r="T586" s="3"/>
      <c r="U586" s="3"/>
      <c r="V586" s="3"/>
      <c r="W586" s="3"/>
      <c r="BD586" s="3"/>
      <c r="BE586" s="3"/>
      <c r="BF586" s="3"/>
      <c r="BG586" s="3"/>
      <c r="BH586" s="3"/>
      <c r="BI586" s="3"/>
      <c r="BJ586" s="47"/>
      <c r="BP586" s="3"/>
      <c r="BQ586" s="3"/>
      <c r="BR586" s="3"/>
    </row>
    <row r="587" spans="18:70" x14ac:dyDescent="0.25">
      <c r="R587" s="3"/>
      <c r="S587" s="3"/>
      <c r="T587" s="3"/>
      <c r="U587" s="3"/>
      <c r="V587" s="3"/>
      <c r="W587" s="3"/>
      <c r="BD587" s="3"/>
      <c r="BE587" s="3"/>
      <c r="BF587" s="3"/>
      <c r="BG587" s="3"/>
      <c r="BH587" s="3"/>
      <c r="BI587" s="3"/>
      <c r="BJ587" s="47"/>
      <c r="BP587" s="3"/>
      <c r="BQ587" s="3"/>
      <c r="BR587" s="3"/>
    </row>
    <row r="588" spans="18:70" x14ac:dyDescent="0.25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  <c r="BJ588" s="47"/>
      <c r="BP588" s="3"/>
      <c r="BQ588" s="3"/>
      <c r="BR588" s="3"/>
    </row>
    <row r="589" spans="18:70" x14ac:dyDescent="0.25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  <c r="BJ589" s="47"/>
      <c r="BP589" s="3"/>
      <c r="BQ589" s="3"/>
      <c r="BR589" s="3"/>
    </row>
    <row r="590" spans="18:70" x14ac:dyDescent="0.25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  <c r="BJ590" s="47"/>
      <c r="BP590" s="3"/>
      <c r="BQ590" s="3"/>
      <c r="BR590" s="3"/>
    </row>
    <row r="591" spans="18:70" x14ac:dyDescent="0.25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J591" s="47"/>
      <c r="BP591" s="3"/>
      <c r="BQ591" s="3"/>
      <c r="BR591" s="3"/>
    </row>
    <row r="592" spans="18:70" x14ac:dyDescent="0.25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J592" s="47"/>
      <c r="BP592" s="3"/>
      <c r="BQ592" s="3"/>
      <c r="BR592" s="3"/>
    </row>
    <row r="593" spans="18:70" x14ac:dyDescent="0.25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J593" s="47"/>
      <c r="BP593" s="3"/>
      <c r="BQ593" s="3"/>
      <c r="BR593" s="3"/>
    </row>
    <row r="594" spans="18:70" x14ac:dyDescent="0.25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J594" s="47"/>
      <c r="BP594" s="3"/>
      <c r="BQ594" s="3"/>
      <c r="BR594" s="3"/>
    </row>
    <row r="595" spans="18:70" x14ac:dyDescent="0.25">
      <c r="R595" s="3"/>
      <c r="S595" s="3"/>
      <c r="T595" s="3"/>
      <c r="U595" s="3"/>
      <c r="V595" s="3"/>
      <c r="W595" s="3"/>
      <c r="BD595" s="3"/>
      <c r="BE595" s="3"/>
      <c r="BF595" s="3"/>
      <c r="BG595" s="3"/>
      <c r="BH595" s="3"/>
      <c r="BI595" s="3"/>
      <c r="BJ595" s="47"/>
      <c r="BP595" s="3"/>
      <c r="BQ595" s="3"/>
      <c r="BR595" s="3"/>
    </row>
    <row r="596" spans="18:70" x14ac:dyDescent="0.25">
      <c r="R596" s="3"/>
      <c r="S596" s="3"/>
      <c r="T596" s="3"/>
      <c r="U596" s="3"/>
      <c r="V596" s="3"/>
      <c r="W596" s="3"/>
      <c r="BD596" s="3"/>
      <c r="BE596" s="3"/>
      <c r="BF596" s="3"/>
      <c r="BG596" s="3"/>
      <c r="BH596" s="3"/>
      <c r="BI596" s="3"/>
      <c r="BJ596" s="47"/>
      <c r="BP596" s="3"/>
      <c r="BQ596" s="3"/>
      <c r="BR596" s="3"/>
    </row>
    <row r="597" spans="18:70" x14ac:dyDescent="0.25">
      <c r="R597" s="3"/>
      <c r="S597" s="3"/>
      <c r="T597" s="3"/>
      <c r="U597" s="3"/>
      <c r="V597" s="3"/>
      <c r="W597" s="3"/>
      <c r="BD597" s="3"/>
      <c r="BE597" s="3"/>
      <c r="BF597" s="3"/>
      <c r="BG597" s="3"/>
      <c r="BH597" s="3"/>
      <c r="BI597" s="3"/>
      <c r="BJ597" s="47"/>
      <c r="BP597" s="3"/>
      <c r="BQ597" s="3"/>
      <c r="BR597" s="3"/>
    </row>
    <row r="598" spans="18:70" x14ac:dyDescent="0.25">
      <c r="R598" s="3"/>
      <c r="S598" s="3"/>
      <c r="T598" s="3"/>
      <c r="U598" s="3"/>
      <c r="V598" s="3"/>
      <c r="W598" s="3"/>
      <c r="BD598" s="3"/>
      <c r="BE598" s="3"/>
      <c r="BF598" s="3"/>
      <c r="BG598" s="3"/>
      <c r="BH598" s="3"/>
      <c r="BI598" s="3"/>
      <c r="BJ598" s="47"/>
      <c r="BP598" s="3"/>
      <c r="BQ598" s="3"/>
      <c r="BR598" s="3"/>
    </row>
    <row r="599" spans="18:70" x14ac:dyDescent="0.25">
      <c r="R599" s="3"/>
      <c r="S599" s="3"/>
      <c r="T599" s="3"/>
      <c r="U599" s="3"/>
      <c r="V599" s="3"/>
      <c r="W599" s="3"/>
      <c r="BD599" s="3"/>
      <c r="BE599" s="3"/>
      <c r="BF599" s="3"/>
      <c r="BG599" s="3"/>
      <c r="BH599" s="3"/>
      <c r="BI599" s="3"/>
      <c r="BJ599" s="47"/>
      <c r="BP599" s="3"/>
      <c r="BQ599" s="3"/>
      <c r="BR599" s="3"/>
    </row>
    <row r="600" spans="18:70" x14ac:dyDescent="0.25">
      <c r="R600" s="3"/>
      <c r="S600" s="3"/>
      <c r="T600" s="3"/>
      <c r="U600" s="3"/>
      <c r="V600" s="3"/>
      <c r="W600" s="3"/>
      <c r="BD600" s="3"/>
      <c r="BE600" s="3"/>
      <c r="BF600" s="3"/>
      <c r="BG600" s="3"/>
      <c r="BH600" s="3"/>
      <c r="BI600" s="3"/>
      <c r="BJ600" s="47"/>
      <c r="BP600" s="3"/>
      <c r="BQ600" s="3"/>
      <c r="BR600" s="3"/>
    </row>
    <row r="601" spans="18:70" x14ac:dyDescent="0.25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J601" s="47"/>
      <c r="BP601" s="3"/>
      <c r="BQ601" s="3"/>
      <c r="BR601" s="3"/>
    </row>
    <row r="602" spans="18:70" x14ac:dyDescent="0.25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J602" s="47"/>
      <c r="BP602" s="3"/>
      <c r="BQ602" s="3"/>
      <c r="BR602" s="3"/>
    </row>
    <row r="603" spans="18:70" x14ac:dyDescent="0.25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J603" s="47"/>
      <c r="BP603" s="3"/>
      <c r="BQ603" s="3"/>
      <c r="BR603" s="3"/>
    </row>
    <row r="604" spans="18:70" x14ac:dyDescent="0.25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J604" s="47"/>
      <c r="BP604" s="3"/>
      <c r="BQ604" s="3"/>
      <c r="BR604" s="3"/>
    </row>
    <row r="605" spans="18:70" x14ac:dyDescent="0.25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J605" s="47"/>
      <c r="BP605" s="3"/>
      <c r="BQ605" s="3"/>
      <c r="BR605" s="3"/>
    </row>
    <row r="606" spans="18:70" x14ac:dyDescent="0.25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J606" s="47"/>
      <c r="BP606" s="3"/>
      <c r="BQ606" s="3"/>
      <c r="BR606" s="3"/>
    </row>
    <row r="607" spans="18:70" x14ac:dyDescent="0.25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J607" s="47"/>
      <c r="BP607" s="3"/>
      <c r="BQ607" s="3"/>
      <c r="BR607" s="3"/>
    </row>
    <row r="608" spans="18:70" x14ac:dyDescent="0.25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J608" s="47"/>
      <c r="BP608" s="3"/>
      <c r="BQ608" s="3"/>
      <c r="BR608" s="3"/>
    </row>
    <row r="609" spans="18:70" x14ac:dyDescent="0.25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J609" s="47"/>
      <c r="BP609" s="3"/>
      <c r="BQ609" s="3"/>
      <c r="BR609" s="3"/>
    </row>
    <row r="610" spans="18:70" x14ac:dyDescent="0.25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J610" s="47"/>
      <c r="BP610" s="3"/>
      <c r="BQ610" s="3"/>
      <c r="BR610" s="3"/>
    </row>
    <row r="611" spans="18:70" x14ac:dyDescent="0.25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  <c r="BJ611" s="47"/>
      <c r="BP611" s="3"/>
      <c r="BQ611" s="3"/>
      <c r="BR611" s="3"/>
    </row>
    <row r="612" spans="18:70" x14ac:dyDescent="0.25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  <c r="BJ612" s="47"/>
      <c r="BP612" s="3"/>
      <c r="BQ612" s="3"/>
      <c r="BR612" s="3"/>
    </row>
    <row r="613" spans="18:70" x14ac:dyDescent="0.25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  <c r="BJ613" s="47"/>
      <c r="BP613" s="3"/>
      <c r="BQ613" s="3"/>
      <c r="BR613" s="3"/>
    </row>
    <row r="614" spans="18:70" x14ac:dyDescent="0.25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  <c r="BJ614" s="47"/>
      <c r="BP614" s="3"/>
      <c r="BQ614" s="3"/>
      <c r="BR614" s="3"/>
    </row>
    <row r="615" spans="18:70" x14ac:dyDescent="0.25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  <c r="BJ615" s="47"/>
      <c r="BP615" s="3"/>
      <c r="BQ615" s="3"/>
      <c r="BR615" s="3"/>
    </row>
    <row r="616" spans="18:70" x14ac:dyDescent="0.25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  <c r="BJ616" s="47"/>
      <c r="BP616" s="3"/>
      <c r="BQ616" s="3"/>
      <c r="BR616" s="3"/>
    </row>
    <row r="617" spans="18:70" x14ac:dyDescent="0.25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J617" s="47"/>
      <c r="BP617" s="3"/>
      <c r="BQ617" s="3"/>
      <c r="BR617" s="3"/>
    </row>
    <row r="618" spans="18:70" x14ac:dyDescent="0.25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  <c r="BJ618" s="47"/>
      <c r="BP618" s="3"/>
      <c r="BQ618" s="3"/>
      <c r="BR618" s="3"/>
    </row>
    <row r="619" spans="18:70" x14ac:dyDescent="0.25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  <c r="BJ619" s="47"/>
      <c r="BP619" s="3"/>
      <c r="BQ619" s="3"/>
      <c r="BR619" s="3"/>
    </row>
    <row r="620" spans="18:70" x14ac:dyDescent="0.25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  <c r="BJ620" s="47"/>
      <c r="BP620" s="3"/>
      <c r="BQ620" s="3"/>
      <c r="BR620" s="3"/>
    </row>
    <row r="621" spans="18:70" x14ac:dyDescent="0.25">
      <c r="R621" s="3"/>
      <c r="S621" s="3"/>
      <c r="T621" s="3"/>
      <c r="U621" s="3"/>
      <c r="V621" s="3"/>
      <c r="W621" s="3"/>
      <c r="BD621" s="3"/>
      <c r="BE621" s="3"/>
      <c r="BF621" s="3"/>
      <c r="BG621" s="3"/>
      <c r="BH621" s="3"/>
      <c r="BI621" s="3"/>
      <c r="BJ621" s="47"/>
      <c r="BP621" s="3"/>
      <c r="BQ621" s="3"/>
      <c r="BR621" s="3"/>
    </row>
    <row r="622" spans="18:70" x14ac:dyDescent="0.25">
      <c r="R622" s="3"/>
      <c r="S622" s="3"/>
      <c r="T622" s="3"/>
      <c r="U622" s="3"/>
      <c r="V622" s="3"/>
      <c r="W622" s="3"/>
      <c r="BD622" s="3"/>
      <c r="BE622" s="3"/>
      <c r="BF622" s="3"/>
      <c r="BG622" s="3"/>
      <c r="BH622" s="3"/>
      <c r="BI622" s="3"/>
      <c r="BJ622" s="47"/>
      <c r="BP622" s="3"/>
      <c r="BQ622" s="3"/>
      <c r="BR622" s="3"/>
    </row>
    <row r="623" spans="18:70" x14ac:dyDescent="0.25">
      <c r="R623" s="3"/>
      <c r="S623" s="3"/>
      <c r="T623" s="3"/>
      <c r="U623" s="3"/>
      <c r="V623" s="3"/>
      <c r="W623" s="3"/>
      <c r="BD623" s="3"/>
      <c r="BE623" s="3"/>
      <c r="BF623" s="3"/>
      <c r="BG623" s="3"/>
      <c r="BH623" s="3"/>
      <c r="BI623" s="3"/>
      <c r="BJ623" s="47"/>
      <c r="BP623" s="3"/>
      <c r="BQ623" s="3"/>
      <c r="BR623" s="3"/>
    </row>
    <row r="624" spans="18:70" x14ac:dyDescent="0.25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  <c r="BJ624" s="47"/>
      <c r="BP624" s="3"/>
      <c r="BQ624" s="3"/>
      <c r="BR624" s="3"/>
    </row>
    <row r="625" spans="18:70" x14ac:dyDescent="0.25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  <c r="BJ625" s="47"/>
      <c r="BP625" s="3"/>
      <c r="BQ625" s="3"/>
      <c r="BR625" s="3"/>
    </row>
    <row r="626" spans="18:70" x14ac:dyDescent="0.25">
      <c r="R626" s="3"/>
      <c r="S626" s="3"/>
      <c r="T626" s="3"/>
      <c r="U626" s="3"/>
      <c r="V626" s="3"/>
      <c r="W626" s="3"/>
      <c r="BD626" s="3"/>
      <c r="BE626" s="3"/>
      <c r="BF626" s="3"/>
      <c r="BG626" s="3"/>
      <c r="BH626" s="3"/>
      <c r="BI626" s="3"/>
      <c r="BJ626" s="47"/>
      <c r="BP626" s="3"/>
      <c r="BQ626" s="3"/>
      <c r="BR626" s="3"/>
    </row>
    <row r="627" spans="18:70" x14ac:dyDescent="0.25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  <c r="BJ627" s="47"/>
      <c r="BP627" s="3"/>
      <c r="BQ627" s="3"/>
      <c r="BR627" s="3"/>
    </row>
    <row r="628" spans="18:70" x14ac:dyDescent="0.25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  <c r="BJ628" s="47"/>
      <c r="BP628" s="3"/>
      <c r="BQ628" s="3"/>
      <c r="BR628" s="3"/>
    </row>
    <row r="629" spans="18:70" x14ac:dyDescent="0.25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  <c r="BJ629" s="47"/>
      <c r="BP629" s="3"/>
      <c r="BQ629" s="3"/>
      <c r="BR629" s="3"/>
    </row>
    <row r="630" spans="18:70" x14ac:dyDescent="0.25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  <c r="BJ630" s="47"/>
      <c r="BP630" s="3"/>
      <c r="BQ630" s="3"/>
      <c r="BR630" s="3"/>
    </row>
    <row r="631" spans="18:70" x14ac:dyDescent="0.25">
      <c r="R631" s="3"/>
      <c r="S631" s="3"/>
      <c r="T631" s="3"/>
      <c r="U631" s="3"/>
      <c r="V631" s="3"/>
      <c r="W631" s="3"/>
      <c r="BD631" s="3"/>
      <c r="BE631" s="3"/>
      <c r="BF631" s="3"/>
      <c r="BG631" s="3"/>
      <c r="BH631" s="3"/>
      <c r="BI631" s="3"/>
      <c r="BJ631" s="47"/>
      <c r="BP631" s="3"/>
      <c r="BQ631" s="3"/>
      <c r="BR631" s="3"/>
    </row>
    <row r="632" spans="18:70" x14ac:dyDescent="0.25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  <c r="BJ632" s="47"/>
      <c r="BP632" s="3"/>
      <c r="BQ632" s="3"/>
      <c r="BR632" s="3"/>
    </row>
    <row r="633" spans="18:70" x14ac:dyDescent="0.25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  <c r="BJ633" s="47"/>
      <c r="BP633" s="3"/>
      <c r="BQ633" s="3"/>
      <c r="BR633" s="3"/>
    </row>
    <row r="634" spans="18:70" x14ac:dyDescent="0.25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  <c r="BJ634" s="47"/>
      <c r="BP634" s="3"/>
      <c r="BQ634" s="3"/>
      <c r="BR634" s="3"/>
    </row>
    <row r="635" spans="18:70" x14ac:dyDescent="0.25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  <c r="BJ635" s="47"/>
      <c r="BP635" s="3"/>
      <c r="BQ635" s="3"/>
      <c r="BR635" s="3"/>
    </row>
    <row r="636" spans="18:70" x14ac:dyDescent="0.25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  <c r="BJ636" s="47"/>
      <c r="BP636" s="3"/>
      <c r="BQ636" s="3"/>
      <c r="BR636" s="3"/>
    </row>
    <row r="637" spans="18:70" x14ac:dyDescent="0.25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J637" s="47"/>
      <c r="BP637" s="3"/>
      <c r="BQ637" s="3"/>
      <c r="BR637" s="3"/>
    </row>
    <row r="638" spans="18:70" x14ac:dyDescent="0.25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J638" s="47"/>
      <c r="BP638" s="3"/>
      <c r="BQ638" s="3"/>
      <c r="BR638" s="3"/>
    </row>
    <row r="639" spans="18:70" x14ac:dyDescent="0.25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J639" s="47"/>
      <c r="BP639" s="3"/>
      <c r="BQ639" s="3"/>
      <c r="BR639" s="3"/>
    </row>
    <row r="640" spans="18:70" x14ac:dyDescent="0.25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J640" s="47"/>
      <c r="BP640" s="3"/>
      <c r="BQ640" s="3"/>
      <c r="BR640" s="3"/>
    </row>
    <row r="641" spans="18:70" x14ac:dyDescent="0.25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J641" s="47"/>
      <c r="BP641" s="3"/>
      <c r="BQ641" s="3"/>
      <c r="BR641" s="3"/>
    </row>
    <row r="642" spans="18:70" x14ac:dyDescent="0.25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J642" s="47"/>
      <c r="BP642" s="3"/>
      <c r="BQ642" s="3"/>
      <c r="BR642" s="3"/>
    </row>
    <row r="643" spans="18:70" x14ac:dyDescent="0.25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J643" s="47"/>
      <c r="BP643" s="3"/>
      <c r="BQ643" s="3"/>
      <c r="BR643" s="3"/>
    </row>
    <row r="644" spans="18:70" x14ac:dyDescent="0.25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J644" s="47"/>
      <c r="BP644" s="3"/>
      <c r="BQ644" s="3"/>
      <c r="BR644" s="3"/>
    </row>
    <row r="645" spans="18:70" x14ac:dyDescent="0.25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J645" s="47"/>
      <c r="BP645" s="3"/>
      <c r="BQ645" s="3"/>
      <c r="BR645" s="3"/>
    </row>
    <row r="646" spans="18:70" x14ac:dyDescent="0.25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J646" s="47"/>
      <c r="BP646" s="3"/>
      <c r="BQ646" s="3"/>
      <c r="BR646" s="3"/>
    </row>
    <row r="647" spans="18:70" x14ac:dyDescent="0.25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J647" s="47"/>
      <c r="BP647" s="3"/>
      <c r="BQ647" s="3"/>
      <c r="BR647" s="3"/>
    </row>
    <row r="648" spans="18:70" x14ac:dyDescent="0.25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J648" s="47"/>
      <c r="BP648" s="3"/>
      <c r="BQ648" s="3"/>
      <c r="BR648" s="3"/>
    </row>
    <row r="649" spans="18:70" x14ac:dyDescent="0.25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J649" s="47"/>
      <c r="BP649" s="3"/>
      <c r="BQ649" s="3"/>
      <c r="BR649" s="3"/>
    </row>
    <row r="650" spans="18:70" x14ac:dyDescent="0.25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J650" s="47"/>
      <c r="BP650" s="3"/>
      <c r="BQ650" s="3"/>
      <c r="BR650" s="3"/>
    </row>
    <row r="651" spans="18:70" x14ac:dyDescent="0.25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J651" s="47"/>
      <c r="BP651" s="3"/>
      <c r="BQ651" s="3"/>
      <c r="BR651" s="3"/>
    </row>
    <row r="652" spans="18:70" x14ac:dyDescent="0.25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J652" s="47"/>
      <c r="BP652" s="3"/>
      <c r="BQ652" s="3"/>
      <c r="BR652" s="3"/>
    </row>
    <row r="653" spans="18:70" x14ac:dyDescent="0.25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J653" s="47"/>
      <c r="BP653" s="3"/>
      <c r="BQ653" s="3"/>
      <c r="BR653" s="3"/>
    </row>
    <row r="654" spans="18:70" x14ac:dyDescent="0.25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J654" s="47"/>
      <c r="BP654" s="3"/>
      <c r="BQ654" s="3"/>
      <c r="BR654" s="3"/>
    </row>
    <row r="655" spans="18:70" x14ac:dyDescent="0.25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J655" s="47"/>
      <c r="BP655" s="3"/>
      <c r="BQ655" s="3"/>
      <c r="BR655" s="3"/>
    </row>
    <row r="656" spans="18:70" x14ac:dyDescent="0.25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J656" s="47"/>
      <c r="BP656" s="3"/>
      <c r="BQ656" s="3"/>
      <c r="BR656" s="3"/>
    </row>
    <row r="657" spans="18:70" x14ac:dyDescent="0.25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J657" s="47"/>
      <c r="BP657" s="3"/>
      <c r="BQ657" s="3"/>
      <c r="BR657" s="3"/>
    </row>
    <row r="658" spans="18:70" x14ac:dyDescent="0.25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J658" s="47"/>
      <c r="BP658" s="3"/>
      <c r="BQ658" s="3"/>
      <c r="BR658" s="3"/>
    </row>
    <row r="659" spans="18:70" x14ac:dyDescent="0.25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J659" s="47"/>
      <c r="BP659" s="3"/>
      <c r="BQ659" s="3"/>
      <c r="BR659" s="3"/>
    </row>
    <row r="660" spans="18:70" x14ac:dyDescent="0.25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J660" s="47"/>
      <c r="BP660" s="3"/>
      <c r="BQ660" s="3"/>
      <c r="BR660" s="3"/>
    </row>
    <row r="661" spans="18:70" x14ac:dyDescent="0.25">
      <c r="R661" s="3"/>
      <c r="S661" s="3"/>
      <c r="T661" s="3"/>
      <c r="U661" s="3"/>
      <c r="V661" s="3"/>
      <c r="W661" s="3"/>
      <c r="BF661" s="3"/>
      <c r="BG661" s="3"/>
      <c r="BH661" s="3"/>
      <c r="BI661" s="3"/>
      <c r="BJ661" s="47"/>
      <c r="BP661" s="3"/>
      <c r="BQ661" s="3"/>
      <c r="BR661" s="3"/>
    </row>
    <row r="662" spans="18:70" x14ac:dyDescent="0.25">
      <c r="R662" s="3"/>
      <c r="S662" s="3"/>
      <c r="T662" s="3"/>
      <c r="U662" s="3"/>
      <c r="V662" s="3"/>
      <c r="W662" s="3"/>
      <c r="BF662" s="3"/>
      <c r="BG662" s="3"/>
      <c r="BH662" s="3"/>
      <c r="BI662" s="3"/>
      <c r="BJ662" s="47"/>
      <c r="BP662" s="3"/>
      <c r="BQ662" s="3"/>
      <c r="BR662" s="3"/>
    </row>
    <row r="663" spans="18:70" x14ac:dyDescent="0.25">
      <c r="R663" s="3"/>
      <c r="S663" s="3"/>
      <c r="T663" s="3"/>
      <c r="U663" s="3"/>
      <c r="V663" s="3"/>
      <c r="W663" s="3"/>
      <c r="BF663" s="3"/>
      <c r="BG663" s="3"/>
      <c r="BH663" s="3"/>
      <c r="BI663" s="3"/>
      <c r="BJ663" s="47"/>
      <c r="BP663" s="3"/>
      <c r="BQ663" s="3"/>
      <c r="BR663" s="3"/>
    </row>
    <row r="664" spans="18:70" x14ac:dyDescent="0.25">
      <c r="R664" s="3"/>
      <c r="S664" s="3"/>
      <c r="T664" s="3"/>
      <c r="U664" s="3"/>
      <c r="V664" s="3"/>
      <c r="W664" s="3"/>
      <c r="BF664" s="3"/>
      <c r="BG664" s="3"/>
      <c r="BH664" s="3"/>
      <c r="BI664" s="3"/>
      <c r="BJ664" s="47"/>
      <c r="BP664" s="3"/>
      <c r="BQ664" s="3"/>
      <c r="BR664" s="3"/>
    </row>
    <row r="665" spans="18:70" x14ac:dyDescent="0.25">
      <c r="R665" s="3"/>
      <c r="S665" s="3"/>
      <c r="T665" s="3"/>
      <c r="U665" s="3"/>
      <c r="V665" s="3"/>
      <c r="W665" s="3"/>
      <c r="BF665" s="3"/>
      <c r="BG665" s="3"/>
      <c r="BH665" s="3"/>
      <c r="BI665" s="3"/>
      <c r="BJ665" s="47"/>
      <c r="BP665" s="3"/>
      <c r="BQ665" s="3"/>
      <c r="BR665" s="3"/>
    </row>
    <row r="666" spans="18:70" x14ac:dyDescent="0.25">
      <c r="R666" s="3"/>
      <c r="S666" s="3"/>
      <c r="T666" s="3"/>
      <c r="U666" s="3"/>
      <c r="V666" s="3"/>
      <c r="W666" s="3"/>
      <c r="BF666" s="3"/>
      <c r="BG666" s="3"/>
      <c r="BH666" s="3"/>
      <c r="BI666" s="3"/>
      <c r="BJ666" s="47"/>
      <c r="BP666" s="3"/>
      <c r="BQ666" s="3"/>
      <c r="BR666" s="3"/>
    </row>
    <row r="667" spans="18:70" x14ac:dyDescent="0.25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J667" s="47"/>
      <c r="BP667" s="3"/>
      <c r="BQ667" s="3"/>
      <c r="BR667" s="3"/>
    </row>
    <row r="668" spans="18:70" x14ac:dyDescent="0.25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J668" s="47"/>
      <c r="BP668" s="3"/>
      <c r="BQ668" s="3"/>
      <c r="BR668" s="3"/>
    </row>
    <row r="669" spans="18:70" x14ac:dyDescent="0.25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J669" s="47"/>
      <c r="BP669" s="3"/>
      <c r="BQ669" s="3"/>
      <c r="BR669" s="3"/>
    </row>
    <row r="670" spans="18:70" x14ac:dyDescent="0.25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J670" s="47"/>
      <c r="BP670" s="3"/>
      <c r="BQ670" s="3"/>
      <c r="BR670" s="3"/>
    </row>
    <row r="671" spans="18:70" x14ac:dyDescent="0.25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J671" s="47"/>
      <c r="BP671" s="3"/>
      <c r="BQ671" s="3"/>
      <c r="BR671" s="3"/>
    </row>
    <row r="672" spans="18:70" x14ac:dyDescent="0.25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J672" s="47"/>
      <c r="BP672" s="3"/>
      <c r="BQ672" s="3"/>
      <c r="BR672" s="3"/>
    </row>
    <row r="673" spans="18:70" x14ac:dyDescent="0.25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J673" s="47"/>
      <c r="BP673" s="3"/>
      <c r="BQ673" s="3"/>
      <c r="BR673" s="3"/>
    </row>
    <row r="674" spans="18:70" x14ac:dyDescent="0.25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J674" s="47"/>
      <c r="BP674" s="3"/>
      <c r="BQ674" s="3"/>
      <c r="BR674" s="3"/>
    </row>
    <row r="675" spans="18:70" x14ac:dyDescent="0.25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J675" s="47"/>
      <c r="BP675" s="3"/>
      <c r="BQ675" s="3"/>
      <c r="BR675" s="3"/>
    </row>
    <row r="676" spans="18:70" x14ac:dyDescent="0.25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J676" s="47"/>
      <c r="BP676" s="3"/>
      <c r="BQ676" s="3"/>
      <c r="BR676" s="3"/>
    </row>
    <row r="677" spans="18:70" x14ac:dyDescent="0.25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J677" s="47"/>
      <c r="BP677" s="3"/>
      <c r="BQ677" s="3"/>
      <c r="BR677" s="3"/>
    </row>
    <row r="678" spans="18:70" x14ac:dyDescent="0.25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J678" s="47"/>
      <c r="BP678" s="3"/>
      <c r="BQ678" s="3"/>
      <c r="BR678" s="3"/>
    </row>
    <row r="679" spans="18:70" x14ac:dyDescent="0.25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J679" s="47"/>
      <c r="BP679" s="3"/>
      <c r="BQ679" s="3"/>
      <c r="BR679" s="3"/>
    </row>
    <row r="680" spans="18:70" x14ac:dyDescent="0.25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J680" s="47"/>
      <c r="BP680" s="3"/>
      <c r="BQ680" s="3"/>
      <c r="BR680" s="3"/>
    </row>
    <row r="681" spans="18:70" x14ac:dyDescent="0.25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J681" s="47"/>
      <c r="BP681" s="3"/>
      <c r="BQ681" s="3"/>
      <c r="BR681" s="3"/>
    </row>
    <row r="682" spans="18:70" x14ac:dyDescent="0.25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J682" s="47"/>
      <c r="BP682" s="3"/>
      <c r="BQ682" s="3"/>
      <c r="BR682" s="3"/>
    </row>
    <row r="683" spans="18:70" x14ac:dyDescent="0.25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J683" s="47"/>
      <c r="BP683" s="3"/>
      <c r="BQ683" s="3"/>
      <c r="BR683" s="3"/>
    </row>
    <row r="684" spans="18:70" x14ac:dyDescent="0.25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J684" s="47"/>
      <c r="BP684" s="3"/>
      <c r="BQ684" s="3"/>
      <c r="BR684" s="3"/>
    </row>
    <row r="685" spans="18:70" x14ac:dyDescent="0.25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J685" s="47"/>
      <c r="BP685" s="3"/>
      <c r="BQ685" s="3"/>
      <c r="BR685" s="3"/>
    </row>
    <row r="686" spans="18:70" x14ac:dyDescent="0.25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J686" s="47"/>
      <c r="BP686" s="3"/>
      <c r="BQ686" s="3"/>
      <c r="BR686" s="3"/>
    </row>
    <row r="687" spans="18:70" x14ac:dyDescent="0.25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J687" s="47"/>
      <c r="BP687" s="3"/>
      <c r="BQ687" s="3"/>
      <c r="BR687" s="3"/>
    </row>
    <row r="688" spans="18:70" x14ac:dyDescent="0.25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J688" s="47"/>
      <c r="BP688" s="3"/>
      <c r="BQ688" s="3"/>
      <c r="BR688" s="3"/>
    </row>
    <row r="689" spans="18:70" x14ac:dyDescent="0.25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J689" s="47"/>
      <c r="BP689" s="3"/>
      <c r="BQ689" s="3"/>
      <c r="BR689" s="3"/>
    </row>
    <row r="690" spans="18:70" x14ac:dyDescent="0.25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J690" s="47"/>
      <c r="BP690" s="3"/>
      <c r="BQ690" s="3"/>
      <c r="BR690" s="3"/>
    </row>
    <row r="691" spans="18:70" x14ac:dyDescent="0.25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J691" s="47"/>
      <c r="BP691" s="3"/>
      <c r="BQ691" s="3"/>
      <c r="BR691" s="3"/>
    </row>
    <row r="692" spans="18:70" x14ac:dyDescent="0.25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J692" s="47"/>
      <c r="BP692" s="3"/>
      <c r="BQ692" s="3"/>
      <c r="BR692" s="3"/>
    </row>
    <row r="693" spans="18:70" x14ac:dyDescent="0.25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J693" s="47"/>
      <c r="BP693" s="3"/>
      <c r="BQ693" s="3"/>
      <c r="BR693" s="3"/>
    </row>
    <row r="694" spans="18:70" x14ac:dyDescent="0.25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J694" s="47"/>
      <c r="BP694" s="3"/>
      <c r="BQ694" s="3"/>
      <c r="BR694" s="3"/>
    </row>
    <row r="695" spans="18:70" x14ac:dyDescent="0.25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J695" s="47"/>
      <c r="BP695" s="3"/>
      <c r="BQ695" s="3"/>
      <c r="BR695" s="3"/>
    </row>
    <row r="696" spans="18:70" x14ac:dyDescent="0.25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J696" s="47"/>
      <c r="BP696" s="3"/>
      <c r="BQ696" s="3"/>
      <c r="BR696" s="3"/>
    </row>
    <row r="697" spans="18:70" x14ac:dyDescent="0.25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J697" s="47"/>
      <c r="BP697" s="3"/>
      <c r="BQ697" s="3"/>
      <c r="BR697" s="3"/>
    </row>
    <row r="698" spans="18:70" x14ac:dyDescent="0.25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J698" s="47"/>
      <c r="BP698" s="3"/>
      <c r="BQ698" s="3"/>
      <c r="BR698" s="3"/>
    </row>
    <row r="699" spans="18:70" x14ac:dyDescent="0.25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J699" s="47"/>
      <c r="BP699" s="3"/>
      <c r="BQ699" s="3"/>
      <c r="BR699" s="3"/>
    </row>
    <row r="700" spans="18:70" x14ac:dyDescent="0.25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J700" s="47"/>
      <c r="BP700" s="3"/>
      <c r="BQ700" s="3"/>
      <c r="BR700" s="3"/>
    </row>
    <row r="701" spans="18:70" x14ac:dyDescent="0.25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J701" s="47"/>
      <c r="BP701" s="3"/>
      <c r="BQ701" s="3"/>
      <c r="BR701" s="3"/>
    </row>
    <row r="702" spans="18:70" x14ac:dyDescent="0.25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J702" s="47"/>
      <c r="BP702" s="3"/>
      <c r="BQ702" s="3"/>
      <c r="BR702" s="3"/>
    </row>
    <row r="703" spans="18:70" x14ac:dyDescent="0.25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J703" s="47"/>
      <c r="BP703" s="3"/>
      <c r="BQ703" s="3"/>
      <c r="BR703" s="3"/>
    </row>
    <row r="704" spans="18:70" x14ac:dyDescent="0.25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J704" s="47"/>
      <c r="BP704" s="3"/>
      <c r="BQ704" s="3"/>
      <c r="BR704" s="3"/>
    </row>
    <row r="705" spans="18:70" x14ac:dyDescent="0.25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J705" s="47"/>
      <c r="BP705" s="3"/>
      <c r="BQ705" s="3"/>
      <c r="BR705" s="3"/>
    </row>
    <row r="706" spans="18:70" x14ac:dyDescent="0.25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J706" s="47"/>
      <c r="BP706" s="3"/>
      <c r="BQ706" s="3"/>
      <c r="BR706" s="3"/>
    </row>
    <row r="707" spans="18:70" x14ac:dyDescent="0.25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J707" s="47"/>
      <c r="BP707" s="3"/>
      <c r="BQ707" s="3"/>
      <c r="BR707" s="3"/>
    </row>
    <row r="708" spans="18:70" x14ac:dyDescent="0.25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J708" s="47"/>
      <c r="BP708" s="3"/>
      <c r="BQ708" s="3"/>
      <c r="BR708" s="3"/>
    </row>
    <row r="709" spans="18:70" x14ac:dyDescent="0.25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J709" s="47"/>
      <c r="BP709" s="3"/>
      <c r="BQ709" s="3"/>
      <c r="BR709" s="3"/>
    </row>
    <row r="710" spans="18:70" x14ac:dyDescent="0.25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J710" s="47"/>
      <c r="BP710" s="3"/>
      <c r="BQ710" s="3"/>
      <c r="BR710" s="3"/>
    </row>
    <row r="711" spans="18:70" x14ac:dyDescent="0.25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J711" s="47"/>
      <c r="BP711" s="3"/>
      <c r="BQ711" s="3"/>
      <c r="BR711" s="3"/>
    </row>
    <row r="712" spans="18:70" x14ac:dyDescent="0.25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J712" s="47"/>
      <c r="BP712" s="3"/>
      <c r="BQ712" s="3"/>
      <c r="BR712" s="3"/>
    </row>
    <row r="713" spans="18:70" x14ac:dyDescent="0.25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J713" s="47"/>
      <c r="BP713" s="3"/>
      <c r="BQ713" s="3"/>
      <c r="BR713" s="3"/>
    </row>
    <row r="714" spans="18:70" x14ac:dyDescent="0.25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J714" s="47"/>
      <c r="BP714" s="3"/>
      <c r="BQ714" s="3"/>
      <c r="BR714" s="3"/>
    </row>
    <row r="715" spans="18:70" x14ac:dyDescent="0.25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J715" s="47"/>
      <c r="BP715" s="3"/>
      <c r="BQ715" s="3"/>
      <c r="BR715" s="3"/>
    </row>
    <row r="716" spans="18:70" x14ac:dyDescent="0.25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J716" s="47"/>
      <c r="BP716" s="3"/>
      <c r="BQ716" s="3"/>
      <c r="BR716" s="3"/>
    </row>
    <row r="717" spans="18:70" x14ac:dyDescent="0.25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J717" s="47"/>
      <c r="BP717" s="3"/>
      <c r="BQ717" s="3"/>
      <c r="BR717" s="3"/>
    </row>
    <row r="718" spans="18:70" x14ac:dyDescent="0.25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J718" s="47"/>
      <c r="BP718" s="3"/>
      <c r="BQ718" s="3"/>
      <c r="BR718" s="3"/>
    </row>
    <row r="719" spans="18:70" x14ac:dyDescent="0.25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J719" s="47"/>
      <c r="BP719" s="3"/>
      <c r="BQ719" s="3"/>
      <c r="BR719" s="3"/>
    </row>
    <row r="720" spans="18:70" x14ac:dyDescent="0.25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J720" s="47"/>
      <c r="BP720" s="3"/>
      <c r="BQ720" s="3"/>
      <c r="BR720" s="3"/>
    </row>
    <row r="721" spans="18:70" x14ac:dyDescent="0.25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J721" s="47"/>
      <c r="BP721" s="3"/>
      <c r="BQ721" s="3"/>
      <c r="BR721" s="3"/>
    </row>
    <row r="722" spans="18:70" x14ac:dyDescent="0.25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J722" s="47"/>
      <c r="BP722" s="3"/>
      <c r="BQ722" s="3"/>
      <c r="BR722" s="3"/>
    </row>
    <row r="723" spans="18:70" x14ac:dyDescent="0.25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J723" s="47"/>
      <c r="BP723" s="3"/>
      <c r="BQ723" s="3"/>
      <c r="BR723" s="3"/>
    </row>
    <row r="724" spans="18:70" x14ac:dyDescent="0.25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J724" s="47"/>
      <c r="BP724" s="3"/>
      <c r="BQ724" s="3"/>
      <c r="BR724" s="3"/>
    </row>
    <row r="725" spans="18:70" x14ac:dyDescent="0.25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J725" s="47"/>
      <c r="BP725" s="3"/>
      <c r="BQ725" s="3"/>
      <c r="BR725" s="3"/>
    </row>
    <row r="726" spans="18:70" x14ac:dyDescent="0.25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J726" s="47"/>
      <c r="BP726" s="3"/>
      <c r="BQ726" s="3"/>
      <c r="BR726" s="3"/>
    </row>
    <row r="727" spans="18:70" x14ac:dyDescent="0.25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J727" s="47"/>
      <c r="BP727" s="3"/>
      <c r="BQ727" s="3"/>
      <c r="BR727" s="3"/>
    </row>
    <row r="728" spans="18:70" x14ac:dyDescent="0.25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J728" s="47"/>
      <c r="BP728" s="3"/>
      <c r="BQ728" s="3"/>
      <c r="BR728" s="3"/>
    </row>
    <row r="729" spans="18:70" x14ac:dyDescent="0.25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J729" s="47"/>
      <c r="BP729" s="3"/>
      <c r="BQ729" s="3"/>
      <c r="BR729" s="3"/>
    </row>
    <row r="730" spans="18:70" x14ac:dyDescent="0.25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J730" s="47"/>
      <c r="BP730" s="3"/>
      <c r="BQ730" s="3"/>
      <c r="BR730" s="3"/>
    </row>
    <row r="731" spans="18:70" x14ac:dyDescent="0.25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J731" s="47"/>
      <c r="BP731" s="3"/>
      <c r="BQ731" s="3"/>
      <c r="BR731" s="3"/>
    </row>
    <row r="732" spans="18:70" x14ac:dyDescent="0.25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J732" s="47"/>
      <c r="BP732" s="3"/>
      <c r="BQ732" s="3"/>
      <c r="BR732" s="3"/>
    </row>
    <row r="733" spans="18:70" x14ac:dyDescent="0.25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J733" s="47"/>
      <c r="BP733" s="3"/>
      <c r="BQ733" s="3"/>
      <c r="BR733" s="3"/>
    </row>
    <row r="734" spans="18:70" x14ac:dyDescent="0.25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J734" s="47"/>
      <c r="BP734" s="3"/>
      <c r="BQ734" s="3"/>
      <c r="BR734" s="3"/>
    </row>
    <row r="735" spans="18:70" x14ac:dyDescent="0.25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J735" s="47"/>
      <c r="BP735" s="3"/>
      <c r="BQ735" s="3"/>
      <c r="BR735" s="3"/>
    </row>
    <row r="736" spans="18:70" x14ac:dyDescent="0.25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J736" s="47"/>
      <c r="BP736" s="3"/>
      <c r="BQ736" s="3"/>
      <c r="BR736" s="3"/>
    </row>
    <row r="737" spans="18:70" x14ac:dyDescent="0.25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J737" s="47"/>
      <c r="BP737" s="3"/>
      <c r="BQ737" s="3"/>
      <c r="BR737" s="3"/>
    </row>
    <row r="738" spans="18:70" x14ac:dyDescent="0.25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J738" s="47"/>
      <c r="BP738" s="3"/>
      <c r="BQ738" s="3"/>
      <c r="BR738" s="3"/>
    </row>
    <row r="739" spans="18:70" x14ac:dyDescent="0.25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J739" s="47"/>
      <c r="BP739" s="3"/>
      <c r="BQ739" s="3"/>
      <c r="BR739" s="3"/>
    </row>
    <row r="740" spans="18:70" x14ac:dyDescent="0.25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J740" s="47"/>
      <c r="BP740" s="3"/>
      <c r="BQ740" s="3"/>
      <c r="BR740" s="3"/>
    </row>
    <row r="741" spans="18:70" x14ac:dyDescent="0.25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J741" s="47"/>
      <c r="BP741" s="3"/>
      <c r="BQ741" s="3"/>
      <c r="BR741" s="3"/>
    </row>
    <row r="742" spans="18:70" x14ac:dyDescent="0.25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J742" s="47"/>
      <c r="BP742" s="3"/>
      <c r="BQ742" s="3"/>
      <c r="BR742" s="3"/>
    </row>
    <row r="743" spans="18:70" x14ac:dyDescent="0.25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J743" s="47"/>
      <c r="BP743" s="3"/>
      <c r="BQ743" s="3"/>
      <c r="BR743" s="3"/>
    </row>
    <row r="744" spans="18:70" x14ac:dyDescent="0.25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J744" s="47"/>
      <c r="BP744" s="3"/>
      <c r="BQ744" s="3"/>
      <c r="BR744" s="3"/>
    </row>
    <row r="745" spans="18:70" x14ac:dyDescent="0.25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J745" s="47"/>
      <c r="BP745" s="3"/>
      <c r="BQ745" s="3"/>
      <c r="BR745" s="3"/>
    </row>
    <row r="746" spans="18:70" x14ac:dyDescent="0.25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J746" s="47"/>
      <c r="BP746" s="3"/>
      <c r="BQ746" s="3"/>
      <c r="BR746" s="3"/>
    </row>
    <row r="747" spans="18:70" x14ac:dyDescent="0.25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J747" s="47"/>
      <c r="BP747" s="3"/>
      <c r="BQ747" s="3"/>
      <c r="BR747" s="3"/>
    </row>
    <row r="748" spans="18:70" x14ac:dyDescent="0.25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J748" s="47"/>
      <c r="BP748" s="3"/>
      <c r="BQ748" s="3"/>
      <c r="BR748" s="3"/>
    </row>
    <row r="749" spans="18:70" x14ac:dyDescent="0.25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J749" s="47"/>
      <c r="BP749" s="3"/>
      <c r="BQ749" s="3"/>
      <c r="BR749" s="3"/>
    </row>
    <row r="750" spans="18:70" x14ac:dyDescent="0.25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J750" s="47"/>
      <c r="BP750" s="3"/>
      <c r="BQ750" s="3"/>
      <c r="BR750" s="3"/>
    </row>
    <row r="751" spans="18:70" x14ac:dyDescent="0.25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J751" s="47"/>
      <c r="BP751" s="3"/>
      <c r="BQ751" s="3"/>
      <c r="BR751" s="3"/>
    </row>
    <row r="752" spans="18:70" x14ac:dyDescent="0.25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J752" s="47"/>
      <c r="BP752" s="3"/>
      <c r="BQ752" s="3"/>
      <c r="BR752" s="3"/>
    </row>
    <row r="753" spans="18:70" x14ac:dyDescent="0.25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J753" s="47"/>
      <c r="BP753" s="3"/>
      <c r="BQ753" s="3"/>
      <c r="BR753" s="3"/>
    </row>
    <row r="754" spans="18:70" x14ac:dyDescent="0.25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J754" s="47"/>
      <c r="BP754" s="3"/>
      <c r="BQ754" s="3"/>
      <c r="BR754" s="3"/>
    </row>
    <row r="755" spans="18:70" x14ac:dyDescent="0.25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J755" s="47"/>
      <c r="BP755" s="3"/>
      <c r="BQ755" s="3"/>
      <c r="BR755" s="3"/>
    </row>
    <row r="756" spans="18:70" x14ac:dyDescent="0.25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J756" s="47"/>
      <c r="BP756" s="3"/>
      <c r="BQ756" s="3"/>
      <c r="BR756" s="3"/>
    </row>
    <row r="757" spans="18:70" x14ac:dyDescent="0.25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J757" s="47"/>
      <c r="BP757" s="3"/>
      <c r="BQ757" s="3"/>
      <c r="BR757" s="3"/>
    </row>
    <row r="758" spans="18:70" x14ac:dyDescent="0.25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J758" s="47"/>
      <c r="BP758" s="3"/>
      <c r="BQ758" s="3"/>
      <c r="BR758" s="3"/>
    </row>
    <row r="759" spans="18:70" x14ac:dyDescent="0.25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J759" s="47"/>
      <c r="BP759" s="3"/>
      <c r="BQ759" s="3"/>
      <c r="BR759" s="3"/>
    </row>
    <row r="760" spans="18:70" x14ac:dyDescent="0.25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J760" s="47"/>
      <c r="BP760" s="3"/>
      <c r="BQ760" s="3"/>
      <c r="BR760" s="3"/>
    </row>
    <row r="761" spans="18:70" x14ac:dyDescent="0.25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J761" s="47"/>
      <c r="BP761" s="3"/>
      <c r="BQ761" s="3"/>
      <c r="BR761" s="3"/>
    </row>
    <row r="762" spans="18:70" x14ac:dyDescent="0.25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J762" s="47"/>
      <c r="BP762" s="3"/>
      <c r="BQ762" s="3"/>
      <c r="BR762" s="3"/>
    </row>
    <row r="763" spans="18:70" x14ac:dyDescent="0.25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J763" s="47"/>
      <c r="BP763" s="3"/>
      <c r="BQ763" s="3"/>
      <c r="BR763" s="3"/>
    </row>
    <row r="764" spans="18:70" x14ac:dyDescent="0.25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J764" s="47"/>
      <c r="BP764" s="3"/>
      <c r="BQ764" s="3"/>
      <c r="BR764" s="3"/>
    </row>
    <row r="765" spans="18:70" x14ac:dyDescent="0.25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J765" s="47"/>
      <c r="BP765" s="3"/>
      <c r="BQ765" s="3"/>
      <c r="BR765" s="3"/>
    </row>
    <row r="766" spans="18:70" x14ac:dyDescent="0.25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J766" s="47"/>
      <c r="BP766" s="3"/>
      <c r="BQ766" s="3"/>
      <c r="BR766" s="3"/>
    </row>
    <row r="767" spans="18:70" x14ac:dyDescent="0.25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J767" s="47"/>
      <c r="BP767" s="3"/>
      <c r="BQ767" s="3"/>
      <c r="BR767" s="3"/>
    </row>
    <row r="768" spans="18:70" x14ac:dyDescent="0.25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J768" s="47"/>
      <c r="BP768" s="3"/>
      <c r="BQ768" s="3"/>
      <c r="BR768" s="3"/>
    </row>
    <row r="769" spans="18:70" x14ac:dyDescent="0.25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J769" s="47"/>
      <c r="BP769" s="3"/>
      <c r="BQ769" s="3"/>
      <c r="BR769" s="3"/>
    </row>
    <row r="770" spans="18:70" x14ac:dyDescent="0.25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J770" s="47"/>
      <c r="BP770" s="3"/>
      <c r="BQ770" s="3"/>
      <c r="BR770" s="3"/>
    </row>
    <row r="771" spans="18:70" x14ac:dyDescent="0.25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J771" s="47"/>
      <c r="BP771" s="3"/>
      <c r="BQ771" s="3"/>
      <c r="BR771" s="3"/>
    </row>
    <row r="772" spans="18:70" x14ac:dyDescent="0.25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J772" s="47"/>
      <c r="BP772" s="3"/>
      <c r="BQ772" s="3"/>
      <c r="BR772" s="3"/>
    </row>
    <row r="773" spans="18:70" x14ac:dyDescent="0.25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J773" s="47"/>
      <c r="BP773" s="3"/>
      <c r="BQ773" s="3"/>
      <c r="BR773" s="3"/>
    </row>
    <row r="774" spans="18:70" x14ac:dyDescent="0.25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J774" s="47"/>
      <c r="BP774" s="3"/>
      <c r="BQ774" s="3"/>
      <c r="BR774" s="3"/>
    </row>
    <row r="775" spans="18:70" x14ac:dyDescent="0.25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J775" s="47"/>
      <c r="BP775" s="3"/>
      <c r="BQ775" s="3"/>
      <c r="BR775" s="3"/>
    </row>
    <row r="776" spans="18:70" x14ac:dyDescent="0.25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J776" s="47"/>
      <c r="BP776" s="3"/>
      <c r="BQ776" s="3"/>
      <c r="BR776" s="3"/>
    </row>
    <row r="777" spans="18:70" x14ac:dyDescent="0.25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J777" s="47"/>
      <c r="BP777" s="3"/>
      <c r="BQ777" s="3"/>
      <c r="BR777" s="3"/>
    </row>
    <row r="778" spans="18:70" x14ac:dyDescent="0.25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J778" s="47"/>
      <c r="BP778" s="3"/>
      <c r="BQ778" s="3"/>
      <c r="BR778" s="3"/>
    </row>
    <row r="779" spans="18:70" x14ac:dyDescent="0.25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J779" s="47"/>
      <c r="BP779" s="3"/>
      <c r="BQ779" s="3"/>
      <c r="BR779" s="3"/>
    </row>
    <row r="780" spans="18:70" x14ac:dyDescent="0.25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J780" s="47"/>
      <c r="BP780" s="3"/>
      <c r="BQ780" s="3"/>
      <c r="BR780" s="3"/>
    </row>
    <row r="781" spans="18:70" x14ac:dyDescent="0.25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J781" s="47"/>
      <c r="BP781" s="3"/>
      <c r="BQ781" s="3"/>
      <c r="BR781" s="3"/>
    </row>
    <row r="782" spans="18:70" x14ac:dyDescent="0.25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J782" s="47"/>
      <c r="BP782" s="3"/>
      <c r="BQ782" s="3"/>
      <c r="BR782" s="3"/>
    </row>
    <row r="783" spans="18:70" x14ac:dyDescent="0.25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J783" s="47"/>
      <c r="BP783" s="3"/>
      <c r="BQ783" s="3"/>
      <c r="BR783" s="3"/>
    </row>
    <row r="784" spans="18:70" x14ac:dyDescent="0.25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J784" s="47"/>
      <c r="BP784" s="3"/>
      <c r="BQ784" s="3"/>
      <c r="BR784" s="3"/>
    </row>
    <row r="785" spans="18:70" x14ac:dyDescent="0.25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J785" s="47"/>
      <c r="BP785" s="3"/>
      <c r="BQ785" s="3"/>
      <c r="BR785" s="3"/>
    </row>
    <row r="786" spans="18:70" x14ac:dyDescent="0.25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J786" s="47"/>
      <c r="BP786" s="3"/>
      <c r="BQ786" s="3"/>
      <c r="BR786" s="3"/>
    </row>
    <row r="787" spans="18:70" x14ac:dyDescent="0.25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J787" s="47"/>
      <c r="BP787" s="3"/>
      <c r="BQ787" s="3"/>
      <c r="BR787" s="3"/>
    </row>
    <row r="788" spans="18:70" x14ac:dyDescent="0.25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J788" s="47"/>
      <c r="BP788" s="3"/>
      <c r="BQ788" s="3"/>
      <c r="BR788" s="3"/>
    </row>
    <row r="789" spans="18:70" x14ac:dyDescent="0.25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J789" s="47"/>
      <c r="BP789" s="3"/>
      <c r="BQ789" s="3"/>
      <c r="BR789" s="3"/>
    </row>
    <row r="790" spans="18:70" x14ac:dyDescent="0.25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J790" s="47"/>
      <c r="BP790" s="3"/>
      <c r="BQ790" s="3"/>
      <c r="BR790" s="3"/>
    </row>
    <row r="791" spans="18:70" x14ac:dyDescent="0.25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J791" s="47"/>
      <c r="BP791" s="3"/>
      <c r="BQ791" s="3"/>
      <c r="BR791" s="3"/>
    </row>
    <row r="792" spans="18:70" x14ac:dyDescent="0.25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J792" s="47"/>
      <c r="BP792" s="3"/>
      <c r="BQ792" s="3"/>
      <c r="BR792" s="3"/>
    </row>
    <row r="793" spans="18:70" x14ac:dyDescent="0.25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J793" s="47"/>
      <c r="BP793" s="3"/>
      <c r="BQ793" s="3"/>
      <c r="BR793" s="3"/>
    </row>
    <row r="794" spans="18:70" x14ac:dyDescent="0.25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J794" s="47"/>
      <c r="BP794" s="3"/>
      <c r="BQ794" s="3"/>
      <c r="BR794" s="3"/>
    </row>
    <row r="795" spans="18:70" x14ac:dyDescent="0.25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J795" s="47"/>
      <c r="BP795" s="3"/>
      <c r="BQ795" s="3"/>
      <c r="BR795" s="3"/>
    </row>
    <row r="796" spans="18:70" x14ac:dyDescent="0.25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J796" s="47"/>
      <c r="BP796" s="3"/>
      <c r="BQ796" s="3"/>
      <c r="BR796" s="3"/>
    </row>
    <row r="797" spans="18:70" x14ac:dyDescent="0.25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J797" s="47"/>
      <c r="BP797" s="3"/>
      <c r="BQ797" s="3"/>
      <c r="BR797" s="3"/>
    </row>
    <row r="798" spans="18:70" x14ac:dyDescent="0.25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J798" s="47"/>
      <c r="BP798" s="3"/>
      <c r="BQ798" s="3"/>
      <c r="BR798" s="3"/>
    </row>
    <row r="799" spans="18:70" x14ac:dyDescent="0.25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J799" s="47"/>
      <c r="BP799" s="3"/>
      <c r="BQ799" s="3"/>
      <c r="BR799" s="3"/>
    </row>
    <row r="800" spans="18:70" x14ac:dyDescent="0.25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J800" s="47"/>
      <c r="BP800" s="3"/>
      <c r="BQ800" s="3"/>
      <c r="BR800" s="3"/>
    </row>
    <row r="801" spans="18:70" x14ac:dyDescent="0.25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J801" s="47"/>
      <c r="BP801" s="3"/>
      <c r="BQ801" s="3"/>
      <c r="BR801" s="3"/>
    </row>
    <row r="802" spans="18:70" x14ac:dyDescent="0.25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J802" s="47"/>
      <c r="BP802" s="3"/>
      <c r="BQ802" s="3"/>
      <c r="BR802" s="3"/>
    </row>
    <row r="803" spans="18:70" x14ac:dyDescent="0.25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J803" s="47"/>
      <c r="BP803" s="3"/>
      <c r="BQ803" s="3"/>
      <c r="BR803" s="3"/>
    </row>
    <row r="804" spans="18:70" x14ac:dyDescent="0.25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J804" s="47"/>
      <c r="BP804" s="3"/>
      <c r="BQ804" s="3"/>
      <c r="BR804" s="3"/>
    </row>
    <row r="805" spans="18:70" x14ac:dyDescent="0.25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J805" s="47"/>
      <c r="BP805" s="3"/>
      <c r="BQ805" s="3"/>
      <c r="BR805" s="3"/>
    </row>
    <row r="806" spans="18:70" x14ac:dyDescent="0.25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J806" s="47"/>
      <c r="BP806" s="3"/>
      <c r="BQ806" s="3"/>
      <c r="BR806" s="3"/>
    </row>
    <row r="807" spans="18:70" x14ac:dyDescent="0.25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J807" s="47"/>
      <c r="BP807" s="3"/>
      <c r="BQ807" s="3"/>
      <c r="BR807" s="3"/>
    </row>
    <row r="808" spans="18:70" x14ac:dyDescent="0.25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J808" s="47"/>
      <c r="BP808" s="3"/>
      <c r="BQ808" s="3"/>
      <c r="BR808" s="3"/>
    </row>
    <row r="809" spans="18:70" x14ac:dyDescent="0.25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J809" s="47"/>
      <c r="BP809" s="3"/>
      <c r="BQ809" s="3"/>
      <c r="BR809" s="3"/>
    </row>
    <row r="810" spans="18:70" x14ac:dyDescent="0.25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J810" s="47"/>
      <c r="BP810" s="3"/>
      <c r="BQ810" s="3"/>
      <c r="BR810" s="3"/>
    </row>
    <row r="811" spans="18:70" x14ac:dyDescent="0.25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J811" s="47"/>
      <c r="BP811" s="3"/>
      <c r="BQ811" s="3"/>
      <c r="BR811" s="3"/>
    </row>
    <row r="812" spans="18:70" x14ac:dyDescent="0.25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J812" s="47"/>
      <c r="BP812" s="3"/>
      <c r="BQ812" s="3"/>
      <c r="BR812" s="3"/>
    </row>
    <row r="813" spans="18:70" x14ac:dyDescent="0.25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J813" s="47"/>
      <c r="BP813" s="3"/>
      <c r="BQ813" s="3"/>
      <c r="BR813" s="3"/>
    </row>
    <row r="814" spans="18:70" x14ac:dyDescent="0.25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J814" s="47"/>
      <c r="BP814" s="3"/>
      <c r="BQ814" s="3"/>
      <c r="BR814" s="3"/>
    </row>
    <row r="815" spans="18:70" x14ac:dyDescent="0.25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J815" s="47"/>
      <c r="BP815" s="3"/>
      <c r="BQ815" s="3"/>
      <c r="BR815" s="3"/>
    </row>
    <row r="816" spans="18:70" x14ac:dyDescent="0.25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J816" s="47"/>
      <c r="BP816" s="3"/>
      <c r="BQ816" s="3"/>
      <c r="BR816" s="3"/>
    </row>
    <row r="817" spans="18:70" x14ac:dyDescent="0.25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J817" s="47"/>
      <c r="BP817" s="3"/>
      <c r="BQ817" s="3"/>
      <c r="BR817" s="3"/>
    </row>
    <row r="818" spans="18:70" x14ac:dyDescent="0.25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J818" s="47"/>
      <c r="BP818" s="3"/>
      <c r="BQ818" s="3"/>
      <c r="BR818" s="3"/>
    </row>
    <row r="819" spans="18:70" x14ac:dyDescent="0.25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J819" s="47"/>
      <c r="BP819" s="3"/>
      <c r="BQ819" s="3"/>
      <c r="BR819" s="3"/>
    </row>
    <row r="820" spans="18:70" x14ac:dyDescent="0.25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J820" s="47"/>
      <c r="BP820" s="3"/>
      <c r="BQ820" s="3"/>
      <c r="BR820" s="3"/>
    </row>
    <row r="821" spans="18:70" x14ac:dyDescent="0.25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J821" s="47"/>
      <c r="BP821" s="3"/>
      <c r="BQ821" s="3"/>
      <c r="BR821" s="3"/>
    </row>
    <row r="822" spans="18:70" x14ac:dyDescent="0.25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J822" s="47"/>
      <c r="BP822" s="3"/>
      <c r="BQ822" s="3"/>
      <c r="BR822" s="3"/>
    </row>
    <row r="823" spans="18:70" x14ac:dyDescent="0.25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J823" s="47"/>
      <c r="BP823" s="3"/>
      <c r="BQ823" s="3"/>
      <c r="BR823" s="3"/>
    </row>
    <row r="824" spans="18:70" x14ac:dyDescent="0.25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J824" s="47"/>
      <c r="BP824" s="3"/>
      <c r="BQ824" s="3"/>
      <c r="BR824" s="3"/>
    </row>
    <row r="825" spans="18:70" x14ac:dyDescent="0.25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J825" s="47"/>
      <c r="BP825" s="3"/>
      <c r="BQ825" s="3"/>
      <c r="BR825" s="3"/>
    </row>
    <row r="826" spans="18:70" x14ac:dyDescent="0.25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J826" s="47"/>
      <c r="BP826" s="3"/>
      <c r="BQ826" s="3"/>
      <c r="BR826" s="3"/>
    </row>
    <row r="827" spans="18:70" x14ac:dyDescent="0.25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J827" s="47"/>
      <c r="BP827" s="3"/>
      <c r="BQ827" s="3"/>
      <c r="BR827" s="3"/>
    </row>
    <row r="828" spans="18:70" x14ac:dyDescent="0.25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J828" s="47"/>
      <c r="BP828" s="3"/>
      <c r="BQ828" s="3"/>
      <c r="BR828" s="3"/>
    </row>
    <row r="829" spans="18:70" x14ac:dyDescent="0.25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J829" s="47"/>
      <c r="BP829" s="3"/>
      <c r="BQ829" s="3"/>
      <c r="BR829" s="3"/>
    </row>
    <row r="830" spans="18:70" x14ac:dyDescent="0.25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J830" s="47"/>
      <c r="BP830" s="3"/>
      <c r="BQ830" s="3"/>
      <c r="BR830" s="3"/>
    </row>
    <row r="831" spans="18:70" x14ac:dyDescent="0.25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J831" s="47"/>
      <c r="BP831" s="3"/>
      <c r="BQ831" s="3"/>
      <c r="BR831" s="3"/>
    </row>
    <row r="832" spans="18:70" x14ac:dyDescent="0.25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J832" s="47"/>
      <c r="BP832" s="3"/>
      <c r="BQ832" s="3"/>
      <c r="BR832" s="3"/>
    </row>
    <row r="833" spans="18:70" x14ac:dyDescent="0.25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J833" s="47"/>
      <c r="BP833" s="3"/>
      <c r="BQ833" s="3"/>
      <c r="BR833" s="3"/>
    </row>
    <row r="834" spans="18:70" x14ac:dyDescent="0.25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J834" s="47"/>
      <c r="BP834" s="3"/>
      <c r="BQ834" s="3"/>
      <c r="BR834" s="3"/>
    </row>
    <row r="835" spans="18:70" x14ac:dyDescent="0.25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J835" s="47"/>
      <c r="BP835" s="3"/>
      <c r="BQ835" s="3"/>
      <c r="BR835" s="3"/>
    </row>
    <row r="836" spans="18:70" x14ac:dyDescent="0.25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J836" s="47"/>
      <c r="BP836" s="3"/>
      <c r="BQ836" s="3"/>
      <c r="BR836" s="3"/>
    </row>
    <row r="837" spans="18:70" x14ac:dyDescent="0.25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J837" s="47"/>
      <c r="BP837" s="3"/>
      <c r="BQ837" s="3"/>
      <c r="BR837" s="3"/>
    </row>
    <row r="838" spans="18:70" x14ac:dyDescent="0.25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J838" s="47"/>
      <c r="BP838" s="3"/>
      <c r="BQ838" s="3"/>
      <c r="BR838" s="3"/>
    </row>
    <row r="839" spans="18:70" x14ac:dyDescent="0.25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J839" s="47"/>
      <c r="BP839" s="3"/>
      <c r="BQ839" s="3"/>
      <c r="BR839" s="3"/>
    </row>
    <row r="840" spans="18:70" x14ac:dyDescent="0.25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J840" s="47"/>
      <c r="BP840" s="3"/>
      <c r="BQ840" s="3"/>
      <c r="BR840" s="3"/>
    </row>
    <row r="841" spans="18:70" x14ac:dyDescent="0.25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J841" s="47"/>
      <c r="BP841" s="3"/>
      <c r="BQ841" s="3"/>
      <c r="BR841" s="3"/>
    </row>
    <row r="842" spans="18:70" x14ac:dyDescent="0.25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J842" s="47"/>
      <c r="BP842" s="3"/>
      <c r="BQ842" s="3"/>
      <c r="BR842" s="3"/>
    </row>
    <row r="843" spans="18:70" x14ac:dyDescent="0.25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J843" s="47"/>
      <c r="BP843" s="3"/>
      <c r="BQ843" s="3"/>
      <c r="BR843" s="3"/>
    </row>
    <row r="844" spans="18:70" x14ac:dyDescent="0.25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J844" s="47"/>
      <c r="BP844" s="3"/>
      <c r="BQ844" s="3"/>
      <c r="BR844" s="3"/>
    </row>
    <row r="845" spans="18:70" x14ac:dyDescent="0.25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J845" s="47"/>
      <c r="BP845" s="3"/>
      <c r="BQ845" s="3"/>
      <c r="BR845" s="3"/>
    </row>
    <row r="846" spans="18:70" x14ac:dyDescent="0.25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J846" s="47"/>
      <c r="BP846" s="3"/>
      <c r="BQ846" s="3"/>
      <c r="BR846" s="3"/>
    </row>
    <row r="847" spans="18:70" x14ac:dyDescent="0.25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J847" s="47"/>
      <c r="BP847" s="3"/>
      <c r="BQ847" s="3"/>
      <c r="BR847" s="3"/>
    </row>
    <row r="848" spans="18:70" x14ac:dyDescent="0.25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J848" s="47"/>
      <c r="BP848" s="3"/>
      <c r="BQ848" s="3"/>
      <c r="BR848" s="3"/>
    </row>
    <row r="849" spans="18:70" x14ac:dyDescent="0.25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J849" s="47"/>
      <c r="BP849" s="3"/>
      <c r="BQ849" s="3"/>
      <c r="BR849" s="3"/>
    </row>
    <row r="850" spans="18:70" x14ac:dyDescent="0.25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J850" s="47"/>
      <c r="BP850" s="3"/>
      <c r="BQ850" s="3"/>
      <c r="BR850" s="3"/>
    </row>
    <row r="851" spans="18:70" x14ac:dyDescent="0.25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J851" s="47"/>
      <c r="BP851" s="3"/>
      <c r="BQ851" s="3"/>
      <c r="BR851" s="3"/>
    </row>
    <row r="852" spans="18:70" x14ac:dyDescent="0.25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J852" s="47"/>
      <c r="BP852" s="3"/>
      <c r="BQ852" s="3"/>
      <c r="BR852" s="3"/>
    </row>
    <row r="853" spans="18:70" x14ac:dyDescent="0.25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J853" s="47"/>
      <c r="BP853" s="3"/>
      <c r="BQ853" s="3"/>
      <c r="BR853" s="3"/>
    </row>
    <row r="854" spans="18:70" x14ac:dyDescent="0.25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J854" s="47"/>
      <c r="BP854" s="3"/>
      <c r="BQ854" s="3"/>
      <c r="BR854" s="3"/>
    </row>
    <row r="855" spans="18:70" x14ac:dyDescent="0.25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J855" s="47"/>
      <c r="BP855" s="3"/>
      <c r="BQ855" s="3"/>
      <c r="BR855" s="3"/>
    </row>
    <row r="856" spans="18:70" x14ac:dyDescent="0.25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J856" s="47"/>
      <c r="BP856" s="3"/>
      <c r="BQ856" s="3"/>
      <c r="BR856" s="3"/>
    </row>
    <row r="857" spans="18:70" x14ac:dyDescent="0.25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J857" s="47"/>
      <c r="BP857" s="3"/>
      <c r="BQ857" s="3"/>
      <c r="BR857" s="3"/>
    </row>
    <row r="858" spans="18:70" x14ac:dyDescent="0.25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J858" s="47"/>
      <c r="BP858" s="3"/>
      <c r="BQ858" s="3"/>
      <c r="BR858" s="3"/>
    </row>
    <row r="859" spans="18:70" x14ac:dyDescent="0.25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J859" s="47"/>
      <c r="BP859" s="3"/>
      <c r="BQ859" s="3"/>
      <c r="BR859" s="3"/>
    </row>
    <row r="860" spans="18:70" x14ac:dyDescent="0.25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J860" s="47"/>
      <c r="BP860" s="3"/>
      <c r="BQ860" s="3"/>
      <c r="BR860" s="3"/>
    </row>
    <row r="861" spans="18:70" x14ac:dyDescent="0.25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J861" s="47"/>
      <c r="BP861" s="3"/>
      <c r="BQ861" s="3"/>
      <c r="BR861" s="3"/>
    </row>
    <row r="862" spans="18:70" x14ac:dyDescent="0.25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J862" s="47"/>
      <c r="BP862" s="3"/>
      <c r="BQ862" s="3"/>
      <c r="BR862" s="3"/>
    </row>
    <row r="863" spans="18:70" x14ac:dyDescent="0.25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J863" s="47"/>
      <c r="BP863" s="3"/>
      <c r="BQ863" s="3"/>
      <c r="BR863" s="3"/>
    </row>
    <row r="864" spans="18:70" x14ac:dyDescent="0.25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J864" s="47"/>
      <c r="BP864" s="3"/>
      <c r="BQ864" s="3"/>
      <c r="BR864" s="3"/>
    </row>
    <row r="865" spans="18:70" x14ac:dyDescent="0.25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J865" s="47"/>
      <c r="BP865" s="3"/>
      <c r="BQ865" s="3"/>
      <c r="BR865" s="3"/>
    </row>
    <row r="866" spans="18:70" x14ac:dyDescent="0.25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J866" s="47"/>
      <c r="BP866" s="3"/>
      <c r="BQ866" s="3"/>
      <c r="BR866" s="3"/>
    </row>
    <row r="867" spans="18:70" x14ac:dyDescent="0.25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J867" s="47"/>
      <c r="BP867" s="3"/>
      <c r="BQ867" s="3"/>
      <c r="BR867" s="3"/>
    </row>
    <row r="868" spans="18:70" x14ac:dyDescent="0.25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J868" s="47"/>
      <c r="BP868" s="3"/>
      <c r="BQ868" s="3"/>
      <c r="BR868" s="3"/>
    </row>
    <row r="869" spans="18:70" x14ac:dyDescent="0.25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J869" s="47"/>
      <c r="BP869" s="3"/>
      <c r="BQ869" s="3"/>
      <c r="BR869" s="3"/>
    </row>
    <row r="870" spans="18:70" x14ac:dyDescent="0.25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J870" s="47"/>
      <c r="BP870" s="3"/>
      <c r="BQ870" s="3"/>
      <c r="BR870" s="3"/>
    </row>
    <row r="871" spans="18:70" x14ac:dyDescent="0.25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J871" s="47"/>
      <c r="BP871" s="3"/>
      <c r="BQ871" s="3"/>
      <c r="BR871" s="3"/>
    </row>
    <row r="872" spans="18:70" x14ac:dyDescent="0.25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J872" s="47"/>
      <c r="BP872" s="3"/>
      <c r="BQ872" s="3"/>
      <c r="BR872" s="3"/>
    </row>
    <row r="873" spans="18:70" x14ac:dyDescent="0.25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J873" s="47"/>
      <c r="BP873" s="3"/>
      <c r="BQ873" s="3"/>
      <c r="BR873" s="3"/>
    </row>
    <row r="874" spans="18:70" x14ac:dyDescent="0.25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J874" s="47"/>
      <c r="BP874" s="3"/>
      <c r="BQ874" s="3"/>
      <c r="BR874" s="3"/>
    </row>
    <row r="875" spans="18:70" x14ac:dyDescent="0.25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J875" s="47"/>
      <c r="BP875" s="3"/>
      <c r="BQ875" s="3"/>
      <c r="BR875" s="3"/>
    </row>
    <row r="876" spans="18:70" x14ac:dyDescent="0.25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J876" s="47"/>
      <c r="BP876" s="3"/>
      <c r="BQ876" s="3"/>
      <c r="BR876" s="3"/>
    </row>
    <row r="877" spans="18:70" x14ac:dyDescent="0.25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J877" s="47"/>
      <c r="BP877" s="3"/>
      <c r="BQ877" s="3"/>
      <c r="BR877" s="3"/>
    </row>
    <row r="878" spans="18:70" x14ac:dyDescent="0.25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J878" s="47"/>
      <c r="BP878" s="3"/>
      <c r="BQ878" s="3"/>
      <c r="BR878" s="3"/>
    </row>
    <row r="879" spans="18:70" x14ac:dyDescent="0.25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J879" s="47"/>
      <c r="BP879" s="3"/>
      <c r="BQ879" s="3"/>
      <c r="BR879" s="3"/>
    </row>
    <row r="880" spans="18:70" x14ac:dyDescent="0.25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J880" s="47"/>
      <c r="BP880" s="3"/>
      <c r="BQ880" s="3"/>
      <c r="BR880" s="3"/>
    </row>
    <row r="881" spans="18:70" x14ac:dyDescent="0.25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J881" s="47"/>
      <c r="BP881" s="3"/>
      <c r="BQ881" s="3"/>
      <c r="BR881" s="3"/>
    </row>
    <row r="882" spans="18:70" x14ac:dyDescent="0.25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J882" s="47"/>
      <c r="BP882" s="3"/>
      <c r="BQ882" s="3"/>
      <c r="BR882" s="3"/>
    </row>
    <row r="883" spans="18:70" x14ac:dyDescent="0.25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J883" s="47"/>
      <c r="BP883" s="3"/>
      <c r="BQ883" s="3"/>
      <c r="BR883" s="3"/>
    </row>
    <row r="884" spans="18:70" x14ac:dyDescent="0.25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J884" s="47"/>
      <c r="BP884" s="3"/>
      <c r="BQ884" s="3"/>
      <c r="BR884" s="3"/>
    </row>
    <row r="885" spans="18:70" x14ac:dyDescent="0.25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J885" s="47"/>
      <c r="BP885" s="3"/>
      <c r="BQ885" s="3"/>
      <c r="BR885" s="3"/>
    </row>
    <row r="886" spans="18:70" x14ac:dyDescent="0.25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J886" s="47"/>
      <c r="BP886" s="3"/>
      <c r="BQ886" s="3"/>
      <c r="BR886" s="3"/>
    </row>
    <row r="887" spans="18:70" x14ac:dyDescent="0.25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J887" s="47"/>
      <c r="BP887" s="3"/>
      <c r="BQ887" s="3"/>
      <c r="BR887" s="3"/>
    </row>
    <row r="888" spans="18:70" x14ac:dyDescent="0.25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J888" s="47"/>
      <c r="BP888" s="3"/>
      <c r="BQ888" s="3"/>
      <c r="BR888" s="3"/>
    </row>
    <row r="889" spans="18:70" x14ac:dyDescent="0.25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J889" s="47"/>
      <c r="BP889" s="3"/>
      <c r="BQ889" s="3"/>
      <c r="BR889" s="3"/>
    </row>
    <row r="890" spans="18:70" x14ac:dyDescent="0.25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J890" s="47"/>
      <c r="BP890" s="3"/>
      <c r="BQ890" s="3"/>
      <c r="BR890" s="3"/>
    </row>
    <row r="891" spans="18:70" x14ac:dyDescent="0.25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J891" s="47"/>
      <c r="BP891" s="3"/>
      <c r="BQ891" s="3"/>
      <c r="BR891" s="3"/>
    </row>
    <row r="892" spans="18:70" x14ac:dyDescent="0.25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J892" s="47"/>
      <c r="BP892" s="3"/>
      <c r="BQ892" s="3"/>
      <c r="BR892" s="3"/>
    </row>
    <row r="893" spans="18:70" x14ac:dyDescent="0.25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J893" s="47"/>
      <c r="BP893" s="3"/>
      <c r="BQ893" s="3"/>
      <c r="BR893" s="3"/>
    </row>
    <row r="894" spans="18:70" x14ac:dyDescent="0.25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J894" s="47"/>
      <c r="BP894" s="3"/>
      <c r="BQ894" s="3"/>
      <c r="BR894" s="3"/>
    </row>
    <row r="895" spans="18:70" x14ac:dyDescent="0.25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J895" s="47"/>
      <c r="BP895" s="3"/>
      <c r="BQ895" s="3"/>
      <c r="BR895" s="3"/>
    </row>
    <row r="896" spans="18:70" x14ac:dyDescent="0.25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J896" s="47"/>
      <c r="BP896" s="3"/>
      <c r="BQ896" s="3"/>
      <c r="BR896" s="3"/>
    </row>
    <row r="897" spans="18:70" x14ac:dyDescent="0.25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J897" s="47"/>
      <c r="BP897" s="3"/>
      <c r="BQ897" s="3"/>
      <c r="BR897" s="3"/>
    </row>
    <row r="898" spans="18:70" x14ac:dyDescent="0.25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J898" s="47"/>
      <c r="BP898" s="3"/>
      <c r="BQ898" s="3"/>
      <c r="BR898" s="3"/>
    </row>
    <row r="899" spans="18:70" x14ac:dyDescent="0.25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J899" s="47"/>
      <c r="BP899" s="3"/>
      <c r="BQ899" s="3"/>
      <c r="BR899" s="3"/>
    </row>
    <row r="900" spans="18:70" x14ac:dyDescent="0.25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J900" s="47"/>
      <c r="BP900" s="3"/>
      <c r="BQ900" s="3"/>
      <c r="BR900" s="3"/>
    </row>
    <row r="901" spans="18:70" x14ac:dyDescent="0.25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J901" s="47"/>
      <c r="BP901" s="3"/>
      <c r="BQ901" s="3"/>
      <c r="BR901" s="3"/>
    </row>
    <row r="902" spans="18:70" x14ac:dyDescent="0.25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J902" s="47"/>
      <c r="BP902" s="3"/>
      <c r="BQ902" s="3"/>
      <c r="BR902" s="3"/>
    </row>
    <row r="903" spans="18:70" x14ac:dyDescent="0.25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J903" s="47"/>
      <c r="BP903" s="3"/>
      <c r="BQ903" s="3"/>
      <c r="BR903" s="3"/>
    </row>
    <row r="904" spans="18:70" x14ac:dyDescent="0.25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J904" s="47"/>
      <c r="BP904" s="3"/>
      <c r="BQ904" s="3"/>
      <c r="BR904" s="3"/>
    </row>
    <row r="905" spans="18:70" x14ac:dyDescent="0.25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J905" s="47"/>
      <c r="BP905" s="3"/>
      <c r="BQ905" s="3"/>
      <c r="BR905" s="3"/>
    </row>
    <row r="906" spans="18:70" x14ac:dyDescent="0.25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J906" s="47"/>
      <c r="BP906" s="3"/>
      <c r="BQ906" s="3"/>
      <c r="BR906" s="3"/>
    </row>
    <row r="907" spans="18:70" x14ac:dyDescent="0.25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J907" s="47"/>
      <c r="BP907" s="3"/>
      <c r="BQ907" s="3"/>
      <c r="BR907" s="3"/>
    </row>
    <row r="908" spans="18:70" x14ac:dyDescent="0.25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J908" s="47"/>
      <c r="BP908" s="3"/>
      <c r="BQ908" s="3"/>
      <c r="BR908" s="3"/>
    </row>
    <row r="909" spans="18:70" x14ac:dyDescent="0.25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J909" s="47"/>
      <c r="BP909" s="3"/>
      <c r="BQ909" s="3"/>
      <c r="BR909" s="3"/>
    </row>
    <row r="910" spans="18:70" x14ac:dyDescent="0.25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J910" s="47"/>
      <c r="BP910" s="3"/>
      <c r="BQ910" s="3"/>
      <c r="BR910" s="3"/>
    </row>
    <row r="911" spans="18:70" x14ac:dyDescent="0.25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J911" s="47"/>
      <c r="BP911" s="3"/>
      <c r="BQ911" s="3"/>
      <c r="BR911" s="3"/>
    </row>
    <row r="912" spans="18:70" x14ac:dyDescent="0.25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J912" s="47"/>
      <c r="BP912" s="3"/>
      <c r="BQ912" s="3"/>
      <c r="BR912" s="3"/>
    </row>
    <row r="913" spans="18:70" x14ac:dyDescent="0.25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J913" s="47"/>
      <c r="BP913" s="3"/>
      <c r="BQ913" s="3"/>
      <c r="BR913" s="3"/>
    </row>
    <row r="914" spans="18:70" x14ac:dyDescent="0.25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J914" s="47"/>
      <c r="BP914" s="3"/>
      <c r="BQ914" s="3"/>
      <c r="BR914" s="3"/>
    </row>
    <row r="915" spans="18:70" x14ac:dyDescent="0.25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J915" s="47"/>
      <c r="BP915" s="3"/>
      <c r="BQ915" s="3"/>
      <c r="BR915" s="3"/>
    </row>
    <row r="916" spans="18:70" x14ac:dyDescent="0.25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J916" s="47"/>
      <c r="BP916" s="3"/>
      <c r="BQ916" s="3"/>
      <c r="BR916" s="3"/>
    </row>
    <row r="917" spans="18:70" x14ac:dyDescent="0.25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  <c r="BJ917" s="47"/>
      <c r="BP917" s="3"/>
      <c r="BQ917" s="3"/>
      <c r="BR917" s="3"/>
    </row>
    <row r="918" spans="18:70" x14ac:dyDescent="0.25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  <c r="BJ918" s="47"/>
      <c r="BP918" s="3"/>
      <c r="BQ918" s="3"/>
      <c r="BR918" s="3"/>
    </row>
    <row r="919" spans="18:70" x14ac:dyDescent="0.25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  <c r="BJ919" s="47"/>
      <c r="BP919" s="3"/>
      <c r="BQ919" s="3"/>
      <c r="BR919" s="3"/>
    </row>
    <row r="920" spans="18:70" x14ac:dyDescent="0.25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  <c r="BJ920" s="47"/>
      <c r="BP920" s="3"/>
      <c r="BQ920" s="3"/>
      <c r="BR920" s="3"/>
    </row>
    <row r="921" spans="18:70" x14ac:dyDescent="0.25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  <c r="BJ921" s="47"/>
      <c r="BP921" s="3"/>
      <c r="BQ921" s="3"/>
      <c r="BR921" s="3"/>
    </row>
    <row r="922" spans="18:70" x14ac:dyDescent="0.25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  <c r="BJ922" s="47"/>
      <c r="BP922" s="3"/>
      <c r="BQ922" s="3"/>
      <c r="BR922" s="3"/>
    </row>
    <row r="923" spans="18:70" x14ac:dyDescent="0.25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  <c r="BJ923" s="47"/>
      <c r="BP923" s="3"/>
      <c r="BQ923" s="3"/>
      <c r="BR923" s="3"/>
    </row>
    <row r="924" spans="18:70" x14ac:dyDescent="0.25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  <c r="BJ924" s="47"/>
      <c r="BP924" s="3"/>
      <c r="BQ924" s="3"/>
      <c r="BR924" s="3"/>
    </row>
    <row r="925" spans="18:70" x14ac:dyDescent="0.25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  <c r="BJ925" s="47"/>
      <c r="BP925" s="3"/>
      <c r="BQ925" s="3"/>
      <c r="BR925" s="3"/>
    </row>
    <row r="926" spans="18:70" x14ac:dyDescent="0.25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  <c r="BJ926" s="47"/>
      <c r="BP926" s="3"/>
      <c r="BQ926" s="3"/>
      <c r="BR926" s="3"/>
    </row>
    <row r="927" spans="18:70" x14ac:dyDescent="0.25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  <c r="BJ927" s="47"/>
      <c r="BP927" s="3"/>
      <c r="BQ927" s="3"/>
      <c r="BR927" s="3"/>
    </row>
    <row r="928" spans="18:70" x14ac:dyDescent="0.25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  <c r="BJ928" s="47"/>
      <c r="BP928" s="3"/>
      <c r="BQ928" s="3"/>
      <c r="BR928" s="3"/>
    </row>
    <row r="929" spans="18:70" x14ac:dyDescent="0.25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  <c r="BJ929" s="47"/>
      <c r="BP929" s="3"/>
      <c r="BQ929" s="3"/>
      <c r="BR929" s="3"/>
    </row>
    <row r="930" spans="18:70" x14ac:dyDescent="0.25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  <c r="BJ930" s="47"/>
      <c r="BP930" s="3"/>
      <c r="BQ930" s="3"/>
      <c r="BR930" s="3"/>
    </row>
    <row r="931" spans="18:70" x14ac:dyDescent="0.25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  <c r="BJ931" s="47"/>
      <c r="BP931" s="3"/>
      <c r="BQ931" s="3"/>
      <c r="BR931" s="3"/>
    </row>
    <row r="932" spans="18:70" x14ac:dyDescent="0.25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  <c r="BJ932" s="47"/>
      <c r="BP932" s="3"/>
      <c r="BQ932" s="3"/>
      <c r="BR932" s="3"/>
    </row>
    <row r="933" spans="18:70" x14ac:dyDescent="0.25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  <c r="BJ933" s="47"/>
      <c r="BP933" s="3"/>
      <c r="BQ933" s="3"/>
      <c r="BR933" s="3"/>
    </row>
    <row r="934" spans="18:70" x14ac:dyDescent="0.25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  <c r="BJ934" s="47"/>
      <c r="BP934" s="3"/>
      <c r="BQ934" s="3"/>
      <c r="BR934" s="3"/>
    </row>
    <row r="935" spans="18:70" x14ac:dyDescent="0.25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  <c r="BJ935" s="47"/>
      <c r="BP935" s="3"/>
      <c r="BQ935" s="3"/>
      <c r="BR935" s="3"/>
    </row>
    <row r="936" spans="18:70" x14ac:dyDescent="0.25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  <c r="BJ936" s="47"/>
      <c r="BP936" s="3"/>
      <c r="BQ936" s="3"/>
      <c r="BR936" s="3"/>
    </row>
    <row r="937" spans="18:70" x14ac:dyDescent="0.25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  <c r="BJ937" s="47"/>
      <c r="BP937" s="3"/>
      <c r="BQ937" s="3"/>
      <c r="BR937" s="3"/>
    </row>
    <row r="938" spans="18:70" x14ac:dyDescent="0.25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  <c r="BJ938" s="47"/>
      <c r="BP938" s="3"/>
      <c r="BQ938" s="3"/>
      <c r="BR938" s="3"/>
    </row>
    <row r="939" spans="18:70" x14ac:dyDescent="0.25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  <c r="BJ939" s="47"/>
      <c r="BP939" s="3"/>
      <c r="BQ939" s="3"/>
      <c r="BR939" s="3"/>
    </row>
    <row r="940" spans="18:70" x14ac:dyDescent="0.25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  <c r="BJ940" s="47"/>
      <c r="BP940" s="3"/>
      <c r="BQ940" s="3"/>
      <c r="BR940" s="3"/>
    </row>
    <row r="941" spans="18:70" x14ac:dyDescent="0.25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  <c r="BJ941" s="47"/>
      <c r="BP941" s="3"/>
      <c r="BQ941" s="3"/>
      <c r="BR941" s="3"/>
    </row>
    <row r="942" spans="18:70" x14ac:dyDescent="0.25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  <c r="BJ942" s="47"/>
      <c r="BP942" s="3"/>
      <c r="BQ942" s="3"/>
      <c r="BR942" s="3"/>
    </row>
    <row r="943" spans="18:70" x14ac:dyDescent="0.25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  <c r="BJ943" s="47"/>
      <c r="BP943" s="3"/>
      <c r="BQ943" s="3"/>
      <c r="BR943" s="3"/>
    </row>
    <row r="944" spans="18:70" x14ac:dyDescent="0.25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  <c r="BJ944" s="47"/>
      <c r="BP944" s="3"/>
      <c r="BQ944" s="3"/>
      <c r="BR944" s="3"/>
    </row>
    <row r="945" spans="18:70" x14ac:dyDescent="0.25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  <c r="BJ945" s="47"/>
      <c r="BP945" s="3"/>
      <c r="BQ945" s="3"/>
      <c r="BR945" s="3"/>
    </row>
    <row r="946" spans="18:70" x14ac:dyDescent="0.25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  <c r="BJ946" s="47"/>
      <c r="BP946" s="3"/>
      <c r="BQ946" s="3"/>
      <c r="BR946" s="3"/>
    </row>
    <row r="947" spans="18:70" x14ac:dyDescent="0.25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  <c r="BJ947" s="47"/>
      <c r="BP947" s="3"/>
      <c r="BQ947" s="3"/>
      <c r="BR947" s="3"/>
    </row>
    <row r="948" spans="18:70" x14ac:dyDescent="0.25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  <c r="BJ948" s="47"/>
      <c r="BP948" s="3"/>
      <c r="BQ948" s="3"/>
      <c r="BR948" s="3"/>
    </row>
    <row r="949" spans="18:70" x14ac:dyDescent="0.25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  <c r="BJ949" s="47"/>
      <c r="BP949" s="3"/>
      <c r="BQ949" s="3"/>
      <c r="BR949" s="3"/>
    </row>
    <row r="950" spans="18:70" x14ac:dyDescent="0.25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  <c r="BJ950" s="47"/>
      <c r="BP950" s="3"/>
      <c r="BQ950" s="3"/>
      <c r="BR950" s="3"/>
    </row>
    <row r="951" spans="18:70" x14ac:dyDescent="0.25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  <c r="BJ951" s="47"/>
      <c r="BP951" s="3"/>
      <c r="BQ951" s="3"/>
      <c r="BR951" s="3"/>
    </row>
    <row r="952" spans="18:70" x14ac:dyDescent="0.25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  <c r="BJ952" s="47"/>
      <c r="BP952" s="3"/>
      <c r="BQ952" s="3"/>
      <c r="BR952" s="3"/>
    </row>
    <row r="953" spans="18:70" x14ac:dyDescent="0.25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  <c r="BJ953" s="47"/>
      <c r="BP953" s="3"/>
      <c r="BQ953" s="3"/>
      <c r="BR953" s="3"/>
    </row>
    <row r="954" spans="18:70" x14ac:dyDescent="0.25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  <c r="BJ954" s="47"/>
      <c r="BP954" s="3"/>
      <c r="BQ954" s="3"/>
      <c r="BR954" s="3"/>
    </row>
    <row r="955" spans="18:70" x14ac:dyDescent="0.25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  <c r="BJ955" s="47"/>
      <c r="BP955" s="3"/>
      <c r="BQ955" s="3"/>
      <c r="BR955" s="3"/>
    </row>
    <row r="956" spans="18:70" x14ac:dyDescent="0.25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  <c r="BJ956" s="47"/>
      <c r="BP956" s="3"/>
      <c r="BQ956" s="3"/>
      <c r="BR956" s="3"/>
    </row>
    <row r="957" spans="18:70" x14ac:dyDescent="0.25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  <c r="BJ957" s="47"/>
      <c r="BP957" s="3"/>
      <c r="BQ957" s="3"/>
      <c r="BR957" s="3"/>
    </row>
    <row r="958" spans="18:70" x14ac:dyDescent="0.25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  <c r="BJ958" s="47"/>
      <c r="BP958" s="3"/>
      <c r="BQ958" s="3"/>
      <c r="BR958" s="3"/>
    </row>
    <row r="959" spans="18:70" x14ac:dyDescent="0.25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  <c r="BJ959" s="47"/>
      <c r="BP959" s="3"/>
      <c r="BQ959" s="3"/>
      <c r="BR959" s="3"/>
    </row>
    <row r="960" spans="18:70" x14ac:dyDescent="0.25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  <c r="BJ960" s="47"/>
      <c r="BP960" s="3"/>
      <c r="BQ960" s="3"/>
      <c r="BR960" s="3"/>
    </row>
    <row r="961" spans="18:70" x14ac:dyDescent="0.25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  <c r="BJ961" s="47"/>
      <c r="BP961" s="3"/>
      <c r="BQ961" s="3"/>
      <c r="BR961" s="3"/>
    </row>
    <row r="962" spans="18:70" x14ac:dyDescent="0.25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  <c r="BJ962" s="47"/>
      <c r="BP962" s="3"/>
      <c r="BQ962" s="3"/>
      <c r="BR962" s="3"/>
    </row>
    <row r="963" spans="18:70" x14ac:dyDescent="0.25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  <c r="BJ963" s="47"/>
      <c r="BP963" s="3"/>
      <c r="BQ963" s="3"/>
      <c r="BR963" s="3"/>
    </row>
    <row r="964" spans="18:70" x14ac:dyDescent="0.25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  <c r="BJ964" s="47"/>
      <c r="BP964" s="3"/>
      <c r="BQ964" s="3"/>
      <c r="BR964" s="3"/>
    </row>
    <row r="965" spans="18:70" x14ac:dyDescent="0.25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  <c r="BJ965" s="47"/>
      <c r="BP965" s="3"/>
      <c r="BQ965" s="3"/>
      <c r="BR965" s="3"/>
    </row>
    <row r="966" spans="18:70" x14ac:dyDescent="0.25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  <c r="BJ966" s="47"/>
      <c r="BP966" s="3"/>
      <c r="BQ966" s="3"/>
      <c r="BR966" s="3"/>
    </row>
    <row r="967" spans="18:70" x14ac:dyDescent="0.25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  <c r="BJ967" s="47"/>
      <c r="BP967" s="3"/>
      <c r="BQ967" s="3"/>
      <c r="BR967" s="3"/>
    </row>
    <row r="968" spans="18:70" x14ac:dyDescent="0.25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  <c r="BJ968" s="47"/>
      <c r="BP968" s="3"/>
      <c r="BQ968" s="3"/>
      <c r="BR968" s="3"/>
    </row>
    <row r="969" spans="18:70" x14ac:dyDescent="0.25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  <c r="BJ969" s="47"/>
      <c r="BP969" s="3"/>
      <c r="BQ969" s="3"/>
      <c r="BR969" s="3"/>
    </row>
    <row r="970" spans="18:70" x14ac:dyDescent="0.25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  <c r="BJ970" s="47"/>
      <c r="BP970" s="3"/>
      <c r="BQ970" s="3"/>
      <c r="BR970" s="3"/>
    </row>
    <row r="971" spans="18:70" x14ac:dyDescent="0.25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  <c r="BJ971" s="47"/>
      <c r="BP971" s="3"/>
      <c r="BQ971" s="3"/>
      <c r="BR971" s="3"/>
    </row>
    <row r="972" spans="18:70" x14ac:dyDescent="0.25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  <c r="BJ972" s="47"/>
      <c r="BP972" s="3"/>
      <c r="BQ972" s="3"/>
      <c r="BR972" s="3"/>
    </row>
    <row r="973" spans="18:70" x14ac:dyDescent="0.25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  <c r="BJ973" s="47"/>
      <c r="BP973" s="3"/>
      <c r="BQ973" s="3"/>
      <c r="BR973" s="3"/>
    </row>
    <row r="974" spans="18:70" x14ac:dyDescent="0.25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  <c r="BJ974" s="47"/>
      <c r="BP974" s="3"/>
      <c r="BQ974" s="3"/>
      <c r="BR974" s="3"/>
    </row>
    <row r="975" spans="18:70" x14ac:dyDescent="0.25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  <c r="BJ975" s="47"/>
      <c r="BP975" s="3"/>
      <c r="BQ975" s="3"/>
      <c r="BR975" s="3"/>
    </row>
    <row r="976" spans="18:70" x14ac:dyDescent="0.25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  <c r="BJ976" s="47"/>
      <c r="BP976" s="3"/>
      <c r="BQ976" s="3"/>
      <c r="BR976" s="3"/>
    </row>
    <row r="977" spans="18:70" x14ac:dyDescent="0.25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  <c r="BJ977" s="47"/>
      <c r="BP977" s="3"/>
      <c r="BQ977" s="3"/>
      <c r="BR977" s="3"/>
    </row>
    <row r="978" spans="18:70" x14ac:dyDescent="0.25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  <c r="BJ978" s="47"/>
      <c r="BP978" s="3"/>
      <c r="BQ978" s="3"/>
      <c r="BR978" s="3"/>
    </row>
    <row r="979" spans="18:70" x14ac:dyDescent="0.25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  <c r="BJ979" s="47"/>
      <c r="BP979" s="3"/>
      <c r="BQ979" s="3"/>
      <c r="BR979" s="3"/>
    </row>
    <row r="980" spans="18:70" x14ac:dyDescent="0.25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  <c r="BJ980" s="47"/>
      <c r="BP980" s="3"/>
      <c r="BQ980" s="3"/>
      <c r="BR980" s="3"/>
    </row>
    <row r="981" spans="18:70" x14ac:dyDescent="0.25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  <c r="BJ981" s="47"/>
      <c r="BP981" s="3"/>
      <c r="BQ981" s="3"/>
      <c r="BR981" s="3"/>
    </row>
    <row r="982" spans="18:70" x14ac:dyDescent="0.25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  <c r="BJ982" s="47"/>
      <c r="BP982" s="3"/>
      <c r="BQ982" s="3"/>
      <c r="BR982" s="3"/>
    </row>
    <row r="983" spans="18:70" x14ac:dyDescent="0.25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  <c r="BJ983" s="47"/>
      <c r="BP983" s="3"/>
      <c r="BQ983" s="3"/>
      <c r="BR983" s="3"/>
    </row>
    <row r="984" spans="18:70" x14ac:dyDescent="0.25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  <c r="BJ984" s="47"/>
      <c r="BP984" s="3"/>
      <c r="BQ984" s="3"/>
      <c r="BR984" s="3"/>
    </row>
    <row r="985" spans="18:70" x14ac:dyDescent="0.25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  <c r="BJ985" s="47"/>
      <c r="BP985" s="3"/>
      <c r="BQ985" s="3"/>
      <c r="BR985" s="3"/>
    </row>
    <row r="986" spans="18:70" x14ac:dyDescent="0.25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  <c r="BJ986" s="47"/>
      <c r="BP986" s="3"/>
      <c r="BQ986" s="3"/>
      <c r="BR986" s="3"/>
    </row>
    <row r="987" spans="18:70" x14ac:dyDescent="0.25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  <c r="BJ987" s="47"/>
      <c r="BP987" s="3"/>
      <c r="BQ987" s="3"/>
      <c r="BR987" s="3"/>
    </row>
    <row r="988" spans="18:70" x14ac:dyDescent="0.25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  <c r="BJ988" s="47"/>
      <c r="BP988" s="3"/>
      <c r="BQ988" s="3"/>
      <c r="BR988" s="3"/>
    </row>
    <row r="989" spans="18:70" x14ac:dyDescent="0.25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  <c r="BJ989" s="47"/>
      <c r="BP989" s="3"/>
      <c r="BQ989" s="3"/>
      <c r="BR989" s="3"/>
    </row>
    <row r="990" spans="18:70" x14ac:dyDescent="0.25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  <c r="BJ990" s="47"/>
      <c r="BP990" s="3"/>
      <c r="BQ990" s="3"/>
      <c r="BR990" s="3"/>
    </row>
    <row r="991" spans="18:70" x14ac:dyDescent="0.25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  <c r="BJ991" s="47"/>
      <c r="BP991" s="3"/>
      <c r="BQ991" s="3"/>
      <c r="BR991" s="3"/>
    </row>
    <row r="992" spans="18:70" x14ac:dyDescent="0.25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  <c r="BJ992" s="47"/>
      <c r="BP992" s="3"/>
      <c r="BQ992" s="3"/>
      <c r="BR992" s="3"/>
    </row>
    <row r="993" spans="18:70" x14ac:dyDescent="0.25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  <c r="BJ993" s="47"/>
      <c r="BP993" s="3"/>
      <c r="BQ993" s="3"/>
      <c r="BR993" s="3"/>
    </row>
    <row r="994" spans="18:70" x14ac:dyDescent="0.25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  <c r="BJ994" s="47"/>
      <c r="BP994" s="3"/>
      <c r="BQ994" s="3"/>
      <c r="BR994" s="3"/>
    </row>
    <row r="995" spans="18:70" x14ac:dyDescent="0.25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  <c r="BJ995" s="47"/>
      <c r="BP995" s="3"/>
      <c r="BQ995" s="3"/>
      <c r="BR995" s="3"/>
    </row>
    <row r="996" spans="18:70" x14ac:dyDescent="0.25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  <c r="BJ996" s="47"/>
      <c r="BP996" s="3"/>
      <c r="BQ996" s="3"/>
      <c r="BR996" s="3"/>
    </row>
    <row r="997" spans="18:70" x14ac:dyDescent="0.25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  <c r="BJ997" s="47"/>
      <c r="BP997" s="3"/>
      <c r="BQ997" s="3"/>
      <c r="BR997" s="3"/>
    </row>
    <row r="998" spans="18:70" x14ac:dyDescent="0.25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  <c r="BJ998" s="47"/>
      <c r="BP998" s="3"/>
      <c r="BQ998" s="3"/>
      <c r="BR998" s="3"/>
    </row>
    <row r="999" spans="18:70" x14ac:dyDescent="0.25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  <c r="BJ999" s="47"/>
      <c r="BP999" s="3"/>
      <c r="BQ999" s="3"/>
      <c r="BR999" s="3"/>
    </row>
    <row r="1000" spans="18:70" x14ac:dyDescent="0.25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  <c r="BJ1000" s="47"/>
      <c r="BP1000" s="3"/>
      <c r="BQ1000" s="3"/>
      <c r="BR1000" s="3"/>
    </row>
    <row r="1001" spans="18:70" x14ac:dyDescent="0.25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  <c r="BJ1001" s="47"/>
      <c r="BP1001" s="3"/>
      <c r="BQ1001" s="3"/>
      <c r="BR1001" s="3"/>
    </row>
    <row r="1002" spans="18:70" x14ac:dyDescent="0.25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  <c r="BJ1002" s="47"/>
      <c r="BP1002" s="3"/>
      <c r="BQ1002" s="3"/>
      <c r="BR1002" s="3"/>
    </row>
    <row r="1003" spans="18:70" x14ac:dyDescent="0.25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  <c r="BJ1003" s="47"/>
      <c r="BP1003" s="3"/>
      <c r="BQ1003" s="3"/>
      <c r="BR1003" s="3"/>
    </row>
    <row r="1004" spans="18:70" x14ac:dyDescent="0.25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  <c r="BJ1004" s="47"/>
      <c r="BP1004" s="3"/>
      <c r="BQ1004" s="3"/>
      <c r="BR1004" s="3"/>
    </row>
    <row r="1005" spans="18:70" x14ac:dyDescent="0.25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  <c r="BJ1005" s="47"/>
      <c r="BP1005" s="3"/>
      <c r="BQ1005" s="3"/>
      <c r="BR1005" s="3"/>
    </row>
    <row r="1006" spans="18:70" x14ac:dyDescent="0.25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  <c r="BJ1006" s="47"/>
      <c r="BP1006" s="3"/>
      <c r="BQ1006" s="3"/>
      <c r="BR1006" s="3"/>
    </row>
    <row r="1007" spans="18:70" x14ac:dyDescent="0.25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  <c r="BJ1007" s="47"/>
      <c r="BP1007" s="3"/>
      <c r="BQ1007" s="3"/>
      <c r="BR1007" s="3"/>
    </row>
    <row r="1008" spans="18:70" x14ac:dyDescent="0.25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  <c r="BJ1008" s="47"/>
      <c r="BP1008" s="3"/>
      <c r="BQ1008" s="3"/>
      <c r="BR1008" s="3"/>
    </row>
    <row r="1009" spans="18:70" x14ac:dyDescent="0.25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  <c r="BJ1009" s="47"/>
      <c r="BP1009" s="3"/>
      <c r="BQ1009" s="3"/>
      <c r="BR1009" s="3"/>
    </row>
    <row r="1010" spans="18:70" x14ac:dyDescent="0.25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  <c r="BJ1010" s="47"/>
      <c r="BP1010" s="3"/>
      <c r="BQ1010" s="3"/>
      <c r="BR1010" s="3"/>
    </row>
    <row r="1011" spans="18:70" x14ac:dyDescent="0.25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  <c r="BJ1011" s="47"/>
      <c r="BP1011" s="3"/>
      <c r="BQ1011" s="3"/>
      <c r="BR1011" s="3"/>
    </row>
    <row r="1012" spans="18:70" x14ac:dyDescent="0.25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  <c r="BJ1012" s="47"/>
      <c r="BP1012" s="3"/>
      <c r="BQ1012" s="3"/>
      <c r="BR1012" s="3"/>
    </row>
    <row r="1013" spans="18:70" x14ac:dyDescent="0.25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  <c r="BJ1013" s="47"/>
      <c r="BP1013" s="3"/>
      <c r="BQ1013" s="3"/>
      <c r="BR1013" s="3"/>
    </row>
    <row r="1014" spans="18:70" x14ac:dyDescent="0.25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  <c r="BJ1014" s="47"/>
      <c r="BP1014" s="3"/>
      <c r="BQ1014" s="3"/>
      <c r="BR1014" s="3"/>
    </row>
    <row r="1015" spans="18:70" x14ac:dyDescent="0.25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  <c r="BJ1015" s="47"/>
      <c r="BP1015" s="3"/>
      <c r="BQ1015" s="3"/>
      <c r="BR1015" s="3"/>
    </row>
    <row r="1016" spans="18:70" x14ac:dyDescent="0.25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  <c r="BJ1016" s="47"/>
      <c r="BP1016" s="3"/>
      <c r="BQ1016" s="3"/>
      <c r="BR1016" s="3"/>
    </row>
    <row r="1017" spans="18:70" x14ac:dyDescent="0.25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  <c r="BJ1017" s="47"/>
      <c r="BP1017" s="3"/>
      <c r="BQ1017" s="3"/>
      <c r="BR1017" s="3"/>
    </row>
    <row r="1018" spans="18:70" x14ac:dyDescent="0.25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  <c r="BJ1018" s="47"/>
      <c r="BP1018" s="3"/>
      <c r="BQ1018" s="3"/>
      <c r="BR1018" s="3"/>
    </row>
    <row r="1019" spans="18:70" x14ac:dyDescent="0.25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  <c r="BJ1019" s="47"/>
      <c r="BP1019" s="3"/>
      <c r="BQ1019" s="3"/>
      <c r="BR1019" s="3"/>
    </row>
    <row r="1020" spans="18:70" x14ac:dyDescent="0.25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  <c r="BJ1020" s="47"/>
      <c r="BP1020" s="3"/>
      <c r="BQ1020" s="3"/>
      <c r="BR1020" s="3"/>
    </row>
    <row r="1021" spans="18:70" x14ac:dyDescent="0.25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  <c r="BJ1021" s="47"/>
      <c r="BP1021" s="3"/>
      <c r="BQ1021" s="3"/>
      <c r="BR1021" s="3"/>
    </row>
    <row r="1022" spans="18:70" x14ac:dyDescent="0.25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  <c r="BJ1022" s="47"/>
      <c r="BP1022" s="3"/>
      <c r="BQ1022" s="3"/>
      <c r="BR1022" s="3"/>
    </row>
    <row r="1023" spans="18:70" x14ac:dyDescent="0.25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  <c r="BJ1023" s="47"/>
      <c r="BP1023" s="3"/>
      <c r="BQ1023" s="3"/>
      <c r="BR1023" s="3"/>
    </row>
    <row r="1024" spans="18:70" x14ac:dyDescent="0.25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  <c r="BJ1024" s="47"/>
      <c r="BP1024" s="3"/>
      <c r="BQ1024" s="3"/>
      <c r="BR1024" s="3"/>
    </row>
    <row r="1025" spans="18:70" x14ac:dyDescent="0.25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  <c r="BJ1025" s="47"/>
      <c r="BP1025" s="3"/>
      <c r="BQ1025" s="3"/>
      <c r="BR1025" s="3"/>
    </row>
    <row r="1026" spans="18:70" x14ac:dyDescent="0.25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  <c r="BJ1026" s="47"/>
      <c r="BP1026" s="3"/>
      <c r="BQ1026" s="3"/>
      <c r="BR1026" s="3"/>
    </row>
    <row r="1027" spans="18:70" x14ac:dyDescent="0.25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  <c r="BJ1027" s="47"/>
      <c r="BP1027" s="3"/>
      <c r="BQ1027" s="3"/>
      <c r="BR1027" s="3"/>
    </row>
    <row r="1028" spans="18:70" x14ac:dyDescent="0.25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  <c r="BJ1028" s="47"/>
      <c r="BP1028" s="3"/>
      <c r="BQ1028" s="3"/>
      <c r="BR1028" s="3"/>
    </row>
    <row r="1029" spans="18:70" x14ac:dyDescent="0.25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  <c r="BJ1029" s="47"/>
      <c r="BP1029" s="3"/>
      <c r="BQ1029" s="3"/>
      <c r="BR1029" s="3"/>
    </row>
    <row r="1030" spans="18:70" x14ac:dyDescent="0.25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  <c r="BJ1030" s="47"/>
      <c r="BP1030" s="3"/>
      <c r="BQ1030" s="3"/>
      <c r="BR1030" s="3"/>
    </row>
    <row r="1031" spans="18:70" x14ac:dyDescent="0.25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  <c r="BJ1031" s="47"/>
      <c r="BP1031" s="3"/>
      <c r="BQ1031" s="3"/>
      <c r="BR1031" s="3"/>
    </row>
    <row r="1032" spans="18:70" x14ac:dyDescent="0.25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  <c r="BJ1032" s="47"/>
      <c r="BP1032" s="3"/>
      <c r="BQ1032" s="3"/>
      <c r="BR1032" s="3"/>
    </row>
    <row r="1033" spans="18:70" x14ac:dyDescent="0.25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  <c r="BJ1033" s="47"/>
      <c r="BP1033" s="3"/>
      <c r="BQ1033" s="3"/>
      <c r="BR1033" s="3"/>
    </row>
    <row r="1034" spans="18:70" x14ac:dyDescent="0.25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  <c r="BJ1034" s="47"/>
      <c r="BP1034" s="3"/>
      <c r="BQ1034" s="3"/>
      <c r="BR1034" s="3"/>
    </row>
    <row r="1035" spans="18:70" x14ac:dyDescent="0.25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  <c r="BJ1035" s="47"/>
      <c r="BP1035" s="3"/>
      <c r="BQ1035" s="3"/>
      <c r="BR1035" s="3"/>
    </row>
    <row r="1036" spans="18:70" x14ac:dyDescent="0.25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  <c r="BJ1036" s="47"/>
      <c r="BP1036" s="3"/>
      <c r="BQ1036" s="3"/>
      <c r="BR1036" s="3"/>
    </row>
    <row r="1037" spans="18:70" x14ac:dyDescent="0.25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  <c r="BJ1037" s="47"/>
      <c r="BP1037" s="3"/>
      <c r="BQ1037" s="3"/>
      <c r="BR1037" s="3"/>
    </row>
    <row r="1038" spans="18:70" x14ac:dyDescent="0.25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  <c r="BJ1038" s="47"/>
      <c r="BP1038" s="3"/>
      <c r="BQ1038" s="3"/>
      <c r="BR1038" s="3"/>
    </row>
    <row r="1039" spans="18:70" x14ac:dyDescent="0.25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  <c r="BJ1039" s="47"/>
      <c r="BP1039" s="3"/>
      <c r="BQ1039" s="3"/>
      <c r="BR1039" s="3"/>
    </row>
    <row r="1040" spans="18:70" x14ac:dyDescent="0.25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  <c r="BJ1040" s="47"/>
      <c r="BP1040" s="3"/>
      <c r="BQ1040" s="3"/>
      <c r="BR1040" s="3"/>
    </row>
    <row r="1041" spans="18:70" x14ac:dyDescent="0.25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  <c r="BJ1041" s="47"/>
      <c r="BP1041" s="3"/>
      <c r="BQ1041" s="3"/>
      <c r="BR1041" s="3"/>
    </row>
    <row r="1042" spans="18:70" x14ac:dyDescent="0.25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  <c r="BJ1042" s="47"/>
      <c r="BP1042" s="3"/>
      <c r="BQ1042" s="3"/>
      <c r="BR1042" s="3"/>
    </row>
    <row r="1043" spans="18:70" x14ac:dyDescent="0.25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  <c r="BJ1043" s="47"/>
      <c r="BP1043" s="3"/>
      <c r="BQ1043" s="3"/>
      <c r="BR1043" s="3"/>
    </row>
    <row r="1044" spans="18:70" x14ac:dyDescent="0.25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  <c r="BJ1044" s="47"/>
      <c r="BP1044" s="3"/>
      <c r="BQ1044" s="3"/>
      <c r="BR1044" s="3"/>
    </row>
    <row r="1045" spans="18:70" x14ac:dyDescent="0.25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  <c r="BJ1045" s="47"/>
      <c r="BP1045" s="3"/>
      <c r="BQ1045" s="3"/>
      <c r="BR1045" s="3"/>
    </row>
    <row r="1046" spans="18:70" x14ac:dyDescent="0.25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  <c r="BJ1046" s="47"/>
      <c r="BP1046" s="3"/>
      <c r="BQ1046" s="3"/>
      <c r="BR1046" s="3"/>
    </row>
    <row r="1047" spans="18:70" x14ac:dyDescent="0.25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  <c r="BJ1047" s="47"/>
      <c r="BP1047" s="3"/>
      <c r="BQ1047" s="3"/>
      <c r="BR1047" s="3"/>
    </row>
    <row r="1048" spans="18:70" x14ac:dyDescent="0.25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  <c r="BJ1048" s="47"/>
      <c r="BP1048" s="3"/>
      <c r="BQ1048" s="3"/>
      <c r="BR1048" s="3"/>
    </row>
    <row r="1049" spans="18:70" x14ac:dyDescent="0.25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  <c r="BJ1049" s="47"/>
      <c r="BP1049" s="3"/>
      <c r="BQ1049" s="3"/>
      <c r="BR1049" s="3"/>
    </row>
    <row r="1050" spans="18:70" x14ac:dyDescent="0.25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  <c r="BJ1050" s="47"/>
      <c r="BP1050" s="3"/>
      <c r="BQ1050" s="3"/>
      <c r="BR1050" s="3"/>
    </row>
    <row r="1051" spans="18:70" x14ac:dyDescent="0.25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  <c r="BJ1051" s="47"/>
      <c r="BP1051" s="3"/>
      <c r="BQ1051" s="3"/>
      <c r="BR1051" s="3"/>
    </row>
    <row r="1052" spans="18:70" x14ac:dyDescent="0.25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  <c r="BJ1052" s="47"/>
      <c r="BP1052" s="3"/>
      <c r="BQ1052" s="3"/>
      <c r="BR1052" s="3"/>
    </row>
    <row r="1053" spans="18:70" x14ac:dyDescent="0.25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  <c r="BJ1053" s="47"/>
      <c r="BP1053" s="3"/>
      <c r="BQ1053" s="3"/>
      <c r="BR1053" s="3"/>
    </row>
    <row r="1054" spans="18:70" x14ac:dyDescent="0.25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  <c r="BJ1054" s="47"/>
      <c r="BP1054" s="3"/>
      <c r="BQ1054" s="3"/>
      <c r="BR1054" s="3"/>
    </row>
    <row r="1055" spans="18:70" x14ac:dyDescent="0.25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  <c r="BJ1055" s="47"/>
      <c r="BP1055" s="3"/>
      <c r="BQ1055" s="3"/>
      <c r="BR1055" s="3"/>
    </row>
    <row r="1056" spans="18:70" x14ac:dyDescent="0.25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  <c r="BJ1056" s="47"/>
      <c r="BP1056" s="3"/>
      <c r="BQ1056" s="3"/>
      <c r="BR1056" s="3"/>
    </row>
    <row r="1057" spans="18:70" x14ac:dyDescent="0.25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  <c r="BJ1057" s="47"/>
      <c r="BP1057" s="3"/>
      <c r="BQ1057" s="3"/>
      <c r="BR1057" s="3"/>
    </row>
    <row r="1058" spans="18:70" x14ac:dyDescent="0.25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  <c r="BJ1058" s="47"/>
      <c r="BP1058" s="3"/>
      <c r="BQ1058" s="3"/>
      <c r="BR1058" s="3"/>
    </row>
    <row r="1059" spans="18:70" x14ac:dyDescent="0.25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  <c r="BJ1059" s="47"/>
      <c r="BP1059" s="3"/>
      <c r="BQ1059" s="3"/>
      <c r="BR1059" s="3"/>
    </row>
    <row r="1060" spans="18:70" x14ac:dyDescent="0.25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  <c r="BJ1060" s="47"/>
      <c r="BP1060" s="3"/>
      <c r="BQ1060" s="3"/>
      <c r="BR1060" s="3"/>
    </row>
    <row r="1061" spans="18:70" x14ac:dyDescent="0.25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  <c r="BJ1061" s="47"/>
      <c r="BP1061" s="3"/>
      <c r="BQ1061" s="3"/>
      <c r="BR1061" s="3"/>
    </row>
    <row r="1062" spans="18:70" x14ac:dyDescent="0.25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  <c r="BJ1062" s="47"/>
      <c r="BP1062" s="3"/>
      <c r="BQ1062" s="3"/>
      <c r="BR1062" s="3"/>
    </row>
    <row r="1063" spans="18:70" x14ac:dyDescent="0.25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  <c r="BJ1063" s="47"/>
      <c r="BP1063" s="3"/>
      <c r="BQ1063" s="3"/>
      <c r="BR1063" s="3"/>
    </row>
    <row r="1064" spans="18:70" x14ac:dyDescent="0.25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  <c r="BJ1064" s="47"/>
      <c r="BP1064" s="3"/>
      <c r="BQ1064" s="3"/>
      <c r="BR1064" s="3"/>
    </row>
    <row r="1065" spans="18:70" x14ac:dyDescent="0.25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  <c r="BJ1065" s="47"/>
      <c r="BP1065" s="3"/>
      <c r="BQ1065" s="3"/>
      <c r="BR1065" s="3"/>
    </row>
    <row r="1066" spans="18:70" x14ac:dyDescent="0.25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  <c r="BJ1066" s="47"/>
      <c r="BP1066" s="3"/>
      <c r="BQ1066" s="3"/>
      <c r="BR1066" s="3"/>
    </row>
    <row r="1067" spans="18:70" x14ac:dyDescent="0.25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  <c r="BJ1067" s="47"/>
      <c r="BP1067" s="3"/>
      <c r="BQ1067" s="3"/>
      <c r="BR1067" s="3"/>
    </row>
    <row r="1068" spans="18:70" x14ac:dyDescent="0.25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  <c r="BJ1068" s="47"/>
      <c r="BP1068" s="3"/>
      <c r="BQ1068" s="3"/>
      <c r="BR1068" s="3"/>
    </row>
    <row r="1069" spans="18:70" x14ac:dyDescent="0.25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  <c r="BJ1069" s="47"/>
      <c r="BP1069" s="3"/>
      <c r="BQ1069" s="3"/>
      <c r="BR1069" s="3"/>
    </row>
    <row r="1070" spans="18:70" x14ac:dyDescent="0.25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  <c r="BJ1070" s="47"/>
      <c r="BP1070" s="3"/>
      <c r="BQ1070" s="3"/>
      <c r="BR1070" s="3"/>
    </row>
    <row r="1071" spans="18:70" x14ac:dyDescent="0.25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  <c r="BJ1071" s="47"/>
      <c r="BP1071" s="3"/>
      <c r="BQ1071" s="3"/>
      <c r="BR1071" s="3"/>
    </row>
    <row r="1072" spans="18:70" x14ac:dyDescent="0.25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  <c r="BJ1072" s="47"/>
      <c r="BP1072" s="3"/>
      <c r="BQ1072" s="3"/>
      <c r="BR1072" s="3"/>
    </row>
    <row r="1073" spans="18:70" x14ac:dyDescent="0.25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  <c r="BJ1073" s="47"/>
      <c r="BP1073" s="3"/>
      <c r="BQ1073" s="3"/>
      <c r="BR1073" s="3"/>
    </row>
    <row r="1074" spans="18:70" x14ac:dyDescent="0.25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  <c r="BJ1074" s="47"/>
      <c r="BP1074" s="3"/>
      <c r="BQ1074" s="3"/>
      <c r="BR1074" s="3"/>
    </row>
    <row r="1075" spans="18:70" x14ac:dyDescent="0.25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  <c r="BJ1075" s="47"/>
      <c r="BP1075" s="3"/>
      <c r="BQ1075" s="3"/>
      <c r="BR1075" s="3"/>
    </row>
    <row r="1076" spans="18:70" x14ac:dyDescent="0.25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  <c r="BJ1076" s="47"/>
      <c r="BP1076" s="3"/>
      <c r="BQ1076" s="3"/>
      <c r="BR1076" s="3"/>
    </row>
    <row r="1077" spans="18:70" x14ac:dyDescent="0.25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  <c r="BJ1077" s="47"/>
      <c r="BP1077" s="3"/>
      <c r="BQ1077" s="3"/>
      <c r="BR1077" s="3"/>
    </row>
    <row r="1078" spans="18:70" x14ac:dyDescent="0.25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  <c r="BJ1078" s="47"/>
      <c r="BP1078" s="3"/>
      <c r="BQ1078" s="3"/>
      <c r="BR1078" s="3"/>
    </row>
    <row r="1079" spans="18:70" x14ac:dyDescent="0.25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  <c r="BJ1079" s="47"/>
      <c r="BP1079" s="3"/>
      <c r="BQ1079" s="3"/>
      <c r="BR1079" s="3"/>
    </row>
    <row r="1080" spans="18:70" x14ac:dyDescent="0.25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  <c r="BJ1080" s="47"/>
      <c r="BP1080" s="3"/>
      <c r="BQ1080" s="3"/>
      <c r="BR1080" s="3"/>
    </row>
    <row r="1081" spans="18:70" x14ac:dyDescent="0.25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  <c r="BJ1081" s="47"/>
      <c r="BP1081" s="3"/>
      <c r="BQ1081" s="3"/>
      <c r="BR1081" s="3"/>
    </row>
    <row r="1082" spans="18:70" x14ac:dyDescent="0.25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  <c r="BJ1082" s="47"/>
      <c r="BP1082" s="3"/>
      <c r="BQ1082" s="3"/>
      <c r="BR1082" s="3"/>
    </row>
    <row r="1083" spans="18:70" x14ac:dyDescent="0.25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  <c r="BJ1083" s="47"/>
      <c r="BP1083" s="3"/>
      <c r="BQ1083" s="3"/>
      <c r="BR1083" s="3"/>
    </row>
    <row r="1084" spans="18:70" x14ac:dyDescent="0.25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  <c r="BJ1084" s="47"/>
      <c r="BP1084" s="3"/>
      <c r="BQ1084" s="3"/>
      <c r="BR1084" s="3"/>
    </row>
    <row r="1085" spans="18:70" x14ac:dyDescent="0.25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  <c r="BJ1085" s="47"/>
      <c r="BP1085" s="3"/>
      <c r="BQ1085" s="3"/>
      <c r="BR1085" s="3"/>
    </row>
    <row r="1086" spans="18:70" x14ac:dyDescent="0.25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  <c r="BJ1086" s="47"/>
      <c r="BP1086" s="3"/>
      <c r="BQ1086" s="3"/>
      <c r="BR1086" s="3"/>
    </row>
    <row r="1087" spans="18:70" x14ac:dyDescent="0.25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  <c r="BJ1087" s="47"/>
      <c r="BP1087" s="3"/>
      <c r="BQ1087" s="3"/>
      <c r="BR1087" s="3"/>
    </row>
    <row r="1088" spans="18:70" x14ac:dyDescent="0.25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  <c r="BJ1088" s="47"/>
      <c r="BP1088" s="3"/>
      <c r="BQ1088" s="3"/>
      <c r="BR1088" s="3"/>
    </row>
    <row r="1089" spans="18:70" x14ac:dyDescent="0.25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  <c r="BJ1089" s="47"/>
      <c r="BP1089" s="3"/>
      <c r="BQ1089" s="3"/>
      <c r="BR1089" s="3"/>
    </row>
    <row r="1090" spans="18:70" x14ac:dyDescent="0.25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  <c r="BJ1090" s="47"/>
      <c r="BP1090" s="3"/>
      <c r="BQ1090" s="3"/>
      <c r="BR1090" s="3"/>
    </row>
    <row r="1091" spans="18:70" x14ac:dyDescent="0.25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  <c r="BJ1091" s="47"/>
      <c r="BP1091" s="3"/>
      <c r="BQ1091" s="3"/>
      <c r="BR1091" s="3"/>
    </row>
    <row r="1092" spans="18:70" x14ac:dyDescent="0.25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  <c r="BJ1092" s="47"/>
      <c r="BP1092" s="3"/>
      <c r="BQ1092" s="3"/>
      <c r="BR1092" s="3"/>
    </row>
    <row r="1093" spans="18:70" x14ac:dyDescent="0.25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  <c r="BJ1093" s="47"/>
      <c r="BP1093" s="3"/>
      <c r="BQ1093" s="3"/>
      <c r="BR1093" s="3"/>
    </row>
    <row r="1094" spans="18:70" x14ac:dyDescent="0.25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  <c r="BJ1094" s="47"/>
      <c r="BP1094" s="3"/>
      <c r="BQ1094" s="3"/>
      <c r="BR1094" s="3"/>
    </row>
    <row r="1095" spans="18:70" x14ac:dyDescent="0.25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  <c r="BJ1095" s="47"/>
      <c r="BP1095" s="3"/>
      <c r="BQ1095" s="3"/>
      <c r="BR1095" s="3"/>
    </row>
    <row r="1096" spans="18:70" x14ac:dyDescent="0.25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  <c r="BJ1096" s="47"/>
      <c r="BP1096" s="3"/>
      <c r="BQ1096" s="3"/>
      <c r="BR1096" s="3"/>
    </row>
    <row r="1097" spans="18:70" x14ac:dyDescent="0.25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  <c r="BJ1097" s="47"/>
      <c r="BP1097" s="3"/>
      <c r="BQ1097" s="3"/>
      <c r="BR1097" s="3"/>
    </row>
    <row r="1098" spans="18:70" x14ac:dyDescent="0.25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  <c r="BJ1098" s="47"/>
      <c r="BP1098" s="3"/>
      <c r="BQ1098" s="3"/>
      <c r="BR1098" s="3"/>
    </row>
    <row r="1099" spans="18:70" x14ac:dyDescent="0.25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  <c r="BJ1099" s="47"/>
      <c r="BP1099" s="3"/>
      <c r="BQ1099" s="3"/>
      <c r="BR1099" s="3"/>
    </row>
    <row r="1100" spans="18:70" x14ac:dyDescent="0.25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  <c r="BJ1100" s="47"/>
      <c r="BP1100" s="3"/>
      <c r="BQ1100" s="3"/>
      <c r="BR1100" s="3"/>
    </row>
    <row r="1101" spans="18:70" x14ac:dyDescent="0.25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  <c r="BJ1101" s="47"/>
      <c r="BP1101" s="3"/>
      <c r="BQ1101" s="3"/>
      <c r="BR1101" s="3"/>
    </row>
    <row r="1102" spans="18:70" x14ac:dyDescent="0.25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  <c r="BJ1102" s="47"/>
      <c r="BP1102" s="3"/>
      <c r="BQ1102" s="3"/>
      <c r="BR1102" s="3"/>
    </row>
    <row r="1103" spans="18:70" x14ac:dyDescent="0.25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  <c r="BJ1103" s="47"/>
      <c r="BP1103" s="3"/>
      <c r="BQ1103" s="3"/>
      <c r="BR1103" s="3"/>
    </row>
    <row r="1104" spans="18:70" x14ac:dyDescent="0.25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  <c r="BJ1104" s="47"/>
      <c r="BP1104" s="3"/>
      <c r="BQ1104" s="3"/>
      <c r="BR1104" s="3"/>
    </row>
    <row r="1105" spans="18:70" x14ac:dyDescent="0.25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  <c r="BJ1105" s="47"/>
      <c r="BP1105" s="3"/>
      <c r="BQ1105" s="3"/>
      <c r="BR1105" s="3"/>
    </row>
    <row r="1106" spans="18:70" x14ac:dyDescent="0.25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  <c r="BJ1106" s="47"/>
      <c r="BP1106" s="3"/>
      <c r="BQ1106" s="3"/>
      <c r="BR1106" s="3"/>
    </row>
    <row r="1107" spans="18:70" x14ac:dyDescent="0.25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  <c r="BJ1107" s="47"/>
      <c r="BP1107" s="3"/>
      <c r="BQ1107" s="3"/>
      <c r="BR1107" s="3"/>
    </row>
    <row r="1108" spans="18:70" x14ac:dyDescent="0.25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  <c r="BJ1108" s="47"/>
      <c r="BP1108" s="3"/>
      <c r="BQ1108" s="3"/>
      <c r="BR1108" s="3"/>
    </row>
    <row r="1109" spans="18:70" x14ac:dyDescent="0.25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  <c r="BJ1109" s="47"/>
      <c r="BP1109" s="3"/>
      <c r="BQ1109" s="3"/>
      <c r="BR1109" s="3"/>
    </row>
    <row r="1110" spans="18:70" x14ac:dyDescent="0.25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  <c r="BJ1110" s="47"/>
      <c r="BP1110" s="3"/>
      <c r="BQ1110" s="3"/>
      <c r="BR1110" s="3"/>
    </row>
    <row r="1111" spans="18:70" x14ac:dyDescent="0.25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  <c r="BJ1111" s="47"/>
      <c r="BP1111" s="3"/>
      <c r="BQ1111" s="3"/>
      <c r="BR1111" s="3"/>
    </row>
    <row r="1112" spans="18:70" x14ac:dyDescent="0.25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  <c r="BJ1112" s="47"/>
      <c r="BP1112" s="3"/>
      <c r="BQ1112" s="3"/>
      <c r="BR1112" s="3"/>
    </row>
    <row r="1113" spans="18:70" x14ac:dyDescent="0.25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  <c r="BJ1113" s="47"/>
      <c r="BP1113" s="3"/>
      <c r="BQ1113" s="3"/>
      <c r="BR1113" s="3"/>
    </row>
    <row r="1114" spans="18:70" x14ac:dyDescent="0.25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  <c r="BJ1114" s="47"/>
      <c r="BP1114" s="3"/>
      <c r="BQ1114" s="3"/>
      <c r="BR1114" s="3"/>
    </row>
    <row r="1115" spans="18:70" x14ac:dyDescent="0.25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  <c r="BJ1115" s="47"/>
      <c r="BP1115" s="3"/>
      <c r="BQ1115" s="3"/>
      <c r="BR1115" s="3"/>
    </row>
    <row r="1116" spans="18:70" x14ac:dyDescent="0.25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  <c r="BJ1116" s="47"/>
      <c r="BP1116" s="3"/>
      <c r="BQ1116" s="3"/>
      <c r="BR1116" s="3"/>
    </row>
    <row r="1117" spans="18:70" x14ac:dyDescent="0.25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  <c r="BJ1117" s="47"/>
      <c r="BP1117" s="3"/>
      <c r="BQ1117" s="3"/>
      <c r="BR1117" s="3"/>
    </row>
    <row r="1118" spans="18:70" x14ac:dyDescent="0.25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  <c r="BJ1118" s="47"/>
      <c r="BP1118" s="3"/>
      <c r="BQ1118" s="3"/>
      <c r="BR1118" s="3"/>
    </row>
    <row r="1119" spans="18:70" x14ac:dyDescent="0.25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  <c r="BJ1119" s="47"/>
      <c r="BP1119" s="3"/>
      <c r="BQ1119" s="3"/>
      <c r="BR1119" s="3"/>
    </row>
    <row r="1120" spans="18:70" x14ac:dyDescent="0.25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  <c r="BJ1120" s="47"/>
      <c r="BP1120" s="3"/>
      <c r="BQ1120" s="3"/>
      <c r="BR1120" s="3"/>
    </row>
    <row r="1121" spans="18:70" x14ac:dyDescent="0.25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  <c r="BJ1121" s="47"/>
      <c r="BP1121" s="3"/>
      <c r="BQ1121" s="3"/>
      <c r="BR1121" s="3"/>
    </row>
    <row r="1122" spans="18:70" x14ac:dyDescent="0.25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  <c r="BJ1122" s="47"/>
      <c r="BP1122" s="3"/>
      <c r="BQ1122" s="3"/>
      <c r="BR1122" s="3"/>
    </row>
    <row r="1123" spans="18:70" x14ac:dyDescent="0.25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  <c r="BJ1123" s="47"/>
      <c r="BP1123" s="3"/>
      <c r="BQ1123" s="3"/>
      <c r="BR1123" s="3"/>
    </row>
    <row r="1124" spans="18:70" x14ac:dyDescent="0.25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  <c r="BJ1124" s="47"/>
      <c r="BP1124" s="3"/>
      <c r="BQ1124" s="3"/>
      <c r="BR1124" s="3"/>
    </row>
    <row r="1125" spans="18:70" x14ac:dyDescent="0.25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  <c r="BJ1125" s="47"/>
      <c r="BP1125" s="3"/>
      <c r="BQ1125" s="3"/>
      <c r="BR1125" s="3"/>
    </row>
    <row r="1126" spans="18:70" x14ac:dyDescent="0.25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  <c r="BJ1126" s="47"/>
      <c r="BP1126" s="3"/>
      <c r="BQ1126" s="3"/>
      <c r="BR1126" s="3"/>
    </row>
    <row r="1127" spans="18:70" x14ac:dyDescent="0.25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  <c r="BJ1127" s="47"/>
      <c r="BP1127" s="3"/>
      <c r="BQ1127" s="3"/>
      <c r="BR1127" s="3"/>
    </row>
    <row r="1128" spans="18:70" x14ac:dyDescent="0.25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  <c r="BJ1128" s="47"/>
      <c r="BP1128" s="3"/>
      <c r="BQ1128" s="3"/>
      <c r="BR1128" s="3"/>
    </row>
    <row r="1129" spans="18:70" x14ac:dyDescent="0.25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  <c r="BJ1129" s="47"/>
      <c r="BP1129" s="3"/>
      <c r="BQ1129" s="3"/>
      <c r="BR1129" s="3"/>
    </row>
    <row r="1130" spans="18:70" x14ac:dyDescent="0.25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  <c r="BJ1130" s="47"/>
      <c r="BP1130" s="3"/>
      <c r="BQ1130" s="3"/>
      <c r="BR1130" s="3"/>
    </row>
    <row r="1131" spans="18:70" x14ac:dyDescent="0.25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  <c r="BJ1131" s="47"/>
      <c r="BP1131" s="3"/>
      <c r="BQ1131" s="3"/>
      <c r="BR1131" s="3"/>
    </row>
    <row r="1132" spans="18:70" x14ac:dyDescent="0.25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  <c r="BJ1132" s="47"/>
      <c r="BP1132" s="3"/>
      <c r="BQ1132" s="3"/>
      <c r="BR1132" s="3"/>
    </row>
    <row r="1133" spans="18:70" x14ac:dyDescent="0.25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  <c r="BJ1133" s="47"/>
      <c r="BP1133" s="3"/>
      <c r="BQ1133" s="3"/>
      <c r="BR1133" s="3"/>
    </row>
    <row r="1134" spans="18:70" x14ac:dyDescent="0.25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  <c r="BJ1134" s="47"/>
      <c r="BP1134" s="3"/>
      <c r="BQ1134" s="3"/>
      <c r="BR1134" s="3"/>
    </row>
    <row r="1135" spans="18:70" x14ac:dyDescent="0.25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  <c r="BJ1135" s="47"/>
      <c r="BP1135" s="3"/>
      <c r="BQ1135" s="3"/>
      <c r="BR1135" s="3"/>
    </row>
    <row r="1136" spans="18:70" x14ac:dyDescent="0.25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  <c r="BJ1136" s="47"/>
      <c r="BP1136" s="3"/>
      <c r="BQ1136" s="3"/>
      <c r="BR1136" s="3"/>
    </row>
    <row r="1137" spans="18:70" x14ac:dyDescent="0.25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  <c r="BJ1137" s="47"/>
      <c r="BP1137" s="3"/>
      <c r="BQ1137" s="3"/>
      <c r="BR1137" s="3"/>
    </row>
    <row r="1138" spans="18:70" x14ac:dyDescent="0.25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  <c r="BJ1138" s="47"/>
      <c r="BP1138" s="3"/>
      <c r="BQ1138" s="3"/>
      <c r="BR1138" s="3"/>
    </row>
    <row r="1139" spans="18:70" x14ac:dyDescent="0.25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  <c r="BJ1139" s="47"/>
      <c r="BP1139" s="3"/>
      <c r="BQ1139" s="3"/>
      <c r="BR1139" s="3"/>
    </row>
    <row r="1140" spans="18:70" x14ac:dyDescent="0.25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  <c r="BJ1140" s="47"/>
      <c r="BP1140" s="3"/>
      <c r="BQ1140" s="3"/>
      <c r="BR1140" s="3"/>
    </row>
    <row r="1141" spans="18:70" x14ac:dyDescent="0.25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  <c r="BJ1141" s="47"/>
      <c r="BP1141" s="3"/>
      <c r="BQ1141" s="3"/>
      <c r="BR1141" s="3"/>
    </row>
    <row r="1142" spans="18:70" x14ac:dyDescent="0.25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  <c r="BJ1142" s="47"/>
      <c r="BP1142" s="3"/>
      <c r="BQ1142" s="3"/>
      <c r="BR1142" s="3"/>
    </row>
    <row r="1143" spans="18:70" x14ac:dyDescent="0.25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  <c r="BJ1143" s="47"/>
      <c r="BP1143" s="3"/>
      <c r="BQ1143" s="3"/>
      <c r="BR1143" s="3"/>
    </row>
    <row r="1144" spans="18:70" x14ac:dyDescent="0.25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  <c r="BJ1144" s="47"/>
      <c r="BP1144" s="3"/>
      <c r="BQ1144" s="3"/>
      <c r="BR1144" s="3"/>
    </row>
    <row r="1145" spans="18:70" x14ac:dyDescent="0.25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  <c r="BJ1145" s="47"/>
      <c r="BP1145" s="3"/>
      <c r="BQ1145" s="3"/>
      <c r="BR1145" s="3"/>
    </row>
    <row r="1146" spans="18:70" x14ac:dyDescent="0.25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  <c r="BJ1146" s="47"/>
      <c r="BP1146" s="3"/>
      <c r="BQ1146" s="3"/>
      <c r="BR1146" s="3"/>
    </row>
    <row r="1147" spans="18:70" x14ac:dyDescent="0.25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  <c r="BJ1147" s="47"/>
      <c r="BP1147" s="3"/>
      <c r="BQ1147" s="3"/>
      <c r="BR1147" s="3"/>
    </row>
    <row r="1148" spans="18:70" x14ac:dyDescent="0.25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  <c r="BJ1148" s="47"/>
      <c r="BP1148" s="3"/>
      <c r="BQ1148" s="3"/>
      <c r="BR1148" s="3"/>
    </row>
    <row r="1149" spans="18:70" x14ac:dyDescent="0.25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  <c r="BJ1149" s="47"/>
      <c r="BP1149" s="3"/>
      <c r="BQ1149" s="3"/>
      <c r="BR1149" s="3"/>
    </row>
    <row r="1150" spans="18:70" x14ac:dyDescent="0.25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  <c r="BJ1150" s="47"/>
      <c r="BP1150" s="3"/>
      <c r="BQ1150" s="3"/>
      <c r="BR1150" s="3"/>
    </row>
    <row r="1151" spans="18:70" x14ac:dyDescent="0.25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  <c r="BJ1151" s="47"/>
      <c r="BP1151" s="3"/>
      <c r="BQ1151" s="3"/>
      <c r="BR1151" s="3"/>
    </row>
    <row r="1152" spans="18:70" x14ac:dyDescent="0.25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  <c r="BJ1152" s="47"/>
      <c r="BP1152" s="3"/>
      <c r="BQ1152" s="3"/>
      <c r="BR1152" s="3"/>
    </row>
    <row r="1153" spans="18:70" x14ac:dyDescent="0.25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  <c r="BJ1153" s="47"/>
      <c r="BP1153" s="3"/>
      <c r="BQ1153" s="3"/>
      <c r="BR1153" s="3"/>
    </row>
    <row r="1154" spans="18:70" x14ac:dyDescent="0.25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  <c r="BJ1154" s="47"/>
      <c r="BP1154" s="3"/>
      <c r="BQ1154" s="3"/>
      <c r="BR1154" s="3"/>
    </row>
    <row r="1155" spans="18:70" x14ac:dyDescent="0.25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  <c r="BJ1155" s="47"/>
      <c r="BP1155" s="3"/>
      <c r="BQ1155" s="3"/>
      <c r="BR1155" s="3"/>
    </row>
    <row r="1156" spans="18:70" x14ac:dyDescent="0.25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  <c r="BJ1156" s="47"/>
      <c r="BP1156" s="3"/>
      <c r="BQ1156" s="3"/>
      <c r="BR1156" s="3"/>
    </row>
    <row r="1157" spans="18:70" x14ac:dyDescent="0.25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  <c r="BJ1157" s="47"/>
      <c r="BP1157" s="3"/>
      <c r="BQ1157" s="3"/>
      <c r="BR1157" s="3"/>
    </row>
    <row r="1158" spans="18:70" x14ac:dyDescent="0.25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  <c r="BJ1158" s="47"/>
      <c r="BP1158" s="3"/>
      <c r="BQ1158" s="3"/>
      <c r="BR1158" s="3"/>
    </row>
    <row r="1159" spans="18:70" x14ac:dyDescent="0.25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  <c r="BJ1159" s="47"/>
      <c r="BP1159" s="3"/>
      <c r="BQ1159" s="3"/>
      <c r="BR1159" s="3"/>
    </row>
    <row r="1160" spans="18:70" x14ac:dyDescent="0.25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  <c r="BJ1160" s="47"/>
      <c r="BP1160" s="3"/>
      <c r="BQ1160" s="3"/>
      <c r="BR1160" s="3"/>
    </row>
    <row r="1161" spans="18:70" x14ac:dyDescent="0.25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  <c r="BJ1161" s="47"/>
      <c r="BP1161" s="3"/>
      <c r="BQ1161" s="3"/>
      <c r="BR1161" s="3"/>
    </row>
    <row r="1162" spans="18:70" x14ac:dyDescent="0.25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  <c r="BJ1162" s="47"/>
      <c r="BP1162" s="3"/>
      <c r="BQ1162" s="3"/>
      <c r="BR1162" s="3"/>
    </row>
    <row r="1163" spans="18:70" x14ac:dyDescent="0.25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  <c r="BJ1163" s="47"/>
      <c r="BP1163" s="3"/>
      <c r="BQ1163" s="3"/>
      <c r="BR1163" s="3"/>
    </row>
    <row r="1164" spans="18:70" x14ac:dyDescent="0.25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  <c r="BJ1164" s="47"/>
      <c r="BP1164" s="3"/>
      <c r="BQ1164" s="3"/>
      <c r="BR1164" s="3"/>
    </row>
    <row r="1165" spans="18:70" x14ac:dyDescent="0.25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  <c r="BJ1165" s="47"/>
      <c r="BP1165" s="3"/>
      <c r="BQ1165" s="3"/>
      <c r="BR1165" s="3"/>
    </row>
    <row r="1166" spans="18:70" x14ac:dyDescent="0.25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  <c r="BJ1166" s="47"/>
      <c r="BP1166" s="3"/>
      <c r="BQ1166" s="3"/>
      <c r="BR1166" s="3"/>
    </row>
    <row r="1167" spans="18:70" x14ac:dyDescent="0.25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  <c r="BJ1167" s="47"/>
      <c r="BP1167" s="3"/>
      <c r="BQ1167" s="3"/>
      <c r="BR1167" s="3"/>
    </row>
    <row r="1168" spans="18:70" x14ac:dyDescent="0.25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  <c r="BJ1168" s="47"/>
      <c r="BP1168" s="3"/>
      <c r="BQ1168" s="3"/>
      <c r="BR1168" s="3"/>
    </row>
    <row r="1169" spans="18:70" x14ac:dyDescent="0.25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  <c r="BJ1169" s="47"/>
      <c r="BP1169" s="3"/>
      <c r="BQ1169" s="3"/>
      <c r="BR1169" s="3"/>
    </row>
    <row r="1170" spans="18:70" x14ac:dyDescent="0.25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  <c r="BJ1170" s="47"/>
      <c r="BP1170" s="3"/>
      <c r="BQ1170" s="3"/>
      <c r="BR1170" s="3"/>
    </row>
    <row r="1171" spans="18:70" x14ac:dyDescent="0.25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  <c r="BJ1171" s="47"/>
      <c r="BP1171" s="3"/>
      <c r="BQ1171" s="3"/>
      <c r="BR1171" s="3"/>
    </row>
    <row r="1172" spans="18:70" x14ac:dyDescent="0.25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  <c r="BJ1172" s="47"/>
      <c r="BP1172" s="3"/>
      <c r="BQ1172" s="3"/>
      <c r="BR1172" s="3"/>
    </row>
    <row r="1173" spans="18:70" x14ac:dyDescent="0.25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  <c r="BJ1173" s="47"/>
      <c r="BP1173" s="3"/>
      <c r="BQ1173" s="3"/>
      <c r="BR1173" s="3"/>
    </row>
    <row r="1174" spans="18:70" x14ac:dyDescent="0.25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  <c r="BJ1174" s="47"/>
      <c r="BP1174" s="3"/>
      <c r="BQ1174" s="3"/>
      <c r="BR1174" s="3"/>
    </row>
    <row r="1175" spans="18:70" x14ac:dyDescent="0.25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  <c r="BJ1175" s="47"/>
      <c r="BP1175" s="3"/>
      <c r="BQ1175" s="3"/>
      <c r="BR1175" s="3"/>
    </row>
    <row r="1176" spans="18:70" x14ac:dyDescent="0.25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  <c r="BJ1176" s="47"/>
      <c r="BP1176" s="3"/>
      <c r="BQ1176" s="3"/>
      <c r="BR1176" s="3"/>
    </row>
    <row r="1177" spans="18:70" x14ac:dyDescent="0.25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  <c r="BJ1177" s="47"/>
      <c r="BP1177" s="3"/>
      <c r="BQ1177" s="3"/>
      <c r="BR1177" s="3"/>
    </row>
    <row r="1178" spans="18:70" x14ac:dyDescent="0.25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  <c r="BJ1178" s="47"/>
      <c r="BP1178" s="3"/>
      <c r="BQ1178" s="3"/>
      <c r="BR1178" s="3"/>
    </row>
    <row r="1179" spans="18:70" x14ac:dyDescent="0.25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  <c r="BJ1179" s="47"/>
      <c r="BP1179" s="3"/>
      <c r="BQ1179" s="3"/>
      <c r="BR1179" s="3"/>
    </row>
    <row r="1180" spans="18:70" x14ac:dyDescent="0.25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  <c r="BJ1180" s="47"/>
      <c r="BP1180" s="3"/>
      <c r="BQ1180" s="3"/>
      <c r="BR1180" s="3"/>
    </row>
    <row r="1181" spans="18:70" x14ac:dyDescent="0.25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  <c r="BJ1181" s="47"/>
      <c r="BP1181" s="3"/>
      <c r="BQ1181" s="3"/>
      <c r="BR1181" s="3"/>
    </row>
    <row r="1182" spans="18:70" x14ac:dyDescent="0.25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  <c r="BJ1182" s="47"/>
      <c r="BP1182" s="3"/>
      <c r="BQ1182" s="3"/>
      <c r="BR1182" s="3"/>
    </row>
    <row r="1183" spans="18:70" x14ac:dyDescent="0.25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  <c r="BJ1183" s="47"/>
      <c r="BP1183" s="3"/>
      <c r="BQ1183" s="3"/>
      <c r="BR1183" s="3"/>
    </row>
    <row r="1184" spans="18:70" x14ac:dyDescent="0.25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  <c r="BJ1184" s="47"/>
      <c r="BP1184" s="3"/>
      <c r="BQ1184" s="3"/>
      <c r="BR1184" s="3"/>
    </row>
    <row r="1185" spans="18:70" x14ac:dyDescent="0.25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  <c r="BJ1185" s="47"/>
      <c r="BP1185" s="3"/>
      <c r="BQ1185" s="3"/>
      <c r="BR1185" s="3"/>
    </row>
    <row r="1186" spans="18:70" x14ac:dyDescent="0.25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  <c r="BJ1186" s="47"/>
      <c r="BP1186" s="3"/>
      <c r="BQ1186" s="3"/>
      <c r="BR1186" s="3"/>
    </row>
    <row r="1187" spans="18:70" x14ac:dyDescent="0.25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  <c r="BJ1187" s="47"/>
      <c r="BP1187" s="3"/>
      <c r="BQ1187" s="3"/>
      <c r="BR1187" s="3"/>
    </row>
    <row r="1188" spans="18:70" x14ac:dyDescent="0.25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  <c r="BJ1188" s="47"/>
      <c r="BP1188" s="3"/>
      <c r="BQ1188" s="3"/>
      <c r="BR1188" s="3"/>
    </row>
    <row r="1189" spans="18:70" x14ac:dyDescent="0.25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  <c r="BJ1189" s="47"/>
      <c r="BP1189" s="3"/>
      <c r="BQ1189" s="3"/>
      <c r="BR1189" s="3"/>
    </row>
    <row r="1190" spans="18:70" x14ac:dyDescent="0.25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  <c r="BJ1190" s="47"/>
      <c r="BP1190" s="3"/>
      <c r="BQ1190" s="3"/>
      <c r="BR1190" s="3"/>
    </row>
    <row r="1191" spans="18:70" x14ac:dyDescent="0.25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  <c r="BJ1191" s="47"/>
      <c r="BP1191" s="3"/>
      <c r="BQ1191" s="3"/>
      <c r="BR1191" s="3"/>
    </row>
    <row r="1192" spans="18:70" x14ac:dyDescent="0.25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  <c r="BJ1192" s="47"/>
      <c r="BP1192" s="3"/>
      <c r="BQ1192" s="3"/>
      <c r="BR1192" s="3"/>
    </row>
    <row r="1193" spans="18:70" x14ac:dyDescent="0.25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  <c r="BJ1193" s="47"/>
      <c r="BP1193" s="3"/>
      <c r="BQ1193" s="3"/>
      <c r="BR1193" s="3"/>
    </row>
    <row r="1194" spans="18:70" x14ac:dyDescent="0.25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  <c r="BJ1194" s="47"/>
      <c r="BP1194" s="3"/>
      <c r="BQ1194" s="3"/>
      <c r="BR1194" s="3"/>
    </row>
    <row r="1195" spans="18:70" x14ac:dyDescent="0.25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  <c r="BJ1195" s="47"/>
      <c r="BP1195" s="3"/>
      <c r="BQ1195" s="3"/>
      <c r="BR1195" s="3"/>
    </row>
    <row r="1196" spans="18:70" x14ac:dyDescent="0.25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  <c r="BJ1196" s="47"/>
      <c r="BP1196" s="3"/>
      <c r="BQ1196" s="3"/>
      <c r="BR1196" s="3"/>
    </row>
    <row r="1197" spans="18:70" x14ac:dyDescent="0.25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  <c r="BJ1197" s="47"/>
      <c r="BP1197" s="3"/>
      <c r="BQ1197" s="3"/>
      <c r="BR1197" s="3"/>
    </row>
    <row r="1198" spans="18:70" x14ac:dyDescent="0.25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  <c r="BJ1198" s="47"/>
      <c r="BP1198" s="3"/>
      <c r="BQ1198" s="3"/>
      <c r="BR1198" s="3"/>
    </row>
    <row r="1199" spans="18:70" x14ac:dyDescent="0.25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  <c r="BJ1199" s="47"/>
      <c r="BP1199" s="3"/>
      <c r="BQ1199" s="3"/>
      <c r="BR1199" s="3"/>
    </row>
    <row r="1200" spans="18:70" x14ac:dyDescent="0.25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  <c r="BJ1200" s="47"/>
      <c r="BP1200" s="3"/>
      <c r="BQ1200" s="3"/>
      <c r="BR1200" s="3"/>
    </row>
    <row r="1201" spans="18:70" x14ac:dyDescent="0.25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  <c r="BJ1201" s="47"/>
      <c r="BP1201" s="3"/>
      <c r="BQ1201" s="3"/>
      <c r="BR1201" s="3"/>
    </row>
    <row r="1202" spans="18:70" x14ac:dyDescent="0.25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  <c r="BJ1202" s="47"/>
      <c r="BP1202" s="3"/>
      <c r="BQ1202" s="3"/>
      <c r="BR1202" s="3"/>
    </row>
    <row r="1203" spans="18:70" x14ac:dyDescent="0.25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  <c r="BJ1203" s="47"/>
      <c r="BP1203" s="3"/>
      <c r="BQ1203" s="3"/>
      <c r="BR1203" s="3"/>
    </row>
    <row r="1204" spans="18:70" x14ac:dyDescent="0.25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  <c r="BJ1204" s="47"/>
      <c r="BP1204" s="3"/>
      <c r="BQ1204" s="3"/>
      <c r="BR1204" s="3"/>
    </row>
    <row r="1205" spans="18:70" x14ac:dyDescent="0.25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  <c r="BJ1205" s="47"/>
      <c r="BP1205" s="3"/>
      <c r="BQ1205" s="3"/>
      <c r="BR1205" s="3"/>
    </row>
    <row r="1206" spans="18:70" x14ac:dyDescent="0.25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  <c r="BJ1206" s="47"/>
      <c r="BP1206" s="3"/>
      <c r="BQ1206" s="3"/>
      <c r="BR1206" s="3"/>
    </row>
    <row r="1207" spans="18:70" x14ac:dyDescent="0.25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  <c r="BJ1207" s="47"/>
      <c r="BP1207" s="3"/>
      <c r="BQ1207" s="3"/>
      <c r="BR1207" s="3"/>
    </row>
    <row r="1208" spans="18:70" x14ac:dyDescent="0.25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  <c r="BJ1208" s="47"/>
      <c r="BP1208" s="3"/>
      <c r="BQ1208" s="3"/>
      <c r="BR1208" s="3"/>
    </row>
    <row r="1209" spans="18:70" x14ac:dyDescent="0.25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  <c r="BJ1209" s="47"/>
      <c r="BP1209" s="3"/>
      <c r="BQ1209" s="3"/>
      <c r="BR1209" s="3"/>
    </row>
    <row r="1210" spans="18:70" x14ac:dyDescent="0.25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  <c r="BJ1210" s="47"/>
      <c r="BP1210" s="3"/>
      <c r="BQ1210" s="3"/>
      <c r="BR1210" s="3"/>
    </row>
    <row r="1211" spans="18:70" x14ac:dyDescent="0.25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  <c r="BJ1211" s="47"/>
      <c r="BP1211" s="3"/>
      <c r="BQ1211" s="3"/>
      <c r="BR1211" s="3"/>
    </row>
    <row r="1212" spans="18:70" x14ac:dyDescent="0.25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  <c r="BJ1212" s="47"/>
      <c r="BP1212" s="3"/>
      <c r="BQ1212" s="3"/>
      <c r="BR1212" s="3"/>
    </row>
    <row r="1213" spans="18:70" x14ac:dyDescent="0.25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  <c r="BJ1213" s="47"/>
      <c r="BP1213" s="3"/>
      <c r="BQ1213" s="3"/>
      <c r="BR1213" s="3"/>
    </row>
    <row r="1214" spans="18:70" x14ac:dyDescent="0.25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  <c r="BJ1214" s="47"/>
      <c r="BP1214" s="3"/>
      <c r="BQ1214" s="3"/>
      <c r="BR1214" s="3"/>
    </row>
    <row r="1215" spans="18:70" x14ac:dyDescent="0.25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  <c r="BJ1215" s="47"/>
      <c r="BP1215" s="3"/>
      <c r="BQ1215" s="3"/>
      <c r="BR1215" s="3"/>
    </row>
    <row r="1216" spans="18:70" x14ac:dyDescent="0.25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  <c r="BJ1216" s="47"/>
      <c r="BP1216" s="3"/>
      <c r="BQ1216" s="3"/>
      <c r="BR1216" s="3"/>
    </row>
    <row r="1217" spans="18:70" x14ac:dyDescent="0.25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  <c r="BJ1217" s="47"/>
      <c r="BP1217" s="3"/>
      <c r="BQ1217" s="3"/>
      <c r="BR1217" s="3"/>
    </row>
    <row r="1218" spans="18:70" x14ac:dyDescent="0.25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  <c r="BJ1218" s="47"/>
      <c r="BP1218" s="3"/>
      <c r="BQ1218" s="3"/>
      <c r="BR1218" s="3"/>
    </row>
    <row r="1219" spans="18:70" x14ac:dyDescent="0.25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  <c r="BJ1219" s="47"/>
      <c r="BP1219" s="3"/>
      <c r="BQ1219" s="3"/>
      <c r="BR1219" s="3"/>
    </row>
    <row r="1220" spans="18:70" x14ac:dyDescent="0.25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  <c r="BJ1220" s="47"/>
      <c r="BP1220" s="3"/>
      <c r="BQ1220" s="3"/>
      <c r="BR1220" s="3"/>
    </row>
    <row r="1221" spans="18:70" x14ac:dyDescent="0.25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  <c r="BJ1221" s="47"/>
      <c r="BP1221" s="3"/>
      <c r="BQ1221" s="3"/>
      <c r="BR1221" s="3"/>
    </row>
    <row r="1222" spans="18:70" x14ac:dyDescent="0.25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  <c r="BJ1222" s="47"/>
      <c r="BP1222" s="3"/>
      <c r="BQ1222" s="3"/>
      <c r="BR1222" s="3"/>
    </row>
    <row r="1223" spans="18:70" x14ac:dyDescent="0.25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  <c r="BJ1223" s="47"/>
      <c r="BP1223" s="3"/>
      <c r="BQ1223" s="3"/>
      <c r="BR1223" s="3"/>
    </row>
    <row r="1224" spans="18:70" x14ac:dyDescent="0.25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  <c r="BJ1224" s="47"/>
      <c r="BP1224" s="3"/>
      <c r="BQ1224" s="3"/>
      <c r="BR1224" s="3"/>
    </row>
    <row r="1225" spans="18:70" x14ac:dyDescent="0.25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  <c r="BJ1225" s="47"/>
      <c r="BP1225" s="3"/>
      <c r="BQ1225" s="3"/>
      <c r="BR1225" s="3"/>
    </row>
    <row r="1226" spans="18:70" x14ac:dyDescent="0.25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  <c r="BJ1226" s="47"/>
      <c r="BP1226" s="3"/>
      <c r="BQ1226" s="3"/>
      <c r="BR1226" s="3"/>
    </row>
    <row r="1227" spans="18:70" x14ac:dyDescent="0.25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  <c r="BJ1227" s="47"/>
      <c r="BP1227" s="3"/>
      <c r="BQ1227" s="3"/>
      <c r="BR1227" s="3"/>
    </row>
    <row r="1228" spans="18:70" x14ac:dyDescent="0.25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  <c r="BJ1228" s="47"/>
      <c r="BP1228" s="3"/>
      <c r="BQ1228" s="3"/>
      <c r="BR1228" s="3"/>
    </row>
    <row r="1229" spans="18:70" x14ac:dyDescent="0.25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  <c r="BJ1229" s="47"/>
      <c r="BP1229" s="3"/>
      <c r="BQ1229" s="3"/>
      <c r="BR1229" s="3"/>
    </row>
    <row r="1230" spans="18:70" x14ac:dyDescent="0.25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  <c r="BJ1230" s="47"/>
      <c r="BP1230" s="3"/>
      <c r="BQ1230" s="3"/>
      <c r="BR1230" s="3"/>
    </row>
    <row r="1231" spans="18:70" x14ac:dyDescent="0.25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  <c r="BJ1231" s="47"/>
      <c r="BP1231" s="3"/>
      <c r="BQ1231" s="3"/>
      <c r="BR1231" s="3"/>
    </row>
    <row r="1232" spans="18:70" x14ac:dyDescent="0.25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  <c r="BJ1232" s="47"/>
      <c r="BP1232" s="3"/>
      <c r="BQ1232" s="3"/>
      <c r="BR1232" s="3"/>
    </row>
    <row r="1233" spans="18:70" x14ac:dyDescent="0.25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  <c r="BJ1233" s="47"/>
      <c r="BP1233" s="3"/>
      <c r="BQ1233" s="3"/>
      <c r="BR1233" s="3"/>
    </row>
    <row r="1234" spans="18:70" x14ac:dyDescent="0.25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  <c r="BJ1234" s="47"/>
      <c r="BP1234" s="3"/>
      <c r="BQ1234" s="3"/>
      <c r="BR1234" s="3"/>
    </row>
    <row r="1235" spans="18:70" x14ac:dyDescent="0.25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  <c r="BJ1235" s="47"/>
      <c r="BP1235" s="3"/>
      <c r="BQ1235" s="3"/>
      <c r="BR1235" s="3"/>
    </row>
    <row r="1236" spans="18:70" x14ac:dyDescent="0.25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  <c r="BJ1236" s="47"/>
      <c r="BP1236" s="3"/>
      <c r="BQ1236" s="3"/>
      <c r="BR1236" s="3"/>
    </row>
    <row r="1237" spans="18:70" x14ac:dyDescent="0.25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  <c r="BJ1237" s="47"/>
      <c r="BP1237" s="3"/>
      <c r="BQ1237" s="3"/>
      <c r="BR1237" s="3"/>
    </row>
    <row r="1238" spans="18:70" x14ac:dyDescent="0.25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  <c r="BJ1238" s="47"/>
      <c r="BP1238" s="3"/>
      <c r="BQ1238" s="3"/>
      <c r="BR1238" s="3"/>
    </row>
    <row r="1239" spans="18:70" x14ac:dyDescent="0.25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  <c r="BJ1239" s="47"/>
      <c r="BP1239" s="3"/>
      <c r="BQ1239" s="3"/>
      <c r="BR1239" s="3"/>
    </row>
    <row r="1240" spans="18:70" x14ac:dyDescent="0.25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  <c r="BJ1240" s="47"/>
      <c r="BP1240" s="3"/>
      <c r="BQ1240" s="3"/>
      <c r="BR1240" s="3"/>
    </row>
    <row r="1241" spans="18:70" x14ac:dyDescent="0.25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  <c r="BJ1241" s="47"/>
      <c r="BP1241" s="3"/>
      <c r="BQ1241" s="3"/>
      <c r="BR1241" s="3"/>
    </row>
    <row r="1242" spans="18:70" x14ac:dyDescent="0.25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  <c r="BJ1242" s="47"/>
      <c r="BP1242" s="3"/>
      <c r="BQ1242" s="3"/>
      <c r="BR1242" s="3"/>
    </row>
    <row r="1243" spans="18:70" x14ac:dyDescent="0.25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  <c r="BJ1243" s="47"/>
      <c r="BP1243" s="3"/>
      <c r="BQ1243" s="3"/>
      <c r="BR1243" s="3"/>
    </row>
    <row r="1244" spans="18:70" x14ac:dyDescent="0.25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  <c r="BJ1244" s="47"/>
      <c r="BP1244" s="3"/>
      <c r="BQ1244" s="3"/>
      <c r="BR1244" s="3"/>
    </row>
    <row r="1245" spans="18:70" x14ac:dyDescent="0.25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  <c r="BJ1245" s="47"/>
      <c r="BP1245" s="3"/>
      <c r="BQ1245" s="3"/>
      <c r="BR1245" s="3"/>
    </row>
    <row r="1246" spans="18:70" x14ac:dyDescent="0.25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  <c r="BJ1246" s="47"/>
      <c r="BP1246" s="3"/>
      <c r="BQ1246" s="3"/>
      <c r="BR1246" s="3"/>
    </row>
    <row r="1247" spans="18:70" x14ac:dyDescent="0.25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  <c r="BJ1247" s="47"/>
      <c r="BP1247" s="3"/>
      <c r="BQ1247" s="3"/>
      <c r="BR1247" s="3"/>
    </row>
    <row r="1248" spans="18:70" x14ac:dyDescent="0.25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  <c r="BJ1248" s="47"/>
      <c r="BP1248" s="3"/>
      <c r="BQ1248" s="3"/>
      <c r="BR1248" s="3"/>
    </row>
    <row r="1249" spans="18:70" x14ac:dyDescent="0.25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  <c r="BJ1249" s="47"/>
      <c r="BP1249" s="3"/>
      <c r="BQ1249" s="3"/>
      <c r="BR1249" s="3"/>
    </row>
    <row r="1250" spans="18:70" x14ac:dyDescent="0.25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  <c r="BJ1250" s="47"/>
      <c r="BP1250" s="3"/>
      <c r="BQ1250" s="3"/>
      <c r="BR1250" s="3"/>
    </row>
    <row r="1251" spans="18:70" x14ac:dyDescent="0.25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  <c r="BJ1251" s="47"/>
      <c r="BP1251" s="3"/>
      <c r="BQ1251" s="3"/>
      <c r="BR1251" s="3"/>
    </row>
    <row r="1252" spans="18:70" x14ac:dyDescent="0.25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  <c r="BJ1252" s="47"/>
      <c r="BP1252" s="3"/>
      <c r="BQ1252" s="3"/>
      <c r="BR1252" s="3"/>
    </row>
    <row r="1253" spans="18:70" x14ac:dyDescent="0.25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  <c r="BJ1253" s="47"/>
      <c r="BP1253" s="3"/>
      <c r="BQ1253" s="3"/>
      <c r="BR1253" s="3"/>
    </row>
    <row r="1254" spans="18:70" x14ac:dyDescent="0.25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  <c r="BJ1254" s="47"/>
      <c r="BP1254" s="3"/>
      <c r="BQ1254" s="3"/>
      <c r="BR1254" s="3"/>
    </row>
    <row r="1255" spans="18:70" x14ac:dyDescent="0.25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  <c r="BJ1255" s="47"/>
      <c r="BP1255" s="3"/>
      <c r="BQ1255" s="3"/>
      <c r="BR1255" s="3"/>
    </row>
    <row r="1256" spans="18:70" x14ac:dyDescent="0.25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  <c r="BJ1256" s="47"/>
      <c r="BP1256" s="3"/>
      <c r="BQ1256" s="3"/>
      <c r="BR1256" s="3"/>
    </row>
    <row r="1257" spans="18:70" x14ac:dyDescent="0.25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  <c r="BJ1257" s="47"/>
      <c r="BP1257" s="3"/>
      <c r="BQ1257" s="3"/>
      <c r="BR1257" s="3"/>
    </row>
    <row r="1258" spans="18:70" x14ac:dyDescent="0.25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  <c r="BJ1258" s="47"/>
      <c r="BP1258" s="3"/>
      <c r="BQ1258" s="3"/>
      <c r="BR1258" s="3"/>
    </row>
    <row r="1259" spans="18:70" x14ac:dyDescent="0.25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  <c r="BJ1259" s="47"/>
      <c r="BP1259" s="3"/>
      <c r="BQ1259" s="3"/>
      <c r="BR1259" s="3"/>
    </row>
    <row r="1260" spans="18:70" x14ac:dyDescent="0.25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  <c r="BJ1260" s="47"/>
      <c r="BP1260" s="3"/>
      <c r="BQ1260" s="3"/>
      <c r="BR1260" s="3"/>
    </row>
    <row r="1261" spans="18:70" x14ac:dyDescent="0.25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  <c r="BJ1261" s="47"/>
      <c r="BP1261" s="3"/>
      <c r="BQ1261" s="3"/>
      <c r="BR1261" s="3"/>
    </row>
    <row r="1262" spans="18:70" x14ac:dyDescent="0.25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  <c r="BJ1262" s="47"/>
      <c r="BP1262" s="3"/>
      <c r="BQ1262" s="3"/>
      <c r="BR1262" s="3"/>
    </row>
    <row r="1263" spans="18:70" x14ac:dyDescent="0.25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  <c r="BJ1263" s="47"/>
      <c r="BP1263" s="3"/>
      <c r="BQ1263" s="3"/>
      <c r="BR1263" s="3"/>
    </row>
    <row r="1264" spans="18:70" x14ac:dyDescent="0.25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  <c r="BJ1264" s="47"/>
      <c r="BP1264" s="3"/>
      <c r="BQ1264" s="3"/>
      <c r="BR1264" s="3"/>
    </row>
    <row r="1265" spans="18:70" x14ac:dyDescent="0.25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  <c r="BJ1265" s="47"/>
      <c r="BP1265" s="3"/>
      <c r="BQ1265" s="3"/>
      <c r="BR1265" s="3"/>
    </row>
    <row r="1266" spans="18:70" x14ac:dyDescent="0.25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  <c r="BJ1266" s="47"/>
      <c r="BP1266" s="3"/>
      <c r="BQ1266" s="3"/>
      <c r="BR1266" s="3"/>
    </row>
    <row r="1267" spans="18:70" x14ac:dyDescent="0.25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  <c r="BJ1267" s="47"/>
      <c r="BP1267" s="3"/>
      <c r="BQ1267" s="3"/>
      <c r="BR1267" s="3"/>
    </row>
    <row r="1268" spans="18:70" x14ac:dyDescent="0.25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  <c r="BJ1268" s="47"/>
      <c r="BP1268" s="3"/>
      <c r="BQ1268" s="3"/>
      <c r="BR1268" s="3"/>
    </row>
    <row r="1269" spans="18:70" x14ac:dyDescent="0.25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  <c r="BJ1269" s="47"/>
      <c r="BP1269" s="3"/>
      <c r="BQ1269" s="3"/>
      <c r="BR1269" s="3"/>
    </row>
    <row r="1270" spans="18:70" x14ac:dyDescent="0.25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  <c r="BJ1270" s="47"/>
      <c r="BP1270" s="3"/>
      <c r="BQ1270" s="3"/>
      <c r="BR1270" s="3"/>
    </row>
    <row r="1271" spans="18:70" x14ac:dyDescent="0.25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  <c r="BJ1271" s="47"/>
      <c r="BP1271" s="3"/>
      <c r="BQ1271" s="3"/>
      <c r="BR1271" s="3"/>
    </row>
    <row r="1272" spans="18:70" x14ac:dyDescent="0.25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  <c r="BJ1272" s="47"/>
      <c r="BP1272" s="3"/>
      <c r="BQ1272" s="3"/>
      <c r="BR1272" s="3"/>
    </row>
    <row r="1273" spans="18:70" x14ac:dyDescent="0.25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  <c r="BJ1273" s="47"/>
      <c r="BP1273" s="3"/>
      <c r="BQ1273" s="3"/>
      <c r="BR1273" s="3"/>
    </row>
    <row r="1274" spans="18:70" x14ac:dyDescent="0.25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  <c r="BJ1274" s="47"/>
      <c r="BP1274" s="3"/>
      <c r="BQ1274" s="3"/>
      <c r="BR1274" s="3"/>
    </row>
    <row r="1275" spans="18:70" x14ac:dyDescent="0.25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  <c r="BJ1275" s="47"/>
      <c r="BP1275" s="3"/>
      <c r="BQ1275" s="3"/>
      <c r="BR1275" s="3"/>
    </row>
    <row r="1276" spans="18:70" x14ac:dyDescent="0.25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  <c r="BJ1276" s="47"/>
      <c r="BP1276" s="3"/>
      <c r="BQ1276" s="3"/>
      <c r="BR1276" s="3"/>
    </row>
    <row r="1277" spans="18:70" x14ac:dyDescent="0.25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  <c r="BJ1277" s="47"/>
      <c r="BP1277" s="3"/>
      <c r="BQ1277" s="3"/>
      <c r="BR1277" s="3"/>
    </row>
    <row r="1278" spans="18:70" x14ac:dyDescent="0.25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  <c r="BJ1278" s="47"/>
      <c r="BP1278" s="3"/>
      <c r="BQ1278" s="3"/>
      <c r="BR1278" s="3"/>
    </row>
    <row r="1279" spans="18:70" x14ac:dyDescent="0.25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  <c r="BJ1279" s="47"/>
      <c r="BP1279" s="3"/>
      <c r="BQ1279" s="3"/>
      <c r="BR1279" s="3"/>
    </row>
    <row r="1280" spans="18:70" x14ac:dyDescent="0.25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  <c r="BJ1280" s="47"/>
      <c r="BP1280" s="3"/>
      <c r="BQ1280" s="3"/>
      <c r="BR1280" s="3"/>
    </row>
    <row r="1281" spans="18:70" x14ac:dyDescent="0.25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  <c r="BJ1281" s="47"/>
      <c r="BP1281" s="3"/>
      <c r="BQ1281" s="3"/>
      <c r="BR1281" s="3"/>
    </row>
    <row r="1282" spans="18:70" x14ac:dyDescent="0.25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  <c r="BJ1282" s="47"/>
      <c r="BP1282" s="3"/>
      <c r="BQ1282" s="3"/>
      <c r="BR1282" s="3"/>
    </row>
    <row r="1283" spans="18:70" x14ac:dyDescent="0.25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  <c r="BJ1283" s="47"/>
      <c r="BP1283" s="3"/>
      <c r="BQ1283" s="3"/>
      <c r="BR1283" s="3"/>
    </row>
    <row r="1284" spans="18:70" x14ac:dyDescent="0.25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  <c r="BJ1284" s="47"/>
      <c r="BP1284" s="3"/>
      <c r="BQ1284" s="3"/>
      <c r="BR1284" s="3"/>
    </row>
    <row r="1285" spans="18:70" x14ac:dyDescent="0.25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  <c r="BJ1285" s="47"/>
      <c r="BP1285" s="3"/>
      <c r="BQ1285" s="3"/>
      <c r="BR1285" s="3"/>
    </row>
    <row r="1286" spans="18:70" x14ac:dyDescent="0.25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  <c r="BJ1286" s="47"/>
      <c r="BP1286" s="3"/>
      <c r="BQ1286" s="3"/>
      <c r="BR1286" s="3"/>
    </row>
    <row r="1287" spans="18:70" x14ac:dyDescent="0.25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  <c r="BJ1287" s="47"/>
      <c r="BP1287" s="3"/>
      <c r="BQ1287" s="3"/>
      <c r="BR1287" s="3"/>
    </row>
    <row r="1288" spans="18:70" x14ac:dyDescent="0.25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  <c r="BJ1288" s="47"/>
      <c r="BP1288" s="3"/>
      <c r="BQ1288" s="3"/>
      <c r="BR1288" s="3"/>
    </row>
    <row r="1289" spans="18:70" x14ac:dyDescent="0.25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  <c r="BJ1289" s="47"/>
      <c r="BP1289" s="3"/>
      <c r="BQ1289" s="3"/>
      <c r="BR1289" s="3"/>
    </row>
    <row r="1290" spans="18:70" x14ac:dyDescent="0.25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  <c r="BJ1290" s="47"/>
      <c r="BP1290" s="3"/>
      <c r="BQ1290" s="3"/>
      <c r="BR1290" s="3"/>
    </row>
    <row r="1291" spans="18:70" x14ac:dyDescent="0.25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  <c r="BJ1291" s="47"/>
      <c r="BP1291" s="3"/>
      <c r="BQ1291" s="3"/>
      <c r="BR1291" s="3"/>
    </row>
    <row r="1292" spans="18:70" x14ac:dyDescent="0.25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  <c r="BJ1292" s="47"/>
      <c r="BP1292" s="3"/>
      <c r="BQ1292" s="3"/>
      <c r="BR1292" s="3"/>
    </row>
    <row r="1293" spans="18:70" x14ac:dyDescent="0.25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  <c r="BJ1293" s="47"/>
      <c r="BP1293" s="3"/>
      <c r="BQ1293" s="3"/>
      <c r="BR1293" s="3"/>
    </row>
    <row r="1294" spans="18:70" x14ac:dyDescent="0.25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  <c r="BJ1294" s="47"/>
      <c r="BP1294" s="3"/>
      <c r="BQ1294" s="3"/>
      <c r="BR1294" s="3"/>
    </row>
    <row r="1295" spans="18:70" x14ac:dyDescent="0.25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  <c r="BJ1295" s="47"/>
      <c r="BP1295" s="3"/>
      <c r="BQ1295" s="3"/>
      <c r="BR1295" s="3"/>
    </row>
    <row r="1296" spans="18:70" x14ac:dyDescent="0.25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  <c r="BJ1296" s="47"/>
      <c r="BP1296" s="3"/>
      <c r="BQ1296" s="3"/>
      <c r="BR1296" s="3"/>
    </row>
    <row r="1297" spans="18:70" x14ac:dyDescent="0.25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  <c r="BJ1297" s="47"/>
      <c r="BP1297" s="3"/>
      <c r="BQ1297" s="3"/>
      <c r="BR1297" s="3"/>
    </row>
    <row r="1298" spans="18:70" x14ac:dyDescent="0.25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  <c r="BJ1298" s="47"/>
      <c r="BP1298" s="3"/>
      <c r="BQ1298" s="3"/>
      <c r="BR1298" s="3"/>
    </row>
    <row r="1299" spans="18:70" x14ac:dyDescent="0.25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  <c r="BJ1299" s="47"/>
      <c r="BP1299" s="3"/>
      <c r="BQ1299" s="3"/>
      <c r="BR1299" s="3"/>
    </row>
    <row r="1300" spans="18:70" x14ac:dyDescent="0.25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  <c r="BJ1300" s="47"/>
      <c r="BP1300" s="3"/>
      <c r="BQ1300" s="3"/>
      <c r="BR1300" s="3"/>
    </row>
    <row r="1301" spans="18:70" x14ac:dyDescent="0.25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  <c r="BJ1301" s="47"/>
      <c r="BP1301" s="3"/>
      <c r="BQ1301" s="3"/>
      <c r="BR1301" s="3"/>
    </row>
    <row r="1302" spans="18:70" x14ac:dyDescent="0.25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  <c r="BJ1302" s="47"/>
      <c r="BP1302" s="3"/>
      <c r="BQ1302" s="3"/>
      <c r="BR1302" s="3"/>
    </row>
    <row r="1303" spans="18:70" x14ac:dyDescent="0.25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  <c r="BJ1303" s="47"/>
      <c r="BP1303" s="3"/>
      <c r="BQ1303" s="3"/>
      <c r="BR1303" s="3"/>
    </row>
    <row r="1304" spans="18:70" x14ac:dyDescent="0.25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  <c r="BJ1304" s="47"/>
      <c r="BP1304" s="3"/>
      <c r="BQ1304" s="3"/>
      <c r="BR1304" s="3"/>
    </row>
    <row r="1305" spans="18:70" x14ac:dyDescent="0.25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  <c r="BJ1305" s="47"/>
      <c r="BP1305" s="3"/>
      <c r="BQ1305" s="3"/>
      <c r="BR1305" s="3"/>
    </row>
    <row r="1306" spans="18:70" x14ac:dyDescent="0.25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  <c r="BJ1306" s="47"/>
      <c r="BP1306" s="3"/>
      <c r="BQ1306" s="3"/>
      <c r="BR1306" s="3"/>
    </row>
    <row r="1307" spans="18:70" x14ac:dyDescent="0.25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  <c r="BJ1307" s="47"/>
      <c r="BP1307" s="3"/>
      <c r="BQ1307" s="3"/>
      <c r="BR1307" s="3"/>
    </row>
    <row r="1308" spans="18:70" x14ac:dyDescent="0.25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  <c r="BJ1308" s="47"/>
      <c r="BP1308" s="3"/>
      <c r="BQ1308" s="3"/>
      <c r="BR1308" s="3"/>
    </row>
    <row r="1309" spans="18:70" x14ac:dyDescent="0.25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  <c r="BJ1309" s="47"/>
      <c r="BP1309" s="3"/>
      <c r="BQ1309" s="3"/>
      <c r="BR1309" s="3"/>
    </row>
    <row r="1310" spans="18:70" x14ac:dyDescent="0.25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  <c r="BJ1310" s="47"/>
      <c r="BP1310" s="3"/>
      <c r="BQ1310" s="3"/>
      <c r="BR1310" s="3"/>
    </row>
    <row r="1311" spans="18:70" x14ac:dyDescent="0.25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  <c r="BJ1311" s="47"/>
      <c r="BP1311" s="3"/>
      <c r="BQ1311" s="3"/>
      <c r="BR1311" s="3"/>
    </row>
    <row r="1312" spans="18:70" x14ac:dyDescent="0.25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  <c r="BJ1312" s="47"/>
      <c r="BP1312" s="3"/>
      <c r="BQ1312" s="3"/>
      <c r="BR1312" s="3"/>
    </row>
    <row r="1313" spans="18:70" x14ac:dyDescent="0.25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  <c r="BJ1313" s="47"/>
      <c r="BP1313" s="3"/>
      <c r="BQ1313" s="3"/>
      <c r="BR1313" s="3"/>
    </row>
    <row r="1314" spans="18:70" x14ac:dyDescent="0.25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  <c r="BJ1314" s="47"/>
      <c r="BP1314" s="3"/>
      <c r="BQ1314" s="3"/>
      <c r="BR1314" s="3"/>
    </row>
    <row r="1315" spans="18:70" x14ac:dyDescent="0.25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  <c r="BJ1315" s="47"/>
      <c r="BP1315" s="3"/>
      <c r="BQ1315" s="3"/>
      <c r="BR1315" s="3"/>
    </row>
    <row r="1316" spans="18:70" x14ac:dyDescent="0.25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  <c r="BJ1316" s="47"/>
      <c r="BP1316" s="3"/>
      <c r="BQ1316" s="3"/>
      <c r="BR1316" s="3"/>
    </row>
    <row r="1317" spans="18:70" x14ac:dyDescent="0.25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  <c r="BJ1317" s="47"/>
      <c r="BP1317" s="3"/>
      <c r="BQ1317" s="3"/>
      <c r="BR1317" s="3"/>
    </row>
    <row r="1318" spans="18:70" x14ac:dyDescent="0.25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  <c r="BJ1318" s="47"/>
      <c r="BP1318" s="3"/>
      <c r="BQ1318" s="3"/>
      <c r="BR1318" s="3"/>
    </row>
    <row r="1319" spans="18:70" x14ac:dyDescent="0.25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  <c r="BJ1319" s="47"/>
      <c r="BP1319" s="3"/>
      <c r="BQ1319" s="3"/>
      <c r="BR1319" s="3"/>
    </row>
    <row r="1320" spans="18:70" x14ac:dyDescent="0.25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  <c r="BJ1320" s="47"/>
      <c r="BP1320" s="3"/>
      <c r="BQ1320" s="3"/>
      <c r="BR1320" s="3"/>
    </row>
    <row r="1321" spans="18:70" x14ac:dyDescent="0.25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  <c r="BJ1321" s="47"/>
      <c r="BP1321" s="3"/>
      <c r="BQ1321" s="3"/>
      <c r="BR1321" s="3"/>
    </row>
    <row r="1322" spans="18:70" x14ac:dyDescent="0.25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  <c r="BJ1322" s="47"/>
      <c r="BP1322" s="3"/>
      <c r="BQ1322" s="3"/>
      <c r="BR1322" s="3"/>
    </row>
    <row r="1323" spans="18:70" x14ac:dyDescent="0.25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  <c r="BJ1323" s="47"/>
      <c r="BP1323" s="3"/>
      <c r="BQ1323" s="3"/>
      <c r="BR1323" s="3"/>
    </row>
    <row r="1324" spans="18:70" x14ac:dyDescent="0.25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  <c r="BJ1324" s="47"/>
      <c r="BP1324" s="3"/>
      <c r="BQ1324" s="3"/>
      <c r="BR1324" s="3"/>
    </row>
    <row r="1325" spans="18:70" x14ac:dyDescent="0.25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  <c r="BJ1325" s="47"/>
      <c r="BP1325" s="3"/>
      <c r="BQ1325" s="3"/>
      <c r="BR1325" s="3"/>
    </row>
    <row r="1326" spans="18:70" x14ac:dyDescent="0.25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  <c r="BJ1326" s="47"/>
      <c r="BP1326" s="3"/>
      <c r="BQ1326" s="3"/>
      <c r="BR1326" s="3"/>
    </row>
    <row r="1327" spans="18:70" x14ac:dyDescent="0.25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  <c r="BJ1327" s="47"/>
      <c r="BP1327" s="3"/>
      <c r="BQ1327" s="3"/>
      <c r="BR1327" s="3"/>
    </row>
    <row r="1328" spans="18:70" x14ac:dyDescent="0.25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  <c r="BJ1328" s="47"/>
      <c r="BP1328" s="3"/>
      <c r="BQ1328" s="3"/>
      <c r="BR1328" s="3"/>
    </row>
    <row r="1329" spans="18:70" x14ac:dyDescent="0.25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  <c r="BJ1329" s="47"/>
      <c r="BP1329" s="3"/>
      <c r="BQ1329" s="3"/>
      <c r="BR1329" s="3"/>
    </row>
    <row r="1330" spans="18:70" x14ac:dyDescent="0.25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  <c r="BJ1330" s="47"/>
      <c r="BP1330" s="3"/>
      <c r="BQ1330" s="3"/>
      <c r="BR1330" s="3"/>
    </row>
    <row r="1331" spans="18:70" x14ac:dyDescent="0.25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  <c r="BJ1331" s="47"/>
      <c r="BP1331" s="3"/>
      <c r="BQ1331" s="3"/>
      <c r="BR1331" s="3"/>
    </row>
    <row r="1332" spans="18:70" x14ac:dyDescent="0.25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  <c r="BJ1332" s="47"/>
      <c r="BP1332" s="3"/>
      <c r="BQ1332" s="3"/>
      <c r="BR1332" s="3"/>
    </row>
    <row r="1333" spans="18:70" x14ac:dyDescent="0.25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  <c r="BJ1333" s="47"/>
      <c r="BP1333" s="3"/>
      <c r="BQ1333" s="3"/>
      <c r="BR1333" s="3"/>
    </row>
    <row r="1334" spans="18:70" x14ac:dyDescent="0.25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  <c r="BJ1334" s="47"/>
      <c r="BP1334" s="3"/>
      <c r="BQ1334" s="3"/>
      <c r="BR1334" s="3"/>
    </row>
    <row r="1335" spans="18:70" x14ac:dyDescent="0.25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  <c r="BJ1335" s="47"/>
      <c r="BP1335" s="3"/>
      <c r="BQ1335" s="3"/>
      <c r="BR1335" s="3"/>
    </row>
    <row r="1336" spans="18:70" x14ac:dyDescent="0.25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  <c r="BJ1336" s="47"/>
      <c r="BP1336" s="3"/>
      <c r="BQ1336" s="3"/>
      <c r="BR1336" s="3"/>
    </row>
    <row r="1337" spans="18:70" x14ac:dyDescent="0.25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  <c r="BJ1337" s="47"/>
      <c r="BP1337" s="3"/>
      <c r="BQ1337" s="3"/>
      <c r="BR1337" s="3"/>
    </row>
    <row r="1338" spans="18:70" x14ac:dyDescent="0.25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  <c r="BJ1338" s="47"/>
      <c r="BP1338" s="3"/>
      <c r="BQ1338" s="3"/>
      <c r="BR1338" s="3"/>
    </row>
    <row r="1339" spans="18:70" x14ac:dyDescent="0.25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  <c r="BJ1339" s="47"/>
      <c r="BP1339" s="3"/>
      <c r="BQ1339" s="3"/>
      <c r="BR1339" s="3"/>
    </row>
    <row r="1340" spans="18:70" x14ac:dyDescent="0.25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  <c r="BJ1340" s="47"/>
      <c r="BP1340" s="3"/>
      <c r="BQ1340" s="3"/>
      <c r="BR1340" s="3"/>
    </row>
    <row r="1341" spans="18:70" x14ac:dyDescent="0.25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  <c r="BJ1341" s="47"/>
      <c r="BP1341" s="3"/>
      <c r="BQ1341" s="3"/>
      <c r="BR1341" s="3"/>
    </row>
    <row r="1342" spans="18:70" x14ac:dyDescent="0.25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  <c r="BJ1342" s="47"/>
      <c r="BP1342" s="3"/>
      <c r="BQ1342" s="3"/>
      <c r="BR1342" s="3"/>
    </row>
    <row r="1343" spans="18:70" x14ac:dyDescent="0.25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  <c r="BJ1343" s="47"/>
      <c r="BP1343" s="3"/>
      <c r="BQ1343" s="3"/>
      <c r="BR1343" s="3"/>
    </row>
    <row r="1344" spans="18:70" x14ac:dyDescent="0.25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  <c r="BJ1344" s="47"/>
      <c r="BP1344" s="3"/>
      <c r="BQ1344" s="3"/>
      <c r="BR1344" s="3"/>
    </row>
    <row r="1345" spans="18:70" x14ac:dyDescent="0.25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  <c r="BJ1345" s="47"/>
      <c r="BP1345" s="3"/>
      <c r="BQ1345" s="3"/>
      <c r="BR1345" s="3"/>
    </row>
    <row r="1346" spans="18:70" x14ac:dyDescent="0.25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  <c r="BJ1346" s="47"/>
      <c r="BP1346" s="3"/>
      <c r="BQ1346" s="3"/>
      <c r="BR1346" s="3"/>
    </row>
    <row r="1347" spans="18:70" x14ac:dyDescent="0.25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  <c r="BJ1347" s="47"/>
      <c r="BP1347" s="3"/>
      <c r="BQ1347" s="3"/>
      <c r="BR1347" s="3"/>
    </row>
    <row r="1348" spans="18:70" x14ac:dyDescent="0.25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  <c r="BJ1348" s="47"/>
      <c r="BP1348" s="3"/>
      <c r="BQ1348" s="3"/>
      <c r="BR1348" s="3"/>
    </row>
    <row r="1349" spans="18:70" x14ac:dyDescent="0.25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  <c r="BJ1349" s="47"/>
      <c r="BP1349" s="3"/>
      <c r="BQ1349" s="3"/>
      <c r="BR1349" s="3"/>
    </row>
    <row r="1350" spans="18:70" x14ac:dyDescent="0.25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  <c r="BJ1350" s="47"/>
      <c r="BP1350" s="3"/>
      <c r="BQ1350" s="3"/>
      <c r="BR1350" s="3"/>
    </row>
    <row r="1351" spans="18:70" x14ac:dyDescent="0.25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  <c r="BJ1351" s="47"/>
      <c r="BP1351" s="3"/>
      <c r="BQ1351" s="3"/>
      <c r="BR1351" s="3"/>
    </row>
    <row r="1352" spans="18:70" x14ac:dyDescent="0.25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  <c r="BJ1352" s="47"/>
      <c r="BP1352" s="3"/>
      <c r="BQ1352" s="3"/>
      <c r="BR1352" s="3"/>
    </row>
    <row r="1353" spans="18:70" x14ac:dyDescent="0.25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  <c r="BJ1353" s="47"/>
      <c r="BP1353" s="3"/>
      <c r="BQ1353" s="3"/>
      <c r="BR1353" s="3"/>
    </row>
    <row r="1354" spans="18:70" x14ac:dyDescent="0.25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  <c r="BJ1354" s="47"/>
      <c r="BP1354" s="3"/>
      <c r="BQ1354" s="3"/>
      <c r="BR1354" s="3"/>
    </row>
    <row r="1355" spans="18:70" x14ac:dyDescent="0.25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  <c r="BJ1355" s="47"/>
      <c r="BP1355" s="3"/>
      <c r="BQ1355" s="3"/>
      <c r="BR1355" s="3"/>
    </row>
    <row r="1356" spans="18:70" x14ac:dyDescent="0.25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  <c r="BJ1356" s="47"/>
      <c r="BP1356" s="3"/>
      <c r="BQ1356" s="3"/>
      <c r="BR1356" s="3"/>
    </row>
    <row r="1357" spans="18:70" x14ac:dyDescent="0.25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  <c r="BJ1357" s="47"/>
      <c r="BP1357" s="3"/>
      <c r="BQ1357" s="3"/>
      <c r="BR1357" s="3"/>
    </row>
    <row r="1358" spans="18:70" x14ac:dyDescent="0.25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  <c r="BJ1358" s="47"/>
      <c r="BP1358" s="3"/>
      <c r="BQ1358" s="3"/>
      <c r="BR1358" s="3"/>
    </row>
    <row r="1359" spans="18:70" x14ac:dyDescent="0.25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  <c r="BJ1359" s="47"/>
      <c r="BP1359" s="3"/>
      <c r="BQ1359" s="3"/>
      <c r="BR1359" s="3"/>
    </row>
    <row r="1360" spans="18:70" x14ac:dyDescent="0.25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  <c r="BJ1360" s="47"/>
      <c r="BP1360" s="3"/>
      <c r="BQ1360" s="3"/>
      <c r="BR1360" s="3"/>
    </row>
    <row r="1361" spans="18:70" x14ac:dyDescent="0.25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  <c r="BJ1361" s="47"/>
      <c r="BP1361" s="3"/>
      <c r="BQ1361" s="3"/>
      <c r="BR1361" s="3"/>
    </row>
    <row r="1362" spans="18:70" x14ac:dyDescent="0.25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  <c r="BJ1362" s="47"/>
      <c r="BP1362" s="3"/>
      <c r="BQ1362" s="3"/>
      <c r="BR1362" s="3"/>
    </row>
    <row r="1363" spans="18:70" x14ac:dyDescent="0.25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  <c r="BJ1363" s="47"/>
      <c r="BP1363" s="3"/>
      <c r="BQ1363" s="3"/>
      <c r="BR1363" s="3"/>
    </row>
    <row r="1364" spans="18:70" x14ac:dyDescent="0.25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  <c r="BJ1364" s="47"/>
      <c r="BP1364" s="3"/>
      <c r="BQ1364" s="3"/>
      <c r="BR1364" s="3"/>
    </row>
    <row r="1365" spans="18:70" x14ac:dyDescent="0.25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  <c r="BJ1365" s="47"/>
      <c r="BP1365" s="3"/>
      <c r="BQ1365" s="3"/>
      <c r="BR1365" s="3"/>
    </row>
    <row r="1366" spans="18:70" x14ac:dyDescent="0.25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  <c r="BJ1366" s="47"/>
      <c r="BP1366" s="3"/>
      <c r="BQ1366" s="3"/>
      <c r="BR1366" s="3"/>
    </row>
    <row r="1367" spans="18:70" x14ac:dyDescent="0.25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  <c r="BJ1367" s="47"/>
      <c r="BP1367" s="3"/>
      <c r="BQ1367" s="3"/>
      <c r="BR1367" s="3"/>
    </row>
    <row r="1368" spans="18:70" x14ac:dyDescent="0.25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J1368" s="47"/>
      <c r="BP1368" s="3"/>
      <c r="BQ1368" s="3"/>
      <c r="BR1368" s="3"/>
    </row>
    <row r="1369" spans="18:70" x14ac:dyDescent="0.25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J1369" s="47"/>
      <c r="BP1369" s="3"/>
      <c r="BQ1369" s="3"/>
      <c r="BR1369" s="3"/>
    </row>
    <row r="1370" spans="18:70" x14ac:dyDescent="0.25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J1370" s="47"/>
      <c r="BP1370" s="3"/>
      <c r="BQ1370" s="3"/>
      <c r="BR1370" s="3"/>
    </row>
    <row r="1371" spans="18:70" x14ac:dyDescent="0.25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J1371" s="47"/>
      <c r="BP1371" s="3"/>
      <c r="BQ1371" s="3"/>
      <c r="BR1371" s="3"/>
    </row>
    <row r="1372" spans="18:70" x14ac:dyDescent="0.25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J1372" s="47"/>
      <c r="BP1372" s="3"/>
      <c r="BQ1372" s="3"/>
      <c r="BR1372" s="3"/>
    </row>
    <row r="1373" spans="18:70" x14ac:dyDescent="0.25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J1373" s="47"/>
      <c r="BP1373" s="3"/>
      <c r="BQ1373" s="3"/>
      <c r="BR1373" s="3"/>
    </row>
    <row r="1374" spans="18:70" x14ac:dyDescent="0.25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J1374" s="47"/>
      <c r="BP1374" s="3"/>
      <c r="BQ1374" s="3"/>
      <c r="BR1374" s="3"/>
    </row>
    <row r="1375" spans="18:70" x14ac:dyDescent="0.25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J1375" s="47"/>
      <c r="BP1375" s="3"/>
      <c r="BQ1375" s="3"/>
      <c r="BR1375" s="3"/>
    </row>
    <row r="1376" spans="18:70" x14ac:dyDescent="0.25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J1376" s="47"/>
      <c r="BP1376" s="3"/>
      <c r="BQ1376" s="3"/>
      <c r="BR1376" s="3"/>
    </row>
    <row r="1377" spans="18:70" x14ac:dyDescent="0.25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J1377" s="47"/>
      <c r="BP1377" s="3"/>
      <c r="BQ1377" s="3"/>
      <c r="BR1377" s="3"/>
    </row>
    <row r="1378" spans="18:70" x14ac:dyDescent="0.25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J1378" s="47"/>
      <c r="BP1378" s="3"/>
      <c r="BQ1378" s="3"/>
      <c r="BR1378" s="3"/>
    </row>
    <row r="1379" spans="18:70" x14ac:dyDescent="0.25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J1379" s="47"/>
      <c r="BP1379" s="3"/>
      <c r="BQ1379" s="3"/>
      <c r="BR1379" s="3"/>
    </row>
    <row r="1380" spans="18:70" x14ac:dyDescent="0.25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J1380" s="47"/>
      <c r="BP1380" s="3"/>
      <c r="BQ1380" s="3"/>
      <c r="BR1380" s="3"/>
    </row>
    <row r="1381" spans="18:70" x14ac:dyDescent="0.25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J1381" s="47"/>
      <c r="BP1381" s="3"/>
      <c r="BQ1381" s="3"/>
      <c r="BR1381" s="3"/>
    </row>
    <row r="1382" spans="18:70" x14ac:dyDescent="0.25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J1382" s="47"/>
      <c r="BP1382" s="3"/>
      <c r="BQ1382" s="3"/>
      <c r="BR1382" s="3"/>
    </row>
    <row r="1383" spans="18:70" x14ac:dyDescent="0.25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J1383" s="47"/>
      <c r="BP1383" s="3"/>
      <c r="BQ1383" s="3"/>
      <c r="BR1383" s="3"/>
    </row>
    <row r="1384" spans="18:70" x14ac:dyDescent="0.25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J1384" s="47"/>
      <c r="BP1384" s="3"/>
      <c r="BQ1384" s="3"/>
      <c r="BR1384" s="3"/>
    </row>
    <row r="1385" spans="18:70" x14ac:dyDescent="0.25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J1385" s="47"/>
      <c r="BP1385" s="3"/>
      <c r="BQ1385" s="3"/>
      <c r="BR1385" s="3"/>
    </row>
    <row r="1386" spans="18:70" x14ac:dyDescent="0.25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J1386" s="47"/>
      <c r="BP1386" s="3"/>
      <c r="BQ1386" s="3"/>
      <c r="BR1386" s="3"/>
    </row>
    <row r="1387" spans="18:70" x14ac:dyDescent="0.25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J1387" s="47"/>
      <c r="BP1387" s="3"/>
      <c r="BQ1387" s="3"/>
      <c r="BR1387" s="3"/>
    </row>
    <row r="1388" spans="18:70" x14ac:dyDescent="0.25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J1388" s="47"/>
      <c r="BP1388" s="3"/>
      <c r="BQ1388" s="3"/>
      <c r="BR1388" s="3"/>
    </row>
    <row r="1389" spans="18:70" x14ac:dyDescent="0.25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J1389" s="47"/>
      <c r="BP1389" s="3"/>
      <c r="BQ1389" s="3"/>
      <c r="BR1389" s="3"/>
    </row>
    <row r="1390" spans="18:70" x14ac:dyDescent="0.25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J1390" s="47"/>
      <c r="BP1390" s="3"/>
      <c r="BQ1390" s="3"/>
      <c r="BR1390" s="3"/>
    </row>
    <row r="1391" spans="18:70" x14ac:dyDescent="0.25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J1391" s="47"/>
      <c r="BP1391" s="3"/>
      <c r="BQ1391" s="3"/>
      <c r="BR1391" s="3"/>
    </row>
    <row r="1392" spans="18:70" x14ac:dyDescent="0.25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J1392" s="47"/>
      <c r="BP1392" s="3"/>
      <c r="BQ1392" s="3"/>
      <c r="BR1392" s="3"/>
    </row>
    <row r="1393" spans="18:70" x14ac:dyDescent="0.25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J1393" s="47"/>
      <c r="BP1393" s="3"/>
      <c r="BQ1393" s="3"/>
      <c r="BR1393" s="3"/>
    </row>
    <row r="1394" spans="18:70" x14ac:dyDescent="0.25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J1394" s="47"/>
      <c r="BP1394" s="3"/>
      <c r="BQ1394" s="3"/>
      <c r="BR1394" s="3"/>
    </row>
    <row r="1395" spans="18:70" x14ac:dyDescent="0.25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J1395" s="47"/>
      <c r="BP1395" s="3"/>
      <c r="BQ1395" s="3"/>
      <c r="BR1395" s="3"/>
    </row>
    <row r="1396" spans="18:70" x14ac:dyDescent="0.25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J1396" s="47"/>
      <c r="BP1396" s="3"/>
      <c r="BQ1396" s="3"/>
      <c r="BR1396" s="3"/>
    </row>
    <row r="1397" spans="18:70" x14ac:dyDescent="0.25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J1397" s="47"/>
      <c r="BP1397" s="3"/>
      <c r="BQ1397" s="3"/>
      <c r="BR1397" s="3"/>
    </row>
    <row r="1398" spans="18:70" x14ac:dyDescent="0.25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J1398" s="47"/>
      <c r="BP1398" s="3"/>
      <c r="BQ1398" s="3"/>
      <c r="BR1398" s="3"/>
    </row>
    <row r="1399" spans="18:70" x14ac:dyDescent="0.25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J1399" s="47"/>
      <c r="BP1399" s="3"/>
      <c r="BQ1399" s="3"/>
      <c r="BR1399" s="3"/>
    </row>
    <row r="1400" spans="18:70" x14ac:dyDescent="0.25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J1400" s="47"/>
      <c r="BP1400" s="3"/>
      <c r="BQ1400" s="3"/>
      <c r="BR1400" s="3"/>
    </row>
    <row r="1401" spans="18:70" x14ac:dyDescent="0.25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J1401" s="47"/>
      <c r="BP1401" s="3"/>
      <c r="BQ1401" s="3"/>
      <c r="BR1401" s="3"/>
    </row>
    <row r="1402" spans="18:70" x14ac:dyDescent="0.25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J1402" s="47"/>
      <c r="BP1402" s="3"/>
      <c r="BQ1402" s="3"/>
      <c r="BR1402" s="3"/>
    </row>
    <row r="1403" spans="18:70" x14ac:dyDescent="0.25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J1403" s="47"/>
      <c r="BP1403" s="3"/>
      <c r="BQ1403" s="3"/>
      <c r="BR1403" s="3"/>
    </row>
    <row r="1404" spans="18:70" x14ac:dyDescent="0.25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J1404" s="47"/>
      <c r="BP1404" s="3"/>
      <c r="BQ1404" s="3"/>
      <c r="BR1404" s="3"/>
    </row>
    <row r="1405" spans="18:70" x14ac:dyDescent="0.25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J1405" s="47"/>
      <c r="BP1405" s="3"/>
      <c r="BQ1405" s="3"/>
      <c r="BR1405" s="3"/>
    </row>
    <row r="1406" spans="18:70" x14ac:dyDescent="0.25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J1406" s="47"/>
      <c r="BP1406" s="3"/>
      <c r="BQ1406" s="3"/>
      <c r="BR1406" s="3"/>
    </row>
    <row r="1407" spans="18:70" x14ac:dyDescent="0.25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J1407" s="47"/>
      <c r="BP1407" s="3"/>
      <c r="BQ1407" s="3"/>
      <c r="BR1407" s="3"/>
    </row>
    <row r="1408" spans="18:70" x14ac:dyDescent="0.25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J1408" s="47"/>
      <c r="BP1408" s="3"/>
      <c r="BQ1408" s="3"/>
      <c r="BR1408" s="3"/>
    </row>
    <row r="1409" spans="18:70" x14ac:dyDescent="0.25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J1409" s="47"/>
      <c r="BP1409" s="3"/>
      <c r="BQ1409" s="3"/>
      <c r="BR1409" s="3"/>
    </row>
    <row r="1410" spans="18:70" x14ac:dyDescent="0.25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J1410" s="47"/>
      <c r="BP1410" s="3"/>
      <c r="BQ1410" s="3"/>
      <c r="BR1410" s="3"/>
    </row>
    <row r="1411" spans="18:70" x14ac:dyDescent="0.25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J1411" s="47"/>
      <c r="BP1411" s="3"/>
      <c r="BQ1411" s="3"/>
      <c r="BR1411" s="3"/>
    </row>
    <row r="1412" spans="18:70" x14ac:dyDescent="0.25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J1412" s="47"/>
      <c r="BP1412" s="3"/>
      <c r="BQ1412" s="3"/>
      <c r="BR1412" s="3"/>
    </row>
    <row r="1413" spans="18:70" x14ac:dyDescent="0.25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J1413" s="47"/>
      <c r="BP1413" s="3"/>
      <c r="BQ1413" s="3"/>
      <c r="BR1413" s="3"/>
    </row>
    <row r="1414" spans="18:70" x14ac:dyDescent="0.25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J1414" s="47"/>
      <c r="BP1414" s="3"/>
      <c r="BQ1414" s="3"/>
      <c r="BR1414" s="3"/>
    </row>
    <row r="1415" spans="18:70" x14ac:dyDescent="0.25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J1415" s="47"/>
      <c r="BP1415" s="3"/>
      <c r="BQ1415" s="3"/>
      <c r="BR1415" s="3"/>
    </row>
    <row r="1416" spans="18:70" x14ac:dyDescent="0.25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J1416" s="47"/>
      <c r="BP1416" s="3"/>
      <c r="BQ1416" s="3"/>
      <c r="BR1416" s="3"/>
    </row>
    <row r="1417" spans="18:70" x14ac:dyDescent="0.25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J1417" s="47"/>
      <c r="BP1417" s="3"/>
      <c r="BQ1417" s="3"/>
      <c r="BR1417" s="3"/>
    </row>
    <row r="1418" spans="18:70" x14ac:dyDescent="0.25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J1418" s="47"/>
      <c r="BP1418" s="3"/>
      <c r="BQ1418" s="3"/>
      <c r="BR1418" s="3"/>
    </row>
    <row r="1419" spans="18:70" x14ac:dyDescent="0.25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J1419" s="47"/>
      <c r="BP1419" s="3"/>
      <c r="BQ1419" s="3"/>
      <c r="BR1419" s="3"/>
    </row>
    <row r="1420" spans="18:70" x14ac:dyDescent="0.25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J1420" s="47"/>
      <c r="BP1420" s="3"/>
      <c r="BQ1420" s="3"/>
      <c r="BR1420" s="3"/>
    </row>
    <row r="1421" spans="18:70" x14ac:dyDescent="0.25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J1421" s="47"/>
      <c r="BP1421" s="3"/>
      <c r="BQ1421" s="3"/>
      <c r="BR1421" s="3"/>
    </row>
    <row r="1422" spans="18:70" x14ac:dyDescent="0.25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J1422" s="47"/>
      <c r="BP1422" s="3"/>
      <c r="BQ1422" s="3"/>
      <c r="BR1422" s="3"/>
    </row>
    <row r="1423" spans="18:70" x14ac:dyDescent="0.25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J1423" s="47"/>
      <c r="BP1423" s="3"/>
      <c r="BQ1423" s="3"/>
      <c r="BR1423" s="3"/>
    </row>
    <row r="1424" spans="18:70" x14ac:dyDescent="0.25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J1424" s="47"/>
      <c r="BP1424" s="3"/>
      <c r="BQ1424" s="3"/>
      <c r="BR1424" s="3"/>
    </row>
    <row r="1425" spans="18:70" x14ac:dyDescent="0.25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J1425" s="47"/>
      <c r="BP1425" s="3"/>
      <c r="BQ1425" s="3"/>
      <c r="BR1425" s="3"/>
    </row>
    <row r="1426" spans="18:70" x14ac:dyDescent="0.25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J1426" s="47"/>
      <c r="BP1426" s="3"/>
      <c r="BQ1426" s="3"/>
      <c r="BR1426" s="3"/>
    </row>
    <row r="1427" spans="18:70" x14ac:dyDescent="0.25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J1427" s="47"/>
      <c r="BP1427" s="3"/>
      <c r="BQ1427" s="3"/>
      <c r="BR1427" s="3"/>
    </row>
    <row r="1428" spans="18:70" x14ac:dyDescent="0.25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J1428" s="47"/>
      <c r="BP1428" s="3"/>
      <c r="BQ1428" s="3"/>
      <c r="BR1428" s="3"/>
    </row>
    <row r="1429" spans="18:70" x14ac:dyDescent="0.25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J1429" s="47"/>
      <c r="BP1429" s="3"/>
      <c r="BQ1429" s="3"/>
      <c r="BR1429" s="3"/>
    </row>
    <row r="1430" spans="18:70" x14ac:dyDescent="0.25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J1430" s="47"/>
      <c r="BP1430" s="3"/>
      <c r="BQ1430" s="3"/>
      <c r="BR1430" s="3"/>
    </row>
    <row r="1431" spans="18:70" x14ac:dyDescent="0.25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J1431" s="47"/>
      <c r="BP1431" s="3"/>
      <c r="BQ1431" s="3"/>
      <c r="BR1431" s="3"/>
    </row>
    <row r="1432" spans="18:70" x14ac:dyDescent="0.25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J1432" s="47"/>
      <c r="BP1432" s="3"/>
      <c r="BQ1432" s="3"/>
      <c r="BR1432" s="3"/>
    </row>
    <row r="1433" spans="18:70" x14ac:dyDescent="0.25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J1433" s="47"/>
      <c r="BP1433" s="3"/>
      <c r="BQ1433" s="3"/>
      <c r="BR1433" s="3"/>
    </row>
    <row r="1434" spans="18:70" x14ac:dyDescent="0.25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J1434" s="47"/>
      <c r="BP1434" s="3"/>
      <c r="BQ1434" s="3"/>
      <c r="BR1434" s="3"/>
    </row>
    <row r="1435" spans="18:70" x14ac:dyDescent="0.25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J1435" s="47"/>
      <c r="BP1435" s="3"/>
      <c r="BQ1435" s="3"/>
      <c r="BR1435" s="3"/>
    </row>
    <row r="1436" spans="18:70" x14ac:dyDescent="0.25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J1436" s="47"/>
      <c r="BP1436" s="3"/>
      <c r="BQ1436" s="3"/>
      <c r="BR1436" s="3"/>
    </row>
    <row r="1437" spans="18:70" x14ac:dyDescent="0.25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J1437" s="47"/>
      <c r="BP1437" s="3"/>
      <c r="BQ1437" s="3"/>
      <c r="BR1437" s="3"/>
    </row>
    <row r="1438" spans="18:70" x14ac:dyDescent="0.25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J1438" s="47"/>
      <c r="BP1438" s="3"/>
      <c r="BQ1438" s="3"/>
      <c r="BR1438" s="3"/>
    </row>
    <row r="1439" spans="18:70" x14ac:dyDescent="0.25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J1439" s="47"/>
      <c r="BP1439" s="3"/>
      <c r="BQ1439" s="3"/>
      <c r="BR1439" s="3"/>
    </row>
    <row r="1440" spans="18:70" x14ac:dyDescent="0.25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J1440" s="47"/>
      <c r="BP1440" s="3"/>
      <c r="BQ1440" s="3"/>
      <c r="BR1440" s="3"/>
    </row>
    <row r="1441" spans="18:70" x14ac:dyDescent="0.25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J1441" s="47"/>
      <c r="BP1441" s="3"/>
      <c r="BQ1441" s="3"/>
      <c r="BR1441" s="3"/>
    </row>
    <row r="1442" spans="18:70" x14ac:dyDescent="0.25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J1442" s="47"/>
      <c r="BP1442" s="3"/>
      <c r="BQ1442" s="3"/>
      <c r="BR1442" s="3"/>
    </row>
    <row r="1443" spans="18:70" x14ac:dyDescent="0.25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J1443" s="47"/>
      <c r="BP1443" s="3"/>
      <c r="BQ1443" s="3"/>
      <c r="BR1443" s="3"/>
    </row>
    <row r="1444" spans="18:70" x14ac:dyDescent="0.25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J1444" s="47"/>
      <c r="BP1444" s="3"/>
      <c r="BQ1444" s="3"/>
      <c r="BR1444" s="3"/>
    </row>
    <row r="1445" spans="18:70" x14ac:dyDescent="0.25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J1445" s="47"/>
      <c r="BP1445" s="3"/>
      <c r="BQ1445" s="3"/>
      <c r="BR1445" s="3"/>
    </row>
    <row r="1446" spans="18:70" x14ac:dyDescent="0.25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J1446" s="47"/>
      <c r="BP1446" s="3"/>
      <c r="BQ1446" s="3"/>
      <c r="BR1446" s="3"/>
    </row>
    <row r="1447" spans="18:70" x14ac:dyDescent="0.25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J1447" s="47"/>
      <c r="BP1447" s="3"/>
      <c r="BQ1447" s="3"/>
      <c r="BR1447" s="3"/>
    </row>
    <row r="1448" spans="18:70" x14ac:dyDescent="0.25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J1448" s="47"/>
      <c r="BP1448" s="3"/>
      <c r="BQ1448" s="3"/>
      <c r="BR1448" s="3"/>
    </row>
    <row r="1449" spans="18:70" x14ac:dyDescent="0.25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J1449" s="47"/>
      <c r="BP1449" s="3"/>
      <c r="BQ1449" s="3"/>
      <c r="BR1449" s="3"/>
    </row>
    <row r="1450" spans="18:70" x14ac:dyDescent="0.25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J1450" s="47"/>
      <c r="BP1450" s="3"/>
      <c r="BQ1450" s="3"/>
      <c r="BR1450" s="3"/>
    </row>
    <row r="1451" spans="18:70" x14ac:dyDescent="0.25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J1451" s="47"/>
      <c r="BP1451" s="3"/>
      <c r="BQ1451" s="3"/>
      <c r="BR1451" s="3"/>
    </row>
    <row r="1452" spans="18:70" x14ac:dyDescent="0.25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J1452" s="47"/>
      <c r="BP1452" s="3"/>
      <c r="BQ1452" s="3"/>
      <c r="BR1452" s="3"/>
    </row>
    <row r="1453" spans="18:70" x14ac:dyDescent="0.25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J1453" s="47"/>
      <c r="BP1453" s="3"/>
      <c r="BQ1453" s="3"/>
      <c r="BR1453" s="3"/>
    </row>
    <row r="1454" spans="18:70" x14ac:dyDescent="0.25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J1454" s="47"/>
      <c r="BP1454" s="3"/>
      <c r="BQ1454" s="3"/>
      <c r="BR1454" s="3"/>
    </row>
    <row r="1455" spans="18:70" x14ac:dyDescent="0.25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J1455" s="47"/>
      <c r="BP1455" s="3"/>
      <c r="BQ1455" s="3"/>
      <c r="BR1455" s="3"/>
    </row>
    <row r="1456" spans="18:70" x14ac:dyDescent="0.25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J1456" s="47"/>
      <c r="BP1456" s="3"/>
      <c r="BQ1456" s="3"/>
      <c r="BR1456" s="3"/>
    </row>
    <row r="1457" spans="18:70" x14ac:dyDescent="0.25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  <c r="BJ1457" s="47"/>
      <c r="BP1457" s="3"/>
      <c r="BQ1457" s="3"/>
      <c r="BR1457" s="3"/>
    </row>
    <row r="1458" spans="18:70" x14ac:dyDescent="0.25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  <c r="BJ1458" s="47"/>
      <c r="BP1458" s="3"/>
      <c r="BQ1458" s="3"/>
      <c r="BR1458" s="3"/>
    </row>
    <row r="1459" spans="18:70" x14ac:dyDescent="0.25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  <c r="BJ1459" s="47"/>
      <c r="BP1459" s="3"/>
      <c r="BQ1459" s="3"/>
      <c r="BR1459" s="3"/>
    </row>
    <row r="1460" spans="18:70" x14ac:dyDescent="0.25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  <c r="BJ1460" s="47"/>
      <c r="BP1460" s="3"/>
      <c r="BQ1460" s="3"/>
      <c r="BR1460" s="3"/>
    </row>
    <row r="1461" spans="18:70" x14ac:dyDescent="0.25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  <c r="BJ1461" s="47"/>
      <c r="BP1461" s="3"/>
      <c r="BQ1461" s="3"/>
      <c r="BR1461" s="3"/>
    </row>
    <row r="1462" spans="18:70" x14ac:dyDescent="0.25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  <c r="BJ1462" s="47"/>
      <c r="BP1462" s="3"/>
      <c r="BQ1462" s="3"/>
      <c r="BR1462" s="3"/>
    </row>
    <row r="1463" spans="18:70" x14ac:dyDescent="0.25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  <c r="BJ1463" s="47"/>
      <c r="BP1463" s="3"/>
      <c r="BQ1463" s="3"/>
      <c r="BR1463" s="3"/>
    </row>
    <row r="1464" spans="18:70" x14ac:dyDescent="0.25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  <c r="BJ1464" s="47"/>
      <c r="BP1464" s="3"/>
      <c r="BQ1464" s="3"/>
      <c r="BR1464" s="3"/>
    </row>
    <row r="1465" spans="18:70" x14ac:dyDescent="0.25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  <c r="BJ1465" s="47"/>
      <c r="BP1465" s="3"/>
      <c r="BQ1465" s="3"/>
      <c r="BR1465" s="3"/>
    </row>
    <row r="1466" spans="18:70" x14ac:dyDescent="0.25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  <c r="BJ1466" s="47"/>
      <c r="BP1466" s="3"/>
      <c r="BQ1466" s="3"/>
      <c r="BR1466" s="3"/>
    </row>
    <row r="1467" spans="18:70" x14ac:dyDescent="0.25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  <c r="BJ1467" s="47"/>
      <c r="BP1467" s="3"/>
      <c r="BQ1467" s="3"/>
      <c r="BR1467" s="3"/>
    </row>
    <row r="1468" spans="18:70" x14ac:dyDescent="0.25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  <c r="BJ1468" s="47"/>
      <c r="BP1468" s="3"/>
      <c r="BQ1468" s="3"/>
      <c r="BR1468" s="3"/>
    </row>
    <row r="1469" spans="18:70" x14ac:dyDescent="0.25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  <c r="BJ1469" s="47"/>
      <c r="BP1469" s="3"/>
      <c r="BQ1469" s="3"/>
      <c r="BR1469" s="3"/>
    </row>
    <row r="1470" spans="18:70" x14ac:dyDescent="0.25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  <c r="BJ1470" s="47"/>
      <c r="BP1470" s="3"/>
      <c r="BQ1470" s="3"/>
      <c r="BR1470" s="3"/>
    </row>
    <row r="1471" spans="18:70" x14ac:dyDescent="0.25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  <c r="BJ1471" s="47"/>
      <c r="BP1471" s="3"/>
      <c r="BQ1471" s="3"/>
      <c r="BR1471" s="3"/>
    </row>
    <row r="1472" spans="18:70" x14ac:dyDescent="0.25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  <c r="BJ1472" s="47"/>
      <c r="BP1472" s="3"/>
      <c r="BQ1472" s="3"/>
      <c r="BR1472" s="3"/>
    </row>
    <row r="1473" spans="18:70" x14ac:dyDescent="0.25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  <c r="BJ1473" s="47"/>
      <c r="BP1473" s="3"/>
      <c r="BQ1473" s="3"/>
      <c r="BR1473" s="3"/>
    </row>
    <row r="1474" spans="18:70" x14ac:dyDescent="0.25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  <c r="BJ1474" s="47"/>
      <c r="BP1474" s="3"/>
      <c r="BQ1474" s="3"/>
      <c r="BR1474" s="3"/>
    </row>
    <row r="1475" spans="18:70" x14ac:dyDescent="0.25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  <c r="BJ1475" s="47"/>
      <c r="BP1475" s="3"/>
      <c r="BQ1475" s="3"/>
      <c r="BR1475" s="3"/>
    </row>
    <row r="1476" spans="18:70" x14ac:dyDescent="0.25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  <c r="BJ1476" s="47"/>
      <c r="BP1476" s="3"/>
      <c r="BQ1476" s="3"/>
      <c r="BR1476" s="3"/>
    </row>
    <row r="1477" spans="18:70" x14ac:dyDescent="0.25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  <c r="BJ1477" s="47"/>
      <c r="BP1477" s="3"/>
      <c r="BQ1477" s="3"/>
      <c r="BR1477" s="3"/>
    </row>
    <row r="1478" spans="18:70" x14ac:dyDescent="0.25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  <c r="BJ1478" s="47"/>
      <c r="BP1478" s="3"/>
      <c r="BQ1478" s="3"/>
      <c r="BR1478" s="3"/>
    </row>
    <row r="1479" spans="18:70" x14ac:dyDescent="0.25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  <c r="BJ1479" s="47"/>
      <c r="BP1479" s="3"/>
      <c r="BQ1479" s="3"/>
      <c r="BR1479" s="3"/>
    </row>
    <row r="1480" spans="18:70" x14ac:dyDescent="0.25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  <c r="BJ1480" s="47"/>
      <c r="BP1480" s="3"/>
      <c r="BQ1480" s="3"/>
      <c r="BR1480" s="3"/>
    </row>
    <row r="1481" spans="18:70" x14ac:dyDescent="0.25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  <c r="BJ1481" s="47"/>
      <c r="BP1481" s="3"/>
      <c r="BQ1481" s="3"/>
      <c r="BR1481" s="3"/>
    </row>
    <row r="1482" spans="18:70" x14ac:dyDescent="0.25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  <c r="BJ1482" s="47"/>
      <c r="BP1482" s="3"/>
      <c r="BQ1482" s="3"/>
      <c r="BR1482" s="3"/>
    </row>
    <row r="1483" spans="18:70" x14ac:dyDescent="0.25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  <c r="BJ1483" s="47"/>
      <c r="BP1483" s="3"/>
      <c r="BQ1483" s="3"/>
      <c r="BR1483" s="3"/>
    </row>
    <row r="1484" spans="18:70" x14ac:dyDescent="0.25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  <c r="BJ1484" s="47"/>
      <c r="BP1484" s="3"/>
      <c r="BQ1484" s="3"/>
      <c r="BR1484" s="3"/>
    </row>
    <row r="1485" spans="18:70" x14ac:dyDescent="0.25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  <c r="BJ1485" s="47"/>
      <c r="BP1485" s="3"/>
      <c r="BQ1485" s="3"/>
      <c r="BR1485" s="3"/>
    </row>
    <row r="1486" spans="18:70" x14ac:dyDescent="0.25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  <c r="BJ1486" s="47"/>
      <c r="BP1486" s="3"/>
      <c r="BQ1486" s="3"/>
      <c r="BR1486" s="3"/>
    </row>
    <row r="1487" spans="18:70" x14ac:dyDescent="0.25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  <c r="BJ1487" s="47"/>
      <c r="BP1487" s="3"/>
      <c r="BQ1487" s="3"/>
      <c r="BR1487" s="3"/>
    </row>
    <row r="1488" spans="18:70" x14ac:dyDescent="0.25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  <c r="BJ1488" s="47"/>
      <c r="BP1488" s="3"/>
      <c r="BQ1488" s="3"/>
      <c r="BR1488" s="3"/>
    </row>
    <row r="1489" spans="18:70" x14ac:dyDescent="0.25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  <c r="BJ1489" s="47"/>
      <c r="BP1489" s="3"/>
      <c r="BQ1489" s="3"/>
      <c r="BR1489" s="3"/>
    </row>
    <row r="1490" spans="18:70" x14ac:dyDescent="0.25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  <c r="BJ1490" s="47"/>
      <c r="BP1490" s="3"/>
      <c r="BQ1490" s="3"/>
      <c r="BR1490" s="3"/>
    </row>
    <row r="1491" spans="18:70" x14ac:dyDescent="0.25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  <c r="BJ1491" s="47"/>
      <c r="BP1491" s="3"/>
      <c r="BQ1491" s="3"/>
      <c r="BR1491" s="3"/>
    </row>
    <row r="1492" spans="18:70" x14ac:dyDescent="0.25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  <c r="BJ1492" s="47"/>
      <c r="BP1492" s="3"/>
      <c r="BQ1492" s="3"/>
      <c r="BR1492" s="3"/>
    </row>
    <row r="1493" spans="18:70" x14ac:dyDescent="0.25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  <c r="BJ1493" s="47"/>
      <c r="BP1493" s="3"/>
      <c r="BQ1493" s="3"/>
      <c r="BR1493" s="3"/>
    </row>
    <row r="1494" spans="18:70" x14ac:dyDescent="0.25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  <c r="BJ1494" s="47"/>
      <c r="BP1494" s="3"/>
      <c r="BQ1494" s="3"/>
      <c r="BR1494" s="3"/>
    </row>
    <row r="1495" spans="18:70" x14ac:dyDescent="0.25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  <c r="BJ1495" s="47"/>
      <c r="BP1495" s="3"/>
      <c r="BQ1495" s="3"/>
      <c r="BR1495" s="3"/>
    </row>
    <row r="1496" spans="18:70" x14ac:dyDescent="0.25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  <c r="BJ1496" s="47"/>
      <c r="BP1496" s="3"/>
      <c r="BQ1496" s="3"/>
      <c r="BR1496" s="3"/>
    </row>
    <row r="1497" spans="18:70" x14ac:dyDescent="0.25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  <c r="BJ1497" s="47"/>
      <c r="BP1497" s="3"/>
      <c r="BQ1497" s="3"/>
      <c r="BR1497" s="3"/>
    </row>
    <row r="1498" spans="18:70" x14ac:dyDescent="0.25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  <c r="BJ1498" s="47"/>
      <c r="BP1498" s="3"/>
      <c r="BQ1498" s="3"/>
      <c r="BR1498" s="3"/>
    </row>
    <row r="1499" spans="18:70" x14ac:dyDescent="0.25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  <c r="BJ1499" s="47"/>
      <c r="BP1499" s="3"/>
      <c r="BQ1499" s="3"/>
      <c r="BR1499" s="3"/>
    </row>
    <row r="1500" spans="18:70" x14ac:dyDescent="0.25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  <c r="BJ1500" s="47"/>
      <c r="BP1500" s="3"/>
      <c r="BQ1500" s="3"/>
      <c r="BR1500" s="3"/>
    </row>
    <row r="1501" spans="18:70" x14ac:dyDescent="0.25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  <c r="BJ1501" s="47"/>
      <c r="BP1501" s="3"/>
      <c r="BQ1501" s="3"/>
      <c r="BR1501" s="3"/>
    </row>
    <row r="1502" spans="18:70" x14ac:dyDescent="0.25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  <c r="BJ1502" s="47"/>
      <c r="BP1502" s="3"/>
      <c r="BQ1502" s="3"/>
      <c r="BR1502" s="3"/>
    </row>
    <row r="1503" spans="18:70" x14ac:dyDescent="0.25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  <c r="BJ1503" s="47"/>
      <c r="BP1503" s="3"/>
      <c r="BQ1503" s="3"/>
      <c r="BR1503" s="3"/>
    </row>
    <row r="1504" spans="18:70" x14ac:dyDescent="0.25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  <c r="BJ1504" s="47"/>
      <c r="BP1504" s="3"/>
      <c r="BQ1504" s="3"/>
      <c r="BR1504" s="3"/>
    </row>
    <row r="1505" spans="18:70" x14ac:dyDescent="0.25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  <c r="BJ1505" s="47"/>
      <c r="BP1505" s="3"/>
      <c r="BQ1505" s="3"/>
      <c r="BR1505" s="3"/>
    </row>
    <row r="1506" spans="18:70" x14ac:dyDescent="0.25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  <c r="BJ1506" s="47"/>
      <c r="BP1506" s="3"/>
      <c r="BQ1506" s="3"/>
      <c r="BR1506" s="3"/>
    </row>
    <row r="1507" spans="18:70" x14ac:dyDescent="0.25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  <c r="BJ1507" s="47"/>
      <c r="BP1507" s="3"/>
      <c r="BQ1507" s="3"/>
      <c r="BR1507" s="3"/>
    </row>
    <row r="1508" spans="18:70" x14ac:dyDescent="0.25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  <c r="BJ1508" s="47"/>
      <c r="BP1508" s="3"/>
      <c r="BQ1508" s="3"/>
      <c r="BR1508" s="3"/>
    </row>
    <row r="1509" spans="18:70" x14ac:dyDescent="0.25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  <c r="BJ1509" s="47"/>
      <c r="BP1509" s="3"/>
      <c r="BQ1509" s="3"/>
      <c r="BR1509" s="3"/>
    </row>
    <row r="1510" spans="18:70" x14ac:dyDescent="0.25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  <c r="BJ1510" s="47"/>
      <c r="BP1510" s="3"/>
      <c r="BQ1510" s="3"/>
      <c r="BR1510" s="3"/>
    </row>
    <row r="1511" spans="18:70" x14ac:dyDescent="0.25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  <c r="BJ1511" s="47"/>
      <c r="BP1511" s="3"/>
      <c r="BQ1511" s="3"/>
      <c r="BR1511" s="3"/>
    </row>
    <row r="1512" spans="18:70" x14ac:dyDescent="0.25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  <c r="BJ1512" s="47"/>
      <c r="BP1512" s="3"/>
      <c r="BQ1512" s="3"/>
      <c r="BR1512" s="3"/>
    </row>
    <row r="1513" spans="18:70" x14ac:dyDescent="0.25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  <c r="BJ1513" s="47"/>
      <c r="BP1513" s="3"/>
      <c r="BQ1513" s="3"/>
      <c r="BR1513" s="3"/>
    </row>
    <row r="1514" spans="18:70" x14ac:dyDescent="0.25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  <c r="BJ1514" s="47"/>
      <c r="BP1514" s="3"/>
      <c r="BQ1514" s="3"/>
      <c r="BR1514" s="3"/>
    </row>
    <row r="1515" spans="18:70" x14ac:dyDescent="0.25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  <c r="BJ1515" s="47"/>
      <c r="BP1515" s="3"/>
      <c r="BQ1515" s="3"/>
      <c r="BR1515" s="3"/>
    </row>
    <row r="1516" spans="18:70" x14ac:dyDescent="0.25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  <c r="BJ1516" s="47"/>
      <c r="BP1516" s="3"/>
      <c r="BQ1516" s="3"/>
      <c r="BR1516" s="3"/>
    </row>
    <row r="1517" spans="18:70" x14ac:dyDescent="0.25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  <c r="BJ1517" s="47"/>
      <c r="BP1517" s="3"/>
      <c r="BQ1517" s="3"/>
      <c r="BR1517" s="3"/>
    </row>
    <row r="1518" spans="18:70" x14ac:dyDescent="0.25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  <c r="BJ1518" s="47"/>
      <c r="BP1518" s="3"/>
      <c r="BQ1518" s="3"/>
      <c r="BR1518" s="3"/>
    </row>
    <row r="1519" spans="18:70" x14ac:dyDescent="0.25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  <c r="BJ1519" s="47"/>
      <c r="BP1519" s="3"/>
      <c r="BQ1519" s="3"/>
      <c r="BR1519" s="3"/>
    </row>
    <row r="1520" spans="18:70" x14ac:dyDescent="0.25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  <c r="BJ1520" s="47"/>
      <c r="BP1520" s="3"/>
      <c r="BQ1520" s="3"/>
      <c r="BR1520" s="3"/>
    </row>
    <row r="1521" spans="18:70" x14ac:dyDescent="0.25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  <c r="BJ1521" s="47"/>
      <c r="BP1521" s="3"/>
      <c r="BQ1521" s="3"/>
      <c r="BR1521" s="3"/>
    </row>
    <row r="1522" spans="18:70" x14ac:dyDescent="0.25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  <c r="BJ1522" s="47"/>
      <c r="BP1522" s="3"/>
      <c r="BQ1522" s="3"/>
      <c r="BR1522" s="3"/>
    </row>
    <row r="1523" spans="18:70" x14ac:dyDescent="0.25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  <c r="BJ1523" s="47"/>
      <c r="BP1523" s="3"/>
      <c r="BQ1523" s="3"/>
      <c r="BR1523" s="3"/>
    </row>
    <row r="1524" spans="18:70" x14ac:dyDescent="0.25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  <c r="BJ1524" s="47"/>
      <c r="BP1524" s="3"/>
      <c r="BQ1524" s="3"/>
      <c r="BR1524" s="3"/>
    </row>
    <row r="1525" spans="18:70" x14ac:dyDescent="0.25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  <c r="BJ1525" s="47"/>
      <c r="BP1525" s="3"/>
      <c r="BQ1525" s="3"/>
      <c r="BR1525" s="3"/>
    </row>
    <row r="1526" spans="18:70" x14ac:dyDescent="0.25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  <c r="BJ1526" s="47"/>
      <c r="BP1526" s="3"/>
      <c r="BQ1526" s="3"/>
      <c r="BR1526" s="3"/>
    </row>
    <row r="1527" spans="18:70" x14ac:dyDescent="0.25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  <c r="BJ1527" s="47"/>
      <c r="BP1527" s="3"/>
      <c r="BQ1527" s="3"/>
      <c r="BR1527" s="3"/>
    </row>
    <row r="1528" spans="18:70" x14ac:dyDescent="0.25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  <c r="BJ1528" s="47"/>
      <c r="BP1528" s="3"/>
      <c r="BQ1528" s="3"/>
      <c r="BR1528" s="3"/>
    </row>
    <row r="1529" spans="18:70" x14ac:dyDescent="0.25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  <c r="BJ1529" s="47"/>
      <c r="BP1529" s="3"/>
      <c r="BQ1529" s="3"/>
      <c r="BR1529" s="3"/>
    </row>
    <row r="1530" spans="18:70" x14ac:dyDescent="0.25">
      <c r="R1530" s="3"/>
      <c r="S1530" s="3"/>
      <c r="T1530" s="3"/>
      <c r="U1530" s="3"/>
      <c r="V1530" s="3"/>
      <c r="W1530" s="3"/>
      <c r="BD1530" s="3"/>
      <c r="BE1530" s="3"/>
      <c r="BF1530" s="3"/>
      <c r="BG1530" s="3"/>
      <c r="BH1530" s="3"/>
      <c r="BI1530" s="3"/>
      <c r="BJ1530" s="47"/>
      <c r="BP1530" s="3"/>
      <c r="BQ1530" s="3"/>
      <c r="BR1530" s="3"/>
    </row>
    <row r="1531" spans="18:70" x14ac:dyDescent="0.25">
      <c r="R1531" s="3"/>
      <c r="S1531" s="3"/>
      <c r="T1531" s="3"/>
      <c r="U1531" s="3"/>
      <c r="V1531" s="3"/>
      <c r="W1531" s="3"/>
      <c r="BD1531" s="3"/>
      <c r="BE1531" s="3"/>
      <c r="BF1531" s="3"/>
      <c r="BG1531" s="3"/>
      <c r="BH1531" s="3"/>
      <c r="BI1531" s="3"/>
      <c r="BJ1531" s="47"/>
      <c r="BP1531" s="3"/>
      <c r="BQ1531" s="3"/>
      <c r="BR1531" s="3"/>
    </row>
    <row r="1532" spans="18:70" x14ac:dyDescent="0.25">
      <c r="R1532" s="3"/>
      <c r="S1532" s="3"/>
      <c r="T1532" s="3"/>
      <c r="U1532" s="3"/>
      <c r="V1532" s="3"/>
      <c r="W1532" s="3"/>
      <c r="BD1532" s="3"/>
      <c r="BE1532" s="3"/>
      <c r="BF1532" s="3"/>
      <c r="BG1532" s="3"/>
      <c r="BH1532" s="3"/>
      <c r="BI1532" s="3"/>
      <c r="BJ1532" s="47"/>
      <c r="BP1532" s="3"/>
      <c r="BQ1532" s="3"/>
      <c r="BR1532" s="3"/>
    </row>
    <row r="1533" spans="18:70" x14ac:dyDescent="0.25">
      <c r="R1533" s="3"/>
      <c r="S1533" s="3"/>
      <c r="T1533" s="3"/>
      <c r="U1533" s="3"/>
      <c r="V1533" s="3"/>
      <c r="W1533" s="3"/>
      <c r="BD1533" s="3"/>
      <c r="BE1533" s="3"/>
      <c r="BF1533" s="3"/>
      <c r="BG1533" s="3"/>
      <c r="BH1533" s="3"/>
      <c r="BI1533" s="3"/>
      <c r="BJ1533" s="47"/>
      <c r="BP1533" s="3"/>
      <c r="BQ1533" s="3"/>
      <c r="BR1533" s="3"/>
    </row>
    <row r="1534" spans="18:70" x14ac:dyDescent="0.25">
      <c r="R1534" s="3"/>
      <c r="S1534" s="3"/>
      <c r="T1534" s="3"/>
      <c r="U1534" s="3"/>
      <c r="V1534" s="3"/>
      <c r="W1534" s="3"/>
      <c r="BD1534" s="3"/>
      <c r="BE1534" s="3"/>
      <c r="BF1534" s="3"/>
      <c r="BG1534" s="3"/>
      <c r="BH1534" s="3"/>
      <c r="BI1534" s="3"/>
      <c r="BJ1534" s="47"/>
      <c r="BP1534" s="3"/>
      <c r="BQ1534" s="3"/>
      <c r="BR1534" s="3"/>
    </row>
    <row r="1535" spans="18:70" x14ac:dyDescent="0.25">
      <c r="R1535" s="3"/>
      <c r="S1535" s="3"/>
      <c r="T1535" s="3"/>
      <c r="U1535" s="3"/>
      <c r="V1535" s="3"/>
      <c r="W1535" s="3"/>
      <c r="BD1535" s="3"/>
      <c r="BE1535" s="3"/>
      <c r="BF1535" s="3"/>
      <c r="BG1535" s="3"/>
      <c r="BH1535" s="3"/>
      <c r="BI1535" s="3"/>
      <c r="BJ1535" s="47"/>
      <c r="BP1535" s="3"/>
      <c r="BQ1535" s="3"/>
      <c r="BR1535" s="3"/>
    </row>
    <row r="1536" spans="18:70" x14ac:dyDescent="0.25">
      <c r="R1536" s="3"/>
      <c r="S1536" s="3"/>
      <c r="T1536" s="3"/>
      <c r="U1536" s="3"/>
      <c r="V1536" s="3"/>
      <c r="W1536" s="3"/>
      <c r="BD1536" s="3"/>
      <c r="BE1536" s="3"/>
      <c r="BF1536" s="3"/>
      <c r="BG1536" s="3"/>
      <c r="BH1536" s="3"/>
      <c r="BI1536" s="3"/>
      <c r="BJ1536" s="47"/>
      <c r="BP1536" s="3"/>
      <c r="BQ1536" s="3"/>
      <c r="BR1536" s="3"/>
    </row>
    <row r="1537" spans="18:70" x14ac:dyDescent="0.25">
      <c r="R1537" s="3"/>
      <c r="S1537" s="3"/>
      <c r="T1537" s="3"/>
      <c r="U1537" s="3"/>
      <c r="V1537" s="3"/>
      <c r="W1537" s="3"/>
      <c r="BD1537" s="3"/>
      <c r="BE1537" s="3"/>
      <c r="BF1537" s="3"/>
      <c r="BG1537" s="3"/>
      <c r="BH1537" s="3"/>
      <c r="BI1537" s="3"/>
      <c r="BJ1537" s="47"/>
      <c r="BP1537" s="3"/>
      <c r="BQ1537" s="3"/>
      <c r="BR1537" s="3"/>
    </row>
    <row r="1538" spans="18:70" x14ac:dyDescent="0.25">
      <c r="R1538" s="3"/>
      <c r="S1538" s="3"/>
      <c r="T1538" s="3"/>
      <c r="U1538" s="3"/>
      <c r="V1538" s="3"/>
      <c r="W1538" s="3"/>
      <c r="BD1538" s="3"/>
      <c r="BE1538" s="3"/>
      <c r="BF1538" s="3"/>
      <c r="BG1538" s="3"/>
      <c r="BH1538" s="3"/>
      <c r="BI1538" s="3"/>
      <c r="BJ1538" s="47"/>
      <c r="BP1538" s="3"/>
      <c r="BQ1538" s="3"/>
      <c r="BR1538" s="3"/>
    </row>
    <row r="1539" spans="18:70" x14ac:dyDescent="0.25">
      <c r="R1539" s="3"/>
      <c r="S1539" s="3"/>
      <c r="T1539" s="3"/>
      <c r="U1539" s="3"/>
      <c r="V1539" s="3"/>
      <c r="W1539" s="3"/>
      <c r="BD1539" s="3"/>
      <c r="BE1539" s="3"/>
      <c r="BF1539" s="3"/>
      <c r="BG1539" s="3"/>
      <c r="BH1539" s="3"/>
      <c r="BI1539" s="3"/>
      <c r="BJ1539" s="47"/>
      <c r="BP1539" s="3"/>
      <c r="BQ1539" s="3"/>
      <c r="BR1539" s="3"/>
    </row>
    <row r="1540" spans="18:70" x14ac:dyDescent="0.25">
      <c r="R1540" s="3"/>
      <c r="S1540" s="3"/>
      <c r="T1540" s="3"/>
      <c r="U1540" s="3"/>
      <c r="V1540" s="3"/>
      <c r="W1540" s="3"/>
      <c r="BD1540" s="3"/>
      <c r="BE1540" s="3"/>
      <c r="BF1540" s="3"/>
      <c r="BG1540" s="3"/>
      <c r="BH1540" s="3"/>
      <c r="BI1540" s="3"/>
      <c r="BJ1540" s="47"/>
      <c r="BP1540" s="3"/>
      <c r="BQ1540" s="3"/>
      <c r="BR1540" s="3"/>
    </row>
    <row r="1541" spans="18:70" x14ac:dyDescent="0.25">
      <c r="R1541" s="3"/>
      <c r="S1541" s="3"/>
      <c r="T1541" s="3"/>
      <c r="U1541" s="3"/>
      <c r="V1541" s="3"/>
      <c r="W1541" s="3"/>
      <c r="BD1541" s="3"/>
      <c r="BE1541" s="3"/>
      <c r="BF1541" s="3"/>
      <c r="BG1541" s="3"/>
      <c r="BH1541" s="3"/>
      <c r="BI1541" s="3"/>
      <c r="BJ1541" s="47"/>
      <c r="BP1541" s="3"/>
      <c r="BQ1541" s="3"/>
      <c r="BR1541" s="3"/>
    </row>
    <row r="1542" spans="18:70" x14ac:dyDescent="0.25">
      <c r="R1542" s="3"/>
      <c r="S1542" s="3"/>
      <c r="T1542" s="3"/>
      <c r="U1542" s="3"/>
      <c r="V1542" s="3"/>
      <c r="W1542" s="3"/>
      <c r="BD1542" s="3"/>
      <c r="BE1542" s="3"/>
      <c r="BF1542" s="3"/>
      <c r="BG1542" s="3"/>
      <c r="BH1542" s="3"/>
      <c r="BI1542" s="3"/>
      <c r="BJ1542" s="47"/>
      <c r="BP1542" s="3"/>
      <c r="BQ1542" s="3"/>
      <c r="BR1542" s="3"/>
    </row>
    <row r="1543" spans="18:70" x14ac:dyDescent="0.25">
      <c r="R1543" s="3"/>
      <c r="S1543" s="3"/>
      <c r="T1543" s="3"/>
      <c r="U1543" s="3"/>
      <c r="V1543" s="3"/>
      <c r="W1543" s="3"/>
      <c r="BD1543" s="3"/>
      <c r="BE1543" s="3"/>
      <c r="BF1543" s="3"/>
      <c r="BG1543" s="3"/>
      <c r="BH1543" s="3"/>
      <c r="BI1543" s="3"/>
      <c r="BJ1543" s="47"/>
      <c r="BP1543" s="3"/>
      <c r="BQ1543" s="3"/>
      <c r="BR1543" s="3"/>
    </row>
    <row r="1544" spans="18:70" x14ac:dyDescent="0.25">
      <c r="R1544" s="3"/>
      <c r="S1544" s="3"/>
      <c r="T1544" s="3"/>
      <c r="U1544" s="3"/>
      <c r="V1544" s="3"/>
      <c r="W1544" s="3"/>
      <c r="BD1544" s="3"/>
      <c r="BE1544" s="3"/>
      <c r="BF1544" s="3"/>
      <c r="BG1544" s="3"/>
      <c r="BH1544" s="3"/>
      <c r="BI1544" s="3"/>
      <c r="BJ1544" s="47"/>
      <c r="BP1544" s="3"/>
      <c r="BQ1544" s="3"/>
      <c r="BR1544" s="3"/>
    </row>
    <row r="1545" spans="18:70" x14ac:dyDescent="0.25">
      <c r="R1545" s="3"/>
      <c r="S1545" s="3"/>
      <c r="T1545" s="3"/>
      <c r="U1545" s="3"/>
      <c r="V1545" s="3"/>
      <c r="W1545" s="3"/>
      <c r="BD1545" s="3"/>
      <c r="BE1545" s="3"/>
      <c r="BF1545" s="3"/>
      <c r="BG1545" s="3"/>
      <c r="BH1545" s="3"/>
      <c r="BI1545" s="3"/>
      <c r="BJ1545" s="47"/>
      <c r="BP1545" s="3"/>
      <c r="BQ1545" s="3"/>
      <c r="BR1545" s="3"/>
    </row>
    <row r="1546" spans="18:70" x14ac:dyDescent="0.25">
      <c r="R1546" s="3"/>
      <c r="S1546" s="3"/>
      <c r="T1546" s="3"/>
      <c r="U1546" s="3"/>
      <c r="V1546" s="3"/>
      <c r="W1546" s="3"/>
      <c r="BD1546" s="3"/>
      <c r="BE1546" s="3"/>
      <c r="BF1546" s="3"/>
      <c r="BG1546" s="3"/>
      <c r="BH1546" s="3"/>
      <c r="BI1546" s="3"/>
      <c r="BJ1546" s="47"/>
      <c r="BP1546" s="3"/>
      <c r="BQ1546" s="3"/>
      <c r="BR1546" s="3"/>
    </row>
    <row r="1547" spans="18:70" x14ac:dyDescent="0.25">
      <c r="R1547" s="3"/>
      <c r="S1547" s="3"/>
      <c r="T1547" s="3"/>
      <c r="U1547" s="3"/>
      <c r="V1547" s="3"/>
      <c r="W1547" s="3"/>
      <c r="BD1547" s="3"/>
      <c r="BE1547" s="3"/>
      <c r="BF1547" s="3"/>
      <c r="BG1547" s="3"/>
      <c r="BH1547" s="3"/>
      <c r="BI1547" s="3"/>
      <c r="BJ1547" s="47"/>
      <c r="BP1547" s="3"/>
      <c r="BQ1547" s="3"/>
      <c r="BR1547" s="3"/>
    </row>
    <row r="1548" spans="18:70" x14ac:dyDescent="0.25">
      <c r="R1548" s="3"/>
      <c r="S1548" s="3"/>
      <c r="T1548" s="3"/>
      <c r="U1548" s="3"/>
      <c r="V1548" s="3"/>
      <c r="W1548" s="3"/>
      <c r="BD1548" s="3"/>
      <c r="BE1548" s="3"/>
      <c r="BF1548" s="3"/>
      <c r="BG1548" s="3"/>
      <c r="BH1548" s="3"/>
      <c r="BI1548" s="3"/>
      <c r="BJ1548" s="47"/>
      <c r="BP1548" s="3"/>
      <c r="BQ1548" s="3"/>
      <c r="BR1548" s="3"/>
    </row>
    <row r="1549" spans="18:70" x14ac:dyDescent="0.25">
      <c r="R1549" s="3"/>
      <c r="S1549" s="3"/>
      <c r="T1549" s="3"/>
      <c r="U1549" s="3"/>
      <c r="V1549" s="3"/>
      <c r="W1549" s="3"/>
      <c r="BD1549" s="3"/>
      <c r="BE1549" s="3"/>
      <c r="BF1549" s="3"/>
      <c r="BG1549" s="3"/>
      <c r="BH1549" s="3"/>
      <c r="BI1549" s="3"/>
      <c r="BJ1549" s="47"/>
      <c r="BP1549" s="3"/>
      <c r="BQ1549" s="3"/>
      <c r="BR1549" s="3"/>
    </row>
    <row r="1550" spans="18:70" x14ac:dyDescent="0.25">
      <c r="R1550" s="3"/>
      <c r="S1550" s="3"/>
      <c r="T1550" s="3"/>
      <c r="U1550" s="3"/>
      <c r="V1550" s="3"/>
      <c r="W1550" s="3"/>
      <c r="BD1550" s="3"/>
      <c r="BE1550" s="3"/>
      <c r="BF1550" s="3"/>
      <c r="BG1550" s="3"/>
      <c r="BH1550" s="3"/>
      <c r="BI1550" s="3"/>
      <c r="BJ1550" s="47"/>
      <c r="BP1550" s="3"/>
      <c r="BQ1550" s="3"/>
      <c r="BR1550" s="3"/>
    </row>
    <row r="1551" spans="18:70" x14ac:dyDescent="0.25">
      <c r="R1551" s="3"/>
      <c r="S1551" s="3"/>
      <c r="T1551" s="3"/>
      <c r="U1551" s="3"/>
      <c r="V1551" s="3"/>
      <c r="W1551" s="3"/>
      <c r="BD1551" s="3"/>
      <c r="BE1551" s="3"/>
      <c r="BF1551" s="3"/>
      <c r="BG1551" s="3"/>
      <c r="BH1551" s="3"/>
      <c r="BI1551" s="3"/>
      <c r="BJ1551" s="47"/>
      <c r="BP1551" s="3"/>
      <c r="BQ1551" s="3"/>
      <c r="BR1551" s="3"/>
    </row>
    <row r="1552" spans="18:70" x14ac:dyDescent="0.25">
      <c r="R1552" s="3"/>
      <c r="S1552" s="3"/>
      <c r="T1552" s="3"/>
      <c r="U1552" s="3"/>
      <c r="V1552" s="3"/>
      <c r="W1552" s="3"/>
      <c r="BD1552" s="3"/>
      <c r="BE1552" s="3"/>
      <c r="BF1552" s="3"/>
      <c r="BG1552" s="3"/>
      <c r="BH1552" s="3"/>
      <c r="BI1552" s="3"/>
      <c r="BJ1552" s="47"/>
      <c r="BP1552" s="3"/>
      <c r="BQ1552" s="3"/>
      <c r="BR1552" s="3"/>
    </row>
    <row r="1553" spans="18:70" x14ac:dyDescent="0.25">
      <c r="R1553" s="3"/>
      <c r="S1553" s="3"/>
      <c r="T1553" s="3"/>
      <c r="U1553" s="3"/>
      <c r="V1553" s="3"/>
      <c r="W1553" s="3"/>
      <c r="BD1553" s="3"/>
      <c r="BE1553" s="3"/>
      <c r="BF1553" s="3"/>
      <c r="BG1553" s="3"/>
      <c r="BH1553" s="3"/>
      <c r="BI1553" s="3"/>
      <c r="BJ1553" s="47"/>
      <c r="BP1553" s="3"/>
      <c r="BQ1553" s="3"/>
      <c r="BR1553" s="3"/>
    </row>
    <row r="1554" spans="18:70" x14ac:dyDescent="0.25">
      <c r="R1554" s="3"/>
      <c r="S1554" s="3"/>
      <c r="T1554" s="3"/>
      <c r="U1554" s="3"/>
      <c r="V1554" s="3"/>
      <c r="W1554" s="3"/>
      <c r="BD1554" s="3"/>
      <c r="BE1554" s="3"/>
      <c r="BF1554" s="3"/>
      <c r="BG1554" s="3"/>
      <c r="BH1554" s="3"/>
      <c r="BI1554" s="3"/>
      <c r="BJ1554" s="47"/>
      <c r="BP1554" s="3"/>
      <c r="BQ1554" s="3"/>
      <c r="BR1554" s="3"/>
    </row>
    <row r="1555" spans="18:70" x14ac:dyDescent="0.25">
      <c r="R1555" s="3"/>
      <c r="S1555" s="3"/>
      <c r="T1555" s="3"/>
      <c r="U1555" s="3"/>
      <c r="V1555" s="3"/>
      <c r="W1555" s="3"/>
      <c r="BD1555" s="3"/>
      <c r="BE1555" s="3"/>
      <c r="BF1555" s="3"/>
      <c r="BG1555" s="3"/>
      <c r="BH1555" s="3"/>
      <c r="BI1555" s="3"/>
      <c r="BJ1555" s="47"/>
      <c r="BP1555" s="3"/>
      <c r="BQ1555" s="3"/>
      <c r="BR1555" s="3"/>
    </row>
    <row r="1556" spans="18:70" x14ac:dyDescent="0.25">
      <c r="R1556" s="3"/>
      <c r="S1556" s="3"/>
      <c r="T1556" s="3"/>
      <c r="U1556" s="3"/>
      <c r="V1556" s="3"/>
      <c r="W1556" s="3"/>
      <c r="BD1556" s="3"/>
      <c r="BE1556" s="3"/>
      <c r="BF1556" s="3"/>
      <c r="BG1556" s="3"/>
      <c r="BH1556" s="3"/>
      <c r="BI1556" s="3"/>
      <c r="BJ1556" s="47"/>
      <c r="BP1556" s="3"/>
      <c r="BQ1556" s="3"/>
      <c r="BR1556" s="3"/>
    </row>
    <row r="1557" spans="18:70" x14ac:dyDescent="0.25">
      <c r="R1557" s="3"/>
      <c r="S1557" s="3"/>
      <c r="T1557" s="3"/>
      <c r="U1557" s="3"/>
      <c r="V1557" s="3"/>
      <c r="W1557" s="3"/>
      <c r="BD1557" s="3"/>
      <c r="BE1557" s="3"/>
      <c r="BF1557" s="3"/>
      <c r="BG1557" s="3"/>
      <c r="BH1557" s="3"/>
      <c r="BI1557" s="3"/>
      <c r="BJ1557" s="47"/>
      <c r="BP1557" s="3"/>
      <c r="BQ1557" s="3"/>
      <c r="BR1557" s="3"/>
    </row>
    <row r="1558" spans="18:70" x14ac:dyDescent="0.25">
      <c r="R1558" s="3"/>
      <c r="S1558" s="3"/>
      <c r="T1558" s="3"/>
      <c r="U1558" s="3"/>
      <c r="V1558" s="3"/>
      <c r="W1558" s="3"/>
      <c r="BD1558" s="3"/>
      <c r="BE1558" s="3"/>
      <c r="BF1558" s="3"/>
      <c r="BG1558" s="3"/>
      <c r="BH1558" s="3"/>
      <c r="BI1558" s="3"/>
      <c r="BJ1558" s="47"/>
      <c r="BP1558" s="3"/>
      <c r="BQ1558" s="3"/>
      <c r="BR1558" s="3"/>
    </row>
    <row r="1559" spans="18:70" x14ac:dyDescent="0.25">
      <c r="R1559" s="3"/>
      <c r="S1559" s="3"/>
      <c r="T1559" s="3"/>
      <c r="U1559" s="3"/>
      <c r="V1559" s="3"/>
      <c r="W1559" s="3"/>
      <c r="BD1559" s="3"/>
      <c r="BE1559" s="3"/>
      <c r="BF1559" s="3"/>
      <c r="BG1559" s="3"/>
      <c r="BH1559" s="3"/>
      <c r="BI1559" s="3"/>
      <c r="BJ1559" s="47"/>
      <c r="BP1559" s="3"/>
      <c r="BQ1559" s="3"/>
      <c r="BR1559" s="3"/>
    </row>
    <row r="1560" spans="18:70" x14ac:dyDescent="0.25">
      <c r="R1560" s="3"/>
      <c r="S1560" s="3"/>
      <c r="T1560" s="3"/>
      <c r="U1560" s="3"/>
      <c r="V1560" s="3"/>
      <c r="W1560" s="3"/>
      <c r="BD1560" s="3"/>
      <c r="BE1560" s="3"/>
      <c r="BF1560" s="3"/>
      <c r="BG1560" s="3"/>
      <c r="BH1560" s="3"/>
      <c r="BI1560" s="3"/>
      <c r="BJ1560" s="47"/>
      <c r="BP1560" s="3"/>
      <c r="BQ1560" s="3"/>
      <c r="BR1560" s="3"/>
    </row>
    <row r="1561" spans="18:70" x14ac:dyDescent="0.25">
      <c r="R1561" s="3"/>
      <c r="S1561" s="3"/>
      <c r="T1561" s="3"/>
      <c r="U1561" s="3"/>
      <c r="V1561" s="3"/>
      <c r="W1561" s="3"/>
      <c r="BD1561" s="3"/>
      <c r="BE1561" s="3"/>
      <c r="BF1561" s="3"/>
      <c r="BG1561" s="3"/>
      <c r="BH1561" s="3"/>
      <c r="BI1561" s="3"/>
      <c r="BJ1561" s="47"/>
      <c r="BP1561" s="3"/>
      <c r="BQ1561" s="3"/>
      <c r="BR1561" s="3"/>
    </row>
    <row r="1562" spans="18:70" x14ac:dyDescent="0.25">
      <c r="R1562" s="3"/>
      <c r="S1562" s="3"/>
      <c r="T1562" s="3"/>
      <c r="U1562" s="3"/>
      <c r="V1562" s="3"/>
      <c r="W1562" s="3"/>
      <c r="BD1562" s="3"/>
      <c r="BE1562" s="3"/>
      <c r="BF1562" s="3"/>
      <c r="BG1562" s="3"/>
      <c r="BH1562" s="3"/>
      <c r="BI1562" s="3"/>
      <c r="BJ1562" s="47"/>
      <c r="BP1562" s="3"/>
      <c r="BQ1562" s="3"/>
      <c r="BR1562" s="3"/>
    </row>
    <row r="1563" spans="18:70" x14ac:dyDescent="0.25">
      <c r="R1563" s="3"/>
      <c r="S1563" s="3"/>
      <c r="T1563" s="3"/>
      <c r="U1563" s="3"/>
      <c r="V1563" s="3"/>
      <c r="W1563" s="3"/>
      <c r="BD1563" s="3"/>
      <c r="BE1563" s="3"/>
      <c r="BF1563" s="3"/>
      <c r="BG1563" s="3"/>
      <c r="BH1563" s="3"/>
      <c r="BI1563" s="3"/>
      <c r="BJ1563" s="47"/>
      <c r="BP1563" s="3"/>
      <c r="BQ1563" s="3"/>
      <c r="BR1563" s="3"/>
    </row>
    <row r="1564" spans="18:70" x14ac:dyDescent="0.25">
      <c r="R1564" s="3"/>
      <c r="S1564" s="3"/>
      <c r="T1564" s="3"/>
      <c r="U1564" s="3"/>
      <c r="V1564" s="3"/>
      <c r="W1564" s="3"/>
      <c r="BD1564" s="3"/>
      <c r="BE1564" s="3"/>
      <c r="BF1564" s="3"/>
      <c r="BG1564" s="3"/>
      <c r="BH1564" s="3"/>
      <c r="BI1564" s="3"/>
      <c r="BJ1564" s="47"/>
      <c r="BP1564" s="3"/>
      <c r="BQ1564" s="3"/>
      <c r="BR1564" s="3"/>
    </row>
    <row r="1565" spans="18:70" x14ac:dyDescent="0.25">
      <c r="R1565" s="3"/>
      <c r="S1565" s="3"/>
      <c r="T1565" s="3"/>
      <c r="U1565" s="3"/>
      <c r="V1565" s="3"/>
      <c r="W1565" s="3"/>
      <c r="BD1565" s="3"/>
      <c r="BE1565" s="3"/>
      <c r="BF1565" s="3"/>
      <c r="BG1565" s="3"/>
      <c r="BH1565" s="3"/>
      <c r="BI1565" s="3"/>
      <c r="BJ1565" s="47"/>
      <c r="BP1565" s="3"/>
      <c r="BQ1565" s="3"/>
      <c r="BR1565" s="3"/>
    </row>
    <row r="1566" spans="18:70" x14ac:dyDescent="0.25">
      <c r="R1566" s="3"/>
      <c r="S1566" s="3"/>
      <c r="T1566" s="3"/>
      <c r="U1566" s="3"/>
      <c r="V1566" s="3"/>
      <c r="W1566" s="3"/>
      <c r="BD1566" s="3"/>
      <c r="BE1566" s="3"/>
      <c r="BF1566" s="3"/>
      <c r="BG1566" s="3"/>
      <c r="BH1566" s="3"/>
      <c r="BI1566" s="3"/>
      <c r="BJ1566" s="47"/>
      <c r="BP1566" s="3"/>
      <c r="BQ1566" s="3"/>
      <c r="BR1566" s="3"/>
    </row>
    <row r="1567" spans="18:70" x14ac:dyDescent="0.25">
      <c r="R1567" s="3"/>
      <c r="S1567" s="3"/>
      <c r="T1567" s="3"/>
      <c r="U1567" s="3"/>
      <c r="V1567" s="3"/>
      <c r="W1567" s="3"/>
      <c r="BD1567" s="3"/>
      <c r="BE1567" s="3"/>
      <c r="BF1567" s="3"/>
      <c r="BG1567" s="3"/>
      <c r="BH1567" s="3"/>
      <c r="BI1567" s="3"/>
      <c r="BJ1567" s="47"/>
      <c r="BP1567" s="3"/>
      <c r="BQ1567" s="3"/>
      <c r="BR1567" s="3"/>
    </row>
    <row r="1568" spans="18:70" x14ac:dyDescent="0.25">
      <c r="R1568" s="3"/>
      <c r="S1568" s="3"/>
      <c r="T1568" s="3"/>
      <c r="U1568" s="3"/>
      <c r="V1568" s="3"/>
      <c r="W1568" s="3"/>
      <c r="BD1568" s="3"/>
      <c r="BE1568" s="3"/>
      <c r="BF1568" s="3"/>
      <c r="BG1568" s="3"/>
      <c r="BH1568" s="3"/>
      <c r="BI1568" s="3"/>
      <c r="BJ1568" s="47"/>
      <c r="BP1568" s="3"/>
      <c r="BQ1568" s="3"/>
      <c r="BR1568" s="3"/>
    </row>
    <row r="1569" spans="18:70" x14ac:dyDescent="0.25">
      <c r="R1569" s="3"/>
      <c r="S1569" s="3"/>
      <c r="T1569" s="3"/>
      <c r="U1569" s="3"/>
      <c r="V1569" s="3"/>
      <c r="W1569" s="3"/>
      <c r="BD1569" s="3"/>
      <c r="BE1569" s="3"/>
      <c r="BF1569" s="3"/>
      <c r="BG1569" s="3"/>
      <c r="BH1569" s="3"/>
      <c r="BI1569" s="3"/>
      <c r="BJ1569" s="47"/>
      <c r="BP1569" s="3"/>
      <c r="BQ1569" s="3"/>
      <c r="BR1569" s="3"/>
    </row>
    <row r="1570" spans="18:70" x14ac:dyDescent="0.25">
      <c r="R1570" s="3"/>
      <c r="S1570" s="3"/>
      <c r="T1570" s="3"/>
      <c r="U1570" s="3"/>
      <c r="V1570" s="3"/>
      <c r="W1570" s="3"/>
      <c r="BD1570" s="3"/>
      <c r="BE1570" s="3"/>
      <c r="BF1570" s="3"/>
      <c r="BG1570" s="3"/>
      <c r="BH1570" s="3"/>
      <c r="BI1570" s="3"/>
      <c r="BJ1570" s="47"/>
      <c r="BP1570" s="3"/>
      <c r="BQ1570" s="3"/>
      <c r="BR1570" s="3"/>
    </row>
    <row r="1571" spans="18:70" x14ac:dyDescent="0.25">
      <c r="R1571" s="3"/>
      <c r="S1571" s="3"/>
      <c r="T1571" s="3"/>
      <c r="U1571" s="3"/>
      <c r="V1571" s="3"/>
      <c r="W1571" s="3"/>
      <c r="BD1571" s="3"/>
      <c r="BE1571" s="3"/>
      <c r="BF1571" s="3"/>
      <c r="BG1571" s="3"/>
      <c r="BH1571" s="3"/>
      <c r="BI1571" s="3"/>
      <c r="BJ1571" s="47"/>
      <c r="BP1571" s="3"/>
      <c r="BQ1571" s="3"/>
      <c r="BR1571" s="3"/>
    </row>
    <row r="1572" spans="18:70" x14ac:dyDescent="0.25">
      <c r="R1572" s="3"/>
      <c r="S1572" s="3"/>
      <c r="T1572" s="3"/>
      <c r="U1572" s="3"/>
      <c r="V1572" s="3"/>
      <c r="W1572" s="3"/>
      <c r="BD1572" s="3"/>
      <c r="BE1572" s="3"/>
      <c r="BF1572" s="3"/>
      <c r="BG1572" s="3"/>
      <c r="BH1572" s="3"/>
      <c r="BI1572" s="3"/>
      <c r="BJ1572" s="47"/>
      <c r="BP1572" s="3"/>
      <c r="BQ1572" s="3"/>
      <c r="BR1572" s="3"/>
    </row>
    <row r="1573" spans="18:70" x14ac:dyDescent="0.25">
      <c r="R1573" s="3"/>
      <c r="S1573" s="3"/>
      <c r="T1573" s="3"/>
      <c r="U1573" s="3"/>
      <c r="V1573" s="3"/>
      <c r="W1573" s="3"/>
      <c r="BD1573" s="3"/>
      <c r="BE1573" s="3"/>
      <c r="BF1573" s="3"/>
      <c r="BG1573" s="3"/>
      <c r="BH1573" s="3"/>
      <c r="BI1573" s="3"/>
      <c r="BJ1573" s="47"/>
      <c r="BP1573" s="3"/>
      <c r="BQ1573" s="3"/>
      <c r="BR1573" s="3"/>
    </row>
    <row r="1574" spans="18:70" x14ac:dyDescent="0.25">
      <c r="R1574" s="3"/>
      <c r="S1574" s="3"/>
      <c r="T1574" s="3"/>
      <c r="U1574" s="3"/>
      <c r="V1574" s="3"/>
      <c r="W1574" s="3"/>
      <c r="BD1574" s="3"/>
      <c r="BE1574" s="3"/>
      <c r="BF1574" s="3"/>
      <c r="BG1574" s="3"/>
      <c r="BH1574" s="3"/>
      <c r="BI1574" s="3"/>
      <c r="BJ1574" s="47"/>
      <c r="BP1574" s="3"/>
      <c r="BQ1574" s="3"/>
      <c r="BR1574" s="3"/>
    </row>
    <row r="1575" spans="18:70" x14ac:dyDescent="0.25">
      <c r="R1575" s="3"/>
      <c r="S1575" s="3"/>
      <c r="T1575" s="3"/>
      <c r="U1575" s="3"/>
      <c r="V1575" s="3"/>
      <c r="W1575" s="3"/>
      <c r="BD1575" s="3"/>
      <c r="BE1575" s="3"/>
      <c r="BF1575" s="3"/>
      <c r="BG1575" s="3"/>
      <c r="BH1575" s="3"/>
      <c r="BI1575" s="3"/>
      <c r="BJ1575" s="47"/>
      <c r="BP1575" s="3"/>
      <c r="BQ1575" s="3"/>
      <c r="BR1575" s="3"/>
    </row>
    <row r="1576" spans="18:70" x14ac:dyDescent="0.25">
      <c r="R1576" s="3"/>
      <c r="S1576" s="3"/>
      <c r="T1576" s="3"/>
      <c r="U1576" s="3"/>
      <c r="V1576" s="3"/>
      <c r="W1576" s="3"/>
      <c r="BD1576" s="3"/>
      <c r="BE1576" s="3"/>
      <c r="BF1576" s="3"/>
      <c r="BG1576" s="3"/>
      <c r="BH1576" s="3"/>
      <c r="BI1576" s="3"/>
      <c r="BJ1576" s="47"/>
      <c r="BP1576" s="3"/>
      <c r="BQ1576" s="3"/>
      <c r="BR1576" s="3"/>
    </row>
    <row r="1577" spans="18:70" x14ac:dyDescent="0.25">
      <c r="R1577" s="3"/>
      <c r="S1577" s="3"/>
      <c r="T1577" s="3"/>
      <c r="U1577" s="3"/>
      <c r="V1577" s="3"/>
      <c r="W1577" s="3"/>
      <c r="BD1577" s="3"/>
      <c r="BE1577" s="3"/>
      <c r="BF1577" s="3"/>
      <c r="BG1577" s="3"/>
      <c r="BH1577" s="3"/>
      <c r="BI1577" s="3"/>
      <c r="BJ1577" s="47"/>
      <c r="BP1577" s="3"/>
      <c r="BQ1577" s="3"/>
      <c r="BR1577" s="3"/>
    </row>
    <row r="1578" spans="18:70" x14ac:dyDescent="0.25">
      <c r="R1578" s="3"/>
      <c r="S1578" s="3"/>
      <c r="T1578" s="3"/>
      <c r="U1578" s="3"/>
      <c r="V1578" s="3"/>
      <c r="W1578" s="3"/>
      <c r="BD1578" s="3"/>
      <c r="BE1578" s="3"/>
      <c r="BF1578" s="3"/>
      <c r="BG1578" s="3"/>
      <c r="BH1578" s="3"/>
      <c r="BI1578" s="3"/>
      <c r="BJ1578" s="47"/>
      <c r="BP1578" s="3"/>
      <c r="BQ1578" s="3"/>
      <c r="BR1578" s="3"/>
    </row>
    <row r="1579" spans="18:70" x14ac:dyDescent="0.25">
      <c r="R1579" s="3"/>
      <c r="S1579" s="3"/>
      <c r="T1579" s="3"/>
      <c r="U1579" s="3"/>
      <c r="V1579" s="3"/>
      <c r="W1579" s="3"/>
      <c r="BD1579" s="3"/>
      <c r="BE1579" s="3"/>
      <c r="BF1579" s="3"/>
      <c r="BG1579" s="3"/>
      <c r="BH1579" s="3"/>
      <c r="BI1579" s="3"/>
      <c r="BJ1579" s="47"/>
      <c r="BP1579" s="3"/>
      <c r="BQ1579" s="3"/>
      <c r="BR1579" s="3"/>
    </row>
    <row r="1580" spans="18:70" x14ac:dyDescent="0.25">
      <c r="R1580" s="3"/>
      <c r="S1580" s="3"/>
      <c r="T1580" s="3"/>
      <c r="U1580" s="3"/>
      <c r="V1580" s="3"/>
      <c r="W1580" s="3"/>
      <c r="BD1580" s="3"/>
      <c r="BE1580" s="3"/>
      <c r="BF1580" s="3"/>
      <c r="BG1580" s="3"/>
      <c r="BH1580" s="3"/>
      <c r="BI1580" s="3"/>
      <c r="BJ1580" s="47"/>
      <c r="BP1580" s="3"/>
      <c r="BQ1580" s="3"/>
      <c r="BR1580" s="3"/>
    </row>
    <row r="1581" spans="18:70" x14ac:dyDescent="0.25">
      <c r="R1581" s="3"/>
      <c r="S1581" s="3"/>
      <c r="T1581" s="3"/>
      <c r="U1581" s="3"/>
      <c r="V1581" s="3"/>
      <c r="W1581" s="3"/>
      <c r="BD1581" s="3"/>
      <c r="BE1581" s="3"/>
      <c r="BF1581" s="3"/>
      <c r="BG1581" s="3"/>
      <c r="BH1581" s="3"/>
      <c r="BI1581" s="3"/>
      <c r="BJ1581" s="47"/>
      <c r="BP1581" s="3"/>
      <c r="BQ1581" s="3"/>
      <c r="BR1581" s="3"/>
    </row>
    <row r="1582" spans="18:70" x14ac:dyDescent="0.25">
      <c r="R1582" s="3"/>
      <c r="S1582" s="3"/>
      <c r="T1582" s="3"/>
      <c r="U1582" s="3"/>
      <c r="V1582" s="3"/>
      <c r="W1582" s="3"/>
      <c r="BD1582" s="3"/>
      <c r="BE1582" s="3"/>
      <c r="BF1582" s="3"/>
      <c r="BG1582" s="3"/>
      <c r="BH1582" s="3"/>
      <c r="BI1582" s="3"/>
      <c r="BJ1582" s="47"/>
      <c r="BP1582" s="3"/>
      <c r="BQ1582" s="3"/>
      <c r="BR1582" s="3"/>
    </row>
    <row r="1583" spans="18:70" x14ac:dyDescent="0.25">
      <c r="R1583" s="3"/>
      <c r="S1583" s="3"/>
      <c r="T1583" s="3"/>
      <c r="U1583" s="3"/>
      <c r="V1583" s="3"/>
      <c r="W1583" s="3"/>
      <c r="BD1583" s="3"/>
      <c r="BE1583" s="3"/>
      <c r="BF1583" s="3"/>
      <c r="BG1583" s="3"/>
      <c r="BH1583" s="3"/>
      <c r="BI1583" s="3"/>
      <c r="BJ1583" s="47"/>
      <c r="BP1583" s="3"/>
      <c r="BQ1583" s="3"/>
      <c r="BR1583" s="3"/>
    </row>
    <row r="1584" spans="18:70" x14ac:dyDescent="0.25">
      <c r="R1584" s="3"/>
      <c r="S1584" s="3"/>
      <c r="T1584" s="3"/>
      <c r="U1584" s="3"/>
      <c r="V1584" s="3"/>
      <c r="W1584" s="3"/>
      <c r="BD1584" s="3"/>
      <c r="BE1584" s="3"/>
      <c r="BF1584" s="3"/>
      <c r="BG1584" s="3"/>
      <c r="BH1584" s="3"/>
      <c r="BI1584" s="3"/>
      <c r="BJ1584" s="47"/>
      <c r="BP1584" s="3"/>
      <c r="BQ1584" s="3"/>
      <c r="BR1584" s="3"/>
    </row>
    <row r="1585" spans="18:70" x14ac:dyDescent="0.25">
      <c r="R1585" s="3"/>
      <c r="S1585" s="3"/>
      <c r="T1585" s="3"/>
      <c r="U1585" s="3"/>
      <c r="V1585" s="3"/>
      <c r="W1585" s="3"/>
      <c r="BD1585" s="3"/>
      <c r="BE1585" s="3"/>
      <c r="BF1585" s="3"/>
      <c r="BG1585" s="3"/>
      <c r="BH1585" s="3"/>
      <c r="BI1585" s="3"/>
      <c r="BJ1585" s="47"/>
      <c r="BP1585" s="3"/>
      <c r="BQ1585" s="3"/>
      <c r="BR1585" s="3"/>
    </row>
    <row r="1586" spans="18:70" x14ac:dyDescent="0.25">
      <c r="R1586" s="3"/>
      <c r="S1586" s="3"/>
      <c r="T1586" s="3"/>
      <c r="U1586" s="3"/>
      <c r="V1586" s="3"/>
      <c r="W1586" s="3"/>
      <c r="BD1586" s="3"/>
      <c r="BE1586" s="3"/>
      <c r="BF1586" s="3"/>
      <c r="BG1586" s="3"/>
      <c r="BH1586" s="3"/>
      <c r="BI1586" s="3"/>
      <c r="BJ1586" s="47"/>
      <c r="BP1586" s="3"/>
      <c r="BQ1586" s="3"/>
      <c r="BR1586" s="3"/>
    </row>
    <row r="1587" spans="18:70" x14ac:dyDescent="0.25">
      <c r="R1587" s="3"/>
      <c r="S1587" s="3"/>
      <c r="T1587" s="3"/>
      <c r="U1587" s="3"/>
      <c r="V1587" s="3"/>
      <c r="W1587" s="3"/>
      <c r="BD1587" s="3"/>
      <c r="BE1587" s="3"/>
      <c r="BF1587" s="3"/>
      <c r="BG1587" s="3"/>
      <c r="BH1587" s="3"/>
      <c r="BI1587" s="3"/>
      <c r="BJ1587" s="47"/>
      <c r="BP1587" s="3"/>
      <c r="BQ1587" s="3"/>
      <c r="BR1587" s="3"/>
    </row>
    <row r="1588" spans="18:70" x14ac:dyDescent="0.25">
      <c r="R1588" s="3"/>
      <c r="S1588" s="3"/>
      <c r="T1588" s="3"/>
      <c r="U1588" s="3"/>
      <c r="V1588" s="3"/>
      <c r="W1588" s="3"/>
      <c r="BD1588" s="3"/>
      <c r="BE1588" s="3"/>
      <c r="BF1588" s="3"/>
      <c r="BG1588" s="3"/>
      <c r="BH1588" s="3"/>
      <c r="BI1588" s="3"/>
      <c r="BJ1588" s="47"/>
      <c r="BP1588" s="3"/>
      <c r="BQ1588" s="3"/>
      <c r="BR1588" s="3"/>
    </row>
    <row r="1589" spans="18:70" x14ac:dyDescent="0.25">
      <c r="R1589" s="3"/>
      <c r="S1589" s="3"/>
      <c r="T1589" s="3"/>
      <c r="U1589" s="3"/>
      <c r="V1589" s="3"/>
      <c r="W1589" s="3"/>
      <c r="BD1589" s="3"/>
      <c r="BE1589" s="3"/>
      <c r="BF1589" s="3"/>
      <c r="BG1589" s="3"/>
      <c r="BH1589" s="3"/>
      <c r="BI1589" s="3"/>
      <c r="BJ1589" s="47"/>
      <c r="BP1589" s="3"/>
      <c r="BQ1589" s="3"/>
      <c r="BR1589" s="3"/>
    </row>
    <row r="1590" spans="18:70" x14ac:dyDescent="0.25">
      <c r="R1590" s="3"/>
      <c r="S1590" s="3"/>
      <c r="T1590" s="3"/>
      <c r="U1590" s="3"/>
      <c r="V1590" s="3"/>
      <c r="W1590" s="3"/>
      <c r="BD1590" s="3"/>
      <c r="BE1590" s="3"/>
      <c r="BF1590" s="3"/>
      <c r="BG1590" s="3"/>
      <c r="BH1590" s="3"/>
      <c r="BI1590" s="3"/>
      <c r="BJ1590" s="47"/>
      <c r="BP1590" s="3"/>
      <c r="BQ1590" s="3"/>
      <c r="BR1590" s="3"/>
    </row>
    <row r="1591" spans="18:70" x14ac:dyDescent="0.25">
      <c r="R1591" s="3"/>
      <c r="S1591" s="3"/>
      <c r="T1591" s="3"/>
      <c r="U1591" s="3"/>
      <c r="V1591" s="3"/>
      <c r="W1591" s="3"/>
      <c r="BD1591" s="3"/>
      <c r="BE1591" s="3"/>
      <c r="BF1591" s="3"/>
      <c r="BG1591" s="3"/>
      <c r="BH1591" s="3"/>
      <c r="BI1591" s="3"/>
      <c r="BJ1591" s="47"/>
      <c r="BP1591" s="3"/>
      <c r="BQ1591" s="3"/>
      <c r="BR1591" s="3"/>
    </row>
    <row r="1592" spans="18:70" x14ac:dyDescent="0.25">
      <c r="R1592" s="3"/>
      <c r="S1592" s="3"/>
      <c r="T1592" s="3"/>
      <c r="U1592" s="3"/>
      <c r="V1592" s="3"/>
      <c r="W1592" s="3"/>
      <c r="BD1592" s="3"/>
      <c r="BE1592" s="3"/>
      <c r="BF1592" s="3"/>
      <c r="BG1592" s="3"/>
      <c r="BH1592" s="3"/>
      <c r="BI1592" s="3"/>
      <c r="BJ1592" s="47"/>
      <c r="BP1592" s="3"/>
      <c r="BQ1592" s="3"/>
      <c r="BR1592" s="3"/>
    </row>
    <row r="1593" spans="18:70" x14ac:dyDescent="0.25">
      <c r="R1593" s="3"/>
      <c r="S1593" s="3"/>
      <c r="T1593" s="3"/>
      <c r="U1593" s="3"/>
      <c r="V1593" s="3"/>
      <c r="W1593" s="3"/>
      <c r="BD1593" s="3"/>
      <c r="BE1593" s="3"/>
      <c r="BF1593" s="3"/>
      <c r="BG1593" s="3"/>
      <c r="BH1593" s="3"/>
      <c r="BI1593" s="3"/>
      <c r="BJ1593" s="47"/>
      <c r="BP1593" s="3"/>
      <c r="BQ1593" s="3"/>
      <c r="BR1593" s="3"/>
    </row>
    <row r="1594" spans="18:70" x14ac:dyDescent="0.25">
      <c r="R1594" s="3"/>
      <c r="S1594" s="3"/>
      <c r="T1594" s="3"/>
      <c r="U1594" s="3"/>
      <c r="V1594" s="3"/>
      <c r="W1594" s="3"/>
      <c r="BD1594" s="3"/>
      <c r="BE1594" s="3"/>
      <c r="BF1594" s="3"/>
      <c r="BG1594" s="3"/>
      <c r="BH1594" s="3"/>
      <c r="BI1594" s="3"/>
      <c r="BJ1594" s="47"/>
      <c r="BP1594" s="3"/>
      <c r="BQ1594" s="3"/>
      <c r="BR1594" s="3"/>
    </row>
    <row r="1595" spans="18:70" x14ac:dyDescent="0.25">
      <c r="R1595" s="3"/>
      <c r="S1595" s="3"/>
      <c r="T1595" s="3"/>
      <c r="U1595" s="3"/>
      <c r="V1595" s="3"/>
      <c r="W1595" s="3"/>
      <c r="BD1595" s="3"/>
      <c r="BE1595" s="3"/>
      <c r="BF1595" s="3"/>
      <c r="BG1595" s="3"/>
      <c r="BH1595" s="3"/>
      <c r="BI1595" s="3"/>
      <c r="BJ1595" s="47"/>
      <c r="BP1595" s="3"/>
      <c r="BQ1595" s="3"/>
      <c r="BR1595" s="3"/>
    </row>
    <row r="1596" spans="18:70" x14ac:dyDescent="0.25">
      <c r="R1596" s="3"/>
      <c r="S1596" s="3"/>
      <c r="T1596" s="3"/>
      <c r="U1596" s="3"/>
      <c r="V1596" s="3"/>
      <c r="W1596" s="3"/>
      <c r="BD1596" s="3"/>
      <c r="BE1596" s="3"/>
      <c r="BF1596" s="3"/>
      <c r="BG1596" s="3"/>
      <c r="BH1596" s="3"/>
      <c r="BI1596" s="3"/>
      <c r="BJ1596" s="47"/>
      <c r="BP1596" s="3"/>
      <c r="BQ1596" s="3"/>
      <c r="BR1596" s="3"/>
    </row>
    <row r="1597" spans="18:70" x14ac:dyDescent="0.25">
      <c r="R1597" s="3"/>
      <c r="S1597" s="3"/>
      <c r="T1597" s="3"/>
      <c r="U1597" s="3"/>
      <c r="V1597" s="3"/>
      <c r="W1597" s="3"/>
      <c r="BD1597" s="3"/>
      <c r="BE1597" s="3"/>
      <c r="BF1597" s="3"/>
      <c r="BG1597" s="3"/>
      <c r="BH1597" s="3"/>
      <c r="BI1597" s="3"/>
      <c r="BJ1597" s="47"/>
      <c r="BP1597" s="3"/>
      <c r="BQ1597" s="3"/>
      <c r="BR1597" s="3"/>
    </row>
    <row r="1598" spans="18:70" x14ac:dyDescent="0.25">
      <c r="R1598" s="3"/>
      <c r="S1598" s="3"/>
      <c r="T1598" s="3"/>
      <c r="U1598" s="3"/>
      <c r="V1598" s="3"/>
      <c r="W1598" s="3"/>
      <c r="BD1598" s="3"/>
      <c r="BE1598" s="3"/>
      <c r="BF1598" s="3"/>
      <c r="BG1598" s="3"/>
      <c r="BH1598" s="3"/>
      <c r="BI1598" s="3"/>
      <c r="BJ1598" s="47"/>
      <c r="BP1598" s="3"/>
      <c r="BQ1598" s="3"/>
      <c r="BR1598" s="3"/>
    </row>
    <row r="1599" spans="18:70" x14ac:dyDescent="0.25">
      <c r="R1599" s="3"/>
      <c r="S1599" s="3"/>
      <c r="T1599" s="3"/>
      <c r="U1599" s="3"/>
      <c r="V1599" s="3"/>
      <c r="W1599" s="3"/>
      <c r="BD1599" s="3"/>
      <c r="BE1599" s="3"/>
      <c r="BF1599" s="3"/>
      <c r="BG1599" s="3"/>
      <c r="BH1599" s="3"/>
      <c r="BI1599" s="3"/>
      <c r="BJ1599" s="47"/>
      <c r="BP1599" s="3"/>
      <c r="BQ1599" s="3"/>
      <c r="BR1599" s="3"/>
    </row>
    <row r="1600" spans="18:70" x14ac:dyDescent="0.25">
      <c r="R1600" s="3"/>
      <c r="S1600" s="3"/>
      <c r="T1600" s="3"/>
      <c r="U1600" s="3"/>
      <c r="V1600" s="3"/>
      <c r="W1600" s="3"/>
      <c r="BD1600" s="3"/>
      <c r="BE1600" s="3"/>
      <c r="BF1600" s="3"/>
      <c r="BG1600" s="3"/>
      <c r="BH1600" s="3"/>
      <c r="BI1600" s="3"/>
      <c r="BJ1600" s="47"/>
      <c r="BP1600" s="3"/>
      <c r="BQ1600" s="3"/>
      <c r="BR1600" s="3"/>
    </row>
    <row r="1601" spans="18:70" x14ac:dyDescent="0.25">
      <c r="R1601" s="3"/>
      <c r="S1601" s="3"/>
      <c r="T1601" s="3"/>
      <c r="U1601" s="3"/>
      <c r="V1601" s="3"/>
      <c r="W1601" s="3"/>
      <c r="BD1601" s="3"/>
      <c r="BE1601" s="3"/>
      <c r="BF1601" s="3"/>
      <c r="BG1601" s="3"/>
      <c r="BH1601" s="3"/>
      <c r="BI1601" s="3"/>
      <c r="BJ1601" s="47"/>
      <c r="BP1601" s="3"/>
      <c r="BQ1601" s="3"/>
      <c r="BR1601" s="3"/>
    </row>
    <row r="1602" spans="18:70" x14ac:dyDescent="0.25">
      <c r="R1602" s="3"/>
      <c r="S1602" s="3"/>
      <c r="T1602" s="3"/>
      <c r="U1602" s="3"/>
      <c r="V1602" s="3"/>
      <c r="W1602" s="3"/>
      <c r="BD1602" s="3"/>
      <c r="BE1602" s="3"/>
      <c r="BF1602" s="3"/>
      <c r="BG1602" s="3"/>
      <c r="BH1602" s="3"/>
      <c r="BI1602" s="3"/>
      <c r="BJ1602" s="47"/>
      <c r="BP1602" s="3"/>
      <c r="BQ1602" s="3"/>
      <c r="BR1602" s="3"/>
    </row>
    <row r="1603" spans="18:70" x14ac:dyDescent="0.25">
      <c r="R1603" s="3"/>
      <c r="S1603" s="3"/>
      <c r="T1603" s="3"/>
      <c r="U1603" s="3"/>
      <c r="V1603" s="3"/>
      <c r="W1603" s="3"/>
      <c r="BD1603" s="3"/>
      <c r="BE1603" s="3"/>
      <c r="BF1603" s="3"/>
      <c r="BG1603" s="3"/>
      <c r="BH1603" s="3"/>
      <c r="BI1603" s="3"/>
      <c r="BJ1603" s="47"/>
      <c r="BP1603" s="3"/>
      <c r="BQ1603" s="3"/>
      <c r="BR1603" s="3"/>
    </row>
    <row r="1604" spans="18:70" x14ac:dyDescent="0.25">
      <c r="R1604" s="3"/>
      <c r="S1604" s="3"/>
      <c r="T1604" s="3"/>
      <c r="U1604" s="3"/>
      <c r="V1604" s="3"/>
      <c r="W1604" s="3"/>
      <c r="BD1604" s="3"/>
      <c r="BE1604" s="3"/>
      <c r="BF1604" s="3"/>
      <c r="BG1604" s="3"/>
      <c r="BH1604" s="3"/>
      <c r="BI1604" s="3"/>
      <c r="BJ1604" s="47"/>
      <c r="BP1604" s="3"/>
      <c r="BQ1604" s="3"/>
      <c r="BR1604" s="3"/>
    </row>
    <row r="1605" spans="18:70" x14ac:dyDescent="0.25">
      <c r="R1605" s="3"/>
      <c r="S1605" s="3"/>
      <c r="T1605" s="3"/>
      <c r="U1605" s="3"/>
      <c r="V1605" s="3"/>
      <c r="W1605" s="3"/>
      <c r="BD1605" s="3"/>
      <c r="BE1605" s="3"/>
      <c r="BF1605" s="3"/>
      <c r="BG1605" s="3"/>
      <c r="BH1605" s="3"/>
      <c r="BI1605" s="3"/>
      <c r="BJ1605" s="47"/>
      <c r="BP1605" s="3"/>
      <c r="BQ1605" s="3"/>
      <c r="BR1605" s="3"/>
    </row>
    <row r="1606" spans="18:70" x14ac:dyDescent="0.25">
      <c r="R1606" s="3"/>
      <c r="S1606" s="3"/>
      <c r="T1606" s="3"/>
      <c r="U1606" s="3"/>
      <c r="V1606" s="3"/>
      <c r="W1606" s="3"/>
      <c r="BD1606" s="3"/>
      <c r="BE1606" s="3"/>
      <c r="BF1606" s="3"/>
      <c r="BG1606" s="3"/>
      <c r="BH1606" s="3"/>
      <c r="BI1606" s="3"/>
      <c r="BJ1606" s="47"/>
      <c r="BP1606" s="3"/>
      <c r="BQ1606" s="3"/>
      <c r="BR1606" s="3"/>
    </row>
    <row r="1607" spans="18:70" x14ac:dyDescent="0.25">
      <c r="R1607" s="3"/>
      <c r="S1607" s="3"/>
      <c r="T1607" s="3"/>
      <c r="U1607" s="3"/>
      <c r="V1607" s="3"/>
      <c r="W1607" s="3"/>
      <c r="BD1607" s="3"/>
      <c r="BE1607" s="3"/>
      <c r="BF1607" s="3"/>
      <c r="BG1607" s="3"/>
      <c r="BH1607" s="3"/>
      <c r="BI1607" s="3"/>
    </row>
    <row r="1608" spans="18:70" x14ac:dyDescent="0.25">
      <c r="R1608" s="3"/>
      <c r="S1608" s="3"/>
      <c r="T1608" s="3"/>
      <c r="U1608" s="3"/>
      <c r="V1608" s="3"/>
      <c r="W1608" s="3"/>
      <c r="BD1608" s="3"/>
      <c r="BE1608" s="3"/>
      <c r="BF1608" s="3"/>
      <c r="BG1608" s="3"/>
      <c r="BH1608" s="3"/>
      <c r="BI1608" s="3"/>
    </row>
    <row r="1609" spans="18:70" x14ac:dyDescent="0.25">
      <c r="R1609" s="3"/>
      <c r="S1609" s="3"/>
      <c r="T1609" s="3"/>
      <c r="U1609" s="3"/>
      <c r="V1609" s="3"/>
      <c r="W1609" s="3"/>
      <c r="BD1609" s="3"/>
      <c r="BE1609" s="3"/>
      <c r="BF1609" s="3"/>
      <c r="BG1609" s="3"/>
      <c r="BH1609" s="3"/>
      <c r="BI1609" s="3"/>
    </row>
    <row r="1610" spans="18:70" x14ac:dyDescent="0.25">
      <c r="R1610" s="3"/>
      <c r="S1610" s="3"/>
      <c r="T1610" s="3"/>
      <c r="U1610" s="3"/>
      <c r="V1610" s="3"/>
      <c r="W1610" s="3"/>
      <c r="BD1610" s="3"/>
      <c r="BE1610" s="3"/>
      <c r="BF1610" s="3"/>
      <c r="BG1610" s="3"/>
      <c r="BH1610" s="3"/>
      <c r="BI1610" s="3"/>
    </row>
    <row r="1611" spans="18:70" x14ac:dyDescent="0.25">
      <c r="R1611" s="3"/>
      <c r="S1611" s="3"/>
      <c r="T1611" s="3"/>
      <c r="U1611" s="3"/>
      <c r="V1611" s="3"/>
      <c r="W1611" s="3"/>
      <c r="BD1611" s="3"/>
      <c r="BE1611" s="3"/>
      <c r="BF1611" s="3"/>
      <c r="BG1611" s="3"/>
      <c r="BH1611" s="3"/>
      <c r="BI1611" s="3"/>
    </row>
    <row r="1612" spans="18:70" x14ac:dyDescent="0.25">
      <c r="R1612" s="3"/>
      <c r="S1612" s="3"/>
      <c r="T1612" s="3"/>
      <c r="U1612" s="3"/>
      <c r="V1612" s="3"/>
      <c r="W1612" s="3"/>
      <c r="BD1612" s="3"/>
      <c r="BE1612" s="3"/>
      <c r="BF1612" s="3"/>
      <c r="BG1612" s="3"/>
      <c r="BH1612" s="3"/>
      <c r="BI1612" s="3"/>
    </row>
    <row r="1613" spans="18:70" x14ac:dyDescent="0.25">
      <c r="R1613" s="3"/>
      <c r="S1613" s="3"/>
      <c r="T1613" s="3"/>
      <c r="U1613" s="3"/>
      <c r="V1613" s="3"/>
      <c r="W1613" s="3"/>
      <c r="BD1613" s="3"/>
      <c r="BE1613" s="3"/>
      <c r="BF1613" s="3"/>
      <c r="BG1613" s="3"/>
      <c r="BH1613" s="3"/>
      <c r="BI1613" s="3"/>
    </row>
    <row r="1614" spans="18:70" x14ac:dyDescent="0.25">
      <c r="R1614" s="3"/>
      <c r="S1614" s="3"/>
      <c r="T1614" s="3"/>
      <c r="U1614" s="3"/>
      <c r="V1614" s="3"/>
      <c r="W1614" s="3"/>
      <c r="BD1614" s="3"/>
      <c r="BE1614" s="3"/>
      <c r="BF1614" s="3"/>
      <c r="BG1614" s="3"/>
      <c r="BH1614" s="3"/>
      <c r="BI1614" s="3"/>
    </row>
    <row r="1615" spans="18:70" x14ac:dyDescent="0.25">
      <c r="R1615" s="3"/>
      <c r="S1615" s="3"/>
      <c r="T1615" s="3"/>
      <c r="U1615" s="3"/>
      <c r="V1615" s="3"/>
      <c r="W1615" s="3"/>
      <c r="BD1615" s="3"/>
      <c r="BE1615" s="3"/>
      <c r="BF1615" s="3"/>
      <c r="BG1615" s="3"/>
      <c r="BH1615" s="3"/>
      <c r="BI1615" s="3"/>
    </row>
  </sheetData>
  <mergeCells count="1511">
    <mergeCell ref="B7:H7"/>
    <mergeCell ref="E208:BE208"/>
    <mergeCell ref="BF208:BI208"/>
    <mergeCell ref="A209:D209"/>
    <mergeCell ref="E209:BE209"/>
    <mergeCell ref="BF209:BI209"/>
    <mergeCell ref="A210:D210"/>
    <mergeCell ref="E210:BE210"/>
    <mergeCell ref="BF210:BI210"/>
    <mergeCell ref="R7:AC9"/>
    <mergeCell ref="E187:BE187"/>
    <mergeCell ref="BF187:BI187"/>
    <mergeCell ref="T72:U72"/>
    <mergeCell ref="A188:D188"/>
    <mergeCell ref="E188:BE188"/>
    <mergeCell ref="B122:O122"/>
    <mergeCell ref="BF188:BI188"/>
    <mergeCell ref="E190:BE190"/>
    <mergeCell ref="BF190:BI190"/>
    <mergeCell ref="BF63:BI63"/>
    <mergeCell ref="BD62:BE62"/>
    <mergeCell ref="A187:D187"/>
    <mergeCell ref="B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BD42:BE42"/>
    <mergeCell ref="BF42:BI42"/>
    <mergeCell ref="B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BD44:BE44"/>
    <mergeCell ref="BF44:BI44"/>
    <mergeCell ref="A58:A59"/>
    <mergeCell ref="A195:D195"/>
    <mergeCell ref="E195:BE195"/>
    <mergeCell ref="BF195:BI195"/>
    <mergeCell ref="A162:G163"/>
    <mergeCell ref="H162:J163"/>
    <mergeCell ref="A192:D192"/>
    <mergeCell ref="E192:BE192"/>
    <mergeCell ref="BF192:BI192"/>
    <mergeCell ref="A193:D193"/>
    <mergeCell ref="E193:BE193"/>
    <mergeCell ref="BF193:BI193"/>
    <mergeCell ref="A194:D194"/>
    <mergeCell ref="E194:BE194"/>
    <mergeCell ref="BF194:BI194"/>
    <mergeCell ref="A191:D191"/>
    <mergeCell ref="E191:BE191"/>
    <mergeCell ref="BF191:BI191"/>
    <mergeCell ref="B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BD43:BE43"/>
    <mergeCell ref="BF43:BI43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BD40:BE40"/>
    <mergeCell ref="BF40:BI40"/>
    <mergeCell ref="B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BD41:BE41"/>
    <mergeCell ref="BF41:BI41"/>
    <mergeCell ref="B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BD38:BE38"/>
    <mergeCell ref="BF38:BI38"/>
    <mergeCell ref="B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BD39:BE39"/>
    <mergeCell ref="BF39:BI39"/>
    <mergeCell ref="B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BD36:BE36"/>
    <mergeCell ref="BF36:BI36"/>
    <mergeCell ref="B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BD37:BE37"/>
    <mergeCell ref="BF37:BI37"/>
    <mergeCell ref="T34:U34"/>
    <mergeCell ref="V34:W34"/>
    <mergeCell ref="X34:Y34"/>
    <mergeCell ref="Z34:AA34"/>
    <mergeCell ref="AB34:AC34"/>
    <mergeCell ref="AD34:AE34"/>
    <mergeCell ref="BD34:BE34"/>
    <mergeCell ref="BF34:BI34"/>
    <mergeCell ref="B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BD35:BE35"/>
    <mergeCell ref="BF35:BI35"/>
    <mergeCell ref="B34:O34"/>
    <mergeCell ref="P34:Q34"/>
    <mergeCell ref="R34:S34"/>
    <mergeCell ref="BD31:BE31"/>
    <mergeCell ref="BF31:BI31"/>
    <mergeCell ref="B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BD32:BE32"/>
    <mergeCell ref="BF32:BI32"/>
    <mergeCell ref="B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BD33:BE33"/>
    <mergeCell ref="BF33:BI33"/>
    <mergeCell ref="AB31:AC31"/>
    <mergeCell ref="AD31:AE31"/>
    <mergeCell ref="BF62:BI62"/>
    <mergeCell ref="AB68:AC68"/>
    <mergeCell ref="AD68:AE68"/>
    <mergeCell ref="AD66:AE66"/>
    <mergeCell ref="BF119:BI119"/>
    <mergeCell ref="P65:Q65"/>
    <mergeCell ref="R65:S65"/>
    <mergeCell ref="P73:Q73"/>
    <mergeCell ref="E182:BE182"/>
    <mergeCell ref="E177:BE177"/>
    <mergeCell ref="BF172:BI172"/>
    <mergeCell ref="A173:D173"/>
    <mergeCell ref="Z132:AA132"/>
    <mergeCell ref="N161:P161"/>
    <mergeCell ref="B119:O119"/>
    <mergeCell ref="V158:W158"/>
    <mergeCell ref="BF177:BI177"/>
    <mergeCell ref="BF178:BI178"/>
    <mergeCell ref="K162:M163"/>
    <mergeCell ref="N162:P163"/>
    <mergeCell ref="AD157:AE157"/>
    <mergeCell ref="BD154:BE154"/>
    <mergeCell ref="V153:W153"/>
    <mergeCell ref="X154:Y154"/>
    <mergeCell ref="AC163:AE163"/>
    <mergeCell ref="X158:Y158"/>
    <mergeCell ref="A158:S158"/>
    <mergeCell ref="T156:U156"/>
    <mergeCell ref="B125:O125"/>
    <mergeCell ref="BF182:BI182"/>
    <mergeCell ref="P125:Q125"/>
    <mergeCell ref="BF135:BI135"/>
    <mergeCell ref="BD60:BE60"/>
    <mergeCell ref="BF60:BI60"/>
    <mergeCell ref="A205:D205"/>
    <mergeCell ref="B53:O53"/>
    <mergeCell ref="P53:Q53"/>
    <mergeCell ref="R53:S53"/>
    <mergeCell ref="BF52:BI52"/>
    <mergeCell ref="BF53:BI53"/>
    <mergeCell ref="BF54:BI54"/>
    <mergeCell ref="V72:W72"/>
    <mergeCell ref="X72:Y72"/>
    <mergeCell ref="Z72:AA72"/>
    <mergeCell ref="AB72:AC72"/>
    <mergeCell ref="AD72:AE72"/>
    <mergeCell ref="BD72:BE72"/>
    <mergeCell ref="BF72:BI72"/>
    <mergeCell ref="B59:O59"/>
    <mergeCell ref="P59:Q59"/>
    <mergeCell ref="BD59:BE59"/>
    <mergeCell ref="T56:U56"/>
    <mergeCell ref="V56:W56"/>
    <mergeCell ref="X56:Y56"/>
    <mergeCell ref="T55:U55"/>
    <mergeCell ref="V55:W55"/>
    <mergeCell ref="X55:Y55"/>
    <mergeCell ref="AB55:AC55"/>
    <mergeCell ref="AD55:AE55"/>
    <mergeCell ref="B56:O56"/>
    <mergeCell ref="X54:Y54"/>
    <mergeCell ref="AX154:AZ154"/>
    <mergeCell ref="V132:W132"/>
    <mergeCell ref="X132:Y132"/>
    <mergeCell ref="B50:O50"/>
    <mergeCell ref="BF58:BI58"/>
    <mergeCell ref="BF59:BI59"/>
    <mergeCell ref="BF50:BI50"/>
    <mergeCell ref="E173:BE173"/>
    <mergeCell ref="BF173:BI173"/>
    <mergeCell ref="A174:D174"/>
    <mergeCell ref="E174:BE174"/>
    <mergeCell ref="BF174:BI174"/>
    <mergeCell ref="A175:D175"/>
    <mergeCell ref="E175:BE175"/>
    <mergeCell ref="BF175:BI175"/>
    <mergeCell ref="A176:D176"/>
    <mergeCell ref="E176:BE176"/>
    <mergeCell ref="BF176:BI176"/>
    <mergeCell ref="BF180:BI180"/>
    <mergeCell ref="T51:U51"/>
    <mergeCell ref="AD65:AE65"/>
    <mergeCell ref="AD64:AE64"/>
    <mergeCell ref="AD69:AE69"/>
    <mergeCell ref="R60:S60"/>
    <mergeCell ref="R70:S70"/>
    <mergeCell ref="P69:Q69"/>
    <mergeCell ref="X70:Y70"/>
    <mergeCell ref="Z70:AA70"/>
    <mergeCell ref="T64:U64"/>
    <mergeCell ref="Z62:AA62"/>
    <mergeCell ref="B54:O54"/>
    <mergeCell ref="P54:Q54"/>
    <mergeCell ref="R54:S54"/>
    <mergeCell ref="T54:U54"/>
    <mergeCell ref="V54:W54"/>
    <mergeCell ref="A245:D245"/>
    <mergeCell ref="E245:BE245"/>
    <mergeCell ref="BF245:BI245"/>
    <mergeCell ref="A66:A67"/>
    <mergeCell ref="A98:A99"/>
    <mergeCell ref="A125:A126"/>
    <mergeCell ref="A204:D204"/>
    <mergeCell ref="E204:BE204"/>
    <mergeCell ref="BF204:BI204"/>
    <mergeCell ref="B136:O136"/>
    <mergeCell ref="P136:Q136"/>
    <mergeCell ref="R136:S136"/>
    <mergeCell ref="T136:U136"/>
    <mergeCell ref="V136:W136"/>
    <mergeCell ref="X136:Y136"/>
    <mergeCell ref="Z136:AA136"/>
    <mergeCell ref="AB136:AC136"/>
    <mergeCell ref="AD136:AE136"/>
    <mergeCell ref="BD136:BE136"/>
    <mergeCell ref="BF137:BI137"/>
    <mergeCell ref="A206:D206"/>
    <mergeCell ref="E206:BE206"/>
    <mergeCell ref="BF206:BI206"/>
    <mergeCell ref="A168:D168"/>
    <mergeCell ref="E241:BE241"/>
    <mergeCell ref="A228:D228"/>
    <mergeCell ref="B128:O128"/>
    <mergeCell ref="AD125:AE125"/>
    <mergeCell ref="BF125:BI125"/>
    <mergeCell ref="B129:O129"/>
    <mergeCell ref="BF153:BI153"/>
    <mergeCell ref="V156:W156"/>
    <mergeCell ref="E198:BE198"/>
    <mergeCell ref="R134:S134"/>
    <mergeCell ref="T134:U134"/>
    <mergeCell ref="BF157:BI157"/>
    <mergeCell ref="BF155:BI155"/>
    <mergeCell ref="AK162:AO163"/>
    <mergeCell ref="A161:G161"/>
    <mergeCell ref="E205:BE205"/>
    <mergeCell ref="BF199:BI199"/>
    <mergeCell ref="BF205:BI205"/>
    <mergeCell ref="BF197:BI197"/>
    <mergeCell ref="BF198:BI198"/>
    <mergeCell ref="E168:BE168"/>
    <mergeCell ref="A169:D169"/>
    <mergeCell ref="E169:BE169"/>
    <mergeCell ref="BF169:BI169"/>
    <mergeCell ref="A170:D170"/>
    <mergeCell ref="E170:BE170"/>
    <mergeCell ref="E184:BE184"/>
    <mergeCell ref="BF184:BI184"/>
    <mergeCell ref="A172:D172"/>
    <mergeCell ref="E172:BE172"/>
    <mergeCell ref="BF181:BI181"/>
    <mergeCell ref="A182:D182"/>
    <mergeCell ref="BF156:BI156"/>
    <mergeCell ref="AD156:AE156"/>
    <mergeCell ref="AF150:AK150"/>
    <mergeCell ref="T155:U155"/>
    <mergeCell ref="AF154:AH154"/>
    <mergeCell ref="BD153:BE153"/>
    <mergeCell ref="AR156:AT156"/>
    <mergeCell ref="AU155:AW155"/>
    <mergeCell ref="E242:BE242"/>
    <mergeCell ref="E211:BE211"/>
    <mergeCell ref="BF211:BI211"/>
    <mergeCell ref="BF202:BI202"/>
    <mergeCell ref="A203:D203"/>
    <mergeCell ref="E203:BE203"/>
    <mergeCell ref="BF203:BI203"/>
    <mergeCell ref="AD5:AS6"/>
    <mergeCell ref="B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BD57:BE57"/>
    <mergeCell ref="BF57:BI57"/>
    <mergeCell ref="B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231:D231"/>
    <mergeCell ref="E231:BE231"/>
    <mergeCell ref="R5:AC5"/>
    <mergeCell ref="A240:D240"/>
    <mergeCell ref="E240:BE240"/>
    <mergeCell ref="BF240:BI240"/>
    <mergeCell ref="A225:D225"/>
    <mergeCell ref="E225:BE225"/>
    <mergeCell ref="BF225:BI225"/>
    <mergeCell ref="A230:D230"/>
    <mergeCell ref="E230:BE230"/>
    <mergeCell ref="BF230:BI230"/>
    <mergeCell ref="A234:D234"/>
    <mergeCell ref="E237:BE237"/>
    <mergeCell ref="BF234:BI234"/>
    <mergeCell ref="A239:D239"/>
    <mergeCell ref="E239:BE239"/>
    <mergeCell ref="BF239:BI239"/>
    <mergeCell ref="BF226:BI226"/>
    <mergeCell ref="BF232:BI232"/>
    <mergeCell ref="E238:BE238"/>
    <mergeCell ref="BF238:BI238"/>
    <mergeCell ref="A237:D237"/>
    <mergeCell ref="BF237:BI237"/>
    <mergeCell ref="BF236:BI236"/>
    <mergeCell ref="A236:D236"/>
    <mergeCell ref="E236:BE236"/>
    <mergeCell ref="BF231:BI231"/>
    <mergeCell ref="A235:D235"/>
    <mergeCell ref="E235:BE235"/>
    <mergeCell ref="BF235:BI235"/>
    <mergeCell ref="E234:BE234"/>
    <mergeCell ref="E228:BE228"/>
    <mergeCell ref="A233:D233"/>
    <mergeCell ref="E233:BE233"/>
    <mergeCell ref="BF233:BI233"/>
    <mergeCell ref="A232:D232"/>
    <mergeCell ref="E232:BE232"/>
    <mergeCell ref="A202:D202"/>
    <mergeCell ref="E202:BE202"/>
    <mergeCell ref="A212:D212"/>
    <mergeCell ref="E212:BE212"/>
    <mergeCell ref="BF212:BI212"/>
    <mergeCell ref="A211:D211"/>
    <mergeCell ref="A223:D223"/>
    <mergeCell ref="E223:BE223"/>
    <mergeCell ref="BF223:BI223"/>
    <mergeCell ref="BF201:BI201"/>
    <mergeCell ref="A197:D197"/>
    <mergeCell ref="E197:BE197"/>
    <mergeCell ref="A198:D198"/>
    <mergeCell ref="A184:D184"/>
    <mergeCell ref="A189:D189"/>
    <mergeCell ref="AI215:BH216"/>
    <mergeCell ref="BF196:BI196"/>
    <mergeCell ref="BF200:BI200"/>
    <mergeCell ref="E189:BE189"/>
    <mergeCell ref="BF189:BI189"/>
    <mergeCell ref="A190:D190"/>
    <mergeCell ref="A208:D208"/>
    <mergeCell ref="A186:D186"/>
    <mergeCell ref="E186:BE186"/>
    <mergeCell ref="BF186:BI186"/>
    <mergeCell ref="A207:D207"/>
    <mergeCell ref="E207:BE207"/>
    <mergeCell ref="BF207:BI207"/>
    <mergeCell ref="A200:D200"/>
    <mergeCell ref="A199:D199"/>
    <mergeCell ref="AI255:BI256"/>
    <mergeCell ref="AI260:BI261"/>
    <mergeCell ref="AP252:AY252"/>
    <mergeCell ref="AI252:AO252"/>
    <mergeCell ref="A247:BI247"/>
    <mergeCell ref="J253:L253"/>
    <mergeCell ref="J257:R257"/>
    <mergeCell ref="A257:I257"/>
    <mergeCell ref="A258:I258"/>
    <mergeCell ref="AI257:AO257"/>
    <mergeCell ref="A253:I253"/>
    <mergeCell ref="A248:BI248"/>
    <mergeCell ref="AI249:AQ249"/>
    <mergeCell ref="P128:Q128"/>
    <mergeCell ref="T108:U108"/>
    <mergeCell ref="V108:W108"/>
    <mergeCell ref="X108:Y108"/>
    <mergeCell ref="BD108:BE108"/>
    <mergeCell ref="BF108:BI108"/>
    <mergeCell ref="BF242:BI242"/>
    <mergeCell ref="BF228:BI228"/>
    <mergeCell ref="A229:D229"/>
    <mergeCell ref="E229:BE229"/>
    <mergeCell ref="A243:D243"/>
    <mergeCell ref="E243:BE243"/>
    <mergeCell ref="BF243:BI243"/>
    <mergeCell ref="A226:D226"/>
    <mergeCell ref="A241:D241"/>
    <mergeCell ref="R132:S132"/>
    <mergeCell ref="K161:M161"/>
    <mergeCell ref="Z163:AB163"/>
    <mergeCell ref="W161:Y161"/>
    <mergeCell ref="BD70:BE70"/>
    <mergeCell ref="P68:Q68"/>
    <mergeCell ref="BD51:BE51"/>
    <mergeCell ref="BD55:BE55"/>
    <mergeCell ref="P56:Q56"/>
    <mergeCell ref="AD56:AE56"/>
    <mergeCell ref="Z56:AA56"/>
    <mergeCell ref="P55:Q55"/>
    <mergeCell ref="R55:S55"/>
    <mergeCell ref="R56:S56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T53:U53"/>
    <mergeCell ref="V53:W53"/>
    <mergeCell ref="BD65:BE65"/>
    <mergeCell ref="V63:W63"/>
    <mergeCell ref="X53:Y53"/>
    <mergeCell ref="Z53:AA53"/>
    <mergeCell ref="AB53:AC53"/>
    <mergeCell ref="AD53:AE53"/>
    <mergeCell ref="BD53:BE53"/>
    <mergeCell ref="X62:Y62"/>
    <mergeCell ref="R62:S62"/>
    <mergeCell ref="AB52:AC52"/>
    <mergeCell ref="Z90:AA90"/>
    <mergeCell ref="X99:Y99"/>
    <mergeCell ref="A268:AB268"/>
    <mergeCell ref="A255:AE256"/>
    <mergeCell ref="AP257:AU257"/>
    <mergeCell ref="AP263:AR263"/>
    <mergeCell ref="AP258:AR258"/>
    <mergeCell ref="AI258:AO258"/>
    <mergeCell ref="AP253:AR253"/>
    <mergeCell ref="AI253:AO253"/>
    <mergeCell ref="AP262:AU262"/>
    <mergeCell ref="Q161:V161"/>
    <mergeCell ref="AU157:AW157"/>
    <mergeCell ref="AO157:AQ157"/>
    <mergeCell ref="AF156:AH156"/>
    <mergeCell ref="AL155:AN155"/>
    <mergeCell ref="AB154:AC154"/>
    <mergeCell ref="J252:R252"/>
    <mergeCell ref="A252:I252"/>
    <mergeCell ref="AU154:AW154"/>
    <mergeCell ref="A167:D167"/>
    <mergeCell ref="J262:R262"/>
    <mergeCell ref="AL154:AN154"/>
    <mergeCell ref="AU160:BI160"/>
    <mergeCell ref="A265:AC266"/>
    <mergeCell ref="BF158:BI158"/>
    <mergeCell ref="A224:D224"/>
    <mergeCell ref="E224:BE224"/>
    <mergeCell ref="BF224:BI224"/>
    <mergeCell ref="AI263:AO263"/>
    <mergeCell ref="AI262:AO262"/>
    <mergeCell ref="A262:I262"/>
    <mergeCell ref="A263:I263"/>
    <mergeCell ref="A250:AE251"/>
    <mergeCell ref="J258:L258"/>
    <mergeCell ref="J263:L263"/>
    <mergeCell ref="AD155:AE155"/>
    <mergeCell ref="A196:D196"/>
    <mergeCell ref="BF154:BI154"/>
    <mergeCell ref="V138:W138"/>
    <mergeCell ref="Z137:AA137"/>
    <mergeCell ref="X138:Y138"/>
    <mergeCell ref="E178:BE178"/>
    <mergeCell ref="E179:BE179"/>
    <mergeCell ref="Q163:V163"/>
    <mergeCell ref="AL157:AN157"/>
    <mergeCell ref="AR157:AT157"/>
    <mergeCell ref="AX157:AZ157"/>
    <mergeCell ref="BA157:BC157"/>
    <mergeCell ref="AO155:AQ155"/>
    <mergeCell ref="AR154:AT154"/>
    <mergeCell ref="AB153:AC153"/>
    <mergeCell ref="AD153:AE153"/>
    <mergeCell ref="A154:S154"/>
    <mergeCell ref="AI154:AK154"/>
    <mergeCell ref="AR158:AT158"/>
    <mergeCell ref="AU158:AW158"/>
    <mergeCell ref="AU156:AW156"/>
    <mergeCell ref="AX156:AZ156"/>
    <mergeCell ref="BD155:BE155"/>
    <mergeCell ref="AI155:AK155"/>
    <mergeCell ref="Z155:AA155"/>
    <mergeCell ref="AP161:AT161"/>
    <mergeCell ref="V155:W155"/>
    <mergeCell ref="A260:AE261"/>
    <mergeCell ref="AI250:BI251"/>
    <mergeCell ref="A242:D242"/>
    <mergeCell ref="AX158:AZ158"/>
    <mergeCell ref="AC161:AE161"/>
    <mergeCell ref="AF161:AJ161"/>
    <mergeCell ref="AP162:AT163"/>
    <mergeCell ref="AF157:AH157"/>
    <mergeCell ref="W163:Y163"/>
    <mergeCell ref="BA155:BC155"/>
    <mergeCell ref="BA156:BC156"/>
    <mergeCell ref="AL156:AN156"/>
    <mergeCell ref="AD158:AE158"/>
    <mergeCell ref="BD158:BE158"/>
    <mergeCell ref="AU161:BI163"/>
    <mergeCell ref="A227:D227"/>
    <mergeCell ref="E227:BE227"/>
    <mergeCell ref="BF227:BI227"/>
    <mergeCell ref="E213:BE213"/>
    <mergeCell ref="BF213:BI213"/>
    <mergeCell ref="A183:D183"/>
    <mergeCell ref="E183:BE183"/>
    <mergeCell ref="BF183:BI183"/>
    <mergeCell ref="AI214:AQ214"/>
    <mergeCell ref="A215:X216"/>
    <mergeCell ref="A238:D238"/>
    <mergeCell ref="BF167:BI167"/>
    <mergeCell ref="BF179:BI179"/>
    <mergeCell ref="BF241:BI241"/>
    <mergeCell ref="Z161:AB161"/>
    <mergeCell ref="AR155:AT155"/>
    <mergeCell ref="AF158:AH158"/>
    <mergeCell ref="H161:J161"/>
    <mergeCell ref="V157:W157"/>
    <mergeCell ref="BF229:BI229"/>
    <mergeCell ref="A179:D179"/>
    <mergeCell ref="E200:BE200"/>
    <mergeCell ref="E199:BE199"/>
    <mergeCell ref="E196:BE196"/>
    <mergeCell ref="A180:D180"/>
    <mergeCell ref="E181:BE181"/>
    <mergeCell ref="E180:BE180"/>
    <mergeCell ref="AB158:AC158"/>
    <mergeCell ref="A178:D178"/>
    <mergeCell ref="A177:D177"/>
    <mergeCell ref="E226:BE226"/>
    <mergeCell ref="AI158:AK158"/>
    <mergeCell ref="E167:BE167"/>
    <mergeCell ref="AO158:AQ158"/>
    <mergeCell ref="A181:D181"/>
    <mergeCell ref="AL158:AN158"/>
    <mergeCell ref="A160:P160"/>
    <mergeCell ref="Q160:AE160"/>
    <mergeCell ref="A185:D185"/>
    <mergeCell ref="E185:BE185"/>
    <mergeCell ref="BF185:BI185"/>
    <mergeCell ref="A217:G217"/>
    <mergeCell ref="H217:Q217"/>
    <mergeCell ref="AP217:AW217"/>
    <mergeCell ref="AF162:AJ163"/>
    <mergeCell ref="BF168:BI168"/>
    <mergeCell ref="BF170:BI170"/>
    <mergeCell ref="A171:D171"/>
    <mergeCell ref="E171:BE171"/>
    <mergeCell ref="BF171:BI171"/>
    <mergeCell ref="AC162:AE162"/>
    <mergeCell ref="T157:U157"/>
    <mergeCell ref="Z154:AA154"/>
    <mergeCell ref="AD154:AE154"/>
    <mergeCell ref="T153:U153"/>
    <mergeCell ref="X157:Y157"/>
    <mergeCell ref="T154:U154"/>
    <mergeCell ref="Z156:AA156"/>
    <mergeCell ref="AX155:AZ155"/>
    <mergeCell ref="A156:S156"/>
    <mergeCell ref="A155:S155"/>
    <mergeCell ref="X156:Y156"/>
    <mergeCell ref="A157:S157"/>
    <mergeCell ref="X155:Y155"/>
    <mergeCell ref="A153:S153"/>
    <mergeCell ref="T60:U60"/>
    <mergeCell ref="V60:W60"/>
    <mergeCell ref="R63:S63"/>
    <mergeCell ref="B70:O70"/>
    <mergeCell ref="P61:Q61"/>
    <mergeCell ref="R61:S61"/>
    <mergeCell ref="B67:O67"/>
    <mergeCell ref="P67:Q67"/>
    <mergeCell ref="R67:S67"/>
    <mergeCell ref="B68:O68"/>
    <mergeCell ref="R69:S69"/>
    <mergeCell ref="AD67:AE67"/>
    <mergeCell ref="B61:O61"/>
    <mergeCell ref="B62:O62"/>
    <mergeCell ref="AB61:AC61"/>
    <mergeCell ref="B63:O63"/>
    <mergeCell ref="P63:Q63"/>
    <mergeCell ref="Z64:AA64"/>
    <mergeCell ref="T158:U158"/>
    <mergeCell ref="AO156:AQ156"/>
    <mergeCell ref="BA154:BC154"/>
    <mergeCell ref="AI157:AK157"/>
    <mergeCell ref="Q162:V162"/>
    <mergeCell ref="W162:Y162"/>
    <mergeCell ref="Z162:AB162"/>
    <mergeCell ref="AF160:AT160"/>
    <mergeCell ref="AO154:AQ154"/>
    <mergeCell ref="BA158:BC158"/>
    <mergeCell ref="AB157:AC157"/>
    <mergeCell ref="AB155:AC155"/>
    <mergeCell ref="AK161:AO161"/>
    <mergeCell ref="X153:Y153"/>
    <mergeCell ref="Z153:AA153"/>
    <mergeCell ref="X71:Y71"/>
    <mergeCell ref="X88:Y88"/>
    <mergeCell ref="X73:Y73"/>
    <mergeCell ref="Z73:AA73"/>
    <mergeCell ref="AD92:AE92"/>
    <mergeCell ref="P108:Q108"/>
    <mergeCell ref="R108:S108"/>
    <mergeCell ref="V89:W89"/>
    <mergeCell ref="P88:Q88"/>
    <mergeCell ref="P139:Q139"/>
    <mergeCell ref="Z158:AA158"/>
    <mergeCell ref="T85:U87"/>
    <mergeCell ref="Z88:AA88"/>
    <mergeCell ref="AB88:AC88"/>
    <mergeCell ref="R133:S133"/>
    <mergeCell ref="AD90:AE90"/>
    <mergeCell ref="R73:S73"/>
    <mergeCell ref="BD50:BE50"/>
    <mergeCell ref="AD50:AE50"/>
    <mergeCell ref="P89:Q89"/>
    <mergeCell ref="P109:Q109"/>
    <mergeCell ref="R109:S109"/>
    <mergeCell ref="AX28:BC28"/>
    <mergeCell ref="P50:Q50"/>
    <mergeCell ref="B52:O52"/>
    <mergeCell ref="P52:Q52"/>
    <mergeCell ref="R52:S52"/>
    <mergeCell ref="B51:O51"/>
    <mergeCell ref="P51:Q51"/>
    <mergeCell ref="R51:S51"/>
    <mergeCell ref="B55:O55"/>
    <mergeCell ref="T52:U52"/>
    <mergeCell ref="AB54:AC54"/>
    <mergeCell ref="AD54:AE54"/>
    <mergeCell ref="Z55:AA55"/>
    <mergeCell ref="AB56:AC56"/>
    <mergeCell ref="AD52:AE52"/>
    <mergeCell ref="V52:W52"/>
    <mergeCell ref="X52:Y52"/>
    <mergeCell ref="Z52:AA52"/>
    <mergeCell ref="T50:U50"/>
    <mergeCell ref="V50:W50"/>
    <mergeCell ref="B31:O31"/>
    <mergeCell ref="P31:Q31"/>
    <mergeCell ref="R31:S31"/>
    <mergeCell ref="T31:U31"/>
    <mergeCell ref="V31:W31"/>
    <mergeCell ref="X31:Y31"/>
    <mergeCell ref="Z31:AA31"/>
    <mergeCell ref="BD58:BE58"/>
    <mergeCell ref="BC1:BI1"/>
    <mergeCell ref="AB73:AC73"/>
    <mergeCell ref="AD73:AE73"/>
    <mergeCell ref="BF61:BI61"/>
    <mergeCell ref="V62:W62"/>
    <mergeCell ref="T59:U59"/>
    <mergeCell ref="T70:U70"/>
    <mergeCell ref="AB50:AC50"/>
    <mergeCell ref="X50:Y50"/>
    <mergeCell ref="Z50:AA50"/>
    <mergeCell ref="X60:Y60"/>
    <mergeCell ref="Z60:AA60"/>
    <mergeCell ref="AR28:AW28"/>
    <mergeCell ref="BA29:BC29"/>
    <mergeCell ref="AX29:AZ29"/>
    <mergeCell ref="BD13:BD14"/>
    <mergeCell ref="BE13:BE14"/>
    <mergeCell ref="BD73:BE73"/>
    <mergeCell ref="BF65:BI65"/>
    <mergeCell ref="X63:Y63"/>
    <mergeCell ref="T62:U62"/>
    <mergeCell ref="T66:U66"/>
    <mergeCell ref="V66:W66"/>
    <mergeCell ref="AB60:AC60"/>
    <mergeCell ref="AD60:AE60"/>
    <mergeCell ref="T61:U61"/>
    <mergeCell ref="V61:W61"/>
    <mergeCell ref="X61:Y61"/>
    <mergeCell ref="Z61:AA61"/>
    <mergeCell ref="AU29:AW29"/>
    <mergeCell ref="AD63:AE63"/>
    <mergeCell ref="AD7:AS10"/>
    <mergeCell ref="BD52:BE52"/>
    <mergeCell ref="BD66:BE66"/>
    <mergeCell ref="BD107:BE107"/>
    <mergeCell ref="BD97:BE97"/>
    <mergeCell ref="BD93:BE93"/>
    <mergeCell ref="BD95:BE95"/>
    <mergeCell ref="BD61:BE61"/>
    <mergeCell ref="V51:W51"/>
    <mergeCell ref="X51:Y51"/>
    <mergeCell ref="Z51:AA51"/>
    <mergeCell ref="AB51:AC51"/>
    <mergeCell ref="AD51:AE51"/>
    <mergeCell ref="V69:W69"/>
    <mergeCell ref="Z54:AA54"/>
    <mergeCell ref="Z63:AA63"/>
    <mergeCell ref="Z65:AA65"/>
    <mergeCell ref="AB65:AC65"/>
    <mergeCell ref="AB91:AC91"/>
    <mergeCell ref="AW13:AW14"/>
    <mergeCell ref="AT13:AV13"/>
    <mergeCell ref="AS13:AS14"/>
    <mergeCell ref="BB13:BB14"/>
    <mergeCell ref="T13:V13"/>
    <mergeCell ref="Z91:AA91"/>
    <mergeCell ref="V90:W90"/>
    <mergeCell ref="Z98:AA98"/>
    <mergeCell ref="T97:U97"/>
    <mergeCell ref="V100:W100"/>
    <mergeCell ref="X96:Y96"/>
    <mergeCell ref="AB63:AC63"/>
    <mergeCell ref="Z67:AA67"/>
    <mergeCell ref="BF71:BI71"/>
    <mergeCell ref="BF90:BI90"/>
    <mergeCell ref="AB70:AC70"/>
    <mergeCell ref="AD88:AE88"/>
    <mergeCell ref="AB97:AC97"/>
    <mergeCell ref="BF64:BI64"/>
    <mergeCell ref="AB107:AC107"/>
    <mergeCell ref="AD107:AE107"/>
    <mergeCell ref="BF130:BI130"/>
    <mergeCell ref="BF91:BI91"/>
    <mergeCell ref="BF66:BI66"/>
    <mergeCell ref="BF92:BI92"/>
    <mergeCell ref="BF107:BI107"/>
    <mergeCell ref="BF68:BI68"/>
    <mergeCell ref="BF69:BI69"/>
    <mergeCell ref="BF70:BI70"/>
    <mergeCell ref="BF95:BI95"/>
    <mergeCell ref="BF93:BI93"/>
    <mergeCell ref="BF73:BI73"/>
    <mergeCell ref="BF98:BI98"/>
    <mergeCell ref="AI75:AQ75"/>
    <mergeCell ref="BD103:BE103"/>
    <mergeCell ref="BD125:BE125"/>
    <mergeCell ref="BD69:BE69"/>
    <mergeCell ref="AD99:AE99"/>
    <mergeCell ref="T84:AE84"/>
    <mergeCell ref="BD84:BE87"/>
    <mergeCell ref="BF84:BI87"/>
    <mergeCell ref="BD92:BE92"/>
    <mergeCell ref="T67:U67"/>
    <mergeCell ref="V67:W67"/>
    <mergeCell ref="X67:Y67"/>
    <mergeCell ref="B64:O64"/>
    <mergeCell ref="B65:O65"/>
    <mergeCell ref="R104:S104"/>
    <mergeCell ref="V97:W97"/>
    <mergeCell ref="T102:U102"/>
    <mergeCell ref="V102:W102"/>
    <mergeCell ref="P97:Q97"/>
    <mergeCell ref="X97:Y97"/>
    <mergeCell ref="R95:S95"/>
    <mergeCell ref="T96:U96"/>
    <mergeCell ref="P91:Q91"/>
    <mergeCell ref="P90:Q90"/>
    <mergeCell ref="P93:Q93"/>
    <mergeCell ref="B106:O106"/>
    <mergeCell ref="B104:O104"/>
    <mergeCell ref="R106:S106"/>
    <mergeCell ref="V106:W106"/>
    <mergeCell ref="X106:Y106"/>
    <mergeCell ref="B103:O103"/>
    <mergeCell ref="X101:Y101"/>
    <mergeCell ref="T100:U100"/>
    <mergeCell ref="B91:O91"/>
    <mergeCell ref="R91:S91"/>
    <mergeCell ref="T90:U90"/>
    <mergeCell ref="T91:U91"/>
    <mergeCell ref="V94:W94"/>
    <mergeCell ref="P92:Q92"/>
    <mergeCell ref="R92:S92"/>
    <mergeCell ref="R105:S105"/>
    <mergeCell ref="T105:U105"/>
    <mergeCell ref="V105:W105"/>
    <mergeCell ref="X90:Y90"/>
    <mergeCell ref="BF51:BI51"/>
    <mergeCell ref="BD132:BE132"/>
    <mergeCell ref="BD71:BE71"/>
    <mergeCell ref="BF27:BI30"/>
    <mergeCell ref="AO13:AR13"/>
    <mergeCell ref="BF13:BF14"/>
    <mergeCell ref="BG13:BG14"/>
    <mergeCell ref="AX13:BA13"/>
    <mergeCell ref="AR29:AT29"/>
    <mergeCell ref="BD27:BE30"/>
    <mergeCell ref="BD135:BE135"/>
    <mergeCell ref="BD109:BE109"/>
    <mergeCell ref="BD63:BE63"/>
    <mergeCell ref="BD68:BE68"/>
    <mergeCell ref="BD54:BE54"/>
    <mergeCell ref="BD90:BE90"/>
    <mergeCell ref="BD106:BE106"/>
    <mergeCell ref="BD104:BE104"/>
    <mergeCell ref="BD96:BE96"/>
    <mergeCell ref="BD56:BE56"/>
    <mergeCell ref="BD129:BE129"/>
    <mergeCell ref="BD64:BE64"/>
    <mergeCell ref="BD130:BE130"/>
    <mergeCell ref="BD133:BE133"/>
    <mergeCell ref="BD110:BE110"/>
    <mergeCell ref="BD101:BE101"/>
    <mergeCell ref="BF96:BI96"/>
    <mergeCell ref="BD99:BE99"/>
    <mergeCell ref="BF101:BI101"/>
    <mergeCell ref="BD98:BE98"/>
    <mergeCell ref="BF67:BI67"/>
    <mergeCell ref="AF84:BC84"/>
    <mergeCell ref="B60:O60"/>
    <mergeCell ref="T65:U65"/>
    <mergeCell ref="P60:Q60"/>
    <mergeCell ref="AX48:AZ48"/>
    <mergeCell ref="BA48:BC48"/>
    <mergeCell ref="AI76:BH77"/>
    <mergeCell ref="AP78:AW78"/>
    <mergeCell ref="AI79:AO79"/>
    <mergeCell ref="AP79:AR79"/>
    <mergeCell ref="BF132:BI132"/>
    <mergeCell ref="BD100:BE100"/>
    <mergeCell ref="BF105:BI105"/>
    <mergeCell ref="BF129:BI129"/>
    <mergeCell ref="BF109:BI109"/>
    <mergeCell ref="BF110:BI110"/>
    <mergeCell ref="BF55:BI55"/>
    <mergeCell ref="BF56:BI56"/>
    <mergeCell ref="BD89:BE89"/>
    <mergeCell ref="V59:W59"/>
    <mergeCell ref="X59:Y59"/>
    <mergeCell ref="Z71:AA71"/>
    <mergeCell ref="Z69:AA69"/>
    <mergeCell ref="AB69:AC69"/>
    <mergeCell ref="X64:Y64"/>
    <mergeCell ref="AB71:AC71"/>
    <mergeCell ref="V103:W103"/>
    <mergeCell ref="V93:W93"/>
    <mergeCell ref="X93:Y93"/>
    <mergeCell ref="X130:Y130"/>
    <mergeCell ref="Z130:AA130"/>
    <mergeCell ref="AB98:AC98"/>
    <mergeCell ref="AD98:AE98"/>
    <mergeCell ref="R27:S30"/>
    <mergeCell ref="AB131:AC131"/>
    <mergeCell ref="BD156:BE156"/>
    <mergeCell ref="BD157:BE157"/>
    <mergeCell ref="AF155:AH155"/>
    <mergeCell ref="AB156:AC156"/>
    <mergeCell ref="B135:O135"/>
    <mergeCell ref="B139:O139"/>
    <mergeCell ref="T138:U138"/>
    <mergeCell ref="B92:O92"/>
    <mergeCell ref="B137:O137"/>
    <mergeCell ref="Z157:AA157"/>
    <mergeCell ref="AI156:AK156"/>
    <mergeCell ref="R88:S88"/>
    <mergeCell ref="V154:W154"/>
    <mergeCell ref="V71:W71"/>
    <mergeCell ref="Z59:AA59"/>
    <mergeCell ref="AB59:AC59"/>
    <mergeCell ref="AD59:AE59"/>
    <mergeCell ref="P95:Q95"/>
    <mergeCell ref="R59:S59"/>
    <mergeCell ref="R89:S89"/>
    <mergeCell ref="R90:S90"/>
    <mergeCell ref="V64:W64"/>
    <mergeCell ref="AD70:AE70"/>
    <mergeCell ref="X65:Y65"/>
    <mergeCell ref="R68:S68"/>
    <mergeCell ref="T68:U68"/>
    <mergeCell ref="AD61:AE61"/>
    <mergeCell ref="AB64:AC64"/>
    <mergeCell ref="Z89:AA89"/>
    <mergeCell ref="AB94:AC94"/>
    <mergeCell ref="BH13:BH14"/>
    <mergeCell ref="BI13:BI14"/>
    <mergeCell ref="AL28:AQ28"/>
    <mergeCell ref="AO29:AQ29"/>
    <mergeCell ref="AL29:AN29"/>
    <mergeCell ref="BC13:BC14"/>
    <mergeCell ref="AI29:AK29"/>
    <mergeCell ref="A13:A14"/>
    <mergeCell ref="AJ13:AJ14"/>
    <mergeCell ref="AF13:AF14"/>
    <mergeCell ref="AA13:AA14"/>
    <mergeCell ref="W13:W14"/>
    <mergeCell ref="AG13:AI13"/>
    <mergeCell ref="X13:Z13"/>
    <mergeCell ref="AB13:AE13"/>
    <mergeCell ref="AF27:BC27"/>
    <mergeCell ref="P27:Q30"/>
    <mergeCell ref="X29:Y30"/>
    <mergeCell ref="V28:W30"/>
    <mergeCell ref="T28:U30"/>
    <mergeCell ref="A27:A30"/>
    <mergeCell ref="Z29:AA30"/>
    <mergeCell ref="AB29:AC30"/>
    <mergeCell ref="AD29:AE30"/>
    <mergeCell ref="B27:O30"/>
    <mergeCell ref="T27:AE27"/>
    <mergeCell ref="B13:E13"/>
    <mergeCell ref="G13:I13"/>
    <mergeCell ref="K13:N13"/>
    <mergeCell ref="O13:R13"/>
    <mergeCell ref="S13:S14"/>
    <mergeCell ref="J13:J14"/>
    <mergeCell ref="F13:F14"/>
    <mergeCell ref="AK13:AN13"/>
    <mergeCell ref="AF29:AH29"/>
    <mergeCell ref="AF28:AK28"/>
    <mergeCell ref="X28:AE28"/>
    <mergeCell ref="P133:Q133"/>
    <mergeCell ref="AD132:AE132"/>
    <mergeCell ref="P129:Q129"/>
    <mergeCell ref="R129:S129"/>
    <mergeCell ref="AB109:AC109"/>
    <mergeCell ref="V118:W118"/>
    <mergeCell ref="AD91:AE91"/>
    <mergeCell ref="P102:Q102"/>
    <mergeCell ref="R102:S102"/>
    <mergeCell ref="AD94:AE94"/>
    <mergeCell ref="B98:O98"/>
    <mergeCell ref="Z110:AA110"/>
    <mergeCell ref="AB110:AC110"/>
    <mergeCell ref="AD131:AE131"/>
    <mergeCell ref="T128:U128"/>
    <mergeCell ref="R128:S128"/>
    <mergeCell ref="V125:W125"/>
    <mergeCell ref="P103:Q103"/>
    <mergeCell ref="AB118:AC118"/>
    <mergeCell ref="AD118:AE118"/>
    <mergeCell ref="R103:S103"/>
    <mergeCell ref="T103:U103"/>
    <mergeCell ref="P107:Q107"/>
    <mergeCell ref="P106:Q106"/>
    <mergeCell ref="AD102:AE102"/>
    <mergeCell ref="AD103:AE103"/>
    <mergeCell ref="R50:S50"/>
    <mergeCell ref="BF139:BI139"/>
    <mergeCell ref="B138:O138"/>
    <mergeCell ref="P135:Q135"/>
    <mergeCell ref="R135:S135"/>
    <mergeCell ref="T133:U133"/>
    <mergeCell ref="B132:O132"/>
    <mergeCell ref="P132:Q132"/>
    <mergeCell ref="V133:W133"/>
    <mergeCell ref="BF136:BI136"/>
    <mergeCell ref="BF133:BI133"/>
    <mergeCell ref="X133:Y133"/>
    <mergeCell ref="AD133:AE133"/>
    <mergeCell ref="Z133:AA133"/>
    <mergeCell ref="X131:Y131"/>
    <mergeCell ref="BD131:BE131"/>
    <mergeCell ref="BF131:BI131"/>
    <mergeCell ref="R137:S137"/>
    <mergeCell ref="R138:S138"/>
    <mergeCell ref="AB138:AC138"/>
    <mergeCell ref="AB133:AC133"/>
    <mergeCell ref="Z134:AA134"/>
    <mergeCell ref="AB134:AC134"/>
    <mergeCell ref="AB132:AC132"/>
    <mergeCell ref="P131:Q131"/>
    <mergeCell ref="R131:S131"/>
    <mergeCell ref="P138:Q138"/>
    <mergeCell ref="V135:W135"/>
    <mergeCell ref="AD137:AE137"/>
    <mergeCell ref="Z139:AA139"/>
    <mergeCell ref="V131:W131"/>
    <mergeCell ref="B134:O134"/>
    <mergeCell ref="P134:Q134"/>
    <mergeCell ref="R84:S87"/>
    <mergeCell ref="B89:O89"/>
    <mergeCell ref="AD139:AE139"/>
    <mergeCell ref="T139:U139"/>
    <mergeCell ref="V137:W137"/>
    <mergeCell ref="X137:Y137"/>
    <mergeCell ref="Z138:AA138"/>
    <mergeCell ref="P137:Q137"/>
    <mergeCell ref="B131:O131"/>
    <mergeCell ref="T69:U69"/>
    <mergeCell ref="V70:W70"/>
    <mergeCell ref="T98:U98"/>
    <mergeCell ref="P71:Q71"/>
    <mergeCell ref="X102:Y102"/>
    <mergeCell ref="AB104:AC104"/>
    <mergeCell ref="AD128:AE128"/>
    <mergeCell ref="V128:W128"/>
    <mergeCell ref="Z109:AA109"/>
    <mergeCell ref="B109:O109"/>
    <mergeCell ref="T109:U109"/>
    <mergeCell ref="B124:O124"/>
    <mergeCell ref="B110:O110"/>
    <mergeCell ref="X128:Y128"/>
    <mergeCell ref="AB106:AC106"/>
    <mergeCell ref="R130:S130"/>
    <mergeCell ref="X105:Y105"/>
    <mergeCell ref="Z105:AA105"/>
    <mergeCell ref="B127:O127"/>
    <mergeCell ref="P127:Q127"/>
    <mergeCell ref="BD139:BE139"/>
    <mergeCell ref="B133:O133"/>
    <mergeCell ref="BD119:BE119"/>
    <mergeCell ref="B111:O111"/>
    <mergeCell ref="P111:Q111"/>
    <mergeCell ref="X129:Y129"/>
    <mergeCell ref="Z129:AA129"/>
    <mergeCell ref="BD118:BE118"/>
    <mergeCell ref="BD128:BE128"/>
    <mergeCell ref="R127:S127"/>
    <mergeCell ref="T127:U127"/>
    <mergeCell ref="V127:W127"/>
    <mergeCell ref="X127:Y127"/>
    <mergeCell ref="Z127:AA127"/>
    <mergeCell ref="T125:U125"/>
    <mergeCell ref="T118:U118"/>
    <mergeCell ref="AB126:AC126"/>
    <mergeCell ref="B123:O123"/>
    <mergeCell ref="P122:Q122"/>
    <mergeCell ref="AB130:AC130"/>
    <mergeCell ref="Z128:AA128"/>
    <mergeCell ref="T135:U135"/>
    <mergeCell ref="AD135:AE135"/>
    <mergeCell ref="Z135:AA135"/>
    <mergeCell ref="AD138:AE138"/>
    <mergeCell ref="AB139:AC139"/>
    <mergeCell ref="AB137:AC137"/>
    <mergeCell ref="AD119:AE119"/>
    <mergeCell ref="X135:Y135"/>
    <mergeCell ref="P123:Q123"/>
    <mergeCell ref="AD130:AE130"/>
    <mergeCell ref="X119:Y119"/>
    <mergeCell ref="BD138:BE138"/>
    <mergeCell ref="AD106:AE106"/>
    <mergeCell ref="R110:S110"/>
    <mergeCell ref="R123:S123"/>
    <mergeCell ref="T123:U123"/>
    <mergeCell ref="X125:Y125"/>
    <mergeCell ref="Z125:AA125"/>
    <mergeCell ref="P130:Q130"/>
    <mergeCell ref="V112:W112"/>
    <mergeCell ref="AD110:AE110"/>
    <mergeCell ref="V109:W109"/>
    <mergeCell ref="X109:Y109"/>
    <mergeCell ref="X112:Y112"/>
    <mergeCell ref="Z112:AA112"/>
    <mergeCell ref="AB112:AC112"/>
    <mergeCell ref="AD112:AE112"/>
    <mergeCell ref="AB129:AC129"/>
    <mergeCell ref="R122:S122"/>
    <mergeCell ref="T122:U122"/>
    <mergeCell ref="BD124:BE124"/>
    <mergeCell ref="T106:U106"/>
    <mergeCell ref="V122:W122"/>
    <mergeCell ref="X111:Y111"/>
    <mergeCell ref="Z111:AA111"/>
    <mergeCell ref="AB111:AC111"/>
    <mergeCell ref="B107:O107"/>
    <mergeCell ref="R126:S126"/>
    <mergeCell ref="T126:U126"/>
    <mergeCell ref="P98:Q98"/>
    <mergeCell ref="T95:U95"/>
    <mergeCell ref="V95:W95"/>
    <mergeCell ref="X95:Y95"/>
    <mergeCell ref="Z95:AA95"/>
    <mergeCell ref="AB95:AC95"/>
    <mergeCell ref="V91:W91"/>
    <mergeCell ref="V98:W98"/>
    <mergeCell ref="R93:S93"/>
    <mergeCell ref="P94:Q94"/>
    <mergeCell ref="R94:S94"/>
    <mergeCell ref="P100:Q100"/>
    <mergeCell ref="T94:U94"/>
    <mergeCell ref="X92:Y92"/>
    <mergeCell ref="AB92:AC92"/>
    <mergeCell ref="AB127:AC127"/>
    <mergeCell ref="AD127:AE127"/>
    <mergeCell ref="B126:O126"/>
    <mergeCell ref="P112:Q112"/>
    <mergeCell ref="P110:Q110"/>
    <mergeCell ref="T110:U110"/>
    <mergeCell ref="V110:W110"/>
    <mergeCell ref="X110:Y110"/>
    <mergeCell ref="R111:S111"/>
    <mergeCell ref="X123:Y123"/>
    <mergeCell ref="V107:W107"/>
    <mergeCell ref="Z119:AA119"/>
    <mergeCell ref="AB119:AC119"/>
    <mergeCell ref="P118:Q118"/>
    <mergeCell ref="R118:S118"/>
    <mergeCell ref="AB125:AC125"/>
    <mergeCell ref="P119:Q119"/>
    <mergeCell ref="R119:S119"/>
    <mergeCell ref="B112:O112"/>
    <mergeCell ref="X107:Y107"/>
    <mergeCell ref="AD89:AE89"/>
    <mergeCell ref="V65:W65"/>
    <mergeCell ref="B66:O66"/>
    <mergeCell ref="R66:S66"/>
    <mergeCell ref="Z66:AA66"/>
    <mergeCell ref="AB66:AC66"/>
    <mergeCell ref="B73:O73"/>
    <mergeCell ref="P64:Q64"/>
    <mergeCell ref="R64:S64"/>
    <mergeCell ref="AB67:AC67"/>
    <mergeCell ref="B88:O88"/>
    <mergeCell ref="X89:Y89"/>
    <mergeCell ref="T89:U89"/>
    <mergeCell ref="V88:W88"/>
    <mergeCell ref="T71:U71"/>
    <mergeCell ref="B71:O71"/>
    <mergeCell ref="P62:Q62"/>
    <mergeCell ref="T63:U63"/>
    <mergeCell ref="P72:Q72"/>
    <mergeCell ref="X66:Y66"/>
    <mergeCell ref="T73:U73"/>
    <mergeCell ref="V73:W73"/>
    <mergeCell ref="P70:Q70"/>
    <mergeCell ref="AB62:AC62"/>
    <mergeCell ref="AD62:AE62"/>
    <mergeCell ref="AD86:AE87"/>
    <mergeCell ref="A78:G78"/>
    <mergeCell ref="H78:Q78"/>
    <mergeCell ref="A79:G79"/>
    <mergeCell ref="H79:J79"/>
    <mergeCell ref="AD71:AE71"/>
    <mergeCell ref="B72:O72"/>
    <mergeCell ref="BF97:BI97"/>
    <mergeCell ref="BF88:BI88"/>
    <mergeCell ref="Z103:AA103"/>
    <mergeCell ref="T93:U93"/>
    <mergeCell ref="AF86:AH86"/>
    <mergeCell ref="BD91:BE91"/>
    <mergeCell ref="AB90:AC90"/>
    <mergeCell ref="P66:Q66"/>
    <mergeCell ref="X85:AE85"/>
    <mergeCell ref="AF85:AK85"/>
    <mergeCell ref="AL85:AQ85"/>
    <mergeCell ref="AR85:AW85"/>
    <mergeCell ref="X86:Y87"/>
    <mergeCell ref="Z86:AA87"/>
    <mergeCell ref="AB86:AC87"/>
    <mergeCell ref="AD93:AE93"/>
    <mergeCell ref="Z96:AA96"/>
    <mergeCell ref="R98:S98"/>
    <mergeCell ref="R99:S99"/>
    <mergeCell ref="T99:U99"/>
    <mergeCell ref="X68:Y68"/>
    <mergeCell ref="Z68:AA68"/>
    <mergeCell ref="X69:Y69"/>
    <mergeCell ref="AB93:AC93"/>
    <mergeCell ref="AB89:AC89"/>
    <mergeCell ref="BD88:BE88"/>
    <mergeCell ref="BF89:BI89"/>
    <mergeCell ref="R100:S100"/>
    <mergeCell ref="BD67:BE67"/>
    <mergeCell ref="V92:W92"/>
    <mergeCell ref="R97:S97"/>
    <mergeCell ref="X94:Y94"/>
    <mergeCell ref="BF124:BI124"/>
    <mergeCell ref="AD123:AE123"/>
    <mergeCell ref="BD123:BE123"/>
    <mergeCell ref="BF94:BI94"/>
    <mergeCell ref="Z99:AA99"/>
    <mergeCell ref="T101:U101"/>
    <mergeCell ref="V101:W101"/>
    <mergeCell ref="V85:W87"/>
    <mergeCell ref="BF100:BI100"/>
    <mergeCell ref="Z107:AA107"/>
    <mergeCell ref="Z97:AA97"/>
    <mergeCell ref="AB96:AC96"/>
    <mergeCell ref="V96:W96"/>
    <mergeCell ref="BD94:BE94"/>
    <mergeCell ref="BD102:BE102"/>
    <mergeCell ref="AD97:AE97"/>
    <mergeCell ref="BF104:BI104"/>
    <mergeCell ref="AD104:AE104"/>
    <mergeCell ref="Z106:AA106"/>
    <mergeCell ref="AD95:AE95"/>
    <mergeCell ref="Z102:AA102"/>
    <mergeCell ref="AB102:AC102"/>
    <mergeCell ref="BF102:BI102"/>
    <mergeCell ref="AI86:AK86"/>
    <mergeCell ref="AL86:AN86"/>
    <mergeCell ref="AO86:AQ86"/>
    <mergeCell ref="AR86:AT86"/>
    <mergeCell ref="AU86:AW86"/>
    <mergeCell ref="Z104:AA104"/>
    <mergeCell ref="BF99:BI99"/>
    <mergeCell ref="T92:U92"/>
    <mergeCell ref="BD112:BE112"/>
    <mergeCell ref="T107:U107"/>
    <mergeCell ref="R107:S107"/>
    <mergeCell ref="BF114:BI117"/>
    <mergeCell ref="T115:U117"/>
    <mergeCell ref="V115:W117"/>
    <mergeCell ref="X115:AE115"/>
    <mergeCell ref="AF115:AK115"/>
    <mergeCell ref="AL115:AQ115"/>
    <mergeCell ref="AR115:AW115"/>
    <mergeCell ref="AX115:BC115"/>
    <mergeCell ref="X116:Y117"/>
    <mergeCell ref="Z116:AA117"/>
    <mergeCell ref="B102:O102"/>
    <mergeCell ref="AB103:AC103"/>
    <mergeCell ref="BD105:BE105"/>
    <mergeCell ref="P101:Q101"/>
    <mergeCell ref="R101:S101"/>
    <mergeCell ref="T111:U111"/>
    <mergeCell ref="V111:W111"/>
    <mergeCell ref="B108:O108"/>
    <mergeCell ref="BF111:BI111"/>
    <mergeCell ref="B101:O101"/>
    <mergeCell ref="R112:S112"/>
    <mergeCell ref="T112:U112"/>
    <mergeCell ref="T104:U104"/>
    <mergeCell ref="AB116:AC117"/>
    <mergeCell ref="P104:Q104"/>
    <mergeCell ref="AD111:AE111"/>
    <mergeCell ref="BF103:BI103"/>
    <mergeCell ref="BF106:BI106"/>
    <mergeCell ref="B105:O105"/>
    <mergeCell ref="P105:Q105"/>
    <mergeCell ref="AD109:AE109"/>
    <mergeCell ref="Z108:AA108"/>
    <mergeCell ref="AD100:AE100"/>
    <mergeCell ref="X100:Y100"/>
    <mergeCell ref="AB120:AC120"/>
    <mergeCell ref="AD120:AE120"/>
    <mergeCell ref="AF116:AH116"/>
    <mergeCell ref="BA116:BC116"/>
    <mergeCell ref="V119:W119"/>
    <mergeCell ref="X122:Y122"/>
    <mergeCell ref="Z122:AA122"/>
    <mergeCell ref="AB122:AC122"/>
    <mergeCell ref="AD122:AE122"/>
    <mergeCell ref="BD122:BE122"/>
    <mergeCell ref="BF122:BI122"/>
    <mergeCell ref="Z101:AA101"/>
    <mergeCell ref="AB101:AC101"/>
    <mergeCell ref="AD101:AE101"/>
    <mergeCell ref="BF112:BI112"/>
    <mergeCell ref="V104:W104"/>
    <mergeCell ref="X104:Y104"/>
    <mergeCell ref="BD111:BE111"/>
    <mergeCell ref="AB105:AC105"/>
    <mergeCell ref="AD105:AE105"/>
    <mergeCell ref="Z100:AA100"/>
    <mergeCell ref="X103:Y103"/>
    <mergeCell ref="AB108:AC108"/>
    <mergeCell ref="AD108:AE108"/>
    <mergeCell ref="AD96:AE96"/>
    <mergeCell ref="V99:W99"/>
    <mergeCell ref="X98:Y98"/>
    <mergeCell ref="AB100:AC100"/>
    <mergeCell ref="Z92:AA92"/>
    <mergeCell ref="AX85:BC85"/>
    <mergeCell ref="BA86:BC86"/>
    <mergeCell ref="B99:O99"/>
    <mergeCell ref="P99:Q99"/>
    <mergeCell ref="T88:U88"/>
    <mergeCell ref="Z93:AA93"/>
    <mergeCell ref="A76:X77"/>
    <mergeCell ref="Z94:AA94"/>
    <mergeCell ref="X91:Y91"/>
    <mergeCell ref="V68:W68"/>
    <mergeCell ref="AX86:AZ86"/>
    <mergeCell ref="B100:O100"/>
    <mergeCell ref="B94:O94"/>
    <mergeCell ref="P96:Q96"/>
    <mergeCell ref="B96:O96"/>
    <mergeCell ref="B97:O97"/>
    <mergeCell ref="B95:O95"/>
    <mergeCell ref="R96:S96"/>
    <mergeCell ref="B90:O90"/>
    <mergeCell ref="AB99:AC99"/>
    <mergeCell ref="B69:O69"/>
    <mergeCell ref="R71:S71"/>
    <mergeCell ref="B93:O93"/>
    <mergeCell ref="A84:A87"/>
    <mergeCell ref="B84:O87"/>
    <mergeCell ref="P84:Q87"/>
    <mergeCell ref="R72:S72"/>
    <mergeCell ref="A244:D244"/>
    <mergeCell ref="E244:BE244"/>
    <mergeCell ref="BF244:BI244"/>
    <mergeCell ref="BD120:BE120"/>
    <mergeCell ref="BF120:BI120"/>
    <mergeCell ref="B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BD121:BE121"/>
    <mergeCell ref="BF121:BI121"/>
    <mergeCell ref="A213:D213"/>
    <mergeCell ref="R139:S139"/>
    <mergeCell ref="T137:U137"/>
    <mergeCell ref="X139:Y139"/>
    <mergeCell ref="V139:W139"/>
    <mergeCell ref="B130:O130"/>
    <mergeCell ref="BD134:BE134"/>
    <mergeCell ref="AD134:AE134"/>
    <mergeCell ref="V134:W134"/>
    <mergeCell ref="BF123:BI123"/>
    <mergeCell ref="A201:D201"/>
    <mergeCell ref="E201:BE201"/>
    <mergeCell ref="P126:Q126"/>
    <mergeCell ref="BF149:BI152"/>
    <mergeCell ref="T150:U152"/>
    <mergeCell ref="AR150:AW150"/>
    <mergeCell ref="A46:A49"/>
    <mergeCell ref="B46:O49"/>
    <mergeCell ref="P46:Q49"/>
    <mergeCell ref="R46:S49"/>
    <mergeCell ref="T46:AE46"/>
    <mergeCell ref="AF46:BC46"/>
    <mergeCell ref="BD46:BE49"/>
    <mergeCell ref="BF46:BI49"/>
    <mergeCell ref="T47:U49"/>
    <mergeCell ref="V47:W49"/>
    <mergeCell ref="X47:AE47"/>
    <mergeCell ref="AF47:AK47"/>
    <mergeCell ref="AL47:AQ47"/>
    <mergeCell ref="AR47:AW47"/>
    <mergeCell ref="AX47:BC47"/>
    <mergeCell ref="X48:Y49"/>
    <mergeCell ref="Z48:AA49"/>
    <mergeCell ref="AB48:AC49"/>
    <mergeCell ref="AD48:AE49"/>
    <mergeCell ref="AF48:AH48"/>
    <mergeCell ref="AI48:AK48"/>
    <mergeCell ref="AL48:AN48"/>
    <mergeCell ref="AO48:AQ48"/>
    <mergeCell ref="AR48:AT48"/>
    <mergeCell ref="AU48:AW48"/>
    <mergeCell ref="BD126:BE126"/>
    <mergeCell ref="T131:U131"/>
    <mergeCell ref="V123:W123"/>
    <mergeCell ref="BD114:BE117"/>
    <mergeCell ref="Z123:AA123"/>
    <mergeCell ref="AB123:AC123"/>
    <mergeCell ref="AD129:AE129"/>
    <mergeCell ref="BF138:BI138"/>
    <mergeCell ref="AB135:AC135"/>
    <mergeCell ref="V129:W129"/>
    <mergeCell ref="BD137:BE137"/>
    <mergeCell ref="T132:U132"/>
    <mergeCell ref="BF126:BI126"/>
    <mergeCell ref="X118:Y118"/>
    <mergeCell ref="Z118:AA118"/>
    <mergeCell ref="BF134:BI134"/>
    <mergeCell ref="X134:Y134"/>
    <mergeCell ref="T130:U130"/>
    <mergeCell ref="V130:W130"/>
    <mergeCell ref="AB128:AC128"/>
    <mergeCell ref="Z131:AA131"/>
    <mergeCell ref="BD127:BE127"/>
    <mergeCell ref="BF127:BI127"/>
    <mergeCell ref="BF128:BI128"/>
    <mergeCell ref="T129:U129"/>
    <mergeCell ref="AI116:AK116"/>
    <mergeCell ref="AL116:AN116"/>
    <mergeCell ref="AO116:AQ116"/>
    <mergeCell ref="AR116:AT116"/>
    <mergeCell ref="AU116:AW116"/>
    <mergeCell ref="AX116:AZ116"/>
    <mergeCell ref="BF118:BI118"/>
    <mergeCell ref="V126:W126"/>
    <mergeCell ref="X126:Y126"/>
    <mergeCell ref="A218:G218"/>
    <mergeCell ref="H218:J218"/>
    <mergeCell ref="AI218:AO218"/>
    <mergeCell ref="AP218:AR218"/>
    <mergeCell ref="AI140:AQ140"/>
    <mergeCell ref="A114:A117"/>
    <mergeCell ref="B114:O117"/>
    <mergeCell ref="P114:Q117"/>
    <mergeCell ref="R114:S117"/>
    <mergeCell ref="T114:AE114"/>
    <mergeCell ref="AF114:BC114"/>
    <mergeCell ref="B120:O120"/>
    <mergeCell ref="P120:Q120"/>
    <mergeCell ref="R120:S120"/>
    <mergeCell ref="T120:U120"/>
    <mergeCell ref="V120:W120"/>
    <mergeCell ref="X120:Y120"/>
    <mergeCell ref="Z120:AA120"/>
    <mergeCell ref="AD116:AE117"/>
    <mergeCell ref="A128:A129"/>
    <mergeCell ref="Z126:AA126"/>
    <mergeCell ref="AD126:AE126"/>
    <mergeCell ref="R125:S125"/>
    <mergeCell ref="T119:U119"/>
    <mergeCell ref="B118:O118"/>
    <mergeCell ref="AR151:AT151"/>
    <mergeCell ref="A141:X142"/>
    <mergeCell ref="AI141:BH142"/>
    <mergeCell ref="A143:G143"/>
    <mergeCell ref="H143:Q143"/>
    <mergeCell ref="AP143:AW143"/>
    <mergeCell ref="A144:G144"/>
    <mergeCell ref="H144:J144"/>
    <mergeCell ref="AI144:AO144"/>
    <mergeCell ref="AP144:AR144"/>
    <mergeCell ref="A149:A152"/>
    <mergeCell ref="B149:O152"/>
    <mergeCell ref="P149:Q152"/>
    <mergeCell ref="R149:S152"/>
    <mergeCell ref="T149:AE149"/>
    <mergeCell ref="BD149:BE152"/>
    <mergeCell ref="AX150:BC150"/>
    <mergeCell ref="X151:Y152"/>
    <mergeCell ref="Z151:AA152"/>
    <mergeCell ref="AB151:AC152"/>
    <mergeCell ref="AD151:AE152"/>
    <mergeCell ref="AF151:AH151"/>
    <mergeCell ref="AI151:AK151"/>
    <mergeCell ref="AL151:AN151"/>
    <mergeCell ref="AO151:AQ151"/>
    <mergeCell ref="BA151:BC151"/>
    <mergeCell ref="AL150:AQ150"/>
    <mergeCell ref="V150:W152"/>
    <mergeCell ref="AU151:AW151"/>
    <mergeCell ref="AX151:AZ151"/>
    <mergeCell ref="X150:AE150"/>
    <mergeCell ref="AF149:BC149"/>
  </mergeCells>
  <printOptions horizontalCentered="1"/>
  <pageMargins left="0" right="0" top="0" bottom="0" header="0" footer="0"/>
  <pageSetup paperSize="8" scale="44" fitToHeight="0" orientation="landscape" r:id="rId1"/>
  <rowBreaks count="7" manualBreakCount="7">
    <brk id="44" max="16383" man="1"/>
    <brk id="80" max="16383" man="1"/>
    <brk id="113" max="16383" man="1"/>
    <brk id="145" max="16383" man="1"/>
    <brk id="182" max="16383" man="1"/>
    <brk id="219" max="16383" man="1"/>
    <brk id="269" max="16383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2021-05-03T12:58:18Z</cp:lastPrinted>
  <dcterms:created xsi:type="dcterms:W3CDTF">1999-02-26T09:40:51Z</dcterms:created>
  <dcterms:modified xsi:type="dcterms:W3CDTF">2021-05-03T12:59:46Z</dcterms:modified>
</cp:coreProperties>
</file>