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10.04.2021)\"/>
    </mc:Choice>
  </mc:AlternateContent>
  <bookViews>
    <workbookView xWindow="0" yWindow="0" windowWidth="17280" windowHeight="6660" tabRatio="584"/>
  </bookViews>
  <sheets>
    <sheet name="Примерный учебный план" sheetId="25" r:id="rId1"/>
  </sheets>
  <definedNames>
    <definedName name="_xlnm.Print_Area" localSheetId="0">'Примерный учебный план'!$A$1:$BI$247</definedName>
  </definedNames>
  <calcPr calcId="152511"/>
</workbook>
</file>

<file path=xl/calcChain.xml><?xml version="1.0" encoding="utf-8"?>
<calcChain xmlns="http://schemas.openxmlformats.org/spreadsheetml/2006/main">
  <c r="AP66" i="25" l="1"/>
  <c r="AG31" i="25" l="1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AF31" i="25"/>
  <c r="X31" i="25"/>
  <c r="Z31" i="25"/>
  <c r="AB31" i="25"/>
  <c r="Z66" i="25" l="1"/>
  <c r="AB66" i="25"/>
  <c r="T130" i="25" l="1"/>
  <c r="T131" i="25"/>
  <c r="T132" i="25"/>
  <c r="T129" i="25"/>
  <c r="AG66" i="25"/>
  <c r="AH66" i="25"/>
  <c r="AI66" i="25"/>
  <c r="AJ66" i="25"/>
  <c r="AK66" i="25"/>
  <c r="AL66" i="25"/>
  <c r="AM66" i="25"/>
  <c r="AN66" i="25"/>
  <c r="AO66" i="25"/>
  <c r="AQ66" i="25"/>
  <c r="AR66" i="25"/>
  <c r="AS66" i="25"/>
  <c r="AT66" i="25"/>
  <c r="AU66" i="25"/>
  <c r="AV66" i="25"/>
  <c r="AW66" i="25"/>
  <c r="AX66" i="25"/>
  <c r="AY66" i="25"/>
  <c r="AZ66" i="25"/>
  <c r="AF66" i="25"/>
  <c r="V116" i="25"/>
  <c r="T116" i="25"/>
  <c r="V115" i="25"/>
  <c r="T115" i="25"/>
  <c r="V114" i="25"/>
  <c r="X114" i="25" s="1"/>
  <c r="T114" i="25"/>
  <c r="V55" i="25"/>
  <c r="V77" i="25"/>
  <c r="V78" i="25"/>
  <c r="V93" i="25"/>
  <c r="V94" i="25"/>
  <c r="V92" i="25"/>
  <c r="V96" i="25"/>
  <c r="V97" i="25"/>
  <c r="V98" i="25"/>
  <c r="V100" i="25"/>
  <c r="V101" i="25"/>
  <c r="V102" i="25"/>
  <c r="V103" i="25"/>
  <c r="V106" i="25"/>
  <c r="V107" i="25"/>
  <c r="V108" i="25"/>
  <c r="V110" i="25"/>
  <c r="V111" i="25"/>
  <c r="V112" i="25"/>
  <c r="T55" i="25"/>
  <c r="T77" i="25"/>
  <c r="T78" i="25"/>
  <c r="T93" i="25"/>
  <c r="T94" i="25"/>
  <c r="T92" i="25"/>
  <c r="T96" i="25"/>
  <c r="T97" i="25"/>
  <c r="T98" i="25"/>
  <c r="T100" i="25"/>
  <c r="T101" i="25"/>
  <c r="T102" i="25"/>
  <c r="T103" i="25"/>
  <c r="T106" i="25"/>
  <c r="T107" i="25"/>
  <c r="T108" i="25"/>
  <c r="T110" i="25"/>
  <c r="T111" i="25"/>
  <c r="T112" i="25"/>
  <c r="BD120" i="25"/>
  <c r="BD121" i="25"/>
  <c r="BD32" i="25"/>
  <c r="BD33" i="25"/>
  <c r="BD34" i="25"/>
  <c r="BD35" i="25"/>
  <c r="BD36" i="25"/>
  <c r="BD37" i="25"/>
  <c r="BD38" i="25"/>
  <c r="BD39" i="25"/>
  <c r="BD40" i="25"/>
  <c r="BD41" i="25"/>
  <c r="BD42" i="25"/>
  <c r="BD43" i="25"/>
  <c r="BD44" i="25"/>
  <c r="BD50" i="25"/>
  <c r="BD51" i="25"/>
  <c r="BD56" i="25"/>
  <c r="BD52" i="25"/>
  <c r="BD53" i="25"/>
  <c r="BD54" i="25"/>
  <c r="BD57" i="25"/>
  <c r="BD58" i="25"/>
  <c r="BD59" i="25"/>
  <c r="BD60" i="25"/>
  <c r="BD61" i="25"/>
  <c r="BD62" i="25"/>
  <c r="BD63" i="25"/>
  <c r="BD64" i="25"/>
  <c r="BD104" i="25"/>
  <c r="BD65" i="25"/>
  <c r="BD67" i="25"/>
  <c r="BD68" i="25"/>
  <c r="BD69" i="25"/>
  <c r="BD70" i="25"/>
  <c r="BD71" i="25"/>
  <c r="BD72" i="25"/>
  <c r="BD73" i="25"/>
  <c r="BD74" i="25"/>
  <c r="BD75" i="25"/>
  <c r="BD55" i="25"/>
  <c r="BD76" i="25"/>
  <c r="BD77" i="25"/>
  <c r="BD78" i="25"/>
  <c r="BD93" i="25"/>
  <c r="BD94" i="25"/>
  <c r="BD92" i="25"/>
  <c r="BD96" i="25"/>
  <c r="BD95" i="25"/>
  <c r="BD97" i="25"/>
  <c r="BD98" i="25"/>
  <c r="BD99" i="25"/>
  <c r="BD100" i="25"/>
  <c r="BD101" i="25"/>
  <c r="BD102" i="25"/>
  <c r="BD103" i="25"/>
  <c r="BD105" i="25"/>
  <c r="BD106" i="25"/>
  <c r="BD107" i="25"/>
  <c r="BD108" i="25"/>
  <c r="BD109" i="25"/>
  <c r="BD110" i="25"/>
  <c r="BD111" i="25"/>
  <c r="BD112" i="25"/>
  <c r="BD113" i="25"/>
  <c r="BD114" i="25"/>
  <c r="BD115" i="25"/>
  <c r="BD116" i="25"/>
  <c r="T72" i="25"/>
  <c r="T73" i="25"/>
  <c r="T74" i="25"/>
  <c r="T75" i="25"/>
  <c r="BJ34" i="25" l="1"/>
  <c r="V34" i="25"/>
  <c r="T34" i="25"/>
  <c r="T36" i="25"/>
  <c r="V36" i="25"/>
  <c r="BJ36" i="25"/>
  <c r="T52" i="25" l="1"/>
  <c r="V52" i="25"/>
  <c r="BJ52" i="25"/>
  <c r="AD67" i="25" l="1"/>
  <c r="AD95" i="25"/>
  <c r="AD99" i="25"/>
  <c r="AD105" i="25"/>
  <c r="AD109" i="25"/>
  <c r="BD66" i="25"/>
  <c r="BA66" i="25"/>
  <c r="BA31" i="25" s="1"/>
  <c r="BB66" i="25"/>
  <c r="BB31" i="25" s="1"/>
  <c r="BC66" i="25"/>
  <c r="V59" i="25"/>
  <c r="T59" i="25"/>
  <c r="AD62" i="25"/>
  <c r="AD54" i="25"/>
  <c r="AD43" i="25"/>
  <c r="AD40" i="25"/>
  <c r="V35" i="25"/>
  <c r="V33" i="25"/>
  <c r="T35" i="25"/>
  <c r="AD37" i="25"/>
  <c r="BJ33" i="25"/>
  <c r="BJ35" i="25"/>
  <c r="BJ38" i="25"/>
  <c r="BJ39" i="25"/>
  <c r="BJ41" i="25"/>
  <c r="BJ42" i="25"/>
  <c r="BJ44" i="25"/>
  <c r="BJ50" i="25"/>
  <c r="BJ56" i="25"/>
  <c r="BJ51" i="25"/>
  <c r="BJ53" i="25"/>
  <c r="BJ57" i="25"/>
  <c r="BJ58" i="25"/>
  <c r="BJ59" i="25"/>
  <c r="BJ60" i="25"/>
  <c r="BJ61" i="25"/>
  <c r="BJ63" i="25"/>
  <c r="BJ64" i="25"/>
  <c r="BJ104" i="25"/>
  <c r="BJ65" i="25"/>
  <c r="BJ69" i="25"/>
  <c r="BJ70" i="25"/>
  <c r="BJ68" i="25"/>
  <c r="BJ73" i="25"/>
  <c r="BJ74" i="25"/>
  <c r="BJ75" i="25"/>
  <c r="BJ72" i="25"/>
  <c r="BJ55" i="25"/>
  <c r="BJ78" i="25"/>
  <c r="BJ77" i="25"/>
  <c r="BJ93" i="25"/>
  <c r="BJ100" i="25"/>
  <c r="BJ101" i="25"/>
  <c r="BJ103" i="25"/>
  <c r="BJ107" i="25"/>
  <c r="BJ108" i="25"/>
  <c r="BJ111" i="25"/>
  <c r="BJ112" i="25"/>
  <c r="BJ114" i="25"/>
  <c r="BJ115" i="25"/>
  <c r="BJ117" i="25"/>
  <c r="BJ118" i="25"/>
  <c r="BJ119" i="25"/>
  <c r="BJ120" i="25"/>
  <c r="BJ121" i="25"/>
  <c r="BC31" i="25"/>
  <c r="AD31" i="25" l="1"/>
  <c r="AD66" i="25"/>
  <c r="BJ40" i="25"/>
  <c r="BJ43" i="25"/>
  <c r="BJ54" i="25"/>
  <c r="BJ37" i="25"/>
  <c r="BJ32" i="25"/>
  <c r="BJ62" i="25"/>
  <c r="BJ98" i="25" l="1"/>
  <c r="X97" i="25"/>
  <c r="X96" i="25"/>
  <c r="BJ96" i="25" s="1"/>
  <c r="X92" i="25"/>
  <c r="BJ102" i="25" l="1"/>
  <c r="BJ97" i="25"/>
  <c r="BJ92" i="25"/>
  <c r="T104" i="25" l="1"/>
  <c r="T65" i="25"/>
  <c r="V104" i="25"/>
  <c r="V65" i="25"/>
  <c r="V58" i="25"/>
  <c r="T58" i="25"/>
  <c r="T57" i="25"/>
  <c r="V57" i="25"/>
  <c r="BJ76" i="25"/>
  <c r="T60" i="25"/>
  <c r="V60" i="25"/>
  <c r="BJ113" i="25" l="1"/>
  <c r="X106" i="25"/>
  <c r="BJ116" i="25" l="1"/>
  <c r="BJ105" i="25"/>
  <c r="BJ106" i="25"/>
  <c r="BJ71" i="25"/>
  <c r="V70" i="25"/>
  <c r="V68" i="25"/>
  <c r="V73" i="25"/>
  <c r="V74" i="25"/>
  <c r="V75" i="25"/>
  <c r="V72" i="25"/>
  <c r="V64" i="25"/>
  <c r="T70" i="25"/>
  <c r="T68" i="25"/>
  <c r="T64" i="25"/>
  <c r="X110" i="25" l="1"/>
  <c r="BJ110" i="25" l="1"/>
  <c r="X94" i="25"/>
  <c r="X66" i="25" s="1"/>
  <c r="BJ31" i="25" s="1"/>
  <c r="BJ94" i="25" l="1"/>
  <c r="BJ109" i="25"/>
  <c r="V53" i="25"/>
  <c r="T53" i="25"/>
  <c r="V51" i="25"/>
  <c r="T51" i="25"/>
  <c r="V56" i="25"/>
  <c r="T56" i="25"/>
  <c r="V50" i="25"/>
  <c r="T50" i="25"/>
  <c r="V44" i="25"/>
  <c r="T44" i="25"/>
  <c r="V42" i="25"/>
  <c r="T42" i="25"/>
  <c r="V41" i="25"/>
  <c r="T41" i="25"/>
  <c r="V39" i="25"/>
  <c r="T39" i="25"/>
  <c r="V38" i="25"/>
  <c r="T38" i="25"/>
  <c r="T33" i="25"/>
  <c r="V63" i="25" l="1"/>
  <c r="V31" i="25" s="1"/>
  <c r="T61" i="25" l="1"/>
  <c r="T63" i="25" l="1"/>
  <c r="T31" i="25" s="1"/>
  <c r="BJ99" i="25" l="1"/>
  <c r="BJ67" i="25"/>
  <c r="N136" i="25" l="1"/>
  <c r="AP136" i="25" l="1"/>
  <c r="AC136" i="25"/>
  <c r="BC19" i="25" l="1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B19" i="25" l="1"/>
  <c r="BI19" i="25"/>
  <c r="V69" i="25"/>
  <c r="V66" i="25" s="1"/>
  <c r="T69" i="25"/>
  <c r="T66" i="25" s="1"/>
  <c r="AD127" i="25" l="1"/>
  <c r="BL31" i="25"/>
  <c r="AJ127" i="25"/>
  <c r="AI128" i="25" s="1"/>
  <c r="AL127" i="25"/>
  <c r="AK127" i="25"/>
  <c r="AI127" i="25"/>
  <c r="BD31" i="25"/>
  <c r="BK31" i="25"/>
  <c r="AG127" i="25" l="1"/>
  <c r="AF127" i="25"/>
  <c r="BM31" i="25"/>
  <c r="AH127" i="25"/>
  <c r="AF128" i="25" l="1"/>
  <c r="AO127" i="25"/>
  <c r="BK66" i="25"/>
  <c r="V127" i="25"/>
  <c r="AN127" i="25"/>
  <c r="BM66" i="25"/>
  <c r="AB127" i="25"/>
  <c r="BL66" i="25"/>
  <c r="AX127" i="25"/>
  <c r="AM127" i="25"/>
  <c r="AL128" i="25" s="1"/>
  <c r="AY127" i="25"/>
  <c r="AX128" i="25" s="1"/>
  <c r="AP127" i="25"/>
  <c r="AO128" i="25" s="1"/>
  <c r="Z127" i="25"/>
  <c r="AV127" i="25"/>
  <c r="AU128" i="25" s="1"/>
  <c r="AW127" i="25"/>
  <c r="AQ127" i="25"/>
  <c r="AZ127" i="25"/>
  <c r="AU127" i="25"/>
  <c r="AR127" i="25"/>
  <c r="AS127" i="25"/>
  <c r="AR128" i="25" s="1"/>
  <c r="AT127" i="25"/>
  <c r="BD127" i="25" l="1"/>
  <c r="BJ95" i="25"/>
  <c r="BM127" i="25"/>
  <c r="BJ66" i="25"/>
  <c r="X127" i="25"/>
  <c r="BJ127" i="25" s="1"/>
  <c r="BK127" i="25"/>
  <c r="BL127" i="25"/>
  <c r="T127" i="25"/>
  <c r="BF31" i="25" s="1"/>
  <c r="BF66" i="25" l="1"/>
  <c r="BK20" i="25" s="1"/>
</calcChain>
</file>

<file path=xl/sharedStrings.xml><?xml version="1.0" encoding="utf-8"?>
<sst xmlns="http://schemas.openxmlformats.org/spreadsheetml/2006/main" count="899" uniqueCount="456">
  <si>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</si>
  <si>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</si>
  <si>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</si>
  <si>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</si>
  <si>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</si>
  <si>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</si>
  <si>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</si>
  <si>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</si>
  <si>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</si>
  <si>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</si>
  <si>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</si>
  <si>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</si>
  <si>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</si>
  <si>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</si>
  <si>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</si>
  <si>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</si>
  <si>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</si>
  <si>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</si>
  <si>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</si>
  <si>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</si>
  <si>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</si>
  <si>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</si>
  <si>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</si>
  <si>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</si>
  <si>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</si>
  <si>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</si>
  <si>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</si>
  <si>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</si>
  <si>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</si>
  <si>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</si>
  <si>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</si>
  <si>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</si>
  <si>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</si>
  <si>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</si>
  <si>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</si>
  <si>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</si>
  <si>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</si>
  <si>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</si>
  <si>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</si>
  <si>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</si>
  <si>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</si>
  <si>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</si>
  <si>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</si>
  <si>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</si>
  <si>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</si>
  <si>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</si>
  <si>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</si>
  <si>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</si>
  <si>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</si>
  <si>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</si>
  <si>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</si>
  <si>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</si>
  <si>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</si>
  <si>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</si>
  <si>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</si>
  <si>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</si>
  <si>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</si>
  <si>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</si>
  <si>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</si>
  <si>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</si>
  <si>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</si>
  <si>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</si>
  <si>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</si>
  <si>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</si>
  <si>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</si>
  <si>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</si>
  <si>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</si>
  <si>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</si>
  <si>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</si>
  <si>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</si>
  <si>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</si>
  <si>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</si>
  <si>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</si>
  <si>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</si>
  <si>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</si>
  <si>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</si>
  <si>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</si>
  <si>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</si>
  <si>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</si>
  <si>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</si>
  <si>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</si>
  <si>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</si>
  <si>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</si>
  <si>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</si>
  <si>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</si>
  <si>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</si>
  <si>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</si>
  <si>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</si>
  <si>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</si>
  <si>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</si>
  <si>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</si>
  <si>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</si>
  <si>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</si>
  <si>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</si>
  <si>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</si>
  <si>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</si>
  <si>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</si>
  <si>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</si>
  <si>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</si>
  <si>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</si>
  <si>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</si>
  <si>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</si>
  <si>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</si>
  <si>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</si>
  <si>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</si>
  <si>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</si>
  <si>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</si>
  <si>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</si>
  <si>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</si>
  <si>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</si>
  <si>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</si>
  <si>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</si>
  <si>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</si>
  <si>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</si>
  <si>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</si>
  <si>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</si>
  <si>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</si>
  <si>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</si>
  <si>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</si>
  <si>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</si>
  <si>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</si>
  <si>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</si>
  <si>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</si>
  <si>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</si>
  <si>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</si>
  <si>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</si>
  <si>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</si>
  <si>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</si>
  <si>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</si>
  <si>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</si>
  <si>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</si>
  <si>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</si>
  <si>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</si>
  <si>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</si>
  <si>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</si>
  <si>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</si>
  <si>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</si>
  <si>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</si>
  <si>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</si>
  <si>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</si>
  <si>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</si>
  <si>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</si>
  <si>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</si>
  <si>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</si>
  <si>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</si>
  <si>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</si>
  <si>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</si>
  <si>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</si>
  <si>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</si>
  <si>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</si>
  <si>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</si>
  <si>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</si>
  <si>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</si>
  <si>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</si>
  <si>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</si>
  <si>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</si>
  <si>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</si>
  <si>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</si>
  <si>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</si>
  <si>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</si>
  <si>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</si>
  <si>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</si>
  <si>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</si>
  <si>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</si>
  <si>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</si>
  <si>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</si>
  <si>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</si>
  <si>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</si>
  <si>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</si>
  <si>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</si>
  <si>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</si>
  <si>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</si>
  <si>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</si>
  <si>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</si>
  <si>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</si>
  <si>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</si>
  <si>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</si>
  <si>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</si>
  <si>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</si>
  <si>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</si>
  <si>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</si>
  <si>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</si>
  <si>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</si>
  <si>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</si>
  <si>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</si>
  <si>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</si>
  <si>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</si>
  <si>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</si>
  <si>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</si>
  <si>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</si>
  <si>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</si>
  <si>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</si>
  <si>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</si>
  <si>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Химия</t>
  </si>
  <si>
    <t>Квалификация:</t>
  </si>
  <si>
    <t>Протокол № ____ от _________ 2021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</si>
  <si>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</si>
  <si>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</si>
  <si>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Логика</t>
  </si>
  <si>
    <t>СК-8</t>
  </si>
  <si>
    <t>СК-9</t>
  </si>
  <si>
    <t>СК-10</t>
  </si>
  <si>
    <t>СК-11</t>
  </si>
  <si>
    <t>БПК-7</t>
  </si>
  <si>
    <t>СК-12</t>
  </si>
  <si>
    <t>СК-13</t>
  </si>
  <si>
    <t>Белорусский язык (профессиональная лексика)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</si>
  <si>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</si>
  <si>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</si>
  <si>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</si>
  <si>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</si>
  <si>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</si>
  <si>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</si>
  <si>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>УК-8</t>
  </si>
  <si>
    <t>УК-9</t>
  </si>
  <si>
    <t>УК-10</t>
  </si>
  <si>
    <t>УК-11</t>
  </si>
  <si>
    <t>БПК-8</t>
  </si>
  <si>
    <t>1.8</t>
  </si>
  <si>
    <t>1.9</t>
  </si>
  <si>
    <t>1.10</t>
  </si>
  <si>
    <t>2.1.3</t>
  </si>
  <si>
    <t>УК-14</t>
  </si>
  <si>
    <t>УК-15</t>
  </si>
  <si>
    <t>УК-12</t>
  </si>
  <si>
    <t>УК-13</t>
  </si>
  <si>
    <t>3.2</t>
  </si>
  <si>
    <t>Коррупция и ее общественная опасность</t>
  </si>
  <si>
    <t>/1-6</t>
  </si>
  <si>
    <t xml:space="preserve">Электронные приборы 
</t>
  </si>
  <si>
    <t>2.4.2</t>
  </si>
  <si>
    <t>Технология электронно-оптических систем</t>
  </si>
  <si>
    <t>Системы управления электронно-оптическими комплексами</t>
  </si>
  <si>
    <t>Диагностика и контроль качества электронно-оптических систем</t>
  </si>
  <si>
    <t>Прикладная оптика</t>
  </si>
  <si>
    <t>инженер-электроник-программист</t>
  </si>
  <si>
    <t>БПК-9</t>
  </si>
  <si>
    <t>1-36 04 01 Программно-управляемые электронно-оптические системы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</si>
  <si>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</si>
  <si>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</si>
  <si>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</si>
  <si>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</si>
  <si>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</si>
  <si>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</si>
  <si>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</si>
  <si>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</si>
  <si>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</si>
  <si>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Модули по выбору</t>
  </si>
  <si>
    <t>СК-23</t>
  </si>
  <si>
    <t>Модуль «Дополнительные главы математики»</t>
  </si>
  <si>
    <t xml:space="preserve">Основы бизнеса и права в сфере радиоэлектроники </t>
  </si>
  <si>
    <t>Электронные датчики и компоненты</t>
  </si>
  <si>
    <t>Материаловедение</t>
  </si>
  <si>
    <t>2.4</t>
  </si>
  <si>
    <t>2.4.1</t>
  </si>
  <si>
    <t>2.5</t>
  </si>
  <si>
    <t>2.4.3</t>
  </si>
  <si>
    <t>Схемотехника электронных устройств</t>
  </si>
  <si>
    <t>2.6</t>
  </si>
  <si>
    <t>2.7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</si>
  <si>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</si>
  <si>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</si>
  <si>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</si>
  <si>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</si>
  <si>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</si>
  <si>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</si>
  <si>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 xml:space="preserve">Применять схемотехнические методы для разработки и расчета электронных схем </t>
  </si>
  <si>
    <t>2.8</t>
  </si>
  <si>
    <t>Проектировать программно-управляемые электронно-оптические системы</t>
  </si>
  <si>
    <t>Вакуумная техника</t>
  </si>
  <si>
    <t>СК-24</t>
  </si>
  <si>
    <t>Проектировать элементы исполнительных механизмов, мехатронных и робототехнических систем</t>
  </si>
  <si>
    <t>Применять диагностические средства для обеспечения качества электронно-оптических систем</t>
  </si>
  <si>
    <t>СК-25</t>
  </si>
  <si>
    <t>Разработан в качестве примера реализации образовательного стандарта по специальности 1-36 04 01 «Программно-управляемые электронно-оптические системы».</t>
  </si>
  <si>
    <t>Прикладная механика</t>
  </si>
  <si>
    <t>Председатель НМС по электронным системам и технологиям</t>
  </si>
  <si>
    <t>Основы теории систем автоматического управления</t>
  </si>
  <si>
    <t>Компьютерное моделирование элементов конструкций электронных средств</t>
  </si>
  <si>
    <t>Микроконтроллерные устройства</t>
  </si>
  <si>
    <t>Проектирование электронно-оптических систем</t>
  </si>
  <si>
    <t>Модуль «Оптико-электронные приборы и технологии»</t>
  </si>
  <si>
    <t>Источники и приемники оптического излучения</t>
  </si>
  <si>
    <t>Оптические покрытия и технология их нанесения</t>
  </si>
  <si>
    <t>Оптические измерения</t>
  </si>
  <si>
    <t>2.8.1</t>
  </si>
  <si>
    <t>2.8.2</t>
  </si>
  <si>
    <t>Электропривод технологического оборудования</t>
  </si>
  <si>
    <t>Проектировать конструкции и технологии производства электронных модулей электронно-оптических систем</t>
  </si>
  <si>
    <t>Курсовой проект по учебной дисциплине «Конструирование и технология электронных модулей электронно-оптических  систем»</t>
  </si>
  <si>
    <t>Конструирование и технология электронных модулей электронно-оптических  систем</t>
  </si>
  <si>
    <t>Применять электрофизические технологии и разрабатывать технологические модули оборудования для производства изделий  электронно-оптической техники</t>
  </si>
  <si>
    <t>Электрофизические технологии и оборудование для производства изделий электронно-оптической техники</t>
  </si>
  <si>
    <t>Разрабатывать  программное обеспечение и применять пакеты прикладных программ, используемых в системах автоматического управления технологических комплексов</t>
  </si>
  <si>
    <t>Проектировать  системы управления  электронно-оптическими комплексами  и технологическим оборудованием</t>
  </si>
  <si>
    <t>Проектировать и моделировать  элементы конструкций электронных средств с применением прикладных пакетов</t>
  </si>
  <si>
    <t xml:space="preserve">Проектировать  изделия интегральной электроники и разрабатывать технологии их производства </t>
  </si>
  <si>
    <t>Разрабатывать технологии производства  программно-управляемых электронно-оптических систем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</si>
  <si>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</si>
  <si>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БПК-10</t>
  </si>
  <si>
    <t>БПК-11</t>
  </si>
  <si>
    <t>БПК-12</t>
  </si>
  <si>
    <t>БПК-13</t>
  </si>
  <si>
    <t>БПК-14</t>
  </si>
  <si>
    <t>БПК-15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</si>
  <si>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</si>
  <si>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</si>
  <si>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</si>
  <si>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Владеть основами исследовательской деятельности, осуществлять поиск, анализ и синтез информации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</si>
  <si>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</si>
  <si>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</si>
  <si>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УК-16</t>
  </si>
  <si>
    <t>Ознакомительная</t>
  </si>
  <si>
    <t>Философия</t>
  </si>
  <si>
    <t>История</t>
  </si>
  <si>
    <t>Политология</t>
  </si>
  <si>
    <t>Экономика</t>
  </si>
  <si>
    <t>УК-4,9,11</t>
  </si>
  <si>
    <t>УК-4,7</t>
  </si>
  <si>
    <t>УК-4,10</t>
  </si>
  <si>
    <t>УК-4,8</t>
  </si>
  <si>
    <t>1.1.3, 2.1.3</t>
  </si>
  <si>
    <t xml:space="preserve">Численные методы
</t>
  </si>
  <si>
    <t>Философские аспекты развития науки и техники/ Великая Отечественная война советского народа (в контексте Второй мировой войны)</t>
  </si>
  <si>
    <t>Модуль «Элементы технологического оборудования, диагностика и контроль качества электронно-оптических систем»</t>
  </si>
  <si>
    <t>Модуль «Системы управления»</t>
  </si>
  <si>
    <t>Модуль «Материалы и прикладная оптика»</t>
  </si>
  <si>
    <t>Рассчитывать и проектировать оптические и оптоэлектронные компоненты электронно-оптических систем</t>
  </si>
  <si>
    <t>Компонент учреждения высшего образования</t>
  </si>
  <si>
    <t>Курсовая работа по учебной дисциплине «Технология электронно-оптических систем»</t>
  </si>
  <si>
    <t>Курсовой проект по учебной дисциплине «Проектирование  электронно-оптических систем»</t>
  </si>
  <si>
    <t>Курсовая работа по учебной дисциплине «Прикладная оптика»</t>
  </si>
  <si>
    <t>Программное обеспечение систем управления электронно-оптических комплексов</t>
  </si>
  <si>
    <t xml:space="preserve">Метрология, стандартизация и сертификация (в радиоэлектронике) </t>
  </si>
  <si>
    <t>Определять параметры и характеристики источников и приёмников оптического излучения и осуществлять выбор соответствующего контрольно-измерительного оборудования</t>
  </si>
  <si>
    <t>А.Н.Осипов</t>
  </si>
  <si>
    <t>Системное программное обеспечение</t>
  </si>
  <si>
    <t>Проектирование и производство изделий интегральной электроники</t>
  </si>
  <si>
    <t>Инженерная компьютерная графика</t>
  </si>
  <si>
    <t>Получать, хранить и обрабатывать графическую информацию с помощью систем проектирования и программ компьютерной графики</t>
  </si>
  <si>
    <t>Выполнять расчеты основных параметров и характеристик элементов систем автоматического управления</t>
  </si>
  <si>
    <t>Разрабатывать и эксплуатировать вакуумную часть технологических электронно-оптических систем, выполнять типовые расчеты основных технических характеристик вакуумных систем</t>
  </si>
  <si>
    <t>УК-2, БПК-5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</si>
  <si>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</si>
  <si>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</si>
  <si>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</si>
  <si>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</si>
  <si>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</si>
  <si>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</si>
  <si>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</si>
  <si>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</si>
  <si>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</si>
  <si>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r>
      <rPr>
        <sz val="24"/>
        <color indexed="8"/>
        <rFont val="Times New Roman"/>
        <family val="1"/>
        <charset val="204"/>
      </rPr>
      <t>Зачетных
единиц</t>
    </r>
  </si>
  <si>
    <t>1.2.1, 1.2.2</t>
  </si>
  <si>
    <t>1.3.1, 1.3.2, 1.4.1, 1.4.2</t>
  </si>
  <si>
    <t>Продолжение типового учебного плана по специальности  1-36 04 01 «Программно-управляемые электронно-оптические системы».</t>
  </si>
  <si>
    <t>№</t>
  </si>
  <si>
    <t>Безопасность жизнедеятельности человека</t>
  </si>
  <si>
    <t>УК-1,5,6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</si>
  <si>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</si>
  <si>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</si>
  <si>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</si>
  <si>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</si>
  <si>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 xml:space="preserve">Осуществлять выбор  материалов при производстве электроники с учетом их физико-химических свойств </t>
  </si>
  <si>
    <t>Выбирать методику расчёта оптимального числа слоёв с учетом типа и вида покрытия, разрабатывать технологию нанесения покрытий на различные поверхности оптических деталей</t>
  </si>
  <si>
    <t xml:space="preserve">УК-4,14/                УК-4,9,15       </t>
  </si>
  <si>
    <t xml:space="preserve">Системы автоматизированного проектирования электронных средств </t>
  </si>
  <si>
    <t>Анализировать влияние развития философской мысли на современную науку и технику</t>
  </si>
  <si>
    <t>/118</t>
  </si>
  <si>
    <t>/90</t>
  </si>
  <si>
    <t>/26</t>
  </si>
  <si>
    <t>/54</t>
  </si>
  <si>
    <t>/1</t>
  </si>
  <si>
    <t>УК-17</t>
  </si>
  <si>
    <t xml:space="preserve">Применять основные понятия и законы физики для изучения физических явлений и процессов 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</si>
  <si>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</si>
  <si>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Применять методы и способы контроля параметров, стандартизации и сертификации радиоэлектронных средств и систем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</si>
  <si>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</si>
  <si>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Осуществлять расчёт электрических цепей, составлять и анализировать схемы замещения электротехнических устройств для решения инженерных задач</t>
  </si>
  <si>
    <t>УК-4,СК-1/                       УК-4,7,17</t>
  </si>
  <si>
    <t>УК-12, БПК-3</t>
  </si>
  <si>
    <t>УК-12, БПК-4</t>
  </si>
  <si>
    <t xml:space="preserve">Проектировать  электропривод   систем  перемещений и позиционирования изделий электронной техники для технологического оборудования </t>
  </si>
  <si>
    <t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</si>
  <si>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</si>
  <si>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1.1.2, 2.1.2</t>
  </si>
  <si>
    <t>Защита дипломного проекта (дипломной работы) в ГЭК</t>
  </si>
  <si>
    <t>УК-12, БПК-1</t>
  </si>
  <si>
    <t>УК-12, БПК-2</t>
  </si>
  <si>
    <t>Осуществлять рациональный выбор электронных компонентов и датчиков  при проектировании электронных средств</t>
  </si>
  <si>
    <t>1.8.1</t>
  </si>
  <si>
    <t>1.8.2</t>
  </si>
  <si>
    <t>1.8.3</t>
  </si>
  <si>
    <t>1.8.4</t>
  </si>
  <si>
    <t>1.10.1</t>
  </si>
  <si>
    <t>1.10.2</t>
  </si>
  <si>
    <t>1.10.3</t>
  </si>
  <si>
    <t>2.4.4</t>
  </si>
  <si>
    <t>2.6.1</t>
  </si>
  <si>
    <t>2.6.2</t>
  </si>
  <si>
    <t>2.6.3</t>
  </si>
  <si>
    <t>2.7.1</t>
  </si>
  <si>
    <t>2.7.2</t>
  </si>
  <si>
    <t>2.7.3</t>
  </si>
  <si>
    <t>2.9.1.1</t>
  </si>
  <si>
    <t>2.9.1.2</t>
  </si>
  <si>
    <t>2.9.1.3</t>
  </si>
  <si>
    <t>2.9.2.1</t>
  </si>
  <si>
    <t>2.9.2.2</t>
  </si>
  <si>
    <t>2.9.2.3</t>
  </si>
  <si>
    <t>1.1.1, 1.1.2, 1.1.3, 1.1.4, 2.1.2, 2.1.3</t>
  </si>
  <si>
    <t>1.8.4, 1.9, 2.7.1, 2.7.2</t>
  </si>
  <si>
    <t>Применять  основные методы алгоритмизации, способы и средства получения, хранения, обработки информации при решении профессиональных задач</t>
  </si>
  <si>
    <t>Модуль «Социально-гуманитарные дисциплины 2»</t>
  </si>
  <si>
    <t>Модуль «Социально-гуманитарные дисциплины 1»</t>
  </si>
  <si>
    <t>Название модуля, 
учебной дисциплины,                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</si>
  <si>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</si>
  <si>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</si>
  <si>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 профессиональной деятельности</t>
  </si>
  <si>
    <t>Обладать  навыками творческого аналитического мышления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</si>
  <si>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</si>
  <si>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Рассчитывать параметры и характеристики электронных приборов, проводить экспериментальные исследования их режимов работ</t>
  </si>
  <si>
    <t>Схемотехнический модуль</t>
  </si>
  <si>
    <t>Проектно-производственный модуль</t>
  </si>
  <si>
    <t>Конструкторско-технологический модуль</t>
  </si>
  <si>
    <t>Программный модуль</t>
  </si>
  <si>
    <t>СК-7</t>
  </si>
  <si>
    <t>Применять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</si>
  <si>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</si>
  <si>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Разрабатывать программное обеспечение для управления компонентами компьютерной системы: процессором, оперативной памятью, устройствами ввода-вывода, сетевым оборудованием</t>
  </si>
  <si>
    <t>Первый заместитель Министра промышленности Республики Беларусь</t>
  </si>
  <si>
    <t>И.Н.Михайлова</t>
  </si>
  <si>
    <t>Применять прикладные пакеты систем автоматизированного проектирования для создания модулей и блоков электронных средств</t>
  </si>
  <si>
    <t>Применять методики оптических измерений при разработке, эксплуатации и обслуживании электронно-оптических систем и технологий,  осуществлять сборку и настройку контрольно-измерительного оборудования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</si>
  <si>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</si>
  <si>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С.М.Гунько</t>
  </si>
  <si>
    <t>2.3</t>
  </si>
  <si>
    <t>2.3.1</t>
  </si>
  <si>
    <t>2.3.2</t>
  </si>
  <si>
    <t>2.3.3</t>
  </si>
  <si>
    <t>2.3.4</t>
  </si>
  <si>
    <t>2.5.1</t>
  </si>
  <si>
    <t>2.5.2</t>
  </si>
  <si>
    <t>2.5.3</t>
  </si>
  <si>
    <t>2.8.1.1</t>
  </si>
  <si>
    <t>2.8.1.2</t>
  </si>
  <si>
    <t>2.8.1.3</t>
  </si>
  <si>
    <t>2.8.2.1</t>
  </si>
  <si>
    <t>2.8.2.2</t>
  </si>
  <si>
    <t>2.8.2.3</t>
  </si>
  <si>
    <t xml:space="preserve">Программировать микроконтролерные устройства, включать их в специализированные схемотехнические решения при проектировании электронных систем </t>
  </si>
  <si>
    <t>УТВЕРЖДЕНО</t>
  </si>
  <si>
    <t>Первым заместителем</t>
  </si>
  <si>
    <t>И.А.Старовойтовой</t>
  </si>
  <si>
    <r>
      <t>Регистрационный №</t>
    </r>
    <r>
      <rPr>
        <b/>
        <sz val="28"/>
        <color theme="1"/>
        <rFont val="Times New Roman"/>
        <family val="1"/>
        <charset val="204"/>
      </rPr>
      <t xml:space="preserve"> I 36-1-021/пр-тип.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</si>
  <si>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 xml:space="preserve"> I 36-1-021/пр-тип.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</si>
</sst>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6"/>
      <color rgb="FFFF000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rgb="FF0000FF"/>
      <name val="Arial Cyr"/>
      <charset val="204"/>
    </font>
    <font>
      <sz val="28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sz val="16"/>
      <color theme="0"/>
      <name val="Arial Cyr"/>
      <charset val="204"/>
    </font>
    <font>
      <b/>
      <sz val="24"/>
      <color theme="0"/>
      <name val="Arial Cyr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Arial Cyr"/>
      <charset val="204"/>
    </font>
    <font>
      <sz val="24"/>
      <name val="Arial Cyr"/>
      <family val="2"/>
      <charset val="204"/>
    </font>
    <font>
      <sz val="24"/>
      <color theme="0"/>
      <name val="Arial Cyr"/>
      <family val="2"/>
      <charset val="204"/>
    </font>
    <font>
      <sz val="28"/>
      <color theme="0"/>
      <name val="Arial Cyr"/>
      <family val="2"/>
      <charset val="204"/>
    </font>
    <font>
      <sz val="28"/>
      <name val="Arial Cyr"/>
      <family val="2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4"/>
      <color rgb="FF000000"/>
      <name val="Times New Roman"/>
      <family val="1"/>
      <charset val="204"/>
    </font>
    <font>
      <sz val="23"/>
      <color theme="1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86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7" fillId="3" borderId="0" xfId="0" applyFont="1" applyFill="1"/>
    <xf numFmtId="0" fontId="7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/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18" fillId="0" borderId="0" xfId="0" applyFont="1" applyFill="1" applyBorder="1" applyAlignment="1"/>
    <xf numFmtId="0" fontId="20" fillId="0" borderId="0" xfId="0" applyFont="1" applyFill="1" applyBorder="1"/>
    <xf numFmtId="0" fontId="19" fillId="0" borderId="0" xfId="0" applyFont="1" applyFill="1"/>
    <xf numFmtId="0" fontId="18" fillId="0" borderId="0" xfId="0" applyFont="1"/>
    <xf numFmtId="0" fontId="18" fillId="0" borderId="0" xfId="0" applyFont="1" applyFill="1" applyAlignment="1">
      <alignment vertical="top"/>
    </xf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45" xfId="0" applyFont="1" applyFill="1" applyBorder="1"/>
    <xf numFmtId="0" fontId="26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90"/>
    </xf>
    <xf numFmtId="0" fontId="29" fillId="0" borderId="2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/>
    <xf numFmtId="0" fontId="26" fillId="0" borderId="0" xfId="0" applyFont="1" applyFill="1" applyAlignment="1">
      <alignment horizontal="left" wrapText="1"/>
    </xf>
    <xf numFmtId="0" fontId="35" fillId="0" borderId="0" xfId="0" applyFont="1" applyFill="1" applyBorder="1"/>
    <xf numFmtId="49" fontId="26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/>
    <xf numFmtId="0" fontId="36" fillId="0" borderId="0" xfId="0" applyFont="1" applyFill="1"/>
    <xf numFmtId="0" fontId="27" fillId="0" borderId="0" xfId="0" applyFont="1" applyFill="1" applyBorder="1" applyAlignment="1">
      <alignment horizontal="left"/>
    </xf>
    <xf numFmtId="0" fontId="27" fillId="0" borderId="0" xfId="0" applyFont="1" applyFill="1"/>
    <xf numFmtId="0" fontId="12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7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25" fillId="0" borderId="49" xfId="0" applyFont="1" applyFill="1" applyBorder="1" applyAlignment="1">
      <alignment horizontal="left"/>
    </xf>
    <xf numFmtId="0" fontId="25" fillId="0" borderId="61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49" fontId="26" fillId="4" borderId="0" xfId="0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7" fillId="4" borderId="0" xfId="0" applyFont="1" applyFill="1"/>
    <xf numFmtId="0" fontId="35" fillId="4" borderId="0" xfId="0" applyFont="1" applyFill="1"/>
    <xf numFmtId="0" fontId="31" fillId="0" borderId="25" xfId="0" applyFont="1" applyFill="1" applyBorder="1" applyAlignment="1">
      <alignment horizontal="center" vertical="center"/>
    </xf>
    <xf numFmtId="0" fontId="0" fillId="0" borderId="0" xfId="0" applyFont="1" applyFill="1"/>
    <xf numFmtId="0" fontId="31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7" fillId="0" borderId="13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8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18" fillId="0" borderId="0" xfId="0" applyFont="1" applyFill="1" applyAlignment="1"/>
    <xf numFmtId="0" fontId="42" fillId="0" borderId="0" xfId="0" applyFont="1" applyFill="1" applyAlignment="1"/>
    <xf numFmtId="0" fontId="18" fillId="0" borderId="0" xfId="0" applyFont="1" applyBorder="1"/>
    <xf numFmtId="0" fontId="4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/>
    <xf numFmtId="0" fontId="18" fillId="0" borderId="0" xfId="0" applyFont="1" applyAlignment="1">
      <alignment vertical="top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top"/>
    </xf>
    <xf numFmtId="0" fontId="20" fillId="0" borderId="0" xfId="0" applyFont="1"/>
    <xf numFmtId="0" fontId="43" fillId="0" borderId="0" xfId="0" applyFont="1" applyFill="1" applyAlignment="1">
      <alignment horizontal="right"/>
    </xf>
    <xf numFmtId="0" fontId="6" fillId="0" borderId="0" xfId="1" applyFont="1" applyFill="1" applyBorder="1"/>
    <xf numFmtId="0" fontId="6" fillId="0" borderId="0" xfId="0" applyFont="1" applyFill="1"/>
    <xf numFmtId="0" fontId="37" fillId="0" borderId="0" xfId="0" applyFont="1" applyAlignment="1">
      <alignment vertical="top"/>
    </xf>
    <xf numFmtId="0" fontId="5" fillId="0" borderId="3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top"/>
    </xf>
    <xf numFmtId="0" fontId="5" fillId="0" borderId="18" xfId="0" applyFont="1" applyFill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17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top"/>
    </xf>
    <xf numFmtId="0" fontId="5" fillId="0" borderId="36" xfId="0" applyFont="1" applyFill="1" applyBorder="1"/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63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10" fillId="0" borderId="67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49" fontId="5" fillId="0" borderId="59" xfId="0" applyNumberFormat="1" applyFont="1" applyFill="1" applyBorder="1" applyAlignment="1">
      <alignment vertical="top"/>
    </xf>
    <xf numFmtId="49" fontId="10" fillId="0" borderId="67" xfId="0" applyNumberFormat="1" applyFont="1" applyFill="1" applyBorder="1" applyAlignment="1">
      <alignment horizontal="left" vertical="top"/>
    </xf>
    <xf numFmtId="49" fontId="10" fillId="0" borderId="67" xfId="0" applyNumberFormat="1" applyFont="1" applyFill="1" applyBorder="1" applyAlignment="1">
      <alignment horizontal="left" vertical="center"/>
    </xf>
    <xf numFmtId="49" fontId="5" fillId="0" borderId="6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 wrapText="1"/>
    </xf>
    <xf numFmtId="0" fontId="49" fillId="0" borderId="0" xfId="0" applyFont="1" applyFill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wrapText="1"/>
    </xf>
    <xf numFmtId="0" fontId="49" fillId="0" borderId="0" xfId="0" applyFont="1" applyFill="1" applyBorder="1"/>
    <xf numFmtId="0" fontId="20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left"/>
    </xf>
    <xf numFmtId="49" fontId="42" fillId="0" borderId="0" xfId="0" applyNumberFormat="1" applyFont="1" applyFill="1"/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0" fillId="0" borderId="0" xfId="0" applyFont="1" applyFill="1"/>
    <xf numFmtId="0" fontId="51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55" fillId="0" borderId="0" xfId="0" applyFont="1" applyFill="1"/>
    <xf numFmtId="0" fontId="54" fillId="0" borderId="0" xfId="0" applyFont="1" applyFill="1" applyAlignment="1">
      <alignment horizontal="center"/>
    </xf>
    <xf numFmtId="0" fontId="56" fillId="0" borderId="0" xfId="0" applyFont="1" applyFill="1"/>
    <xf numFmtId="0" fontId="54" fillId="0" borderId="0" xfId="0" applyFont="1" applyFill="1" applyAlignment="1">
      <alignment horizontal="left"/>
    </xf>
    <xf numFmtId="0" fontId="57" fillId="0" borderId="0" xfId="0" applyFont="1" applyFill="1"/>
    <xf numFmtId="0" fontId="18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43" fillId="0" borderId="0" xfId="0" applyFont="1" applyFill="1"/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6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49" fontId="5" fillId="0" borderId="67" xfId="0" applyNumberFormat="1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49" fontId="5" fillId="0" borderId="57" xfId="0" applyNumberFormat="1" applyFont="1" applyFill="1" applyBorder="1" applyAlignment="1">
      <alignment vertical="top"/>
    </xf>
    <xf numFmtId="49" fontId="10" fillId="0" borderId="57" xfId="0" applyNumberFormat="1" applyFont="1" applyFill="1" applyBorder="1" applyAlignment="1">
      <alignment horizontal="left" vertical="top"/>
    </xf>
    <xf numFmtId="49" fontId="10" fillId="0" borderId="57" xfId="0" applyNumberFormat="1" applyFont="1" applyFill="1" applyBorder="1" applyAlignment="1">
      <alignment vertical="center"/>
    </xf>
    <xf numFmtId="49" fontId="10" fillId="0" borderId="57" xfId="0" applyNumberFormat="1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 textRotation="90"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top"/>
    </xf>
    <xf numFmtId="49" fontId="10" fillId="0" borderId="65" xfId="0" applyNumberFormat="1" applyFont="1" applyFill="1" applyBorder="1" applyAlignment="1">
      <alignment horizontal="left" vertical="top"/>
    </xf>
    <xf numFmtId="49" fontId="10" fillId="0" borderId="59" xfId="0" applyNumberFormat="1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/>
    </xf>
    <xf numFmtId="49" fontId="5" fillId="0" borderId="60" xfId="0" applyNumberFormat="1" applyFont="1" applyFill="1" applyBorder="1" applyAlignment="1">
      <alignment horizontal="left" vertical="top"/>
    </xf>
    <xf numFmtId="49" fontId="60" fillId="0" borderId="57" xfId="0" applyNumberFormat="1" applyFont="1" applyFill="1" applyBorder="1" applyAlignment="1">
      <alignment horizontal="left" vertical="center"/>
    </xf>
    <xf numFmtId="49" fontId="59" fillId="0" borderId="57" xfId="0" applyNumberFormat="1" applyFont="1" applyFill="1" applyBorder="1" applyAlignment="1">
      <alignment horizontal="left" vertical="center"/>
    </xf>
    <xf numFmtId="49" fontId="59" fillId="0" borderId="60" xfId="0" applyNumberFormat="1" applyFont="1" applyFill="1" applyBorder="1" applyAlignment="1">
      <alignment horizontal="left" vertical="center"/>
    </xf>
    <xf numFmtId="49" fontId="59" fillId="0" borderId="59" xfId="0" applyNumberFormat="1" applyFont="1" applyFill="1" applyBorder="1" applyAlignment="1">
      <alignment horizontal="left" vertical="center"/>
    </xf>
    <xf numFmtId="49" fontId="26" fillId="4" borderId="13" xfId="0" applyNumberFormat="1" applyFont="1" applyFill="1" applyBorder="1" applyAlignment="1">
      <alignment horizontal="center" vertical="center" wrapText="1"/>
    </xf>
    <xf numFmtId="0" fontId="35" fillId="2" borderId="0" xfId="0" applyFont="1" applyFill="1"/>
    <xf numFmtId="0" fontId="40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/>
    </xf>
    <xf numFmtId="0" fontId="22" fillId="2" borderId="0" xfId="0" applyFont="1" applyFill="1"/>
    <xf numFmtId="49" fontId="26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/>
    </xf>
    <xf numFmtId="0" fontId="18" fillId="0" borderId="25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/>
    </xf>
    <xf numFmtId="0" fontId="5" fillId="0" borderId="74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49" fontId="5" fillId="0" borderId="59" xfId="0" applyNumberFormat="1" applyFont="1" applyFill="1" applyBorder="1" applyAlignment="1">
      <alignment horizontal="left" vertical="top"/>
    </xf>
    <xf numFmtId="49" fontId="5" fillId="0" borderId="56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justify" wrapText="1"/>
    </xf>
    <xf numFmtId="0" fontId="10" fillId="0" borderId="4" xfId="0" applyFont="1" applyFill="1" applyBorder="1" applyAlignment="1">
      <alignment horizontal="center" vertical="justify" wrapText="1"/>
    </xf>
    <xf numFmtId="0" fontId="10" fillId="0" borderId="5" xfId="0" applyFont="1" applyFill="1" applyBorder="1" applyAlignment="1">
      <alignment horizontal="center" vertical="justify" wrapText="1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top" wrapText="1"/>
    </xf>
    <xf numFmtId="0" fontId="5" fillId="0" borderId="53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5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textRotation="90"/>
    </xf>
    <xf numFmtId="0" fontId="10" fillId="0" borderId="58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5" fillId="0" borderId="7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" fontId="5" fillId="0" borderId="4" xfId="0" applyNumberFormat="1" applyFont="1" applyFill="1" applyBorder="1" applyAlignment="1">
      <alignment horizontal="center" vertic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justify" wrapText="1"/>
    </xf>
    <xf numFmtId="0" fontId="5" fillId="0" borderId="5" xfId="0" applyFont="1" applyFill="1" applyBorder="1" applyAlignment="1">
      <alignment horizontal="center" vertical="justify" wrapText="1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/>
    </xf>
    <xf numFmtId="0" fontId="10" fillId="0" borderId="7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72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46" fillId="0" borderId="3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center" textRotation="90"/>
    </xf>
    <xf numFmtId="0" fontId="5" fillId="0" borderId="60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textRotation="90"/>
    </xf>
    <xf numFmtId="0" fontId="5" fillId="0" borderId="53" xfId="0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 textRotation="90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37" fillId="0" borderId="24" xfId="0" applyFont="1" applyFill="1" applyBorder="1" applyAlignment="1">
      <alignment horizontal="center" vertical="top"/>
    </xf>
    <xf numFmtId="0" fontId="37" fillId="0" borderId="24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/>
    </xf>
    <xf numFmtId="0" fontId="44" fillId="0" borderId="22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72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textRotation="90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7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58" fillId="0" borderId="7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58" fillId="0" borderId="8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58" fillId="0" borderId="53" xfId="0" applyFont="1" applyFill="1" applyBorder="1" applyAlignment="1">
      <alignment horizontal="left" vertical="center" wrapText="1"/>
    </xf>
    <xf numFmtId="0" fontId="58" fillId="0" borderId="54" xfId="0" applyFont="1" applyFill="1" applyBorder="1" applyAlignment="1">
      <alignment horizontal="left" vertical="center" wrapText="1"/>
    </xf>
    <xf numFmtId="0" fontId="58" fillId="0" borderId="5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left" vertical="center" wrapText="1"/>
    </xf>
    <xf numFmtId="0" fontId="44" fillId="0" borderId="54" xfId="0" applyFont="1" applyFill="1" applyBorder="1" applyAlignment="1">
      <alignment horizontal="left" vertical="center" wrapText="1"/>
    </xf>
    <xf numFmtId="0" fontId="44" fillId="0" borderId="5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left" vertical="center"/>
    </xf>
    <xf numFmtId="49" fontId="5" fillId="0" borderId="56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R1532"/>
  <sheetViews>
    <sheetView showZeros="0" tabSelected="1" view="pageBreakPreview" zoomScale="20" zoomScaleNormal="40" zoomScaleSheetLayoutView="20" zoomScalePageLayoutView="40" workbookViewId="0">
      <selection sqref="A1:BI247"/>
    </sheetView>
  </sheetViews>
  <sheetFormatPr defaultColWidth="9.109375" defaultRowHeight="21" x14ac:dyDescent="0.4"/>
  <cols>
    <col min="1" max="1" width="16.44140625" style="3" customWidth="1"/>
    <col min="2" max="17" width="7.6640625" style="3" customWidth="1"/>
    <col min="18" max="19" width="7.6640625" style="16" customWidth="1"/>
    <col min="20" max="23" width="6.6640625" style="20" customWidth="1"/>
    <col min="24" max="31" width="6.6640625" style="3" customWidth="1"/>
    <col min="32" max="32" width="11.6640625" style="3" customWidth="1"/>
    <col min="33" max="33" width="9.6640625" style="3" customWidth="1"/>
    <col min="34" max="34" width="7.6640625" style="3" customWidth="1"/>
    <col min="35" max="35" width="11.6640625" style="3" customWidth="1"/>
    <col min="36" max="36" width="9.6640625" style="3" customWidth="1"/>
    <col min="37" max="37" width="7.6640625" style="3" customWidth="1"/>
    <col min="38" max="38" width="11.6640625" style="3" customWidth="1"/>
    <col min="39" max="39" width="9.6640625" style="3" customWidth="1"/>
    <col min="40" max="40" width="7.6640625" style="3" customWidth="1"/>
    <col min="41" max="41" width="11.6640625" style="3" customWidth="1"/>
    <col min="42" max="42" width="9.6640625" style="3" customWidth="1"/>
    <col min="43" max="43" width="7.6640625" style="3" customWidth="1"/>
    <col min="44" max="44" width="11.6640625" style="3" customWidth="1"/>
    <col min="45" max="45" width="9.6640625" style="3" customWidth="1"/>
    <col min="46" max="46" width="7.6640625" style="3" customWidth="1"/>
    <col min="47" max="47" width="11.6640625" style="3" customWidth="1"/>
    <col min="48" max="48" width="9.6640625" style="3" customWidth="1"/>
    <col min="49" max="49" width="7.6640625" style="3" customWidth="1"/>
    <col min="50" max="50" width="11.6640625" style="3" customWidth="1"/>
    <col min="51" max="51" width="9.6640625" style="3" customWidth="1"/>
    <col min="52" max="53" width="7.6640625" style="3" customWidth="1"/>
    <col min="54" max="54" width="9.6640625" style="3" customWidth="1"/>
    <col min="55" max="55" width="7.6640625" style="3" customWidth="1"/>
    <col min="56" max="57" width="6.6640625" style="20" customWidth="1"/>
    <col min="58" max="60" width="7.6640625" style="17" customWidth="1"/>
    <col min="61" max="61" width="11.109375" style="17" customWidth="1"/>
    <col min="62" max="62" width="7.6640625" style="46" customWidth="1"/>
    <col min="63" max="63" width="8.5546875" style="69" customWidth="1"/>
    <col min="64" max="64" width="8.6640625" style="69" customWidth="1"/>
    <col min="65" max="65" width="6.6640625" style="69" customWidth="1"/>
    <col min="66" max="66" width="4.6640625" style="3"/>
    <col min="67" max="67" width="13" style="3" customWidth="1"/>
    <col min="68" max="68" width="5.6640625" style="21" customWidth="1"/>
    <col min="69" max="70" width="9.109375" style="21"/>
    <col min="71" max="16384" width="9.109375" style="3"/>
  </cols>
  <sheetData>
    <row r="1" spans="1:70" s="1" customFormat="1" ht="35.4" x14ac:dyDescent="0.6">
      <c r="A1" s="99"/>
      <c r="B1" s="99" t="s">
        <v>451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0"/>
      <c r="T1" s="99"/>
      <c r="U1" s="99"/>
      <c r="V1" s="101" t="s">
        <v>164</v>
      </c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624"/>
      <c r="BD1" s="624"/>
      <c r="BE1" s="624"/>
      <c r="BF1" s="624"/>
      <c r="BG1" s="624"/>
      <c r="BH1" s="624"/>
      <c r="BI1" s="624"/>
      <c r="BJ1" s="45"/>
      <c r="BK1" s="69"/>
      <c r="BL1" s="69"/>
      <c r="BM1" s="69"/>
      <c r="BP1" s="23"/>
      <c r="BQ1" s="23"/>
      <c r="BR1" s="23"/>
    </row>
    <row r="2" spans="1:70" ht="35.4" x14ac:dyDescent="0.6">
      <c r="A2" s="99"/>
      <c r="B2" s="99" t="s">
        <v>452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  <c r="S2" s="100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8"/>
      <c r="BG2" s="98"/>
      <c r="BH2" s="98"/>
      <c r="BI2" s="98"/>
    </row>
    <row r="3" spans="1:70" ht="35.4" x14ac:dyDescent="0.6">
      <c r="A3" s="99"/>
      <c r="B3" s="99" t="s">
        <v>96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S3" s="100"/>
      <c r="T3" s="99"/>
      <c r="U3" s="99"/>
      <c r="V3" s="99"/>
      <c r="W3" s="99"/>
      <c r="X3" s="99"/>
      <c r="Y3" s="99"/>
      <c r="Z3" s="2" t="s">
        <v>162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8"/>
      <c r="BG3" s="98"/>
      <c r="BH3" s="98"/>
      <c r="BI3" s="98"/>
    </row>
    <row r="4" spans="1:70" ht="35.4" x14ac:dyDescent="0.6">
      <c r="A4" s="99"/>
      <c r="B4" s="99" t="s">
        <v>97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100"/>
      <c r="T4" s="102"/>
      <c r="U4" s="102"/>
      <c r="V4" s="99"/>
      <c r="W4" s="97"/>
      <c r="X4" s="97"/>
      <c r="Y4" s="97"/>
      <c r="Z4" s="97"/>
      <c r="AA4" s="97"/>
      <c r="AB4" s="97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97" t="s">
        <v>194</v>
      </c>
      <c r="AV4" s="98"/>
      <c r="AW4" s="99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9"/>
      <c r="BI4" s="98"/>
    </row>
    <row r="5" spans="1:70" ht="51" customHeight="1" x14ac:dyDescent="0.6">
      <c r="A5" s="99"/>
      <c r="B5" s="103" t="s">
        <v>453</v>
      </c>
      <c r="C5" s="103"/>
      <c r="D5" s="103"/>
      <c r="E5" s="103"/>
      <c r="F5" s="103"/>
      <c r="G5" s="103"/>
      <c r="H5" s="103"/>
      <c r="J5" s="103"/>
      <c r="K5" s="103"/>
      <c r="L5" s="103"/>
      <c r="M5" s="103"/>
      <c r="N5" s="103"/>
      <c r="O5" s="103"/>
      <c r="P5" s="103"/>
      <c r="Q5" s="104"/>
      <c r="R5" s="105"/>
      <c r="S5" s="105"/>
      <c r="T5" s="101" t="s">
        <v>173</v>
      </c>
      <c r="U5" s="101"/>
      <c r="V5" s="101"/>
      <c r="W5" s="101"/>
      <c r="X5" s="101"/>
      <c r="Y5" s="101"/>
      <c r="Z5" s="101"/>
      <c r="AA5" s="408" t="s">
        <v>237</v>
      </c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106"/>
      <c r="AT5" s="106"/>
      <c r="AU5" s="38" t="s">
        <v>235</v>
      </c>
      <c r="AV5" s="39"/>
      <c r="AW5" s="39"/>
      <c r="AX5" s="39"/>
      <c r="AY5" s="39"/>
      <c r="AZ5" s="39"/>
      <c r="BA5" s="39"/>
      <c r="BB5" s="39"/>
      <c r="BC5" s="39"/>
      <c r="BD5" s="98"/>
      <c r="BE5" s="98"/>
      <c r="BF5" s="39"/>
      <c r="BG5" s="39"/>
      <c r="BH5" s="99"/>
      <c r="BI5" s="98"/>
    </row>
    <row r="6" spans="1:70" ht="30" customHeight="1" x14ac:dyDescent="0.6">
      <c r="A6" s="99"/>
      <c r="B6" s="107"/>
      <c r="C6" s="114"/>
      <c r="D6" s="114"/>
      <c r="E6" s="15"/>
      <c r="F6" s="107"/>
      <c r="G6" s="107"/>
      <c r="H6" s="107"/>
      <c r="I6" s="38"/>
      <c r="J6" s="38"/>
      <c r="K6" s="38"/>
      <c r="L6" s="38"/>
      <c r="M6" s="38"/>
      <c r="N6" s="38"/>
      <c r="O6" s="38"/>
      <c r="P6" s="38"/>
      <c r="Q6" s="99"/>
      <c r="R6" s="99"/>
      <c r="S6" s="108"/>
      <c r="T6" s="108"/>
      <c r="U6" s="108"/>
      <c r="V6" s="99"/>
      <c r="W6" s="97"/>
      <c r="X6" s="97"/>
      <c r="Y6" s="109"/>
      <c r="Z6" s="109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101"/>
      <c r="AT6" s="101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8"/>
      <c r="BG6" s="98"/>
      <c r="BH6" s="98"/>
      <c r="BI6" s="98"/>
    </row>
    <row r="7" spans="1:70" ht="30" customHeight="1" x14ac:dyDescent="0.6">
      <c r="A7" s="99"/>
      <c r="B7" s="785">
        <v>44296</v>
      </c>
      <c r="C7" s="785"/>
      <c r="D7" s="785"/>
      <c r="E7" s="785"/>
      <c r="F7" s="785"/>
      <c r="G7" s="785"/>
      <c r="H7" s="99"/>
      <c r="I7" s="99"/>
      <c r="J7" s="99"/>
      <c r="K7" s="99"/>
      <c r="L7" s="99"/>
      <c r="M7" s="99"/>
      <c r="N7" s="99"/>
      <c r="O7" s="99"/>
      <c r="P7" s="99"/>
      <c r="Q7" s="110"/>
      <c r="R7" s="101"/>
      <c r="S7" s="101"/>
      <c r="T7" s="101"/>
      <c r="U7" s="101"/>
      <c r="V7" s="101"/>
      <c r="W7" s="101"/>
      <c r="X7" s="101"/>
      <c r="Y7" s="101"/>
      <c r="Z7" s="101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106"/>
      <c r="AT7" s="106"/>
      <c r="AU7" s="106"/>
      <c r="AV7" s="106"/>
      <c r="AW7" s="106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98"/>
      <c r="BI7" s="98"/>
      <c r="BK7" s="70"/>
      <c r="BL7" s="70"/>
    </row>
    <row r="8" spans="1:70" ht="31.2" customHeight="1" x14ac:dyDescent="0.6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8"/>
      <c r="R8" s="100"/>
      <c r="S8" s="100"/>
      <c r="T8" s="99"/>
      <c r="U8" s="99"/>
      <c r="V8" s="99"/>
      <c r="W8" s="99"/>
      <c r="X8" s="99"/>
      <c r="Y8" s="111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99"/>
      <c r="AY8" s="99"/>
      <c r="AZ8" s="99"/>
      <c r="BA8" s="99"/>
      <c r="BB8" s="99"/>
      <c r="BC8" s="99"/>
      <c r="BD8" s="99"/>
      <c r="BE8" s="99"/>
      <c r="BF8" s="98"/>
      <c r="BG8" s="98"/>
      <c r="BH8" s="98"/>
      <c r="BI8" s="98"/>
    </row>
    <row r="9" spans="1:70" ht="35.4" x14ac:dyDescent="0.6">
      <c r="A9" s="99"/>
      <c r="B9" s="99" t="s">
        <v>454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100"/>
      <c r="T9" s="99"/>
      <c r="U9" s="99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9"/>
      <c r="AP9" s="99"/>
      <c r="AQ9" s="99"/>
      <c r="AR9" s="99"/>
      <c r="AS9" s="99"/>
      <c r="AT9" s="99"/>
      <c r="AU9" s="97" t="s">
        <v>163</v>
      </c>
      <c r="AV9" s="99"/>
      <c r="AW9" s="99"/>
      <c r="AX9" s="99"/>
      <c r="AY9" s="99"/>
      <c r="AZ9" s="98"/>
      <c r="BA9" s="98"/>
      <c r="BB9" s="98"/>
      <c r="BC9" s="98"/>
      <c r="BD9" s="99"/>
      <c r="BE9" s="99"/>
      <c r="BF9" s="98"/>
      <c r="BG9" s="98"/>
      <c r="BH9" s="98"/>
      <c r="BI9" s="98"/>
    </row>
    <row r="10" spans="1:70" ht="30" customHeight="1" x14ac:dyDescent="0.6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8"/>
      <c r="BG10" s="98"/>
      <c r="BH10" s="98"/>
      <c r="BI10" s="98"/>
    </row>
    <row r="11" spans="1:70" ht="35.4" x14ac:dyDescent="0.6">
      <c r="A11" s="99"/>
      <c r="B11" s="112" t="s">
        <v>141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100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13"/>
      <c r="AN11" s="99"/>
      <c r="AO11" s="113" t="s">
        <v>6</v>
      </c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8"/>
      <c r="BG11" s="98"/>
      <c r="BH11" s="98"/>
      <c r="BI11" s="98"/>
    </row>
    <row r="12" spans="1:70" ht="21.6" thickBot="1" x14ac:dyDescent="0.45">
      <c r="T12" s="3"/>
      <c r="U12" s="3"/>
      <c r="V12" s="3"/>
      <c r="W12" s="3"/>
      <c r="BD12" s="3"/>
      <c r="BE12" s="3"/>
    </row>
    <row r="13" spans="1:70" ht="45.75" customHeight="1" x14ac:dyDescent="0.4">
      <c r="A13" s="583" t="s">
        <v>79</v>
      </c>
      <c r="B13" s="561" t="s">
        <v>91</v>
      </c>
      <c r="C13" s="417"/>
      <c r="D13" s="417"/>
      <c r="E13" s="417"/>
      <c r="F13" s="576" t="s">
        <v>343</v>
      </c>
      <c r="G13" s="417" t="s">
        <v>90</v>
      </c>
      <c r="H13" s="417"/>
      <c r="I13" s="417"/>
      <c r="J13" s="576" t="s">
        <v>344</v>
      </c>
      <c r="K13" s="417" t="s">
        <v>89</v>
      </c>
      <c r="L13" s="417"/>
      <c r="M13" s="417"/>
      <c r="N13" s="417"/>
      <c r="O13" s="417" t="s">
        <v>88</v>
      </c>
      <c r="P13" s="417"/>
      <c r="Q13" s="417"/>
      <c r="R13" s="417"/>
      <c r="S13" s="576" t="s">
        <v>345</v>
      </c>
      <c r="T13" s="417" t="s">
        <v>87</v>
      </c>
      <c r="U13" s="417"/>
      <c r="V13" s="417"/>
      <c r="W13" s="576" t="s">
        <v>346</v>
      </c>
      <c r="X13" s="417" t="s">
        <v>86</v>
      </c>
      <c r="Y13" s="417"/>
      <c r="Z13" s="417"/>
      <c r="AA13" s="576" t="s">
        <v>347</v>
      </c>
      <c r="AB13" s="417" t="s">
        <v>85</v>
      </c>
      <c r="AC13" s="417"/>
      <c r="AD13" s="417"/>
      <c r="AE13" s="417"/>
      <c r="AF13" s="576" t="s">
        <v>348</v>
      </c>
      <c r="AG13" s="417" t="s">
        <v>84</v>
      </c>
      <c r="AH13" s="417"/>
      <c r="AI13" s="417"/>
      <c r="AJ13" s="576" t="s">
        <v>349</v>
      </c>
      <c r="AK13" s="417" t="s">
        <v>83</v>
      </c>
      <c r="AL13" s="417"/>
      <c r="AM13" s="417"/>
      <c r="AN13" s="417"/>
      <c r="AO13" s="417" t="s">
        <v>82</v>
      </c>
      <c r="AP13" s="417"/>
      <c r="AQ13" s="417"/>
      <c r="AR13" s="417"/>
      <c r="AS13" s="576" t="s">
        <v>350</v>
      </c>
      <c r="AT13" s="417" t="s">
        <v>81</v>
      </c>
      <c r="AU13" s="417"/>
      <c r="AV13" s="417"/>
      <c r="AW13" s="576" t="s">
        <v>351</v>
      </c>
      <c r="AX13" s="417" t="s">
        <v>80</v>
      </c>
      <c r="AY13" s="417"/>
      <c r="AZ13" s="417"/>
      <c r="BA13" s="569"/>
      <c r="BB13" s="415" t="s">
        <v>33</v>
      </c>
      <c r="BC13" s="387" t="s">
        <v>28</v>
      </c>
      <c r="BD13" s="387" t="s">
        <v>29</v>
      </c>
      <c r="BE13" s="387" t="s">
        <v>76</v>
      </c>
      <c r="BF13" s="387" t="s">
        <v>75</v>
      </c>
      <c r="BG13" s="387" t="s">
        <v>77</v>
      </c>
      <c r="BH13" s="387" t="s">
        <v>78</v>
      </c>
      <c r="BI13" s="571" t="s">
        <v>5</v>
      </c>
      <c r="BJ13" s="47"/>
    </row>
    <row r="14" spans="1:70" ht="298.5" customHeight="1" thickBot="1" x14ac:dyDescent="0.45">
      <c r="A14" s="584"/>
      <c r="B14" s="115" t="s">
        <v>92</v>
      </c>
      <c r="C14" s="116" t="s">
        <v>39</v>
      </c>
      <c r="D14" s="116" t="s">
        <v>40</v>
      </c>
      <c r="E14" s="116" t="s">
        <v>41</v>
      </c>
      <c r="F14" s="435"/>
      <c r="G14" s="116" t="s">
        <v>42</v>
      </c>
      <c r="H14" s="116" t="s">
        <v>43</v>
      </c>
      <c r="I14" s="116" t="s">
        <v>44</v>
      </c>
      <c r="J14" s="435"/>
      <c r="K14" s="116" t="s">
        <v>45</v>
      </c>
      <c r="L14" s="116" t="s">
        <v>46</v>
      </c>
      <c r="M14" s="116" t="s">
        <v>47</v>
      </c>
      <c r="N14" s="116" t="s">
        <v>48</v>
      </c>
      <c r="O14" s="116" t="s">
        <v>38</v>
      </c>
      <c r="P14" s="116" t="s">
        <v>39</v>
      </c>
      <c r="Q14" s="116" t="s">
        <v>40</v>
      </c>
      <c r="R14" s="116" t="s">
        <v>41</v>
      </c>
      <c r="S14" s="435"/>
      <c r="T14" s="116" t="s">
        <v>49</v>
      </c>
      <c r="U14" s="116" t="s">
        <v>50</v>
      </c>
      <c r="V14" s="116" t="s">
        <v>51</v>
      </c>
      <c r="W14" s="435"/>
      <c r="X14" s="116" t="s">
        <v>52</v>
      </c>
      <c r="Y14" s="116" t="s">
        <v>53</v>
      </c>
      <c r="Z14" s="116" t="s">
        <v>54</v>
      </c>
      <c r="AA14" s="435"/>
      <c r="AB14" s="116" t="s">
        <v>52</v>
      </c>
      <c r="AC14" s="116" t="s">
        <v>53</v>
      </c>
      <c r="AD14" s="116" t="s">
        <v>54</v>
      </c>
      <c r="AE14" s="116" t="s">
        <v>55</v>
      </c>
      <c r="AF14" s="435"/>
      <c r="AG14" s="116" t="s">
        <v>42</v>
      </c>
      <c r="AH14" s="116" t="s">
        <v>43</v>
      </c>
      <c r="AI14" s="116" t="s">
        <v>44</v>
      </c>
      <c r="AJ14" s="435"/>
      <c r="AK14" s="116" t="s">
        <v>56</v>
      </c>
      <c r="AL14" s="116" t="s">
        <v>57</v>
      </c>
      <c r="AM14" s="116" t="s">
        <v>58</v>
      </c>
      <c r="AN14" s="116" t="s">
        <v>59</v>
      </c>
      <c r="AO14" s="116" t="s">
        <v>38</v>
      </c>
      <c r="AP14" s="116" t="s">
        <v>39</v>
      </c>
      <c r="AQ14" s="116" t="s">
        <v>40</v>
      </c>
      <c r="AR14" s="116" t="s">
        <v>41</v>
      </c>
      <c r="AS14" s="435"/>
      <c r="AT14" s="116" t="s">
        <v>42</v>
      </c>
      <c r="AU14" s="116" t="s">
        <v>43</v>
      </c>
      <c r="AV14" s="116" t="s">
        <v>44</v>
      </c>
      <c r="AW14" s="435"/>
      <c r="AX14" s="116" t="s">
        <v>45</v>
      </c>
      <c r="AY14" s="116" t="s">
        <v>46</v>
      </c>
      <c r="AZ14" s="116" t="s">
        <v>47</v>
      </c>
      <c r="BA14" s="117" t="s">
        <v>60</v>
      </c>
      <c r="BB14" s="416"/>
      <c r="BC14" s="388"/>
      <c r="BD14" s="388"/>
      <c r="BE14" s="388"/>
      <c r="BF14" s="388"/>
      <c r="BG14" s="388"/>
      <c r="BH14" s="388"/>
      <c r="BI14" s="572"/>
      <c r="BJ14" s="47"/>
    </row>
    <row r="15" spans="1:70" ht="30" customHeight="1" x14ac:dyDescent="0.55000000000000004">
      <c r="A15" s="118" t="s">
        <v>25</v>
      </c>
      <c r="B15" s="119"/>
      <c r="C15" s="120"/>
      <c r="D15" s="120"/>
      <c r="E15" s="120"/>
      <c r="F15" s="120"/>
      <c r="G15" s="120"/>
      <c r="H15" s="120"/>
      <c r="I15" s="120"/>
      <c r="J15" s="120">
        <v>17</v>
      </c>
      <c r="K15" s="120"/>
      <c r="L15" s="120"/>
      <c r="M15" s="120"/>
      <c r="N15" s="120"/>
      <c r="O15" s="121"/>
      <c r="P15" s="121"/>
      <c r="Q15" s="121"/>
      <c r="R15" s="121"/>
      <c r="S15" s="122" t="s">
        <v>0</v>
      </c>
      <c r="T15" s="122" t="s">
        <v>0</v>
      </c>
      <c r="U15" s="122" t="s">
        <v>0</v>
      </c>
      <c r="V15" s="123" t="s">
        <v>0</v>
      </c>
      <c r="W15" s="124" t="s">
        <v>62</v>
      </c>
      <c r="X15" s="124" t="s">
        <v>62</v>
      </c>
      <c r="Y15" s="121"/>
      <c r="Z15" s="121"/>
      <c r="AA15" s="121"/>
      <c r="AB15" s="121"/>
      <c r="AC15" s="121"/>
      <c r="AD15" s="121">
        <v>16</v>
      </c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2" t="s">
        <v>0</v>
      </c>
      <c r="AP15" s="122" t="s">
        <v>0</v>
      </c>
      <c r="AQ15" s="122" t="s">
        <v>0</v>
      </c>
      <c r="AR15" s="121" t="s">
        <v>1</v>
      </c>
      <c r="AS15" s="121" t="s">
        <v>1</v>
      </c>
      <c r="AT15" s="124" t="s">
        <v>62</v>
      </c>
      <c r="AU15" s="124" t="s">
        <v>62</v>
      </c>
      <c r="AV15" s="124" t="s">
        <v>62</v>
      </c>
      <c r="AW15" s="124" t="s">
        <v>62</v>
      </c>
      <c r="AX15" s="124" t="s">
        <v>62</v>
      </c>
      <c r="AY15" s="124" t="s">
        <v>62</v>
      </c>
      <c r="AZ15" s="124" t="s">
        <v>62</v>
      </c>
      <c r="BA15" s="125" t="s">
        <v>62</v>
      </c>
      <c r="BB15" s="126">
        <f>SUM(J15,AD15)</f>
        <v>33</v>
      </c>
      <c r="BC15" s="121">
        <v>7</v>
      </c>
      <c r="BD15" s="121">
        <v>2</v>
      </c>
      <c r="BE15" s="121"/>
      <c r="BF15" s="121"/>
      <c r="BG15" s="121"/>
      <c r="BH15" s="121">
        <v>10</v>
      </c>
      <c r="BI15" s="127">
        <f>SUM(BB15:BH15)</f>
        <v>52</v>
      </c>
      <c r="BJ15" s="48"/>
    </row>
    <row r="16" spans="1:70" ht="30" customHeight="1" x14ac:dyDescent="0.55000000000000004">
      <c r="A16" s="128" t="s">
        <v>26</v>
      </c>
      <c r="B16" s="129"/>
      <c r="C16" s="130"/>
      <c r="D16" s="130"/>
      <c r="E16" s="130"/>
      <c r="F16" s="130"/>
      <c r="G16" s="130"/>
      <c r="H16" s="130"/>
      <c r="I16" s="130"/>
      <c r="J16" s="130">
        <v>17</v>
      </c>
      <c r="K16" s="130"/>
      <c r="L16" s="130"/>
      <c r="M16" s="130"/>
      <c r="N16" s="130"/>
      <c r="O16" s="131"/>
      <c r="P16" s="131"/>
      <c r="Q16" s="131"/>
      <c r="R16" s="131"/>
      <c r="S16" s="132" t="s">
        <v>0</v>
      </c>
      <c r="T16" s="132" t="s">
        <v>0</v>
      </c>
      <c r="U16" s="132" t="s">
        <v>0</v>
      </c>
      <c r="V16" s="132" t="s">
        <v>0</v>
      </c>
      <c r="W16" s="133" t="s">
        <v>62</v>
      </c>
      <c r="X16" s="133" t="s">
        <v>62</v>
      </c>
      <c r="Y16" s="131"/>
      <c r="Z16" s="131"/>
      <c r="AA16" s="131"/>
      <c r="AB16" s="131"/>
      <c r="AC16" s="131"/>
      <c r="AD16" s="131">
        <v>17</v>
      </c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2"/>
      <c r="AP16" s="132" t="s">
        <v>0</v>
      </c>
      <c r="AQ16" s="132" t="s">
        <v>0</v>
      </c>
      <c r="AR16" s="132" t="s">
        <v>0</v>
      </c>
      <c r="AS16" s="132" t="s">
        <v>0</v>
      </c>
      <c r="AT16" s="133" t="s">
        <v>62</v>
      </c>
      <c r="AU16" s="133" t="s">
        <v>62</v>
      </c>
      <c r="AV16" s="133" t="s">
        <v>62</v>
      </c>
      <c r="AW16" s="133" t="s">
        <v>62</v>
      </c>
      <c r="AX16" s="133" t="s">
        <v>62</v>
      </c>
      <c r="AY16" s="133" t="s">
        <v>62</v>
      </c>
      <c r="AZ16" s="133" t="s">
        <v>62</v>
      </c>
      <c r="BA16" s="134" t="s">
        <v>62</v>
      </c>
      <c r="BB16" s="135">
        <f>SUM(J16,AD16)</f>
        <v>34</v>
      </c>
      <c r="BC16" s="131">
        <v>8</v>
      </c>
      <c r="BD16" s="131"/>
      <c r="BE16" s="131"/>
      <c r="BF16" s="131"/>
      <c r="BG16" s="131"/>
      <c r="BH16" s="131">
        <v>10</v>
      </c>
      <c r="BI16" s="136">
        <f t="shared" ref="BI16:BI18" si="0">SUM(BB16:BH16)</f>
        <v>52</v>
      </c>
      <c r="BJ16" s="48"/>
    </row>
    <row r="17" spans="1:2644" ht="30" customHeight="1" x14ac:dyDescent="0.55000000000000004">
      <c r="A17" s="128" t="s">
        <v>27</v>
      </c>
      <c r="B17" s="129"/>
      <c r="C17" s="130"/>
      <c r="D17" s="130"/>
      <c r="E17" s="130"/>
      <c r="F17" s="130"/>
      <c r="G17" s="130"/>
      <c r="H17" s="130"/>
      <c r="I17" s="130"/>
      <c r="J17" s="130">
        <v>16</v>
      </c>
      <c r="K17" s="130"/>
      <c r="L17" s="130"/>
      <c r="M17" s="130"/>
      <c r="N17" s="130"/>
      <c r="O17" s="131"/>
      <c r="P17" s="131"/>
      <c r="Q17" s="131"/>
      <c r="R17" s="132" t="s">
        <v>0</v>
      </c>
      <c r="S17" s="132" t="s">
        <v>0</v>
      </c>
      <c r="T17" s="132" t="s">
        <v>0</v>
      </c>
      <c r="U17" s="133" t="s">
        <v>62</v>
      </c>
      <c r="V17" s="133" t="s">
        <v>62</v>
      </c>
      <c r="W17" s="131"/>
      <c r="X17" s="131"/>
      <c r="Y17" s="131"/>
      <c r="Z17" s="131"/>
      <c r="AA17" s="131"/>
      <c r="AB17" s="131"/>
      <c r="AC17" s="131"/>
      <c r="AD17" s="131">
        <v>16</v>
      </c>
      <c r="AE17" s="131"/>
      <c r="AF17" s="131"/>
      <c r="AG17" s="131"/>
      <c r="AH17" s="131"/>
      <c r="AI17" s="131"/>
      <c r="AJ17" s="131"/>
      <c r="AK17" s="131"/>
      <c r="AL17" s="131"/>
      <c r="AM17" s="132" t="s">
        <v>0</v>
      </c>
      <c r="AN17" s="132" t="s">
        <v>0</v>
      </c>
      <c r="AO17" s="132" t="s">
        <v>0</v>
      </c>
      <c r="AP17" s="131" t="s">
        <v>64</v>
      </c>
      <c r="AQ17" s="131" t="s">
        <v>64</v>
      </c>
      <c r="AR17" s="131" t="s">
        <v>64</v>
      </c>
      <c r="AS17" s="131" t="s">
        <v>64</v>
      </c>
      <c r="AT17" s="133" t="s">
        <v>62</v>
      </c>
      <c r="AU17" s="133" t="s">
        <v>62</v>
      </c>
      <c r="AV17" s="133" t="s">
        <v>62</v>
      </c>
      <c r="AW17" s="133" t="s">
        <v>62</v>
      </c>
      <c r="AX17" s="133" t="s">
        <v>62</v>
      </c>
      <c r="AY17" s="133" t="s">
        <v>62</v>
      </c>
      <c r="AZ17" s="133" t="s">
        <v>62</v>
      </c>
      <c r="BA17" s="134" t="s">
        <v>62</v>
      </c>
      <c r="BB17" s="135">
        <f>SUM(J17,AD17)</f>
        <v>32</v>
      </c>
      <c r="BC17" s="131">
        <v>6</v>
      </c>
      <c r="BD17" s="131"/>
      <c r="BE17" s="131">
        <v>4</v>
      </c>
      <c r="BF17" s="131"/>
      <c r="BG17" s="131"/>
      <c r="BH17" s="131">
        <v>10</v>
      </c>
      <c r="BI17" s="136">
        <f t="shared" si="0"/>
        <v>52</v>
      </c>
      <c r="BJ17" s="48"/>
    </row>
    <row r="18" spans="1:2644" ht="30" customHeight="1" thickBot="1" x14ac:dyDescent="0.6">
      <c r="A18" s="137" t="s">
        <v>161</v>
      </c>
      <c r="B18" s="138"/>
      <c r="C18" s="139"/>
      <c r="D18" s="139"/>
      <c r="E18" s="139"/>
      <c r="F18" s="139"/>
      <c r="G18" s="139"/>
      <c r="H18" s="139"/>
      <c r="I18" s="139"/>
      <c r="J18" s="139">
        <v>17</v>
      </c>
      <c r="K18" s="139"/>
      <c r="L18" s="139"/>
      <c r="M18" s="139"/>
      <c r="N18" s="139"/>
      <c r="O18" s="140"/>
      <c r="P18" s="140"/>
      <c r="Q18" s="140"/>
      <c r="R18" s="140"/>
      <c r="S18" s="141" t="s">
        <v>0</v>
      </c>
      <c r="T18" s="141" t="s">
        <v>0</v>
      </c>
      <c r="U18" s="141" t="s">
        <v>0</v>
      </c>
      <c r="V18" s="141" t="s">
        <v>0</v>
      </c>
      <c r="W18" s="142" t="s">
        <v>62</v>
      </c>
      <c r="X18" s="142" t="s">
        <v>62</v>
      </c>
      <c r="Y18" s="140" t="s">
        <v>64</v>
      </c>
      <c r="Z18" s="140" t="s">
        <v>64</v>
      </c>
      <c r="AA18" s="140" t="s">
        <v>64</v>
      </c>
      <c r="AB18" s="140" t="s">
        <v>64</v>
      </c>
      <c r="AC18" s="140" t="s">
        <v>64</v>
      </c>
      <c r="AD18" s="140" t="s">
        <v>64</v>
      </c>
      <c r="AE18" s="141" t="s">
        <v>94</v>
      </c>
      <c r="AF18" s="141" t="s">
        <v>94</v>
      </c>
      <c r="AG18" s="141" t="s">
        <v>94</v>
      </c>
      <c r="AH18" s="141" t="s">
        <v>94</v>
      </c>
      <c r="AI18" s="141" t="s">
        <v>94</v>
      </c>
      <c r="AJ18" s="141" t="s">
        <v>94</v>
      </c>
      <c r="AK18" s="141" t="s">
        <v>94</v>
      </c>
      <c r="AL18" s="141" t="s">
        <v>94</v>
      </c>
      <c r="AM18" s="141" t="s">
        <v>94</v>
      </c>
      <c r="AN18" s="141" t="s">
        <v>94</v>
      </c>
      <c r="AO18" s="141" t="s">
        <v>94</v>
      </c>
      <c r="AP18" s="141" t="s">
        <v>94</v>
      </c>
      <c r="AQ18" s="141" t="s">
        <v>66</v>
      </c>
      <c r="AR18" s="141" t="s">
        <v>66</v>
      </c>
      <c r="AS18" s="140"/>
      <c r="AT18" s="140"/>
      <c r="AU18" s="140"/>
      <c r="AV18" s="140"/>
      <c r="AW18" s="140"/>
      <c r="AX18" s="140"/>
      <c r="AY18" s="140"/>
      <c r="AZ18" s="140"/>
      <c r="BA18" s="117"/>
      <c r="BB18" s="143">
        <f>SUM(J18,AD18)</f>
        <v>17</v>
      </c>
      <c r="BC18" s="140">
        <v>4</v>
      </c>
      <c r="BD18" s="140"/>
      <c r="BE18" s="140">
        <v>6</v>
      </c>
      <c r="BF18" s="140">
        <v>12</v>
      </c>
      <c r="BG18" s="140">
        <v>2</v>
      </c>
      <c r="BH18" s="140">
        <v>2</v>
      </c>
      <c r="BI18" s="144">
        <f t="shared" si="0"/>
        <v>43</v>
      </c>
      <c r="BJ18" s="48"/>
    </row>
    <row r="19" spans="1:2644" s="19" customFormat="1" ht="30" customHeight="1" thickBot="1" x14ac:dyDescent="0.55000000000000004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8">
        <f>SUM(BB15:BB18)</f>
        <v>116</v>
      </c>
      <c r="BC19" s="149">
        <f t="shared" ref="BC19:BI19" si="1">SUM(BC15:BC18)</f>
        <v>25</v>
      </c>
      <c r="BD19" s="149">
        <f t="shared" si="1"/>
        <v>2</v>
      </c>
      <c r="BE19" s="149">
        <f t="shared" si="1"/>
        <v>10</v>
      </c>
      <c r="BF19" s="149">
        <f t="shared" si="1"/>
        <v>12</v>
      </c>
      <c r="BG19" s="149">
        <f t="shared" si="1"/>
        <v>2</v>
      </c>
      <c r="BH19" s="149">
        <f t="shared" si="1"/>
        <v>32</v>
      </c>
      <c r="BI19" s="150">
        <f t="shared" si="1"/>
        <v>199</v>
      </c>
      <c r="BJ19" s="49"/>
      <c r="BK19" s="71"/>
      <c r="BL19" s="71"/>
      <c r="BM19" s="71"/>
      <c r="BP19" s="22"/>
      <c r="BQ19" s="22"/>
      <c r="BR19" s="22"/>
    </row>
    <row r="20" spans="1:2644" ht="25.2" customHeigh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BD20" s="3"/>
      <c r="BE20" s="3"/>
      <c r="BK20" s="72">
        <f>SUM(BF31,BF66)</f>
        <v>100</v>
      </c>
    </row>
    <row r="21" spans="1:2644" ht="30.6" x14ac:dyDescent="0.55000000000000004">
      <c r="A21" s="151"/>
      <c r="B21" s="151"/>
      <c r="C21" s="151" t="s">
        <v>7</v>
      </c>
      <c r="D21" s="151"/>
      <c r="E21" s="151"/>
      <c r="F21" s="151"/>
      <c r="G21" s="1"/>
      <c r="H21" s="152"/>
      <c r="I21" s="153" t="s">
        <v>95</v>
      </c>
      <c r="J21" s="151" t="s">
        <v>4</v>
      </c>
      <c r="K21" s="1"/>
      <c r="L21" s="1"/>
      <c r="M21" s="1"/>
      <c r="N21" s="151"/>
      <c r="O21" s="151"/>
      <c r="P21" s="151"/>
      <c r="Q21" s="151"/>
      <c r="R21" s="154"/>
      <c r="S21" s="155" t="s">
        <v>1</v>
      </c>
      <c r="T21" s="153" t="s">
        <v>95</v>
      </c>
      <c r="U21" s="151" t="s">
        <v>61</v>
      </c>
      <c r="V21" s="1"/>
      <c r="W21" s="151"/>
      <c r="X21" s="151"/>
      <c r="Y21" s="151"/>
      <c r="Z21" s="151"/>
      <c r="AA21" s="151"/>
      <c r="AB21" s="151"/>
      <c r="AC21" s="151"/>
      <c r="AD21" s="1"/>
      <c r="AE21" s="133" t="s">
        <v>94</v>
      </c>
      <c r="AF21" s="153" t="s">
        <v>95</v>
      </c>
      <c r="AG21" s="151" t="s">
        <v>93</v>
      </c>
      <c r="AH21" s="151"/>
      <c r="AI21" s="151"/>
      <c r="AJ21" s="1"/>
      <c r="AK21" s="1"/>
      <c r="AL21" s="1"/>
      <c r="AM21" s="1"/>
      <c r="AN21" s="1"/>
      <c r="AO21" s="1"/>
      <c r="AP21" s="1"/>
      <c r="AQ21" s="133" t="s">
        <v>62</v>
      </c>
      <c r="AR21" s="153" t="s">
        <v>95</v>
      </c>
      <c r="AS21" s="151" t="s">
        <v>63</v>
      </c>
      <c r="AT21" s="1"/>
      <c r="AU21" s="1"/>
      <c r="AV21" s="10"/>
      <c r="BD21" s="3"/>
      <c r="BE21" s="3"/>
    </row>
    <row r="22" spans="1:2644" ht="30.6" x14ac:dyDescent="0.55000000000000004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4"/>
      <c r="S22" s="154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0"/>
      <c r="BD22" s="3"/>
      <c r="BE22" s="3"/>
    </row>
    <row r="23" spans="1:2644" ht="30.6" x14ac:dyDescent="0.55000000000000004">
      <c r="A23" s="151"/>
      <c r="B23" s="151"/>
      <c r="C23" s="151"/>
      <c r="D23" s="151"/>
      <c r="E23" s="151"/>
      <c r="F23" s="151"/>
      <c r="G23" s="151"/>
      <c r="H23" s="156" t="s">
        <v>0</v>
      </c>
      <c r="I23" s="153" t="s">
        <v>95</v>
      </c>
      <c r="J23" s="151" t="s">
        <v>67</v>
      </c>
      <c r="K23" s="1"/>
      <c r="L23" s="1"/>
      <c r="M23" s="1"/>
      <c r="N23" s="151"/>
      <c r="O23" s="151"/>
      <c r="P23" s="151"/>
      <c r="Q23" s="151"/>
      <c r="R23" s="154"/>
      <c r="S23" s="133" t="s">
        <v>64</v>
      </c>
      <c r="T23" s="153" t="s">
        <v>95</v>
      </c>
      <c r="U23" s="151" t="s">
        <v>68</v>
      </c>
      <c r="V23" s="1"/>
      <c r="W23" s="151"/>
      <c r="X23" s="151"/>
      <c r="Y23" s="151"/>
      <c r="Z23" s="151"/>
      <c r="AA23" s="151"/>
      <c r="AB23" s="151"/>
      <c r="AC23" s="151"/>
      <c r="AD23" s="1"/>
      <c r="AE23" s="133" t="s">
        <v>66</v>
      </c>
      <c r="AF23" s="153" t="s">
        <v>95</v>
      </c>
      <c r="AG23" s="151" t="s">
        <v>65</v>
      </c>
      <c r="AH23" s="151"/>
      <c r="AI23" s="15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0"/>
      <c r="BD23" s="3"/>
      <c r="BE23" s="3"/>
    </row>
    <row r="24" spans="1:2644" ht="22.8" x14ac:dyDescent="0.4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1"/>
      <c r="S24" s="1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6"/>
      <c r="AK24" s="6"/>
      <c r="AL24" s="6"/>
      <c r="AM24" s="6"/>
      <c r="AN24" s="6"/>
      <c r="AO24" s="6"/>
      <c r="AP24" s="6"/>
      <c r="AQ24" s="6"/>
      <c r="AR24" s="6"/>
      <c r="AS24" s="6"/>
      <c r="BD24" s="3"/>
      <c r="BE24" s="3"/>
    </row>
    <row r="25" spans="1:2644" ht="35.4" x14ac:dyDescent="0.6">
      <c r="A25" s="8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1"/>
      <c r="S25" s="11"/>
      <c r="T25" s="7"/>
      <c r="U25" s="7"/>
      <c r="V25" s="7"/>
      <c r="W25" s="7"/>
      <c r="X25" s="7"/>
      <c r="Y25" s="7"/>
      <c r="Z25" s="185"/>
      <c r="AA25" s="112" t="s">
        <v>37</v>
      </c>
      <c r="AB25" s="185"/>
      <c r="AC25" s="185"/>
      <c r="AD25" s="185"/>
      <c r="AE25" s="185"/>
      <c r="AF25" s="185"/>
      <c r="AG25" s="185"/>
      <c r="AH25" s="185"/>
      <c r="AI25" s="185"/>
      <c r="AJ25" s="99"/>
      <c r="AK25" s="99"/>
      <c r="AL25" s="99"/>
      <c r="AM25" s="99"/>
      <c r="AN25" s="6"/>
      <c r="AO25" s="6"/>
      <c r="AP25" s="6"/>
      <c r="AQ25" s="6"/>
      <c r="AR25" s="6"/>
      <c r="AS25" s="6"/>
      <c r="BD25" s="3"/>
      <c r="BE25" s="3"/>
      <c r="BI25" s="18"/>
      <c r="BJ25" s="24"/>
      <c r="BK25" s="73"/>
    </row>
    <row r="26" spans="1:2644" ht="21.6" thickBot="1" x14ac:dyDescent="0.4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BD26" s="3"/>
      <c r="BE26" s="3"/>
    </row>
    <row r="27" spans="1:2644" ht="32.4" customHeight="1" thickBot="1" x14ac:dyDescent="0.45">
      <c r="A27" s="597" t="s">
        <v>98</v>
      </c>
      <c r="B27" s="600" t="s">
        <v>415</v>
      </c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2"/>
      <c r="P27" s="415" t="s">
        <v>8</v>
      </c>
      <c r="Q27" s="387"/>
      <c r="R27" s="387" t="s">
        <v>9</v>
      </c>
      <c r="S27" s="571"/>
      <c r="T27" s="609" t="s">
        <v>10</v>
      </c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1"/>
      <c r="AF27" s="337" t="s">
        <v>36</v>
      </c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411"/>
      <c r="BD27" s="442" t="s">
        <v>24</v>
      </c>
      <c r="BE27" s="443"/>
      <c r="BF27" s="448" t="s">
        <v>99</v>
      </c>
      <c r="BG27" s="449"/>
      <c r="BH27" s="449"/>
      <c r="BI27" s="443"/>
      <c r="BJ27" s="50"/>
    </row>
    <row r="28" spans="1:2644" ht="32.25" customHeight="1" thickBot="1" x14ac:dyDescent="0.45">
      <c r="A28" s="598"/>
      <c r="B28" s="603"/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5"/>
      <c r="P28" s="585"/>
      <c r="Q28" s="586"/>
      <c r="R28" s="586"/>
      <c r="S28" s="593"/>
      <c r="T28" s="415" t="s">
        <v>5</v>
      </c>
      <c r="U28" s="387"/>
      <c r="V28" s="591" t="s">
        <v>11</v>
      </c>
      <c r="W28" s="571"/>
      <c r="X28" s="486" t="s">
        <v>12</v>
      </c>
      <c r="Y28" s="480"/>
      <c r="Z28" s="480"/>
      <c r="AA28" s="480"/>
      <c r="AB28" s="480"/>
      <c r="AC28" s="480"/>
      <c r="AD28" s="480"/>
      <c r="AE28" s="481"/>
      <c r="AF28" s="487" t="s">
        <v>14</v>
      </c>
      <c r="AG28" s="488"/>
      <c r="AH28" s="488"/>
      <c r="AI28" s="488"/>
      <c r="AJ28" s="488"/>
      <c r="AK28" s="489"/>
      <c r="AL28" s="487" t="s">
        <v>15</v>
      </c>
      <c r="AM28" s="488"/>
      <c r="AN28" s="488"/>
      <c r="AO28" s="488"/>
      <c r="AP28" s="488"/>
      <c r="AQ28" s="489"/>
      <c r="AR28" s="487" t="s">
        <v>16</v>
      </c>
      <c r="AS28" s="488"/>
      <c r="AT28" s="488"/>
      <c r="AU28" s="488"/>
      <c r="AV28" s="488"/>
      <c r="AW28" s="489"/>
      <c r="AX28" s="486" t="s">
        <v>157</v>
      </c>
      <c r="AY28" s="480"/>
      <c r="AZ28" s="480"/>
      <c r="BA28" s="480"/>
      <c r="BB28" s="480"/>
      <c r="BC28" s="482"/>
      <c r="BD28" s="444"/>
      <c r="BE28" s="445"/>
      <c r="BF28" s="450"/>
      <c r="BG28" s="451"/>
      <c r="BH28" s="451"/>
      <c r="BI28" s="445"/>
      <c r="BJ28" s="50"/>
    </row>
    <row r="29" spans="1:2644" ht="76.95" customHeight="1" thickBot="1" x14ac:dyDescent="0.45">
      <c r="A29" s="598"/>
      <c r="B29" s="603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5"/>
      <c r="P29" s="585"/>
      <c r="Q29" s="586"/>
      <c r="R29" s="586"/>
      <c r="S29" s="593"/>
      <c r="T29" s="585"/>
      <c r="U29" s="586"/>
      <c r="V29" s="592"/>
      <c r="W29" s="593"/>
      <c r="X29" s="587" t="s">
        <v>13</v>
      </c>
      <c r="Y29" s="588"/>
      <c r="Z29" s="387" t="s">
        <v>100</v>
      </c>
      <c r="AA29" s="387"/>
      <c r="AB29" s="387" t="s">
        <v>101</v>
      </c>
      <c r="AC29" s="387"/>
      <c r="AD29" s="587" t="s">
        <v>74</v>
      </c>
      <c r="AE29" s="588"/>
      <c r="AF29" s="555" t="s">
        <v>152</v>
      </c>
      <c r="AG29" s="480"/>
      <c r="AH29" s="482"/>
      <c r="AI29" s="555" t="s">
        <v>181</v>
      </c>
      <c r="AJ29" s="480"/>
      <c r="AK29" s="481"/>
      <c r="AL29" s="479" t="s">
        <v>179</v>
      </c>
      <c r="AM29" s="480"/>
      <c r="AN29" s="482"/>
      <c r="AO29" s="555" t="s">
        <v>180</v>
      </c>
      <c r="AP29" s="480"/>
      <c r="AQ29" s="482"/>
      <c r="AR29" s="555" t="s">
        <v>153</v>
      </c>
      <c r="AS29" s="480"/>
      <c r="AT29" s="481"/>
      <c r="AU29" s="479" t="s">
        <v>154</v>
      </c>
      <c r="AV29" s="480"/>
      <c r="AW29" s="481"/>
      <c r="AX29" s="479" t="s">
        <v>190</v>
      </c>
      <c r="AY29" s="480"/>
      <c r="AZ29" s="482"/>
      <c r="BA29" s="483" t="s">
        <v>155</v>
      </c>
      <c r="BB29" s="484"/>
      <c r="BC29" s="485"/>
      <c r="BD29" s="444"/>
      <c r="BE29" s="445"/>
      <c r="BF29" s="450"/>
      <c r="BG29" s="451"/>
      <c r="BH29" s="451"/>
      <c r="BI29" s="445"/>
      <c r="BJ29" s="50"/>
    </row>
    <row r="30" spans="1:2644" ht="226.5" customHeight="1" thickBot="1" x14ac:dyDescent="0.45">
      <c r="A30" s="599"/>
      <c r="B30" s="606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8"/>
      <c r="P30" s="416"/>
      <c r="Q30" s="388"/>
      <c r="R30" s="388"/>
      <c r="S30" s="572"/>
      <c r="T30" s="595"/>
      <c r="U30" s="596"/>
      <c r="V30" s="589"/>
      <c r="W30" s="594"/>
      <c r="X30" s="589"/>
      <c r="Y30" s="590"/>
      <c r="Z30" s="596"/>
      <c r="AA30" s="596"/>
      <c r="AB30" s="596"/>
      <c r="AC30" s="596"/>
      <c r="AD30" s="589"/>
      <c r="AE30" s="590"/>
      <c r="AF30" s="237" t="s">
        <v>3</v>
      </c>
      <c r="AG30" s="238" t="s">
        <v>17</v>
      </c>
      <c r="AH30" s="239" t="s">
        <v>18</v>
      </c>
      <c r="AI30" s="237" t="s">
        <v>3</v>
      </c>
      <c r="AJ30" s="238" t="s">
        <v>17</v>
      </c>
      <c r="AK30" s="240" t="s">
        <v>18</v>
      </c>
      <c r="AL30" s="239" t="s">
        <v>3</v>
      </c>
      <c r="AM30" s="238" t="s">
        <v>17</v>
      </c>
      <c r="AN30" s="239" t="s">
        <v>18</v>
      </c>
      <c r="AO30" s="237" t="s">
        <v>3</v>
      </c>
      <c r="AP30" s="238" t="s">
        <v>17</v>
      </c>
      <c r="AQ30" s="239" t="s">
        <v>18</v>
      </c>
      <c r="AR30" s="237" t="s">
        <v>3</v>
      </c>
      <c r="AS30" s="238" t="s">
        <v>17</v>
      </c>
      <c r="AT30" s="240" t="s">
        <v>18</v>
      </c>
      <c r="AU30" s="239" t="s">
        <v>3</v>
      </c>
      <c r="AV30" s="238" t="s">
        <v>17</v>
      </c>
      <c r="AW30" s="240" t="s">
        <v>18</v>
      </c>
      <c r="AX30" s="239" t="s">
        <v>3</v>
      </c>
      <c r="AY30" s="238" t="s">
        <v>17</v>
      </c>
      <c r="AZ30" s="239" t="s">
        <v>18</v>
      </c>
      <c r="BA30" s="157" t="s">
        <v>3</v>
      </c>
      <c r="BB30" s="158" t="s">
        <v>17</v>
      </c>
      <c r="BC30" s="159" t="s">
        <v>18</v>
      </c>
      <c r="BD30" s="446"/>
      <c r="BE30" s="447"/>
      <c r="BF30" s="452"/>
      <c r="BG30" s="453"/>
      <c r="BH30" s="453"/>
      <c r="BI30" s="447"/>
      <c r="BJ30" s="50"/>
    </row>
    <row r="31" spans="1:2644" s="20" customFormat="1" ht="41.25" customHeight="1" thickBot="1" x14ac:dyDescent="0.3">
      <c r="A31" s="161" t="s">
        <v>19</v>
      </c>
      <c r="B31" s="557" t="s">
        <v>111</v>
      </c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9"/>
      <c r="P31" s="582"/>
      <c r="Q31" s="484"/>
      <c r="R31" s="484"/>
      <c r="S31" s="485"/>
      <c r="T31" s="477">
        <f>SUM(T33:U43,T44:U65)</f>
        <v>3648</v>
      </c>
      <c r="U31" s="556"/>
      <c r="V31" s="556">
        <f>SUM(V33:W43,V44:W65)</f>
        <v>1702</v>
      </c>
      <c r="W31" s="478"/>
      <c r="X31" s="477">
        <f>SUM(X33:Y43,X44:Y65)</f>
        <v>814</v>
      </c>
      <c r="Y31" s="556"/>
      <c r="Z31" s="556">
        <f>SUM(Z33:AA43,Z44:AA65)</f>
        <v>224</v>
      </c>
      <c r="AA31" s="556"/>
      <c r="AB31" s="556">
        <f>SUM(AB33:AC43,AB44:AC65)</f>
        <v>630</v>
      </c>
      <c r="AC31" s="556"/>
      <c r="AD31" s="556">
        <f>SUM(AD33:AE43,AD44:AE65)</f>
        <v>34</v>
      </c>
      <c r="AE31" s="478"/>
      <c r="AF31" s="230">
        <f t="shared" ref="AF31:AZ31" si="2">SUM(AF32:AF43,AF44:AF65)</f>
        <v>780</v>
      </c>
      <c r="AG31" s="232">
        <f t="shared" si="2"/>
        <v>416</v>
      </c>
      <c r="AH31" s="231">
        <f t="shared" si="2"/>
        <v>21</v>
      </c>
      <c r="AI31" s="230">
        <f t="shared" si="2"/>
        <v>930</v>
      </c>
      <c r="AJ31" s="232">
        <f t="shared" si="2"/>
        <v>448</v>
      </c>
      <c r="AK31" s="231">
        <f t="shared" si="2"/>
        <v>26</v>
      </c>
      <c r="AL31" s="230">
        <f t="shared" si="2"/>
        <v>580</v>
      </c>
      <c r="AM31" s="232">
        <f t="shared" si="2"/>
        <v>272</v>
      </c>
      <c r="AN31" s="231">
        <f t="shared" si="2"/>
        <v>16</v>
      </c>
      <c r="AO31" s="230">
        <f t="shared" si="2"/>
        <v>474</v>
      </c>
      <c r="AP31" s="232">
        <f t="shared" si="2"/>
        <v>220</v>
      </c>
      <c r="AQ31" s="231">
        <f t="shared" si="2"/>
        <v>13</v>
      </c>
      <c r="AR31" s="230">
        <f t="shared" si="2"/>
        <v>472</v>
      </c>
      <c r="AS31" s="232">
        <f t="shared" si="2"/>
        <v>186</v>
      </c>
      <c r="AT31" s="231">
        <f t="shared" si="2"/>
        <v>13</v>
      </c>
      <c r="AU31" s="230">
        <f t="shared" si="2"/>
        <v>204</v>
      </c>
      <c r="AV31" s="232">
        <f t="shared" si="2"/>
        <v>80</v>
      </c>
      <c r="AW31" s="231">
        <f t="shared" si="2"/>
        <v>6</v>
      </c>
      <c r="AX31" s="230">
        <f t="shared" si="2"/>
        <v>208</v>
      </c>
      <c r="AY31" s="232">
        <f t="shared" si="2"/>
        <v>80</v>
      </c>
      <c r="AZ31" s="231">
        <f t="shared" si="2"/>
        <v>6</v>
      </c>
      <c r="BA31" s="163">
        <f>SUM(BA32:BA104)</f>
        <v>0</v>
      </c>
      <c r="BB31" s="162">
        <f>SUM(BB32:BB104)</f>
        <v>0</v>
      </c>
      <c r="BC31" s="163">
        <f>SUM(BC32:BC104)</f>
        <v>0</v>
      </c>
      <c r="BD31" s="477">
        <f>SUM(AH31,AK31,AN31,AQ31,AT31,AW31,AZ31)</f>
        <v>101</v>
      </c>
      <c r="BE31" s="478"/>
      <c r="BF31" s="573">
        <f>T31*100/T127</f>
        <v>49.972602739726028</v>
      </c>
      <c r="BG31" s="574"/>
      <c r="BH31" s="574"/>
      <c r="BI31" s="575"/>
      <c r="BJ31" s="51">
        <f>SUM(X31:AE31)</f>
        <v>1702</v>
      </c>
      <c r="BK31" s="74">
        <f>SUM(AF31,AI31,AL31,AO31,AR31,AU31,AX31,BA31)</f>
        <v>3648</v>
      </c>
      <c r="BL31" s="75">
        <f>SUM(AG31,AJ31,AM31,AP31,AS31,AV31,AY31,BB31)</f>
        <v>1702</v>
      </c>
      <c r="BM31" s="75">
        <f>SUM(AH31,AK31,AN31,AQ31,AT31,AW31,AZ31,BC31)</f>
        <v>101</v>
      </c>
      <c r="BN31" s="3"/>
      <c r="BO31" s="3"/>
      <c r="BP31" s="21"/>
      <c r="BQ31" s="21"/>
      <c r="BR31" s="21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</row>
    <row r="32" spans="1:2644" s="40" customFormat="1" ht="45.75" customHeight="1" x14ac:dyDescent="0.55000000000000004">
      <c r="A32" s="252" t="s">
        <v>102</v>
      </c>
      <c r="B32" s="621" t="s">
        <v>414</v>
      </c>
      <c r="C32" s="622"/>
      <c r="D32" s="622"/>
      <c r="E32" s="622"/>
      <c r="F32" s="622"/>
      <c r="G32" s="622"/>
      <c r="H32" s="622"/>
      <c r="I32" s="622"/>
      <c r="J32" s="622"/>
      <c r="K32" s="622"/>
      <c r="L32" s="622"/>
      <c r="M32" s="622"/>
      <c r="N32" s="622"/>
      <c r="O32" s="623"/>
      <c r="P32" s="441"/>
      <c r="Q32" s="420"/>
      <c r="R32" s="420"/>
      <c r="S32" s="472"/>
      <c r="T32" s="560"/>
      <c r="U32" s="417"/>
      <c r="V32" s="561"/>
      <c r="W32" s="417"/>
      <c r="X32" s="560"/>
      <c r="Y32" s="569"/>
      <c r="Z32" s="417"/>
      <c r="AA32" s="417"/>
      <c r="AB32" s="417"/>
      <c r="AC32" s="417"/>
      <c r="AD32" s="561"/>
      <c r="AE32" s="417"/>
      <c r="AF32" s="258"/>
      <c r="AG32" s="245"/>
      <c r="AH32" s="259"/>
      <c r="AI32" s="258"/>
      <c r="AJ32" s="245"/>
      <c r="AK32" s="260"/>
      <c r="AL32" s="259"/>
      <c r="AM32" s="245"/>
      <c r="AN32" s="259"/>
      <c r="AO32" s="165"/>
      <c r="AP32" s="251"/>
      <c r="AQ32" s="261"/>
      <c r="AR32" s="190"/>
      <c r="AS32" s="251"/>
      <c r="AT32" s="261"/>
      <c r="AU32" s="190"/>
      <c r="AV32" s="251"/>
      <c r="AW32" s="261"/>
      <c r="AX32" s="190"/>
      <c r="AY32" s="251"/>
      <c r="AZ32" s="190"/>
      <c r="BA32" s="165"/>
      <c r="BB32" s="251"/>
      <c r="BC32" s="190"/>
      <c r="BD32" s="577">
        <f t="shared" ref="BD32:BD113" si="3">SUM(AH32,AK32,AN32,AQ32,AT32,AW32,AZ32)</f>
        <v>0</v>
      </c>
      <c r="BE32" s="578"/>
      <c r="BF32" s="579"/>
      <c r="BG32" s="580"/>
      <c r="BH32" s="580"/>
      <c r="BI32" s="581"/>
      <c r="BJ32" s="88">
        <f t="shared" ref="BJ32:BJ113" si="4">SUM(X32:AE32)</f>
        <v>0</v>
      </c>
      <c r="BK32" s="69"/>
      <c r="BL32" s="69"/>
      <c r="BM32" s="69"/>
      <c r="BP32" s="41"/>
      <c r="BQ32" s="41"/>
      <c r="BR32" s="41"/>
    </row>
    <row r="33" spans="1:70" s="40" customFormat="1" ht="44.25" customHeight="1" x14ac:dyDescent="0.4">
      <c r="A33" s="246" t="s">
        <v>115</v>
      </c>
      <c r="B33" s="514" t="s">
        <v>313</v>
      </c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6"/>
      <c r="P33" s="358">
        <v>1</v>
      </c>
      <c r="Q33" s="359"/>
      <c r="R33" s="359"/>
      <c r="S33" s="381"/>
      <c r="T33" s="340">
        <f t="shared" ref="T33:T53" si="5">SUM(AF33,AI33,AL33,AO33,AR33,AU33,AX33)</f>
        <v>144</v>
      </c>
      <c r="U33" s="341"/>
      <c r="V33" s="402">
        <f>SUM(AG33,AJ33,AM33,AP33,AS33,AV33,AY33,BB33)</f>
        <v>76</v>
      </c>
      <c r="W33" s="357"/>
      <c r="X33" s="402">
        <v>42</v>
      </c>
      <c r="Y33" s="342"/>
      <c r="Z33" s="341"/>
      <c r="AA33" s="341"/>
      <c r="AB33" s="341"/>
      <c r="AC33" s="341"/>
      <c r="AD33" s="402">
        <v>34</v>
      </c>
      <c r="AE33" s="342"/>
      <c r="AF33" s="248">
        <v>144</v>
      </c>
      <c r="AG33" s="247">
        <v>76</v>
      </c>
      <c r="AH33" s="166">
        <v>4</v>
      </c>
      <c r="AI33" s="248"/>
      <c r="AJ33" s="247"/>
      <c r="AK33" s="249"/>
      <c r="AL33" s="166"/>
      <c r="AM33" s="247"/>
      <c r="AN33" s="166"/>
      <c r="AO33" s="248"/>
      <c r="AP33" s="247"/>
      <c r="AQ33" s="249"/>
      <c r="AR33" s="166"/>
      <c r="AS33" s="247"/>
      <c r="AT33" s="249"/>
      <c r="AU33" s="166"/>
      <c r="AV33" s="247"/>
      <c r="AW33" s="249"/>
      <c r="AX33" s="166"/>
      <c r="AY33" s="247"/>
      <c r="AZ33" s="166"/>
      <c r="BA33" s="248"/>
      <c r="BB33" s="247"/>
      <c r="BC33" s="166"/>
      <c r="BD33" s="403">
        <f t="shared" si="3"/>
        <v>4</v>
      </c>
      <c r="BE33" s="404"/>
      <c r="BF33" s="351" t="s">
        <v>320</v>
      </c>
      <c r="BG33" s="352"/>
      <c r="BH33" s="352"/>
      <c r="BI33" s="353"/>
      <c r="BJ33" s="88">
        <f t="shared" si="4"/>
        <v>76</v>
      </c>
      <c r="BK33" s="69"/>
      <c r="BL33" s="69"/>
      <c r="BM33" s="69"/>
      <c r="BO33" s="6"/>
      <c r="BP33" s="41"/>
      <c r="BQ33" s="41"/>
      <c r="BR33" s="41"/>
    </row>
    <row r="34" spans="1:70" s="40" customFormat="1" ht="45.75" customHeight="1" x14ac:dyDescent="0.4">
      <c r="A34" s="246" t="s">
        <v>116</v>
      </c>
      <c r="B34" s="514" t="s">
        <v>314</v>
      </c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6"/>
      <c r="P34" s="358"/>
      <c r="Q34" s="359"/>
      <c r="R34" s="359">
        <v>1</v>
      </c>
      <c r="S34" s="381"/>
      <c r="T34" s="340">
        <f t="shared" si="5"/>
        <v>72</v>
      </c>
      <c r="U34" s="341"/>
      <c r="V34" s="402">
        <f t="shared" ref="V34" si="6">SUM(AG34,AJ34,AM34,AP34,AS34,AV34,AY34,BB34)</f>
        <v>34</v>
      </c>
      <c r="W34" s="357"/>
      <c r="X34" s="402">
        <v>18</v>
      </c>
      <c r="Y34" s="342"/>
      <c r="Z34" s="341"/>
      <c r="AA34" s="341"/>
      <c r="AB34" s="341">
        <v>16</v>
      </c>
      <c r="AC34" s="341"/>
      <c r="AD34" s="402"/>
      <c r="AE34" s="342"/>
      <c r="AF34" s="248">
        <v>72</v>
      </c>
      <c r="AG34" s="247">
        <v>34</v>
      </c>
      <c r="AH34" s="166">
        <v>2</v>
      </c>
      <c r="AI34" s="248"/>
      <c r="AJ34" s="247"/>
      <c r="AK34" s="249"/>
      <c r="AL34" s="166"/>
      <c r="AM34" s="247"/>
      <c r="AN34" s="166"/>
      <c r="AO34" s="248"/>
      <c r="AP34" s="247"/>
      <c r="AQ34" s="249"/>
      <c r="AR34" s="166"/>
      <c r="AS34" s="247"/>
      <c r="AT34" s="249"/>
      <c r="AU34" s="166"/>
      <c r="AV34" s="247"/>
      <c r="AW34" s="249"/>
      <c r="AX34" s="166"/>
      <c r="AY34" s="247"/>
      <c r="AZ34" s="166"/>
      <c r="BA34" s="248"/>
      <c r="BB34" s="247"/>
      <c r="BC34" s="166"/>
      <c r="BD34" s="403">
        <f t="shared" si="3"/>
        <v>2</v>
      </c>
      <c r="BE34" s="404"/>
      <c r="BF34" s="436" t="s">
        <v>317</v>
      </c>
      <c r="BG34" s="437"/>
      <c r="BH34" s="437"/>
      <c r="BI34" s="438"/>
      <c r="BJ34" s="88">
        <f t="shared" ref="BJ34" si="7">SUM(X34:AE34)</f>
        <v>34</v>
      </c>
      <c r="BK34" s="69"/>
      <c r="BL34" s="69"/>
      <c r="BM34" s="69"/>
      <c r="BP34" s="41"/>
      <c r="BQ34" s="41"/>
      <c r="BR34" s="41"/>
    </row>
    <row r="35" spans="1:70" s="40" customFormat="1" ht="47.25" customHeight="1" x14ac:dyDescent="0.4">
      <c r="A35" s="246" t="s">
        <v>148</v>
      </c>
      <c r="B35" s="514" t="s">
        <v>315</v>
      </c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6"/>
      <c r="P35" s="358"/>
      <c r="Q35" s="359"/>
      <c r="R35" s="359">
        <v>2</v>
      </c>
      <c r="S35" s="381"/>
      <c r="T35" s="340">
        <f>SUM(AF35,AI35,AL35,AO35,AR35,AU35,AX35)</f>
        <v>72</v>
      </c>
      <c r="U35" s="341"/>
      <c r="V35" s="402">
        <f>SUM(AG35,AJ35,AM35,AP35,AS35,AV35,AY35,BB35)</f>
        <v>34</v>
      </c>
      <c r="W35" s="357"/>
      <c r="X35" s="402">
        <v>18</v>
      </c>
      <c r="Y35" s="342"/>
      <c r="Z35" s="341"/>
      <c r="AA35" s="341"/>
      <c r="AB35" s="341">
        <v>16</v>
      </c>
      <c r="AC35" s="341"/>
      <c r="AD35" s="402"/>
      <c r="AE35" s="342"/>
      <c r="AF35" s="248"/>
      <c r="AG35" s="247"/>
      <c r="AH35" s="166"/>
      <c r="AI35" s="248">
        <v>72</v>
      </c>
      <c r="AJ35" s="247">
        <v>34</v>
      </c>
      <c r="AK35" s="249">
        <v>2</v>
      </c>
      <c r="AL35" s="166"/>
      <c r="AM35" s="247"/>
      <c r="AN35" s="166"/>
      <c r="AO35" s="248"/>
      <c r="AP35" s="247"/>
      <c r="AQ35" s="249"/>
      <c r="AR35" s="166"/>
      <c r="AS35" s="247"/>
      <c r="AT35" s="249"/>
      <c r="AU35" s="166"/>
      <c r="AV35" s="247"/>
      <c r="AW35" s="249"/>
      <c r="AX35" s="166"/>
      <c r="AY35" s="247"/>
      <c r="AZ35" s="166"/>
      <c r="BA35" s="248"/>
      <c r="BB35" s="247"/>
      <c r="BC35" s="166"/>
      <c r="BD35" s="403">
        <f t="shared" si="3"/>
        <v>2</v>
      </c>
      <c r="BE35" s="404"/>
      <c r="BF35" s="351" t="s">
        <v>318</v>
      </c>
      <c r="BG35" s="352"/>
      <c r="BH35" s="352"/>
      <c r="BI35" s="353"/>
      <c r="BJ35" s="88">
        <f>SUM(X35:AE35)</f>
        <v>34</v>
      </c>
      <c r="BK35" s="69"/>
      <c r="BL35" s="69"/>
      <c r="BM35" s="69"/>
      <c r="BP35" s="41"/>
      <c r="BQ35" s="41"/>
      <c r="BR35" s="41"/>
    </row>
    <row r="36" spans="1:70" s="40" customFormat="1" ht="39.75" customHeight="1" x14ac:dyDescent="0.4">
      <c r="A36" s="246" t="s">
        <v>191</v>
      </c>
      <c r="B36" s="343" t="s">
        <v>316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612"/>
      <c r="P36" s="616">
        <v>3</v>
      </c>
      <c r="Q36" s="376"/>
      <c r="R36" s="377"/>
      <c r="S36" s="570"/>
      <c r="T36" s="433">
        <f t="shared" ref="T36" si="8">SUM(AF36,AI36,AL36,AO36,AR36,AU36,AX36)</f>
        <v>144</v>
      </c>
      <c r="U36" s="402"/>
      <c r="V36" s="434">
        <f t="shared" ref="V36" si="9">SUM(AG36,AJ36,AM36,AP36,AS36,AV36,AY36,BB36)</f>
        <v>60</v>
      </c>
      <c r="W36" s="524"/>
      <c r="X36" s="433">
        <v>34</v>
      </c>
      <c r="Y36" s="434"/>
      <c r="Z36" s="342"/>
      <c r="AA36" s="402"/>
      <c r="AB36" s="342">
        <v>26</v>
      </c>
      <c r="AC36" s="402"/>
      <c r="AD36" s="434"/>
      <c r="AE36" s="524"/>
      <c r="AF36" s="248"/>
      <c r="AG36" s="247"/>
      <c r="AH36" s="166"/>
      <c r="AI36" s="248"/>
      <c r="AJ36" s="247"/>
      <c r="AK36" s="249"/>
      <c r="AL36" s="166">
        <v>144</v>
      </c>
      <c r="AM36" s="247">
        <v>60</v>
      </c>
      <c r="AN36" s="166">
        <v>4</v>
      </c>
      <c r="AO36" s="248"/>
      <c r="AP36" s="247"/>
      <c r="AQ36" s="249"/>
      <c r="AR36" s="166"/>
      <c r="AS36" s="247"/>
      <c r="AT36" s="249"/>
      <c r="AU36" s="166"/>
      <c r="AV36" s="247"/>
      <c r="AW36" s="249"/>
      <c r="AX36" s="166"/>
      <c r="AY36" s="247"/>
      <c r="AZ36" s="166"/>
      <c r="BA36" s="248"/>
      <c r="BB36" s="247"/>
      <c r="BC36" s="166"/>
      <c r="BD36" s="403">
        <f t="shared" si="3"/>
        <v>4</v>
      </c>
      <c r="BE36" s="404"/>
      <c r="BF36" s="351" t="s">
        <v>319</v>
      </c>
      <c r="BG36" s="352"/>
      <c r="BH36" s="352"/>
      <c r="BI36" s="353"/>
      <c r="BJ36" s="88">
        <f t="shared" si="4"/>
        <v>60</v>
      </c>
      <c r="BK36" s="69"/>
      <c r="BL36" s="69"/>
      <c r="BM36" s="69"/>
      <c r="BP36" s="41"/>
      <c r="BQ36" s="41"/>
      <c r="BR36" s="41"/>
    </row>
    <row r="37" spans="1:70" s="40" customFormat="1" ht="39.75" customHeight="1" x14ac:dyDescent="0.4">
      <c r="A37" s="234" t="s">
        <v>112</v>
      </c>
      <c r="B37" s="563" t="s">
        <v>150</v>
      </c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5"/>
      <c r="P37" s="358"/>
      <c r="Q37" s="359"/>
      <c r="R37" s="359"/>
      <c r="S37" s="381"/>
      <c r="T37" s="340"/>
      <c r="U37" s="341"/>
      <c r="V37" s="402"/>
      <c r="W37" s="341"/>
      <c r="X37" s="340"/>
      <c r="Y37" s="342"/>
      <c r="Z37" s="341"/>
      <c r="AA37" s="341"/>
      <c r="AB37" s="341"/>
      <c r="AC37" s="341"/>
      <c r="AD37" s="402">
        <f t="shared" ref="AD37" si="10">SUM(AD38:AE39)</f>
        <v>0</v>
      </c>
      <c r="AE37" s="341"/>
      <c r="AF37" s="244"/>
      <c r="AG37" s="241"/>
      <c r="AH37" s="242"/>
      <c r="AI37" s="244"/>
      <c r="AJ37" s="241"/>
      <c r="AK37" s="243"/>
      <c r="AL37" s="242"/>
      <c r="AM37" s="241"/>
      <c r="AN37" s="242"/>
      <c r="AO37" s="244"/>
      <c r="AP37" s="241"/>
      <c r="AQ37" s="243"/>
      <c r="AR37" s="242"/>
      <c r="AS37" s="241"/>
      <c r="AT37" s="243"/>
      <c r="AU37" s="242"/>
      <c r="AV37" s="241"/>
      <c r="AW37" s="243"/>
      <c r="AX37" s="242"/>
      <c r="AY37" s="241"/>
      <c r="AZ37" s="242"/>
      <c r="BA37" s="244"/>
      <c r="BB37" s="241"/>
      <c r="BC37" s="242"/>
      <c r="BD37" s="403">
        <f t="shared" si="3"/>
        <v>0</v>
      </c>
      <c r="BE37" s="404"/>
      <c r="BF37" s="351"/>
      <c r="BG37" s="352"/>
      <c r="BH37" s="352"/>
      <c r="BI37" s="353"/>
      <c r="BJ37" s="88">
        <f t="shared" si="4"/>
        <v>0</v>
      </c>
      <c r="BK37" s="69"/>
      <c r="BL37" s="69"/>
      <c r="BM37" s="69"/>
      <c r="BP37" s="41"/>
      <c r="BQ37" s="41"/>
      <c r="BR37" s="41"/>
    </row>
    <row r="38" spans="1:70" s="40" customFormat="1" ht="47.25" customHeight="1" x14ac:dyDescent="0.4">
      <c r="A38" s="246" t="s">
        <v>113</v>
      </c>
      <c r="B38" s="514" t="s">
        <v>149</v>
      </c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6"/>
      <c r="P38" s="358">
        <v>2</v>
      </c>
      <c r="Q38" s="359"/>
      <c r="R38" s="359">
        <v>1</v>
      </c>
      <c r="S38" s="381"/>
      <c r="T38" s="340">
        <f t="shared" si="5"/>
        <v>216</v>
      </c>
      <c r="U38" s="341"/>
      <c r="V38" s="402">
        <f>SUM(AG38,AJ38,AM38,AP38,AS38,AV38,AY38,BB38)</f>
        <v>120</v>
      </c>
      <c r="W38" s="357"/>
      <c r="X38" s="402"/>
      <c r="Y38" s="342"/>
      <c r="Z38" s="341"/>
      <c r="AA38" s="341"/>
      <c r="AB38" s="341">
        <v>120</v>
      </c>
      <c r="AC38" s="341"/>
      <c r="AD38" s="402"/>
      <c r="AE38" s="342"/>
      <c r="AF38" s="248">
        <v>108</v>
      </c>
      <c r="AG38" s="247">
        <v>60</v>
      </c>
      <c r="AH38" s="166">
        <v>3</v>
      </c>
      <c r="AI38" s="248">
        <v>108</v>
      </c>
      <c r="AJ38" s="247">
        <v>60</v>
      </c>
      <c r="AK38" s="249">
        <v>3</v>
      </c>
      <c r="AL38" s="166"/>
      <c r="AM38" s="247"/>
      <c r="AN38" s="166"/>
      <c r="AO38" s="248"/>
      <c r="AP38" s="247"/>
      <c r="AQ38" s="249"/>
      <c r="AR38" s="166"/>
      <c r="AS38" s="247"/>
      <c r="AT38" s="249"/>
      <c r="AU38" s="166"/>
      <c r="AV38" s="247"/>
      <c r="AW38" s="249"/>
      <c r="AX38" s="166"/>
      <c r="AY38" s="247"/>
      <c r="AZ38" s="166"/>
      <c r="BA38" s="248"/>
      <c r="BB38" s="247"/>
      <c r="BC38" s="166"/>
      <c r="BD38" s="403">
        <f t="shared" si="3"/>
        <v>6</v>
      </c>
      <c r="BE38" s="404"/>
      <c r="BF38" s="351" t="s">
        <v>128</v>
      </c>
      <c r="BG38" s="352"/>
      <c r="BH38" s="352"/>
      <c r="BI38" s="353"/>
      <c r="BJ38" s="88">
        <f t="shared" si="4"/>
        <v>120</v>
      </c>
      <c r="BK38" s="69"/>
      <c r="BL38" s="69"/>
      <c r="BM38" s="69"/>
      <c r="BP38" s="41"/>
      <c r="BQ38" s="41"/>
      <c r="BR38" s="41"/>
    </row>
    <row r="39" spans="1:70" s="40" customFormat="1" ht="42.75" customHeight="1" x14ac:dyDescent="0.4">
      <c r="A39" s="246" t="s">
        <v>130</v>
      </c>
      <c r="B39" s="514" t="s">
        <v>206</v>
      </c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6"/>
      <c r="P39" s="358"/>
      <c r="Q39" s="359"/>
      <c r="R39" s="359">
        <v>2</v>
      </c>
      <c r="S39" s="381"/>
      <c r="T39" s="340">
        <f t="shared" si="5"/>
        <v>108</v>
      </c>
      <c r="U39" s="341"/>
      <c r="V39" s="402">
        <f>SUM(AG39,AJ39,AM39,AP39,AS39,AV39,AY39,BB39)</f>
        <v>40</v>
      </c>
      <c r="W39" s="357"/>
      <c r="X39" s="402"/>
      <c r="Y39" s="342"/>
      <c r="Z39" s="341"/>
      <c r="AA39" s="341"/>
      <c r="AB39" s="341">
        <v>40</v>
      </c>
      <c r="AC39" s="341"/>
      <c r="AD39" s="402"/>
      <c r="AE39" s="342"/>
      <c r="AF39" s="248"/>
      <c r="AG39" s="247"/>
      <c r="AH39" s="166"/>
      <c r="AI39" s="248">
        <v>108</v>
      </c>
      <c r="AJ39" s="247">
        <v>40</v>
      </c>
      <c r="AK39" s="249">
        <v>3</v>
      </c>
      <c r="AL39" s="166"/>
      <c r="AM39" s="247"/>
      <c r="AN39" s="166"/>
      <c r="AO39" s="248"/>
      <c r="AP39" s="247"/>
      <c r="AQ39" s="249"/>
      <c r="AR39" s="166"/>
      <c r="AS39" s="247"/>
      <c r="AT39" s="249"/>
      <c r="AU39" s="166"/>
      <c r="AV39" s="247"/>
      <c r="AW39" s="249"/>
      <c r="AX39" s="166"/>
      <c r="AY39" s="247"/>
      <c r="AZ39" s="166"/>
      <c r="BA39" s="248"/>
      <c r="BB39" s="247"/>
      <c r="BC39" s="166"/>
      <c r="BD39" s="403">
        <f t="shared" si="3"/>
        <v>3</v>
      </c>
      <c r="BE39" s="404"/>
      <c r="BF39" s="351" t="s">
        <v>128</v>
      </c>
      <c r="BG39" s="352"/>
      <c r="BH39" s="352"/>
      <c r="BI39" s="353"/>
      <c r="BJ39" s="88">
        <f t="shared" si="4"/>
        <v>40</v>
      </c>
      <c r="BK39" s="69"/>
      <c r="BL39" s="69"/>
      <c r="BM39" s="69"/>
      <c r="BP39" s="41"/>
      <c r="BQ39" s="41"/>
      <c r="BR39" s="41"/>
    </row>
    <row r="40" spans="1:70" s="40" customFormat="1" ht="45.75" customHeight="1" x14ac:dyDescent="0.4">
      <c r="A40" s="246" t="s">
        <v>114</v>
      </c>
      <c r="B40" s="563" t="s">
        <v>207</v>
      </c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5"/>
      <c r="P40" s="613"/>
      <c r="Q40" s="614"/>
      <c r="R40" s="614"/>
      <c r="S40" s="615"/>
      <c r="T40" s="340"/>
      <c r="U40" s="341"/>
      <c r="V40" s="402"/>
      <c r="W40" s="341"/>
      <c r="X40" s="340"/>
      <c r="Y40" s="342"/>
      <c r="Z40" s="341"/>
      <c r="AA40" s="341"/>
      <c r="AB40" s="341"/>
      <c r="AC40" s="341"/>
      <c r="AD40" s="402">
        <f t="shared" ref="AD40" si="11">SUM(AD41:AE42)</f>
        <v>0</v>
      </c>
      <c r="AE40" s="341"/>
      <c r="AF40" s="248"/>
      <c r="AG40" s="247"/>
      <c r="AH40" s="166"/>
      <c r="AI40" s="248"/>
      <c r="AJ40" s="247"/>
      <c r="AK40" s="249"/>
      <c r="AL40" s="166"/>
      <c r="AM40" s="247"/>
      <c r="AN40" s="166"/>
      <c r="AO40" s="248"/>
      <c r="AP40" s="247"/>
      <c r="AQ40" s="249"/>
      <c r="AR40" s="166"/>
      <c r="AS40" s="247"/>
      <c r="AT40" s="249"/>
      <c r="AU40" s="166"/>
      <c r="AV40" s="247"/>
      <c r="AW40" s="249"/>
      <c r="AX40" s="166"/>
      <c r="AY40" s="247"/>
      <c r="AZ40" s="166"/>
      <c r="BA40" s="248"/>
      <c r="BB40" s="247"/>
      <c r="BC40" s="166"/>
      <c r="BD40" s="403">
        <f t="shared" si="3"/>
        <v>0</v>
      </c>
      <c r="BE40" s="404"/>
      <c r="BF40" s="351"/>
      <c r="BG40" s="352"/>
      <c r="BH40" s="352"/>
      <c r="BI40" s="353"/>
      <c r="BJ40" s="88">
        <f t="shared" si="4"/>
        <v>0</v>
      </c>
      <c r="BK40" s="69"/>
      <c r="BL40" s="69"/>
      <c r="BM40" s="69"/>
      <c r="BP40" s="41"/>
      <c r="BQ40" s="41"/>
      <c r="BR40" s="41"/>
    </row>
    <row r="41" spans="1:70" s="40" customFormat="1" ht="44.25" customHeight="1" x14ac:dyDescent="0.4">
      <c r="A41" s="246" t="s">
        <v>208</v>
      </c>
      <c r="B41" s="514" t="s">
        <v>209</v>
      </c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6"/>
      <c r="P41" s="613">
        <v>1</v>
      </c>
      <c r="Q41" s="614"/>
      <c r="R41" s="614"/>
      <c r="S41" s="615"/>
      <c r="T41" s="340">
        <f t="shared" si="5"/>
        <v>120</v>
      </c>
      <c r="U41" s="341"/>
      <c r="V41" s="402">
        <f>SUM(AG41,AJ41,AM41,AP41,AS41,AV41,AY41,BB41)</f>
        <v>68</v>
      </c>
      <c r="W41" s="357"/>
      <c r="X41" s="402">
        <v>34</v>
      </c>
      <c r="Y41" s="342"/>
      <c r="Z41" s="341"/>
      <c r="AA41" s="341"/>
      <c r="AB41" s="341">
        <v>34</v>
      </c>
      <c r="AC41" s="341"/>
      <c r="AD41" s="402"/>
      <c r="AE41" s="342"/>
      <c r="AF41" s="248">
        <v>120</v>
      </c>
      <c r="AG41" s="247">
        <v>68</v>
      </c>
      <c r="AH41" s="166">
        <v>3</v>
      </c>
      <c r="AI41" s="248"/>
      <c r="AJ41" s="247"/>
      <c r="AK41" s="249"/>
      <c r="AL41" s="166"/>
      <c r="AM41" s="247"/>
      <c r="AN41" s="166"/>
      <c r="AO41" s="248"/>
      <c r="AP41" s="247"/>
      <c r="AQ41" s="249"/>
      <c r="AR41" s="166"/>
      <c r="AS41" s="247"/>
      <c r="AT41" s="249"/>
      <c r="AU41" s="166"/>
      <c r="AV41" s="247"/>
      <c r="AW41" s="249"/>
      <c r="AX41" s="166"/>
      <c r="AY41" s="247"/>
      <c r="AZ41" s="166"/>
      <c r="BA41" s="248"/>
      <c r="BB41" s="247"/>
      <c r="BC41" s="166"/>
      <c r="BD41" s="403">
        <f t="shared" si="3"/>
        <v>3</v>
      </c>
      <c r="BE41" s="404"/>
      <c r="BF41" s="351" t="s">
        <v>387</v>
      </c>
      <c r="BG41" s="352"/>
      <c r="BH41" s="352"/>
      <c r="BI41" s="353"/>
      <c r="BJ41" s="88">
        <f t="shared" si="4"/>
        <v>68</v>
      </c>
      <c r="BK41" s="69"/>
      <c r="BL41" s="69"/>
      <c r="BM41" s="69"/>
      <c r="BP41" s="41"/>
      <c r="BQ41" s="41"/>
      <c r="BR41" s="41"/>
    </row>
    <row r="42" spans="1:70" s="40" customFormat="1" ht="44.25" customHeight="1" x14ac:dyDescent="0.4">
      <c r="A42" s="246" t="s">
        <v>210</v>
      </c>
      <c r="B42" s="514" t="s">
        <v>211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6"/>
      <c r="P42" s="613">
        <v>2</v>
      </c>
      <c r="Q42" s="614"/>
      <c r="R42" s="614">
        <v>1</v>
      </c>
      <c r="S42" s="615"/>
      <c r="T42" s="340">
        <f t="shared" si="5"/>
        <v>330</v>
      </c>
      <c r="U42" s="341"/>
      <c r="V42" s="402">
        <f>SUM(AG42,AJ42,AM42,AP42,AS42,AV42,AY42,BB42)</f>
        <v>176</v>
      </c>
      <c r="W42" s="357"/>
      <c r="X42" s="402">
        <v>82</v>
      </c>
      <c r="Y42" s="342"/>
      <c r="Z42" s="341"/>
      <c r="AA42" s="341"/>
      <c r="AB42" s="341">
        <v>94</v>
      </c>
      <c r="AC42" s="341"/>
      <c r="AD42" s="402"/>
      <c r="AE42" s="342"/>
      <c r="AF42" s="248">
        <v>120</v>
      </c>
      <c r="AG42" s="247">
        <v>68</v>
      </c>
      <c r="AH42" s="166">
        <v>3</v>
      </c>
      <c r="AI42" s="248">
        <v>210</v>
      </c>
      <c r="AJ42" s="247">
        <v>108</v>
      </c>
      <c r="AK42" s="249">
        <v>6</v>
      </c>
      <c r="AL42" s="166"/>
      <c r="AM42" s="247"/>
      <c r="AN42" s="166"/>
      <c r="AO42" s="248"/>
      <c r="AP42" s="247"/>
      <c r="AQ42" s="249"/>
      <c r="AR42" s="166"/>
      <c r="AS42" s="247"/>
      <c r="AT42" s="249"/>
      <c r="AU42" s="166"/>
      <c r="AV42" s="247"/>
      <c r="AW42" s="249"/>
      <c r="AX42" s="166"/>
      <c r="AY42" s="247"/>
      <c r="AZ42" s="166"/>
      <c r="BA42" s="248"/>
      <c r="BB42" s="247"/>
      <c r="BC42" s="166"/>
      <c r="BD42" s="403">
        <f t="shared" si="3"/>
        <v>9</v>
      </c>
      <c r="BE42" s="404"/>
      <c r="BF42" s="351" t="s">
        <v>388</v>
      </c>
      <c r="BG42" s="352"/>
      <c r="BH42" s="352"/>
      <c r="BI42" s="353"/>
      <c r="BJ42" s="88">
        <f t="shared" si="4"/>
        <v>176</v>
      </c>
      <c r="BK42" s="69"/>
      <c r="BL42" s="69"/>
      <c r="BM42" s="69"/>
      <c r="BP42" s="41"/>
      <c r="BQ42" s="41"/>
      <c r="BR42" s="41"/>
    </row>
    <row r="43" spans="1:70" s="40" customFormat="1" ht="41.25" customHeight="1" x14ac:dyDescent="0.4">
      <c r="A43" s="253" t="s">
        <v>126</v>
      </c>
      <c r="B43" s="618" t="s">
        <v>249</v>
      </c>
      <c r="C43" s="619"/>
      <c r="D43" s="619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20"/>
      <c r="P43" s="429"/>
      <c r="Q43" s="617"/>
      <c r="R43" s="617"/>
      <c r="S43" s="430"/>
      <c r="T43" s="527"/>
      <c r="U43" s="414"/>
      <c r="V43" s="412"/>
      <c r="W43" s="414"/>
      <c r="X43" s="527"/>
      <c r="Y43" s="413"/>
      <c r="Z43" s="414"/>
      <c r="AA43" s="414"/>
      <c r="AB43" s="414"/>
      <c r="AC43" s="414"/>
      <c r="AD43" s="412">
        <f>SUM(AD44:AE50)</f>
        <v>0</v>
      </c>
      <c r="AE43" s="414"/>
      <c r="AF43" s="254"/>
      <c r="AG43" s="255"/>
      <c r="AH43" s="256"/>
      <c r="AI43" s="254"/>
      <c r="AJ43" s="255"/>
      <c r="AK43" s="257"/>
      <c r="AL43" s="256"/>
      <c r="AM43" s="255"/>
      <c r="AN43" s="256"/>
      <c r="AO43" s="254"/>
      <c r="AP43" s="255"/>
      <c r="AQ43" s="257"/>
      <c r="AR43" s="256"/>
      <c r="AS43" s="255"/>
      <c r="AT43" s="257"/>
      <c r="AU43" s="256"/>
      <c r="AV43" s="255"/>
      <c r="AW43" s="257"/>
      <c r="AX43" s="256"/>
      <c r="AY43" s="255"/>
      <c r="AZ43" s="256"/>
      <c r="BA43" s="254"/>
      <c r="BB43" s="255"/>
      <c r="BC43" s="256"/>
      <c r="BD43" s="382">
        <f t="shared" si="3"/>
        <v>0</v>
      </c>
      <c r="BE43" s="383"/>
      <c r="BF43" s="409"/>
      <c r="BG43" s="385"/>
      <c r="BH43" s="385"/>
      <c r="BI43" s="386"/>
      <c r="BJ43" s="52">
        <f t="shared" si="4"/>
        <v>0</v>
      </c>
      <c r="BK43" s="69"/>
      <c r="BL43" s="69"/>
      <c r="BM43" s="69"/>
      <c r="BP43" s="41"/>
      <c r="BQ43" s="41"/>
      <c r="BR43" s="41"/>
    </row>
    <row r="44" spans="1:70" s="92" customFormat="1" ht="39.75" customHeight="1" thickBot="1" x14ac:dyDescent="0.45">
      <c r="A44" s="170" t="s">
        <v>127</v>
      </c>
      <c r="B44" s="626" t="s">
        <v>322</v>
      </c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8"/>
      <c r="P44" s="431">
        <v>3</v>
      </c>
      <c r="Q44" s="625"/>
      <c r="R44" s="625"/>
      <c r="S44" s="432"/>
      <c r="T44" s="460">
        <f>SUM(AF44,AI44,AL44,AO44,AR44,AU44,AX44)</f>
        <v>108</v>
      </c>
      <c r="U44" s="435"/>
      <c r="V44" s="418">
        <f>SUM(AG44,AJ44,AM44,AP44,AS44,AV44,AY44,BB44)</f>
        <v>50</v>
      </c>
      <c r="W44" s="523"/>
      <c r="X44" s="418">
        <v>26</v>
      </c>
      <c r="Y44" s="419"/>
      <c r="Z44" s="435"/>
      <c r="AA44" s="435"/>
      <c r="AB44" s="435">
        <v>24</v>
      </c>
      <c r="AC44" s="435"/>
      <c r="AD44" s="418"/>
      <c r="AE44" s="419"/>
      <c r="AF44" s="191"/>
      <c r="AG44" s="250"/>
      <c r="AH44" s="192"/>
      <c r="AI44" s="191"/>
      <c r="AJ44" s="250"/>
      <c r="AK44" s="193"/>
      <c r="AL44" s="192">
        <v>108</v>
      </c>
      <c r="AM44" s="250">
        <v>50</v>
      </c>
      <c r="AN44" s="192">
        <v>3</v>
      </c>
      <c r="AO44" s="191"/>
      <c r="AP44" s="250"/>
      <c r="AQ44" s="193"/>
      <c r="AR44" s="192"/>
      <c r="AS44" s="250"/>
      <c r="AT44" s="193"/>
      <c r="AU44" s="192"/>
      <c r="AV44" s="250"/>
      <c r="AW44" s="193"/>
      <c r="AX44" s="192"/>
      <c r="AY44" s="250"/>
      <c r="AZ44" s="192"/>
      <c r="BA44" s="191"/>
      <c r="BB44" s="250"/>
      <c r="BC44" s="192"/>
      <c r="BD44" s="431">
        <f>SUM(AH44,AK44,AN44,AQ44,AT44,AW44,AZ44)</f>
        <v>3</v>
      </c>
      <c r="BE44" s="432"/>
      <c r="BF44" s="423" t="s">
        <v>380</v>
      </c>
      <c r="BG44" s="424"/>
      <c r="BH44" s="424"/>
      <c r="BI44" s="425"/>
      <c r="BJ44" s="90">
        <f>SUM(X44:AE44)</f>
        <v>50</v>
      </c>
      <c r="BK44" s="91"/>
      <c r="BL44" s="91"/>
      <c r="BM44" s="91"/>
    </row>
    <row r="45" spans="1:70" s="41" customFormat="1" ht="41.25" customHeight="1" thickBot="1" x14ac:dyDescent="0.45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8"/>
      <c r="Q45" s="188"/>
      <c r="R45" s="188"/>
      <c r="S45" s="188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9"/>
      <c r="BG45" s="189"/>
      <c r="BH45" s="189"/>
      <c r="BI45" s="189"/>
      <c r="BJ45" s="52"/>
      <c r="BK45" s="81"/>
      <c r="BL45" s="81"/>
      <c r="BM45" s="81"/>
    </row>
    <row r="46" spans="1:70" s="40" customFormat="1" ht="32.4" customHeight="1" thickBot="1" x14ac:dyDescent="0.45">
      <c r="A46" s="597" t="s">
        <v>356</v>
      </c>
      <c r="B46" s="600" t="s">
        <v>415</v>
      </c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2"/>
      <c r="P46" s="415" t="s">
        <v>8</v>
      </c>
      <c r="Q46" s="387"/>
      <c r="R46" s="387" t="s">
        <v>9</v>
      </c>
      <c r="S46" s="571"/>
      <c r="T46" s="609" t="s">
        <v>10</v>
      </c>
      <c r="U46" s="610"/>
      <c r="V46" s="610"/>
      <c r="W46" s="610"/>
      <c r="X46" s="610"/>
      <c r="Y46" s="610"/>
      <c r="Z46" s="610"/>
      <c r="AA46" s="610"/>
      <c r="AB46" s="610"/>
      <c r="AC46" s="610"/>
      <c r="AD46" s="610"/>
      <c r="AE46" s="611"/>
      <c r="AF46" s="337" t="s">
        <v>36</v>
      </c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411"/>
      <c r="BD46" s="442" t="s">
        <v>24</v>
      </c>
      <c r="BE46" s="443"/>
      <c r="BF46" s="448" t="s">
        <v>99</v>
      </c>
      <c r="BG46" s="449"/>
      <c r="BH46" s="449"/>
      <c r="BI46" s="443"/>
      <c r="BJ46" s="50"/>
      <c r="BK46" s="69"/>
      <c r="BL46" s="69"/>
      <c r="BM46" s="69"/>
      <c r="BP46" s="41"/>
      <c r="BQ46" s="41"/>
      <c r="BR46" s="41"/>
    </row>
    <row r="47" spans="1:70" s="40" customFormat="1" ht="32.25" customHeight="1" thickBot="1" x14ac:dyDescent="0.45">
      <c r="A47" s="598"/>
      <c r="B47" s="603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5"/>
      <c r="P47" s="585"/>
      <c r="Q47" s="586"/>
      <c r="R47" s="586"/>
      <c r="S47" s="593"/>
      <c r="T47" s="415" t="s">
        <v>5</v>
      </c>
      <c r="U47" s="387"/>
      <c r="V47" s="591" t="s">
        <v>11</v>
      </c>
      <c r="W47" s="571"/>
      <c r="X47" s="486" t="s">
        <v>12</v>
      </c>
      <c r="Y47" s="480"/>
      <c r="Z47" s="480"/>
      <c r="AA47" s="480"/>
      <c r="AB47" s="480"/>
      <c r="AC47" s="480"/>
      <c r="AD47" s="480"/>
      <c r="AE47" s="481"/>
      <c r="AF47" s="487" t="s">
        <v>14</v>
      </c>
      <c r="AG47" s="488"/>
      <c r="AH47" s="488"/>
      <c r="AI47" s="488"/>
      <c r="AJ47" s="488"/>
      <c r="AK47" s="489"/>
      <c r="AL47" s="487" t="s">
        <v>15</v>
      </c>
      <c r="AM47" s="488"/>
      <c r="AN47" s="488"/>
      <c r="AO47" s="488"/>
      <c r="AP47" s="488"/>
      <c r="AQ47" s="489"/>
      <c r="AR47" s="487" t="s">
        <v>16</v>
      </c>
      <c r="AS47" s="488"/>
      <c r="AT47" s="488"/>
      <c r="AU47" s="488"/>
      <c r="AV47" s="488"/>
      <c r="AW47" s="489"/>
      <c r="AX47" s="486" t="s">
        <v>157</v>
      </c>
      <c r="AY47" s="480"/>
      <c r="AZ47" s="480"/>
      <c r="BA47" s="480"/>
      <c r="BB47" s="480"/>
      <c r="BC47" s="482"/>
      <c r="BD47" s="444"/>
      <c r="BE47" s="445"/>
      <c r="BF47" s="450"/>
      <c r="BG47" s="451"/>
      <c r="BH47" s="451"/>
      <c r="BI47" s="445"/>
      <c r="BJ47" s="50"/>
      <c r="BK47" s="69"/>
      <c r="BL47" s="69"/>
      <c r="BM47" s="69"/>
      <c r="BP47" s="41"/>
      <c r="BQ47" s="41"/>
      <c r="BR47" s="41"/>
    </row>
    <row r="48" spans="1:70" s="40" customFormat="1" ht="76.95" customHeight="1" thickBot="1" x14ac:dyDescent="0.45">
      <c r="A48" s="598"/>
      <c r="B48" s="603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5"/>
      <c r="P48" s="585"/>
      <c r="Q48" s="586"/>
      <c r="R48" s="586"/>
      <c r="S48" s="593"/>
      <c r="T48" s="585"/>
      <c r="U48" s="586"/>
      <c r="V48" s="592"/>
      <c r="W48" s="593"/>
      <c r="X48" s="587" t="s">
        <v>13</v>
      </c>
      <c r="Y48" s="588"/>
      <c r="Z48" s="387" t="s">
        <v>100</v>
      </c>
      <c r="AA48" s="387"/>
      <c r="AB48" s="387" t="s">
        <v>101</v>
      </c>
      <c r="AC48" s="387"/>
      <c r="AD48" s="587" t="s">
        <v>74</v>
      </c>
      <c r="AE48" s="588"/>
      <c r="AF48" s="555" t="s">
        <v>152</v>
      </c>
      <c r="AG48" s="480"/>
      <c r="AH48" s="482"/>
      <c r="AI48" s="555" t="s">
        <v>181</v>
      </c>
      <c r="AJ48" s="480"/>
      <c r="AK48" s="481"/>
      <c r="AL48" s="479" t="s">
        <v>179</v>
      </c>
      <c r="AM48" s="480"/>
      <c r="AN48" s="482"/>
      <c r="AO48" s="555" t="s">
        <v>180</v>
      </c>
      <c r="AP48" s="480"/>
      <c r="AQ48" s="482"/>
      <c r="AR48" s="555" t="s">
        <v>153</v>
      </c>
      <c r="AS48" s="480"/>
      <c r="AT48" s="481"/>
      <c r="AU48" s="479" t="s">
        <v>154</v>
      </c>
      <c r="AV48" s="480"/>
      <c r="AW48" s="481"/>
      <c r="AX48" s="479" t="s">
        <v>190</v>
      </c>
      <c r="AY48" s="480"/>
      <c r="AZ48" s="482"/>
      <c r="BA48" s="483" t="s">
        <v>155</v>
      </c>
      <c r="BB48" s="484"/>
      <c r="BC48" s="485"/>
      <c r="BD48" s="444"/>
      <c r="BE48" s="445"/>
      <c r="BF48" s="450"/>
      <c r="BG48" s="451"/>
      <c r="BH48" s="451"/>
      <c r="BI48" s="445"/>
      <c r="BJ48" s="50"/>
      <c r="BK48" s="69"/>
      <c r="BL48" s="69"/>
      <c r="BM48" s="69"/>
      <c r="BP48" s="41"/>
      <c r="BQ48" s="41"/>
      <c r="BR48" s="41"/>
    </row>
    <row r="49" spans="1:2644" s="40" customFormat="1" ht="226.5" customHeight="1" thickBot="1" x14ac:dyDescent="0.45">
      <c r="A49" s="599"/>
      <c r="B49" s="606"/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8"/>
      <c r="P49" s="416"/>
      <c r="Q49" s="388"/>
      <c r="R49" s="388"/>
      <c r="S49" s="572"/>
      <c r="T49" s="416"/>
      <c r="U49" s="388"/>
      <c r="V49" s="666"/>
      <c r="W49" s="572"/>
      <c r="X49" s="666"/>
      <c r="Y49" s="709"/>
      <c r="Z49" s="388"/>
      <c r="AA49" s="388"/>
      <c r="AB49" s="388"/>
      <c r="AC49" s="388"/>
      <c r="AD49" s="666"/>
      <c r="AE49" s="709"/>
      <c r="AF49" s="157" t="s">
        <v>3</v>
      </c>
      <c r="AG49" s="158" t="s">
        <v>17</v>
      </c>
      <c r="AH49" s="159" t="s">
        <v>18</v>
      </c>
      <c r="AI49" s="157" t="s">
        <v>3</v>
      </c>
      <c r="AJ49" s="158" t="s">
        <v>17</v>
      </c>
      <c r="AK49" s="160" t="s">
        <v>18</v>
      </c>
      <c r="AL49" s="159" t="s">
        <v>3</v>
      </c>
      <c r="AM49" s="158" t="s">
        <v>17</v>
      </c>
      <c r="AN49" s="159" t="s">
        <v>18</v>
      </c>
      <c r="AO49" s="157" t="s">
        <v>3</v>
      </c>
      <c r="AP49" s="158" t="s">
        <v>17</v>
      </c>
      <c r="AQ49" s="159" t="s">
        <v>18</v>
      </c>
      <c r="AR49" s="157" t="s">
        <v>3</v>
      </c>
      <c r="AS49" s="158" t="s">
        <v>17</v>
      </c>
      <c r="AT49" s="160" t="s">
        <v>18</v>
      </c>
      <c r="AU49" s="159" t="s">
        <v>3</v>
      </c>
      <c r="AV49" s="158" t="s">
        <v>17</v>
      </c>
      <c r="AW49" s="160" t="s">
        <v>18</v>
      </c>
      <c r="AX49" s="159" t="s">
        <v>3</v>
      </c>
      <c r="AY49" s="158" t="s">
        <v>17</v>
      </c>
      <c r="AZ49" s="159" t="s">
        <v>18</v>
      </c>
      <c r="BA49" s="157" t="s">
        <v>3</v>
      </c>
      <c r="BB49" s="158" t="s">
        <v>17</v>
      </c>
      <c r="BC49" s="159" t="s">
        <v>18</v>
      </c>
      <c r="BD49" s="446"/>
      <c r="BE49" s="447"/>
      <c r="BF49" s="452"/>
      <c r="BG49" s="453"/>
      <c r="BH49" s="453"/>
      <c r="BI49" s="447"/>
      <c r="BJ49" s="50"/>
      <c r="BK49" s="69"/>
      <c r="BL49" s="69"/>
      <c r="BM49" s="69"/>
      <c r="BP49" s="41"/>
      <c r="BQ49" s="41"/>
      <c r="BR49" s="41"/>
    </row>
    <row r="50" spans="1:2644" s="40" customFormat="1" ht="42.75" customHeight="1" x14ac:dyDescent="0.4">
      <c r="A50" s="316" t="s">
        <v>133</v>
      </c>
      <c r="B50" s="514" t="s">
        <v>151</v>
      </c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6"/>
      <c r="P50" s="358">
        <v>4</v>
      </c>
      <c r="Q50" s="359"/>
      <c r="R50" s="359"/>
      <c r="S50" s="381"/>
      <c r="T50" s="340">
        <f t="shared" si="5"/>
        <v>108</v>
      </c>
      <c r="U50" s="341"/>
      <c r="V50" s="402">
        <f t="shared" ref="V50" si="12">SUM(AG50,AJ50,AM50,AP50,AS50,AV50,AY50,BB50)</f>
        <v>50</v>
      </c>
      <c r="W50" s="357"/>
      <c r="X50" s="402">
        <v>26</v>
      </c>
      <c r="Y50" s="342"/>
      <c r="Z50" s="341"/>
      <c r="AA50" s="341"/>
      <c r="AB50" s="341">
        <v>24</v>
      </c>
      <c r="AC50" s="341"/>
      <c r="AD50" s="402"/>
      <c r="AE50" s="342"/>
      <c r="AF50" s="302"/>
      <c r="AG50" s="277"/>
      <c r="AH50" s="166"/>
      <c r="AI50" s="302"/>
      <c r="AJ50" s="277"/>
      <c r="AK50" s="301"/>
      <c r="AL50" s="166"/>
      <c r="AM50" s="277"/>
      <c r="AN50" s="166"/>
      <c r="AO50" s="302">
        <v>108</v>
      </c>
      <c r="AP50" s="277">
        <v>50</v>
      </c>
      <c r="AQ50" s="301">
        <v>3</v>
      </c>
      <c r="AR50" s="166"/>
      <c r="AS50" s="277"/>
      <c r="AT50" s="301"/>
      <c r="AU50" s="166"/>
      <c r="AV50" s="277"/>
      <c r="AW50" s="301"/>
      <c r="AX50" s="166"/>
      <c r="AY50" s="277"/>
      <c r="AZ50" s="166"/>
      <c r="BA50" s="302"/>
      <c r="BB50" s="277"/>
      <c r="BC50" s="166"/>
      <c r="BD50" s="403">
        <f t="shared" si="3"/>
        <v>3</v>
      </c>
      <c r="BE50" s="404"/>
      <c r="BF50" s="351" t="s">
        <v>381</v>
      </c>
      <c r="BG50" s="352"/>
      <c r="BH50" s="352"/>
      <c r="BI50" s="353"/>
      <c r="BJ50" s="88">
        <f t="shared" si="4"/>
        <v>50</v>
      </c>
      <c r="BK50" s="69"/>
      <c r="BL50" s="69"/>
      <c r="BM50" s="69"/>
      <c r="BP50" s="41"/>
      <c r="BQ50" s="41"/>
      <c r="BR50" s="41"/>
    </row>
    <row r="51" spans="1:2644" s="40" customFormat="1" ht="42" customHeight="1" x14ac:dyDescent="0.4">
      <c r="A51" s="235" t="s">
        <v>174</v>
      </c>
      <c r="B51" s="661" t="s">
        <v>175</v>
      </c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3"/>
      <c r="P51" s="358">
        <v>1.2</v>
      </c>
      <c r="Q51" s="359"/>
      <c r="R51" s="359"/>
      <c r="S51" s="381"/>
      <c r="T51" s="340">
        <f t="shared" si="5"/>
        <v>216</v>
      </c>
      <c r="U51" s="341"/>
      <c r="V51" s="402">
        <f t="shared" ref="V51:V53" si="13">SUM(AG51,AJ51,AM51,AP51,AS51,AV51,AY51,BB51)</f>
        <v>120</v>
      </c>
      <c r="W51" s="357"/>
      <c r="X51" s="402">
        <v>56</v>
      </c>
      <c r="Y51" s="342"/>
      <c r="Z51" s="341">
        <v>64</v>
      </c>
      <c r="AA51" s="341"/>
      <c r="AB51" s="341"/>
      <c r="AC51" s="341"/>
      <c r="AD51" s="402"/>
      <c r="AE51" s="342"/>
      <c r="AF51" s="302">
        <v>108</v>
      </c>
      <c r="AG51" s="277">
        <v>60</v>
      </c>
      <c r="AH51" s="166">
        <v>3</v>
      </c>
      <c r="AI51" s="302">
        <v>108</v>
      </c>
      <c r="AJ51" s="277">
        <v>60</v>
      </c>
      <c r="AK51" s="301">
        <v>3</v>
      </c>
      <c r="AL51" s="166"/>
      <c r="AM51" s="277"/>
      <c r="AN51" s="166"/>
      <c r="AO51" s="302"/>
      <c r="AP51" s="277"/>
      <c r="AQ51" s="301"/>
      <c r="AR51" s="166"/>
      <c r="AS51" s="277"/>
      <c r="AT51" s="301"/>
      <c r="AU51" s="166"/>
      <c r="AV51" s="277"/>
      <c r="AW51" s="301"/>
      <c r="AX51" s="166"/>
      <c r="AY51" s="277"/>
      <c r="AZ51" s="166"/>
      <c r="BA51" s="302"/>
      <c r="BB51" s="277"/>
      <c r="BC51" s="166"/>
      <c r="BD51" s="403">
        <f t="shared" si="3"/>
        <v>6</v>
      </c>
      <c r="BE51" s="404"/>
      <c r="BF51" s="351" t="s">
        <v>342</v>
      </c>
      <c r="BG51" s="352"/>
      <c r="BH51" s="352"/>
      <c r="BI51" s="353"/>
      <c r="BJ51" s="88">
        <f t="shared" si="4"/>
        <v>120</v>
      </c>
      <c r="BK51" s="69"/>
      <c r="BL51" s="69"/>
      <c r="BM51" s="69"/>
      <c r="BP51" s="41"/>
      <c r="BQ51" s="41"/>
      <c r="BR51" s="41"/>
    </row>
    <row r="52" spans="1:2644" s="40" customFormat="1" ht="39.75" customHeight="1" x14ac:dyDescent="0.4">
      <c r="A52" s="236" t="s">
        <v>176</v>
      </c>
      <c r="B52" s="658" t="s">
        <v>357</v>
      </c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60"/>
      <c r="P52" s="616">
        <v>4</v>
      </c>
      <c r="Q52" s="376"/>
      <c r="R52" s="377"/>
      <c r="S52" s="570"/>
      <c r="T52" s="433">
        <f>SUM(AF52,AI52,AL52,AO52,AR52,AU52,AX52,BA52)</f>
        <v>120</v>
      </c>
      <c r="U52" s="402"/>
      <c r="V52" s="434">
        <f>SUM(AG52,AJ52,AM52,AP52,AS52,AV52,AY52,BB52)</f>
        <v>68</v>
      </c>
      <c r="W52" s="524"/>
      <c r="X52" s="433">
        <v>34</v>
      </c>
      <c r="Y52" s="434"/>
      <c r="Z52" s="342">
        <v>16</v>
      </c>
      <c r="AA52" s="402"/>
      <c r="AB52" s="342">
        <v>18</v>
      </c>
      <c r="AC52" s="402"/>
      <c r="AD52" s="434"/>
      <c r="AE52" s="524"/>
      <c r="AF52" s="302"/>
      <c r="AG52" s="277"/>
      <c r="AH52" s="166"/>
      <c r="AI52" s="302"/>
      <c r="AJ52" s="277"/>
      <c r="AK52" s="301"/>
      <c r="AL52" s="166"/>
      <c r="AM52" s="277"/>
      <c r="AN52" s="166"/>
      <c r="AO52" s="302">
        <v>120</v>
      </c>
      <c r="AP52" s="277">
        <v>68</v>
      </c>
      <c r="AQ52" s="301">
        <v>3</v>
      </c>
      <c r="AR52" s="166"/>
      <c r="AS52" s="277"/>
      <c r="AT52" s="301"/>
      <c r="AU52" s="166"/>
      <c r="AV52" s="277"/>
      <c r="AW52" s="301"/>
      <c r="AX52" s="166"/>
      <c r="AY52" s="277"/>
      <c r="AZ52" s="166"/>
      <c r="BA52" s="302"/>
      <c r="BB52" s="277"/>
      <c r="BC52" s="166"/>
      <c r="BD52" s="403">
        <f t="shared" si="3"/>
        <v>3</v>
      </c>
      <c r="BE52" s="404"/>
      <c r="BF52" s="436" t="s">
        <v>135</v>
      </c>
      <c r="BG52" s="437"/>
      <c r="BH52" s="437"/>
      <c r="BI52" s="438"/>
      <c r="BJ52" s="88">
        <f>SUM(X52:AE52)</f>
        <v>68</v>
      </c>
      <c r="BK52" s="69"/>
      <c r="BL52" s="69"/>
      <c r="BM52" s="69"/>
      <c r="BP52" s="41"/>
      <c r="BQ52" s="41"/>
      <c r="BR52" s="41"/>
    </row>
    <row r="53" spans="1:2644" s="40" customFormat="1" ht="48.75" customHeight="1" x14ac:dyDescent="0.4">
      <c r="A53" s="235" t="s">
        <v>178</v>
      </c>
      <c r="B53" s="405" t="s">
        <v>250</v>
      </c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7"/>
      <c r="P53" s="358">
        <v>5</v>
      </c>
      <c r="Q53" s="359"/>
      <c r="R53" s="359"/>
      <c r="S53" s="381"/>
      <c r="T53" s="340">
        <f t="shared" si="5"/>
        <v>216</v>
      </c>
      <c r="U53" s="341"/>
      <c r="V53" s="402">
        <f t="shared" si="13"/>
        <v>86</v>
      </c>
      <c r="W53" s="357"/>
      <c r="X53" s="402">
        <v>40</v>
      </c>
      <c r="Y53" s="342"/>
      <c r="Z53" s="341"/>
      <c r="AA53" s="341"/>
      <c r="AB53" s="341">
        <v>46</v>
      </c>
      <c r="AC53" s="341"/>
      <c r="AD53" s="402"/>
      <c r="AE53" s="342"/>
      <c r="AF53" s="302"/>
      <c r="AG53" s="277"/>
      <c r="AH53" s="166"/>
      <c r="AI53" s="302"/>
      <c r="AJ53" s="277"/>
      <c r="AK53" s="301"/>
      <c r="AL53" s="166"/>
      <c r="AM53" s="277"/>
      <c r="AN53" s="166"/>
      <c r="AO53" s="302"/>
      <c r="AP53" s="277"/>
      <c r="AQ53" s="301"/>
      <c r="AR53" s="166">
        <v>216</v>
      </c>
      <c r="AS53" s="277">
        <v>86</v>
      </c>
      <c r="AT53" s="301">
        <v>6</v>
      </c>
      <c r="AU53" s="166"/>
      <c r="AV53" s="277"/>
      <c r="AW53" s="301"/>
      <c r="AX53" s="166"/>
      <c r="AY53" s="277"/>
      <c r="AZ53" s="166"/>
      <c r="BA53" s="302"/>
      <c r="BB53" s="277"/>
      <c r="BC53" s="166"/>
      <c r="BD53" s="403">
        <f t="shared" si="3"/>
        <v>6</v>
      </c>
      <c r="BE53" s="404"/>
      <c r="BF53" s="351" t="s">
        <v>203</v>
      </c>
      <c r="BG53" s="352"/>
      <c r="BH53" s="352"/>
      <c r="BI53" s="353"/>
      <c r="BJ53" s="88">
        <f t="shared" si="4"/>
        <v>86</v>
      </c>
      <c r="BK53" s="69"/>
      <c r="BL53" s="69"/>
      <c r="BM53" s="69"/>
      <c r="BP53" s="41"/>
      <c r="BQ53" s="41"/>
      <c r="BR53" s="41"/>
    </row>
    <row r="54" spans="1:2644" s="40" customFormat="1" ht="41.25" customHeight="1" x14ac:dyDescent="0.35">
      <c r="A54" s="323" t="s">
        <v>218</v>
      </c>
      <c r="B54" s="405" t="s">
        <v>326</v>
      </c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7"/>
      <c r="P54" s="340"/>
      <c r="Q54" s="341"/>
      <c r="R54" s="341"/>
      <c r="S54" s="357"/>
      <c r="T54" s="340"/>
      <c r="U54" s="341"/>
      <c r="V54" s="402"/>
      <c r="W54" s="341"/>
      <c r="X54" s="340"/>
      <c r="Y54" s="342"/>
      <c r="Z54" s="341"/>
      <c r="AA54" s="341"/>
      <c r="AB54" s="341"/>
      <c r="AC54" s="341"/>
      <c r="AD54" s="402">
        <f t="shared" ref="AD54" si="14">SUM(AD57:AE59)</f>
        <v>0</v>
      </c>
      <c r="AE54" s="341"/>
      <c r="AF54" s="284"/>
      <c r="AG54" s="276"/>
      <c r="AH54" s="285"/>
      <c r="AI54" s="284"/>
      <c r="AJ54" s="276"/>
      <c r="AK54" s="299"/>
      <c r="AL54" s="285"/>
      <c r="AM54" s="276"/>
      <c r="AN54" s="285"/>
      <c r="AO54" s="284"/>
      <c r="AP54" s="276"/>
      <c r="AQ54" s="299"/>
      <c r="AR54" s="285"/>
      <c r="AS54" s="276"/>
      <c r="AT54" s="299"/>
      <c r="AU54" s="285"/>
      <c r="AV54" s="276"/>
      <c r="AW54" s="299"/>
      <c r="AX54" s="285"/>
      <c r="AY54" s="276"/>
      <c r="AZ54" s="285"/>
      <c r="BA54" s="284"/>
      <c r="BB54" s="276"/>
      <c r="BC54" s="285"/>
      <c r="BD54" s="403">
        <f t="shared" si="3"/>
        <v>0</v>
      </c>
      <c r="BE54" s="404"/>
      <c r="BF54" s="351"/>
      <c r="BG54" s="352"/>
      <c r="BH54" s="352"/>
      <c r="BI54" s="353"/>
      <c r="BJ54" s="88">
        <f t="shared" si="4"/>
        <v>0</v>
      </c>
      <c r="BK54" s="76"/>
      <c r="BL54" s="76"/>
      <c r="BM54" s="76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89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  <c r="JP54" s="89"/>
      <c r="JQ54" s="89"/>
      <c r="JR54" s="89"/>
      <c r="JS54" s="89"/>
      <c r="JT54" s="89"/>
      <c r="JU54" s="89"/>
      <c r="JV54" s="89"/>
      <c r="JW54" s="89"/>
      <c r="JX54" s="89"/>
      <c r="JY54" s="89"/>
      <c r="JZ54" s="89"/>
      <c r="KA54" s="89"/>
      <c r="KB54" s="89"/>
      <c r="KC54" s="89"/>
      <c r="KD54" s="89"/>
      <c r="KE54" s="89"/>
      <c r="KF54" s="89"/>
      <c r="KG54" s="89"/>
      <c r="KH54" s="89"/>
      <c r="KI54" s="89"/>
      <c r="KJ54" s="89"/>
      <c r="KK54" s="89"/>
      <c r="KL54" s="89"/>
      <c r="KM54" s="89"/>
      <c r="KN54" s="89"/>
      <c r="KO54" s="89"/>
      <c r="KP54" s="89"/>
      <c r="KQ54" s="89"/>
      <c r="KR54" s="89"/>
      <c r="KS54" s="89"/>
      <c r="KT54" s="89"/>
      <c r="KU54" s="89"/>
      <c r="KV54" s="89"/>
      <c r="KW54" s="89"/>
      <c r="KX54" s="89"/>
      <c r="KY54" s="89"/>
      <c r="KZ54" s="89"/>
      <c r="LA54" s="89"/>
      <c r="LB54" s="89"/>
      <c r="LC54" s="89"/>
      <c r="LD54" s="89"/>
      <c r="LE54" s="89"/>
      <c r="LF54" s="89"/>
      <c r="LG54" s="89"/>
      <c r="LH54" s="89"/>
      <c r="LI54" s="89"/>
      <c r="LJ54" s="89"/>
      <c r="LK54" s="89"/>
      <c r="LL54" s="89"/>
      <c r="LM54" s="89"/>
      <c r="LN54" s="89"/>
      <c r="LO54" s="89"/>
      <c r="LP54" s="89"/>
      <c r="LQ54" s="89"/>
      <c r="LR54" s="89"/>
      <c r="LS54" s="89"/>
      <c r="LT54" s="89"/>
      <c r="LU54" s="89"/>
      <c r="LV54" s="89"/>
      <c r="LW54" s="89"/>
      <c r="LX54" s="89"/>
      <c r="LY54" s="89"/>
      <c r="LZ54" s="89"/>
      <c r="MA54" s="89"/>
      <c r="MB54" s="89"/>
      <c r="MC54" s="89"/>
      <c r="MD54" s="89"/>
      <c r="ME54" s="89"/>
      <c r="MF54" s="89"/>
      <c r="MG54" s="89"/>
      <c r="MH54" s="89"/>
      <c r="MI54" s="89"/>
      <c r="MJ54" s="89"/>
      <c r="MK54" s="89"/>
      <c r="ML54" s="89"/>
      <c r="MM54" s="89"/>
      <c r="MN54" s="89"/>
      <c r="MO54" s="89"/>
      <c r="MP54" s="89"/>
      <c r="MQ54" s="89"/>
      <c r="MR54" s="89"/>
      <c r="MS54" s="89"/>
      <c r="MT54" s="89"/>
      <c r="MU54" s="89"/>
      <c r="MV54" s="89"/>
      <c r="MW54" s="89"/>
      <c r="MX54" s="89"/>
      <c r="MY54" s="89"/>
      <c r="MZ54" s="89"/>
      <c r="NA54" s="89"/>
      <c r="NB54" s="89"/>
      <c r="NC54" s="89"/>
      <c r="ND54" s="89"/>
      <c r="NE54" s="89"/>
      <c r="NF54" s="89"/>
      <c r="NG54" s="89"/>
      <c r="NH54" s="89"/>
      <c r="NI54" s="89"/>
      <c r="NJ54" s="89"/>
      <c r="NK54" s="89"/>
      <c r="NL54" s="89"/>
      <c r="NM54" s="89"/>
      <c r="NN54" s="89"/>
      <c r="NO54" s="89"/>
      <c r="NP54" s="89"/>
      <c r="NQ54" s="89"/>
      <c r="NR54" s="89"/>
      <c r="NS54" s="89"/>
      <c r="NT54" s="89"/>
      <c r="NU54" s="89"/>
      <c r="NV54" s="89"/>
      <c r="NW54" s="89"/>
      <c r="NX54" s="89"/>
      <c r="NY54" s="89"/>
      <c r="NZ54" s="89"/>
      <c r="OA54" s="89"/>
      <c r="OB54" s="89"/>
      <c r="OC54" s="89"/>
      <c r="OD54" s="89"/>
      <c r="OE54" s="89"/>
      <c r="OF54" s="89"/>
      <c r="OG54" s="89"/>
      <c r="OH54" s="89"/>
      <c r="OI54" s="89"/>
      <c r="OJ54" s="89"/>
      <c r="OK54" s="89"/>
      <c r="OL54" s="89"/>
      <c r="OM54" s="89"/>
      <c r="ON54" s="89"/>
      <c r="OO54" s="89"/>
      <c r="OP54" s="89"/>
      <c r="OQ54" s="89"/>
      <c r="OR54" s="89"/>
      <c r="OS54" s="89"/>
      <c r="OT54" s="89"/>
      <c r="OU54" s="89"/>
      <c r="OV54" s="89"/>
      <c r="OW54" s="89"/>
      <c r="OX54" s="89"/>
      <c r="OY54" s="89"/>
      <c r="OZ54" s="89"/>
      <c r="PA54" s="89"/>
      <c r="PB54" s="89"/>
      <c r="PC54" s="89"/>
      <c r="PD54" s="89"/>
      <c r="PE54" s="89"/>
      <c r="PF54" s="89"/>
      <c r="PG54" s="89"/>
      <c r="PH54" s="89"/>
      <c r="PI54" s="89"/>
      <c r="PJ54" s="89"/>
      <c r="PK54" s="89"/>
      <c r="PL54" s="89"/>
      <c r="PM54" s="89"/>
      <c r="PN54" s="89"/>
      <c r="PO54" s="89"/>
      <c r="PP54" s="89"/>
      <c r="PQ54" s="89"/>
      <c r="PR54" s="89"/>
      <c r="PS54" s="89"/>
      <c r="PT54" s="89"/>
      <c r="PU54" s="89"/>
      <c r="PV54" s="89"/>
      <c r="PW54" s="89"/>
      <c r="PX54" s="89"/>
      <c r="PY54" s="89"/>
      <c r="PZ54" s="89"/>
      <c r="QA54" s="89"/>
      <c r="QB54" s="89"/>
      <c r="QC54" s="89"/>
      <c r="QD54" s="89"/>
      <c r="QE54" s="89"/>
      <c r="QF54" s="89"/>
      <c r="QG54" s="89"/>
      <c r="QH54" s="89"/>
      <c r="QI54" s="89"/>
      <c r="QJ54" s="89"/>
      <c r="QK54" s="89"/>
      <c r="QL54" s="89"/>
      <c r="QM54" s="89"/>
      <c r="QN54" s="89"/>
      <c r="QO54" s="89"/>
      <c r="QP54" s="89"/>
      <c r="QQ54" s="89"/>
      <c r="QR54" s="89"/>
      <c r="QS54" s="89"/>
      <c r="QT54" s="89"/>
      <c r="QU54" s="89"/>
      <c r="QV54" s="89"/>
      <c r="QW54" s="89"/>
      <c r="QX54" s="89"/>
      <c r="QY54" s="89"/>
      <c r="QZ54" s="89"/>
      <c r="RA54" s="89"/>
      <c r="RB54" s="89"/>
      <c r="RC54" s="89"/>
      <c r="RD54" s="89"/>
      <c r="RE54" s="89"/>
      <c r="RF54" s="89"/>
      <c r="RG54" s="89"/>
      <c r="RH54" s="89"/>
      <c r="RI54" s="89"/>
      <c r="RJ54" s="89"/>
      <c r="RK54" s="89"/>
      <c r="RL54" s="89"/>
      <c r="RM54" s="89"/>
      <c r="RN54" s="89"/>
      <c r="RO54" s="89"/>
      <c r="RP54" s="89"/>
      <c r="RQ54" s="89"/>
      <c r="RR54" s="89"/>
      <c r="RS54" s="89"/>
      <c r="RT54" s="89"/>
      <c r="RU54" s="89"/>
      <c r="RV54" s="89"/>
      <c r="RW54" s="89"/>
      <c r="RX54" s="89"/>
      <c r="RY54" s="89"/>
      <c r="RZ54" s="89"/>
      <c r="SA54" s="89"/>
      <c r="SB54" s="89"/>
      <c r="SC54" s="89"/>
      <c r="SD54" s="89"/>
      <c r="SE54" s="89"/>
      <c r="SF54" s="89"/>
      <c r="SG54" s="89"/>
      <c r="SH54" s="89"/>
      <c r="SI54" s="89"/>
      <c r="SJ54" s="89"/>
      <c r="SK54" s="89"/>
      <c r="SL54" s="89"/>
      <c r="SM54" s="89"/>
      <c r="SN54" s="89"/>
      <c r="SO54" s="89"/>
      <c r="SP54" s="89"/>
      <c r="SQ54" s="89"/>
      <c r="SR54" s="89"/>
      <c r="SS54" s="89"/>
      <c r="ST54" s="89"/>
      <c r="SU54" s="89"/>
      <c r="SV54" s="89"/>
      <c r="SW54" s="89"/>
      <c r="SX54" s="89"/>
      <c r="SY54" s="89"/>
      <c r="SZ54" s="89"/>
      <c r="TA54" s="89"/>
      <c r="TB54" s="89"/>
      <c r="TC54" s="89"/>
      <c r="TD54" s="89"/>
      <c r="TE54" s="89"/>
      <c r="TF54" s="89"/>
      <c r="TG54" s="89"/>
      <c r="TH54" s="89"/>
      <c r="TI54" s="89"/>
      <c r="TJ54" s="89"/>
      <c r="TK54" s="89"/>
      <c r="TL54" s="89"/>
      <c r="TM54" s="89"/>
      <c r="TN54" s="89"/>
      <c r="TO54" s="89"/>
      <c r="TP54" s="89"/>
      <c r="TQ54" s="89"/>
      <c r="TR54" s="89"/>
      <c r="TS54" s="89"/>
      <c r="TT54" s="89"/>
      <c r="TU54" s="89"/>
      <c r="TV54" s="89"/>
      <c r="TW54" s="89"/>
      <c r="TX54" s="89"/>
      <c r="TY54" s="89"/>
      <c r="TZ54" s="89"/>
      <c r="UA54" s="89"/>
      <c r="UB54" s="89"/>
      <c r="UC54" s="89"/>
      <c r="UD54" s="89"/>
      <c r="UE54" s="89"/>
      <c r="UF54" s="89"/>
      <c r="UG54" s="89"/>
      <c r="UH54" s="89"/>
      <c r="UI54" s="89"/>
      <c r="UJ54" s="89"/>
      <c r="UK54" s="89"/>
      <c r="UL54" s="89"/>
      <c r="UM54" s="89"/>
      <c r="UN54" s="89"/>
      <c r="UO54" s="89"/>
      <c r="UP54" s="89"/>
      <c r="UQ54" s="89"/>
      <c r="UR54" s="89"/>
      <c r="US54" s="89"/>
      <c r="UT54" s="89"/>
      <c r="UU54" s="89"/>
      <c r="UV54" s="89"/>
      <c r="UW54" s="89"/>
      <c r="UX54" s="89"/>
      <c r="UY54" s="89"/>
      <c r="UZ54" s="89"/>
      <c r="VA54" s="89"/>
      <c r="VB54" s="89"/>
      <c r="VC54" s="89"/>
      <c r="VD54" s="89"/>
      <c r="VE54" s="89"/>
      <c r="VF54" s="89"/>
      <c r="VG54" s="89"/>
      <c r="VH54" s="89"/>
      <c r="VI54" s="89"/>
      <c r="VJ54" s="89"/>
      <c r="VK54" s="89"/>
      <c r="VL54" s="89"/>
      <c r="VM54" s="89"/>
      <c r="VN54" s="89"/>
      <c r="VO54" s="89"/>
      <c r="VP54" s="89"/>
      <c r="VQ54" s="89"/>
      <c r="VR54" s="89"/>
      <c r="VS54" s="89"/>
      <c r="VT54" s="89"/>
      <c r="VU54" s="89"/>
      <c r="VV54" s="89"/>
      <c r="VW54" s="89"/>
      <c r="VX54" s="89"/>
      <c r="VY54" s="89"/>
      <c r="VZ54" s="89"/>
      <c r="WA54" s="89"/>
      <c r="WB54" s="89"/>
      <c r="WC54" s="89"/>
      <c r="WD54" s="89"/>
      <c r="WE54" s="89"/>
      <c r="WF54" s="89"/>
      <c r="WG54" s="89"/>
      <c r="WH54" s="89"/>
      <c r="WI54" s="89"/>
      <c r="WJ54" s="89"/>
      <c r="WK54" s="89"/>
      <c r="WL54" s="89"/>
      <c r="WM54" s="89"/>
      <c r="WN54" s="89"/>
      <c r="WO54" s="89"/>
      <c r="WP54" s="89"/>
      <c r="WQ54" s="89"/>
      <c r="WR54" s="89"/>
      <c r="WS54" s="89"/>
      <c r="WT54" s="89"/>
      <c r="WU54" s="89"/>
      <c r="WV54" s="89"/>
      <c r="WW54" s="89"/>
      <c r="WX54" s="89"/>
      <c r="WY54" s="89"/>
      <c r="WZ54" s="89"/>
      <c r="XA54" s="89"/>
      <c r="XB54" s="89"/>
      <c r="XC54" s="89"/>
      <c r="XD54" s="89"/>
      <c r="XE54" s="89"/>
      <c r="XF54" s="89"/>
      <c r="XG54" s="89"/>
      <c r="XH54" s="89"/>
      <c r="XI54" s="89"/>
      <c r="XJ54" s="89"/>
      <c r="XK54" s="89"/>
      <c r="XL54" s="89"/>
      <c r="XM54" s="89"/>
      <c r="XN54" s="89"/>
      <c r="XO54" s="89"/>
      <c r="XP54" s="89"/>
      <c r="XQ54" s="89"/>
      <c r="XR54" s="89"/>
      <c r="XS54" s="89"/>
      <c r="XT54" s="89"/>
      <c r="XU54" s="89"/>
      <c r="XV54" s="89"/>
      <c r="XW54" s="89"/>
      <c r="XX54" s="89"/>
      <c r="XY54" s="89"/>
      <c r="XZ54" s="89"/>
      <c r="YA54" s="89"/>
      <c r="YB54" s="89"/>
      <c r="YC54" s="89"/>
      <c r="YD54" s="89"/>
      <c r="YE54" s="89"/>
      <c r="YF54" s="89"/>
      <c r="YG54" s="89"/>
      <c r="YH54" s="89"/>
      <c r="YI54" s="89"/>
      <c r="YJ54" s="89"/>
      <c r="YK54" s="89"/>
      <c r="YL54" s="89"/>
      <c r="YM54" s="89"/>
      <c r="YN54" s="89"/>
      <c r="YO54" s="89"/>
      <c r="YP54" s="89"/>
      <c r="YQ54" s="89"/>
      <c r="YR54" s="89"/>
      <c r="YS54" s="89"/>
      <c r="YT54" s="89"/>
      <c r="YU54" s="89"/>
      <c r="YV54" s="89"/>
      <c r="YW54" s="89"/>
      <c r="YX54" s="89"/>
      <c r="YY54" s="89"/>
      <c r="YZ54" s="89"/>
      <c r="ZA54" s="89"/>
      <c r="ZB54" s="89"/>
      <c r="ZC54" s="89"/>
      <c r="ZD54" s="89"/>
      <c r="ZE54" s="89"/>
      <c r="ZF54" s="89"/>
      <c r="ZG54" s="89"/>
      <c r="ZH54" s="89"/>
      <c r="ZI54" s="89"/>
      <c r="ZJ54" s="89"/>
      <c r="ZK54" s="89"/>
      <c r="ZL54" s="89"/>
      <c r="ZM54" s="89"/>
      <c r="ZN54" s="89"/>
      <c r="ZO54" s="89"/>
      <c r="ZP54" s="89"/>
      <c r="ZQ54" s="89"/>
      <c r="ZR54" s="89"/>
      <c r="ZS54" s="89"/>
      <c r="ZT54" s="89"/>
      <c r="ZU54" s="89"/>
      <c r="ZV54" s="89"/>
      <c r="ZW54" s="89"/>
      <c r="ZX54" s="89"/>
      <c r="ZY54" s="89"/>
      <c r="ZZ54" s="89"/>
      <c r="AAA54" s="89"/>
      <c r="AAB54" s="89"/>
      <c r="AAC54" s="89"/>
      <c r="AAD54" s="89"/>
      <c r="AAE54" s="89"/>
      <c r="AAF54" s="89"/>
      <c r="AAG54" s="89"/>
      <c r="AAH54" s="89"/>
      <c r="AAI54" s="89"/>
      <c r="AAJ54" s="89"/>
      <c r="AAK54" s="89"/>
      <c r="AAL54" s="89"/>
      <c r="AAM54" s="89"/>
      <c r="AAN54" s="89"/>
      <c r="AAO54" s="89"/>
      <c r="AAP54" s="89"/>
      <c r="AAQ54" s="89"/>
      <c r="AAR54" s="89"/>
      <c r="AAS54" s="89"/>
      <c r="AAT54" s="89"/>
      <c r="AAU54" s="89"/>
      <c r="AAV54" s="89"/>
      <c r="AAW54" s="89"/>
      <c r="AAX54" s="89"/>
      <c r="AAY54" s="89"/>
      <c r="AAZ54" s="89"/>
      <c r="ABA54" s="89"/>
      <c r="ABB54" s="89"/>
      <c r="ABC54" s="89"/>
      <c r="ABD54" s="89"/>
      <c r="ABE54" s="89"/>
      <c r="ABF54" s="89"/>
      <c r="ABG54" s="89"/>
      <c r="ABH54" s="89"/>
      <c r="ABI54" s="89"/>
      <c r="ABJ54" s="89"/>
      <c r="ABK54" s="89"/>
      <c r="ABL54" s="89"/>
      <c r="ABM54" s="89"/>
      <c r="ABN54" s="89"/>
      <c r="ABO54" s="89"/>
      <c r="ABP54" s="89"/>
      <c r="ABQ54" s="89"/>
      <c r="ABR54" s="89"/>
      <c r="ABS54" s="89"/>
      <c r="ABT54" s="89"/>
      <c r="ABU54" s="89"/>
      <c r="ABV54" s="89"/>
      <c r="ABW54" s="89"/>
      <c r="ABX54" s="89"/>
      <c r="ABY54" s="89"/>
      <c r="ABZ54" s="89"/>
      <c r="ACA54" s="89"/>
      <c r="ACB54" s="89"/>
      <c r="ACC54" s="89"/>
      <c r="ACD54" s="89"/>
      <c r="ACE54" s="89"/>
      <c r="ACF54" s="89"/>
      <c r="ACG54" s="89"/>
      <c r="ACH54" s="89"/>
      <c r="ACI54" s="89"/>
      <c r="ACJ54" s="89"/>
      <c r="ACK54" s="89"/>
      <c r="ACL54" s="89"/>
      <c r="ACM54" s="89"/>
      <c r="ACN54" s="89"/>
      <c r="ACO54" s="89"/>
      <c r="ACP54" s="89"/>
      <c r="ACQ54" s="89"/>
      <c r="ACR54" s="89"/>
      <c r="ACS54" s="89"/>
      <c r="ACT54" s="89"/>
      <c r="ACU54" s="89"/>
      <c r="ACV54" s="89"/>
      <c r="ACW54" s="89"/>
      <c r="ACX54" s="89"/>
      <c r="ACY54" s="89"/>
      <c r="ACZ54" s="89"/>
      <c r="ADA54" s="89"/>
      <c r="ADB54" s="89"/>
      <c r="ADC54" s="89"/>
      <c r="ADD54" s="89"/>
      <c r="ADE54" s="89"/>
      <c r="ADF54" s="89"/>
      <c r="ADG54" s="89"/>
      <c r="ADH54" s="89"/>
      <c r="ADI54" s="89"/>
      <c r="ADJ54" s="89"/>
      <c r="ADK54" s="89"/>
      <c r="ADL54" s="89"/>
      <c r="ADM54" s="89"/>
      <c r="ADN54" s="89"/>
      <c r="ADO54" s="89"/>
      <c r="ADP54" s="89"/>
      <c r="ADQ54" s="89"/>
      <c r="ADR54" s="89"/>
      <c r="ADS54" s="89"/>
      <c r="ADT54" s="89"/>
      <c r="ADU54" s="89"/>
      <c r="ADV54" s="89"/>
      <c r="ADW54" s="89"/>
      <c r="ADX54" s="89"/>
      <c r="ADY54" s="89"/>
      <c r="ADZ54" s="89"/>
      <c r="AEA54" s="89"/>
      <c r="AEB54" s="89"/>
      <c r="AEC54" s="89"/>
      <c r="AED54" s="89"/>
      <c r="AEE54" s="89"/>
      <c r="AEF54" s="89"/>
      <c r="AEG54" s="89"/>
      <c r="AEH54" s="89"/>
      <c r="AEI54" s="89"/>
      <c r="AEJ54" s="89"/>
      <c r="AEK54" s="89"/>
      <c r="AEL54" s="89"/>
      <c r="AEM54" s="89"/>
      <c r="AEN54" s="89"/>
      <c r="AEO54" s="89"/>
      <c r="AEP54" s="89"/>
      <c r="AEQ54" s="89"/>
      <c r="AER54" s="89"/>
      <c r="AES54" s="89"/>
      <c r="AET54" s="89"/>
      <c r="AEU54" s="89"/>
      <c r="AEV54" s="89"/>
      <c r="AEW54" s="89"/>
      <c r="AEX54" s="89"/>
      <c r="AEY54" s="89"/>
      <c r="AEZ54" s="89"/>
      <c r="AFA54" s="89"/>
      <c r="AFB54" s="89"/>
      <c r="AFC54" s="89"/>
      <c r="AFD54" s="89"/>
      <c r="AFE54" s="89"/>
      <c r="AFF54" s="89"/>
      <c r="AFG54" s="89"/>
      <c r="AFH54" s="89"/>
      <c r="AFI54" s="89"/>
      <c r="AFJ54" s="89"/>
      <c r="AFK54" s="89"/>
      <c r="AFL54" s="89"/>
      <c r="AFM54" s="89"/>
      <c r="AFN54" s="89"/>
      <c r="AFO54" s="89"/>
      <c r="AFP54" s="89"/>
      <c r="AFQ54" s="89"/>
      <c r="AFR54" s="89"/>
      <c r="AFS54" s="89"/>
      <c r="AFT54" s="89"/>
      <c r="AFU54" s="89"/>
      <c r="AFV54" s="89"/>
      <c r="AFW54" s="89"/>
      <c r="AFX54" s="89"/>
      <c r="AFY54" s="89"/>
      <c r="AFZ54" s="89"/>
      <c r="AGA54" s="89"/>
      <c r="AGB54" s="89"/>
      <c r="AGC54" s="89"/>
      <c r="AGD54" s="89"/>
      <c r="AGE54" s="89"/>
      <c r="AGF54" s="89"/>
      <c r="AGG54" s="89"/>
      <c r="AGH54" s="89"/>
      <c r="AGI54" s="89"/>
      <c r="AGJ54" s="89"/>
      <c r="AGK54" s="89"/>
      <c r="AGL54" s="89"/>
      <c r="AGM54" s="89"/>
      <c r="AGN54" s="89"/>
      <c r="AGO54" s="89"/>
      <c r="AGP54" s="89"/>
      <c r="AGQ54" s="89"/>
      <c r="AGR54" s="89"/>
      <c r="AGS54" s="89"/>
      <c r="AGT54" s="89"/>
      <c r="AGU54" s="89"/>
      <c r="AGV54" s="89"/>
      <c r="AGW54" s="89"/>
      <c r="AGX54" s="89"/>
      <c r="AGY54" s="89"/>
      <c r="AGZ54" s="89"/>
      <c r="AHA54" s="89"/>
      <c r="AHB54" s="89"/>
      <c r="AHC54" s="89"/>
      <c r="AHD54" s="89"/>
      <c r="AHE54" s="89"/>
      <c r="AHF54" s="89"/>
      <c r="AHG54" s="89"/>
      <c r="AHH54" s="89"/>
      <c r="AHI54" s="89"/>
      <c r="AHJ54" s="89"/>
      <c r="AHK54" s="89"/>
      <c r="AHL54" s="89"/>
      <c r="AHM54" s="89"/>
      <c r="AHN54" s="89"/>
      <c r="AHO54" s="89"/>
      <c r="AHP54" s="89"/>
      <c r="AHQ54" s="89"/>
      <c r="AHR54" s="89"/>
      <c r="AHS54" s="89"/>
      <c r="AHT54" s="89"/>
      <c r="AHU54" s="89"/>
      <c r="AHV54" s="89"/>
      <c r="AHW54" s="89"/>
      <c r="AHX54" s="89"/>
      <c r="AHY54" s="89"/>
      <c r="AHZ54" s="89"/>
      <c r="AIA54" s="89"/>
      <c r="AIB54" s="89"/>
      <c r="AIC54" s="89"/>
      <c r="AID54" s="89"/>
      <c r="AIE54" s="89"/>
      <c r="AIF54" s="89"/>
      <c r="AIG54" s="89"/>
      <c r="AIH54" s="89"/>
      <c r="AII54" s="89"/>
      <c r="AIJ54" s="89"/>
      <c r="AIK54" s="89"/>
      <c r="AIL54" s="89"/>
      <c r="AIM54" s="89"/>
      <c r="AIN54" s="89"/>
      <c r="AIO54" s="89"/>
      <c r="AIP54" s="89"/>
      <c r="AIQ54" s="89"/>
      <c r="AIR54" s="89"/>
      <c r="AIS54" s="89"/>
      <c r="AIT54" s="89"/>
      <c r="AIU54" s="89"/>
      <c r="AIV54" s="89"/>
      <c r="AIW54" s="89"/>
      <c r="AIX54" s="89"/>
      <c r="AIY54" s="89"/>
      <c r="AIZ54" s="89"/>
      <c r="AJA54" s="89"/>
      <c r="AJB54" s="89"/>
      <c r="AJC54" s="89"/>
      <c r="AJD54" s="89"/>
      <c r="AJE54" s="89"/>
      <c r="AJF54" s="89"/>
      <c r="AJG54" s="89"/>
      <c r="AJH54" s="89"/>
      <c r="AJI54" s="89"/>
      <c r="AJJ54" s="89"/>
      <c r="AJK54" s="89"/>
      <c r="AJL54" s="89"/>
      <c r="AJM54" s="89"/>
      <c r="AJN54" s="89"/>
      <c r="AJO54" s="89"/>
      <c r="AJP54" s="89"/>
      <c r="AJQ54" s="89"/>
      <c r="AJR54" s="89"/>
      <c r="AJS54" s="89"/>
      <c r="AJT54" s="89"/>
      <c r="AJU54" s="89"/>
      <c r="AJV54" s="89"/>
      <c r="AJW54" s="89"/>
      <c r="AJX54" s="89"/>
      <c r="AJY54" s="89"/>
      <c r="AJZ54" s="89"/>
      <c r="AKA54" s="89"/>
      <c r="AKB54" s="89"/>
      <c r="AKC54" s="89"/>
      <c r="AKD54" s="89"/>
      <c r="AKE54" s="89"/>
      <c r="AKF54" s="89"/>
      <c r="AKG54" s="89"/>
      <c r="AKH54" s="89"/>
      <c r="AKI54" s="89"/>
      <c r="AKJ54" s="89"/>
      <c r="AKK54" s="89"/>
      <c r="AKL54" s="89"/>
      <c r="AKM54" s="89"/>
      <c r="AKN54" s="89"/>
      <c r="AKO54" s="89"/>
      <c r="AKP54" s="89"/>
      <c r="AKQ54" s="89"/>
      <c r="AKR54" s="89"/>
      <c r="AKS54" s="89"/>
      <c r="AKT54" s="89"/>
      <c r="AKU54" s="89"/>
      <c r="AKV54" s="89"/>
      <c r="AKW54" s="89"/>
      <c r="AKX54" s="89"/>
      <c r="AKY54" s="89"/>
      <c r="AKZ54" s="89"/>
      <c r="ALA54" s="89"/>
      <c r="ALB54" s="89"/>
      <c r="ALC54" s="89"/>
      <c r="ALD54" s="89"/>
      <c r="ALE54" s="89"/>
      <c r="ALF54" s="89"/>
      <c r="ALG54" s="89"/>
      <c r="ALH54" s="89"/>
      <c r="ALI54" s="89"/>
      <c r="ALJ54" s="89"/>
      <c r="ALK54" s="89"/>
      <c r="ALL54" s="89"/>
      <c r="ALM54" s="89"/>
      <c r="ALN54" s="89"/>
      <c r="ALO54" s="89"/>
      <c r="ALP54" s="89"/>
      <c r="ALQ54" s="89"/>
      <c r="ALR54" s="89"/>
      <c r="ALS54" s="89"/>
      <c r="ALT54" s="89"/>
      <c r="ALU54" s="89"/>
      <c r="ALV54" s="89"/>
      <c r="ALW54" s="89"/>
      <c r="ALX54" s="89"/>
      <c r="ALY54" s="89"/>
      <c r="ALZ54" s="89"/>
      <c r="AMA54" s="89"/>
      <c r="AMB54" s="89"/>
      <c r="AMC54" s="89"/>
      <c r="AMD54" s="89"/>
      <c r="AME54" s="89"/>
      <c r="AMF54" s="89"/>
      <c r="AMG54" s="89"/>
      <c r="AMH54" s="89"/>
      <c r="AMI54" s="89"/>
      <c r="AMJ54" s="89"/>
      <c r="AMK54" s="89"/>
      <c r="AML54" s="89"/>
      <c r="AMM54" s="89"/>
      <c r="AMN54" s="89"/>
      <c r="AMO54" s="89"/>
      <c r="AMP54" s="89"/>
      <c r="AMQ54" s="89"/>
      <c r="AMR54" s="89"/>
      <c r="AMS54" s="89"/>
      <c r="AMT54" s="89"/>
      <c r="AMU54" s="89"/>
      <c r="AMV54" s="89"/>
      <c r="AMW54" s="89"/>
      <c r="AMX54" s="89"/>
      <c r="AMY54" s="89"/>
      <c r="AMZ54" s="89"/>
      <c r="ANA54" s="89"/>
      <c r="ANB54" s="89"/>
      <c r="ANC54" s="89"/>
      <c r="AND54" s="89"/>
      <c r="ANE54" s="89"/>
      <c r="ANF54" s="89"/>
      <c r="ANG54" s="89"/>
      <c r="ANH54" s="89"/>
      <c r="ANI54" s="89"/>
      <c r="ANJ54" s="89"/>
      <c r="ANK54" s="89"/>
      <c r="ANL54" s="89"/>
      <c r="ANM54" s="89"/>
      <c r="ANN54" s="89"/>
      <c r="ANO54" s="89"/>
      <c r="ANP54" s="89"/>
      <c r="ANQ54" s="89"/>
      <c r="ANR54" s="89"/>
      <c r="ANS54" s="89"/>
      <c r="ANT54" s="89"/>
      <c r="ANU54" s="89"/>
      <c r="ANV54" s="89"/>
      <c r="ANW54" s="89"/>
      <c r="ANX54" s="89"/>
      <c r="ANY54" s="89"/>
      <c r="ANZ54" s="89"/>
      <c r="AOA54" s="89"/>
      <c r="AOB54" s="89"/>
      <c r="AOC54" s="89"/>
      <c r="AOD54" s="89"/>
      <c r="AOE54" s="89"/>
      <c r="AOF54" s="89"/>
      <c r="AOG54" s="89"/>
      <c r="AOH54" s="89"/>
      <c r="AOI54" s="89"/>
      <c r="AOJ54" s="89"/>
      <c r="AOK54" s="89"/>
      <c r="AOL54" s="89"/>
      <c r="AOM54" s="89"/>
      <c r="AON54" s="89"/>
      <c r="AOO54" s="89"/>
      <c r="AOP54" s="89"/>
      <c r="AOQ54" s="89"/>
      <c r="AOR54" s="89"/>
      <c r="AOS54" s="89"/>
      <c r="AOT54" s="89"/>
      <c r="AOU54" s="89"/>
      <c r="AOV54" s="89"/>
      <c r="AOW54" s="89"/>
      <c r="AOX54" s="89"/>
      <c r="AOY54" s="89"/>
      <c r="AOZ54" s="89"/>
      <c r="APA54" s="89"/>
      <c r="APB54" s="89"/>
      <c r="APC54" s="89"/>
      <c r="APD54" s="89"/>
      <c r="APE54" s="89"/>
      <c r="APF54" s="89"/>
      <c r="APG54" s="89"/>
      <c r="APH54" s="89"/>
      <c r="API54" s="89"/>
      <c r="APJ54" s="89"/>
      <c r="APK54" s="89"/>
      <c r="APL54" s="89"/>
      <c r="APM54" s="89"/>
      <c r="APN54" s="89"/>
      <c r="APO54" s="89"/>
      <c r="APP54" s="89"/>
      <c r="APQ54" s="89"/>
      <c r="APR54" s="89"/>
      <c r="APS54" s="89"/>
      <c r="APT54" s="89"/>
      <c r="APU54" s="89"/>
      <c r="APV54" s="89"/>
      <c r="APW54" s="89"/>
      <c r="APX54" s="89"/>
      <c r="APY54" s="89"/>
      <c r="APZ54" s="89"/>
      <c r="AQA54" s="89"/>
      <c r="AQB54" s="89"/>
      <c r="AQC54" s="89"/>
      <c r="AQD54" s="89"/>
      <c r="AQE54" s="89"/>
      <c r="AQF54" s="89"/>
      <c r="AQG54" s="89"/>
      <c r="AQH54" s="89"/>
      <c r="AQI54" s="89"/>
      <c r="AQJ54" s="89"/>
      <c r="AQK54" s="89"/>
      <c r="AQL54" s="89"/>
      <c r="AQM54" s="89"/>
      <c r="AQN54" s="89"/>
      <c r="AQO54" s="89"/>
      <c r="AQP54" s="89"/>
      <c r="AQQ54" s="89"/>
      <c r="AQR54" s="89"/>
      <c r="AQS54" s="89"/>
      <c r="AQT54" s="89"/>
      <c r="AQU54" s="89"/>
      <c r="AQV54" s="89"/>
      <c r="AQW54" s="89"/>
      <c r="AQX54" s="89"/>
      <c r="AQY54" s="89"/>
      <c r="AQZ54" s="89"/>
      <c r="ARA54" s="89"/>
      <c r="ARB54" s="89"/>
      <c r="ARC54" s="89"/>
      <c r="ARD54" s="89"/>
      <c r="ARE54" s="89"/>
      <c r="ARF54" s="89"/>
      <c r="ARG54" s="89"/>
      <c r="ARH54" s="89"/>
      <c r="ARI54" s="89"/>
      <c r="ARJ54" s="89"/>
      <c r="ARK54" s="89"/>
      <c r="ARL54" s="89"/>
      <c r="ARM54" s="89"/>
      <c r="ARN54" s="89"/>
      <c r="ARO54" s="89"/>
      <c r="ARP54" s="89"/>
      <c r="ARQ54" s="89"/>
      <c r="ARR54" s="89"/>
      <c r="ARS54" s="89"/>
      <c r="ART54" s="89"/>
      <c r="ARU54" s="89"/>
      <c r="ARV54" s="89"/>
      <c r="ARW54" s="89"/>
      <c r="ARX54" s="89"/>
      <c r="ARY54" s="89"/>
      <c r="ARZ54" s="89"/>
      <c r="ASA54" s="89"/>
      <c r="ASB54" s="89"/>
      <c r="ASC54" s="89"/>
      <c r="ASD54" s="89"/>
      <c r="ASE54" s="89"/>
      <c r="ASF54" s="89"/>
      <c r="ASG54" s="89"/>
      <c r="ASH54" s="89"/>
      <c r="ASI54" s="89"/>
      <c r="ASJ54" s="89"/>
      <c r="ASK54" s="89"/>
      <c r="ASL54" s="89"/>
      <c r="ASM54" s="89"/>
      <c r="ASN54" s="89"/>
      <c r="ASO54" s="89"/>
      <c r="ASP54" s="89"/>
      <c r="ASQ54" s="89"/>
      <c r="ASR54" s="89"/>
      <c r="ASS54" s="89"/>
      <c r="AST54" s="89"/>
      <c r="ASU54" s="89"/>
      <c r="ASV54" s="89"/>
      <c r="ASW54" s="89"/>
      <c r="ASX54" s="89"/>
      <c r="ASY54" s="89"/>
      <c r="ASZ54" s="89"/>
      <c r="ATA54" s="89"/>
      <c r="ATB54" s="89"/>
      <c r="ATC54" s="89"/>
      <c r="ATD54" s="89"/>
      <c r="ATE54" s="89"/>
      <c r="ATF54" s="89"/>
      <c r="ATG54" s="89"/>
      <c r="ATH54" s="89"/>
      <c r="ATI54" s="89"/>
      <c r="ATJ54" s="89"/>
      <c r="ATK54" s="89"/>
      <c r="ATL54" s="89"/>
      <c r="ATM54" s="89"/>
      <c r="ATN54" s="89"/>
      <c r="ATO54" s="89"/>
      <c r="ATP54" s="89"/>
      <c r="ATQ54" s="89"/>
      <c r="ATR54" s="89"/>
      <c r="ATS54" s="89"/>
      <c r="ATT54" s="89"/>
      <c r="ATU54" s="89"/>
      <c r="ATV54" s="89"/>
      <c r="ATW54" s="89"/>
      <c r="ATX54" s="89"/>
      <c r="ATY54" s="89"/>
      <c r="ATZ54" s="89"/>
      <c r="AUA54" s="89"/>
      <c r="AUB54" s="89"/>
      <c r="AUC54" s="89"/>
      <c r="AUD54" s="89"/>
      <c r="AUE54" s="89"/>
      <c r="AUF54" s="89"/>
      <c r="AUG54" s="89"/>
      <c r="AUH54" s="89"/>
      <c r="AUI54" s="89"/>
      <c r="AUJ54" s="89"/>
      <c r="AUK54" s="89"/>
      <c r="AUL54" s="89"/>
      <c r="AUM54" s="89"/>
      <c r="AUN54" s="89"/>
      <c r="AUO54" s="89"/>
      <c r="AUP54" s="89"/>
      <c r="AUQ54" s="89"/>
      <c r="AUR54" s="89"/>
      <c r="AUS54" s="89"/>
      <c r="AUT54" s="89"/>
      <c r="AUU54" s="89"/>
      <c r="AUV54" s="89"/>
      <c r="AUW54" s="89"/>
      <c r="AUX54" s="89"/>
      <c r="AUY54" s="89"/>
      <c r="AUZ54" s="89"/>
      <c r="AVA54" s="89"/>
      <c r="AVB54" s="89"/>
      <c r="AVC54" s="89"/>
      <c r="AVD54" s="89"/>
      <c r="AVE54" s="89"/>
      <c r="AVF54" s="89"/>
      <c r="AVG54" s="89"/>
      <c r="AVH54" s="89"/>
      <c r="AVI54" s="89"/>
      <c r="AVJ54" s="89"/>
      <c r="AVK54" s="89"/>
      <c r="AVL54" s="89"/>
      <c r="AVM54" s="89"/>
      <c r="AVN54" s="89"/>
      <c r="AVO54" s="89"/>
      <c r="AVP54" s="89"/>
      <c r="AVQ54" s="89"/>
      <c r="AVR54" s="89"/>
      <c r="AVS54" s="89"/>
      <c r="AVT54" s="89"/>
      <c r="AVU54" s="89"/>
      <c r="AVV54" s="89"/>
      <c r="AVW54" s="89"/>
      <c r="AVX54" s="89"/>
      <c r="AVY54" s="89"/>
      <c r="AVZ54" s="89"/>
      <c r="AWA54" s="89"/>
      <c r="AWB54" s="89"/>
      <c r="AWC54" s="89"/>
      <c r="AWD54" s="89"/>
      <c r="AWE54" s="89"/>
      <c r="AWF54" s="89"/>
      <c r="AWG54" s="89"/>
      <c r="AWH54" s="89"/>
      <c r="AWI54" s="89"/>
      <c r="AWJ54" s="89"/>
      <c r="AWK54" s="89"/>
      <c r="AWL54" s="89"/>
      <c r="AWM54" s="89"/>
      <c r="AWN54" s="89"/>
      <c r="AWO54" s="89"/>
      <c r="AWP54" s="89"/>
      <c r="AWQ54" s="89"/>
      <c r="AWR54" s="89"/>
      <c r="AWS54" s="89"/>
      <c r="AWT54" s="89"/>
      <c r="AWU54" s="89"/>
      <c r="AWV54" s="89"/>
      <c r="AWW54" s="89"/>
      <c r="AWX54" s="89"/>
      <c r="AWY54" s="89"/>
      <c r="AWZ54" s="89"/>
      <c r="AXA54" s="89"/>
      <c r="AXB54" s="89"/>
      <c r="AXC54" s="89"/>
      <c r="AXD54" s="89"/>
      <c r="AXE54" s="89"/>
      <c r="AXF54" s="89"/>
      <c r="AXG54" s="89"/>
      <c r="AXH54" s="89"/>
      <c r="AXI54" s="89"/>
      <c r="AXJ54" s="89"/>
      <c r="AXK54" s="89"/>
      <c r="AXL54" s="89"/>
      <c r="AXM54" s="89"/>
      <c r="AXN54" s="89"/>
      <c r="AXO54" s="89"/>
      <c r="AXP54" s="89"/>
      <c r="AXQ54" s="89"/>
      <c r="AXR54" s="89"/>
      <c r="AXS54" s="89"/>
      <c r="AXT54" s="89"/>
      <c r="AXU54" s="89"/>
      <c r="AXV54" s="89"/>
      <c r="AXW54" s="89"/>
      <c r="AXX54" s="89"/>
      <c r="AXY54" s="89"/>
      <c r="AXZ54" s="89"/>
      <c r="AYA54" s="89"/>
      <c r="AYB54" s="89"/>
      <c r="AYC54" s="89"/>
      <c r="AYD54" s="89"/>
      <c r="AYE54" s="89"/>
      <c r="AYF54" s="89"/>
      <c r="AYG54" s="89"/>
      <c r="AYH54" s="89"/>
      <c r="AYI54" s="89"/>
      <c r="AYJ54" s="89"/>
      <c r="AYK54" s="89"/>
      <c r="AYL54" s="89"/>
      <c r="AYM54" s="89"/>
      <c r="AYN54" s="89"/>
      <c r="AYO54" s="89"/>
      <c r="AYP54" s="89"/>
      <c r="AYQ54" s="89"/>
      <c r="AYR54" s="89"/>
      <c r="AYS54" s="89"/>
      <c r="AYT54" s="89"/>
      <c r="AYU54" s="89"/>
      <c r="AYV54" s="89"/>
      <c r="AYW54" s="89"/>
      <c r="AYX54" s="89"/>
      <c r="AYY54" s="89"/>
      <c r="AYZ54" s="89"/>
      <c r="AZA54" s="89"/>
      <c r="AZB54" s="89"/>
      <c r="AZC54" s="89"/>
      <c r="AZD54" s="89"/>
      <c r="AZE54" s="89"/>
      <c r="AZF54" s="89"/>
      <c r="AZG54" s="89"/>
      <c r="AZH54" s="89"/>
      <c r="AZI54" s="89"/>
      <c r="AZJ54" s="89"/>
      <c r="AZK54" s="89"/>
      <c r="AZL54" s="89"/>
      <c r="AZM54" s="89"/>
      <c r="AZN54" s="89"/>
      <c r="AZO54" s="89"/>
      <c r="AZP54" s="89"/>
      <c r="AZQ54" s="89"/>
      <c r="AZR54" s="89"/>
      <c r="AZS54" s="89"/>
      <c r="AZT54" s="89"/>
      <c r="AZU54" s="89"/>
      <c r="AZV54" s="89"/>
      <c r="AZW54" s="89"/>
      <c r="AZX54" s="89"/>
      <c r="AZY54" s="89"/>
      <c r="AZZ54" s="89"/>
      <c r="BAA54" s="89"/>
      <c r="BAB54" s="89"/>
      <c r="BAC54" s="89"/>
      <c r="BAD54" s="89"/>
      <c r="BAE54" s="89"/>
      <c r="BAF54" s="89"/>
      <c r="BAG54" s="89"/>
      <c r="BAH54" s="89"/>
      <c r="BAI54" s="89"/>
      <c r="BAJ54" s="89"/>
      <c r="BAK54" s="89"/>
      <c r="BAL54" s="89"/>
      <c r="BAM54" s="89"/>
      <c r="BAN54" s="89"/>
      <c r="BAO54" s="89"/>
      <c r="BAP54" s="89"/>
      <c r="BAQ54" s="89"/>
      <c r="BAR54" s="89"/>
      <c r="BAS54" s="89"/>
      <c r="BAT54" s="89"/>
      <c r="BAU54" s="89"/>
      <c r="BAV54" s="89"/>
      <c r="BAW54" s="89"/>
      <c r="BAX54" s="89"/>
      <c r="BAY54" s="89"/>
      <c r="BAZ54" s="89"/>
      <c r="BBA54" s="89"/>
      <c r="BBB54" s="89"/>
      <c r="BBC54" s="89"/>
      <c r="BBD54" s="89"/>
      <c r="BBE54" s="89"/>
      <c r="BBF54" s="89"/>
      <c r="BBG54" s="89"/>
      <c r="BBH54" s="89"/>
      <c r="BBI54" s="89"/>
      <c r="BBJ54" s="89"/>
      <c r="BBK54" s="89"/>
      <c r="BBL54" s="89"/>
      <c r="BBM54" s="89"/>
      <c r="BBN54" s="89"/>
      <c r="BBO54" s="89"/>
      <c r="BBP54" s="89"/>
      <c r="BBQ54" s="89"/>
      <c r="BBR54" s="89"/>
      <c r="BBS54" s="89"/>
      <c r="BBT54" s="89"/>
      <c r="BBU54" s="89"/>
      <c r="BBV54" s="89"/>
      <c r="BBW54" s="89"/>
      <c r="BBX54" s="89"/>
      <c r="BBY54" s="89"/>
      <c r="BBZ54" s="89"/>
      <c r="BCA54" s="89"/>
      <c r="BCB54" s="89"/>
      <c r="BCC54" s="89"/>
      <c r="BCD54" s="89"/>
      <c r="BCE54" s="89"/>
      <c r="BCF54" s="89"/>
      <c r="BCG54" s="89"/>
      <c r="BCH54" s="89"/>
      <c r="BCI54" s="89"/>
      <c r="BCJ54" s="89"/>
      <c r="BCK54" s="89"/>
      <c r="BCL54" s="89"/>
      <c r="BCM54" s="89"/>
      <c r="BCN54" s="89"/>
      <c r="BCO54" s="89"/>
      <c r="BCP54" s="89"/>
      <c r="BCQ54" s="89"/>
      <c r="BCR54" s="89"/>
      <c r="BCS54" s="89"/>
      <c r="BCT54" s="89"/>
      <c r="BCU54" s="89"/>
      <c r="BCV54" s="89"/>
      <c r="BCW54" s="89"/>
      <c r="BCX54" s="89"/>
      <c r="BCY54" s="89"/>
      <c r="BCZ54" s="89"/>
      <c r="BDA54" s="89"/>
      <c r="BDB54" s="89"/>
      <c r="BDC54" s="89"/>
      <c r="BDD54" s="89"/>
      <c r="BDE54" s="89"/>
      <c r="BDF54" s="89"/>
      <c r="BDG54" s="89"/>
      <c r="BDH54" s="89"/>
      <c r="BDI54" s="89"/>
      <c r="BDJ54" s="89"/>
      <c r="BDK54" s="89"/>
      <c r="BDL54" s="89"/>
      <c r="BDM54" s="89"/>
      <c r="BDN54" s="89"/>
      <c r="BDO54" s="89"/>
      <c r="BDP54" s="89"/>
      <c r="BDQ54" s="89"/>
      <c r="BDR54" s="89"/>
      <c r="BDS54" s="89"/>
      <c r="BDT54" s="89"/>
      <c r="BDU54" s="89"/>
      <c r="BDV54" s="89"/>
      <c r="BDW54" s="89"/>
      <c r="BDX54" s="89"/>
      <c r="BDY54" s="89"/>
      <c r="BDZ54" s="89"/>
      <c r="BEA54" s="89"/>
      <c r="BEB54" s="89"/>
      <c r="BEC54" s="89"/>
      <c r="BED54" s="89"/>
      <c r="BEE54" s="89"/>
      <c r="BEF54" s="89"/>
      <c r="BEG54" s="89"/>
      <c r="BEH54" s="89"/>
      <c r="BEI54" s="89"/>
      <c r="BEJ54" s="89"/>
      <c r="BEK54" s="89"/>
      <c r="BEL54" s="89"/>
      <c r="BEM54" s="89"/>
      <c r="BEN54" s="89"/>
      <c r="BEO54" s="89"/>
      <c r="BEP54" s="89"/>
      <c r="BEQ54" s="89"/>
      <c r="BER54" s="89"/>
      <c r="BES54" s="89"/>
      <c r="BET54" s="89"/>
      <c r="BEU54" s="89"/>
      <c r="BEV54" s="89"/>
      <c r="BEW54" s="89"/>
      <c r="BEX54" s="89"/>
      <c r="BEY54" s="89"/>
      <c r="BEZ54" s="89"/>
      <c r="BFA54" s="89"/>
      <c r="BFB54" s="89"/>
      <c r="BFC54" s="89"/>
      <c r="BFD54" s="89"/>
      <c r="BFE54" s="89"/>
      <c r="BFF54" s="89"/>
      <c r="BFG54" s="89"/>
      <c r="BFH54" s="89"/>
      <c r="BFI54" s="89"/>
      <c r="BFJ54" s="89"/>
      <c r="BFK54" s="89"/>
      <c r="BFL54" s="89"/>
      <c r="BFM54" s="89"/>
      <c r="BFN54" s="89"/>
      <c r="BFO54" s="89"/>
      <c r="BFP54" s="89"/>
      <c r="BFQ54" s="89"/>
      <c r="BFR54" s="89"/>
      <c r="BFS54" s="89"/>
      <c r="BFT54" s="89"/>
      <c r="BFU54" s="89"/>
      <c r="BFV54" s="89"/>
      <c r="BFW54" s="89"/>
      <c r="BFX54" s="89"/>
      <c r="BFY54" s="89"/>
      <c r="BFZ54" s="89"/>
      <c r="BGA54" s="89"/>
      <c r="BGB54" s="89"/>
      <c r="BGC54" s="89"/>
      <c r="BGD54" s="89"/>
      <c r="BGE54" s="89"/>
      <c r="BGF54" s="89"/>
      <c r="BGG54" s="89"/>
      <c r="BGH54" s="89"/>
      <c r="BGI54" s="89"/>
      <c r="BGJ54" s="89"/>
      <c r="BGK54" s="89"/>
      <c r="BGL54" s="89"/>
      <c r="BGM54" s="89"/>
      <c r="BGN54" s="89"/>
      <c r="BGO54" s="89"/>
      <c r="BGP54" s="89"/>
      <c r="BGQ54" s="89"/>
      <c r="BGR54" s="89"/>
      <c r="BGS54" s="89"/>
      <c r="BGT54" s="89"/>
      <c r="BGU54" s="89"/>
      <c r="BGV54" s="89"/>
      <c r="BGW54" s="89"/>
      <c r="BGX54" s="89"/>
      <c r="BGY54" s="89"/>
      <c r="BGZ54" s="89"/>
      <c r="BHA54" s="89"/>
      <c r="BHB54" s="89"/>
      <c r="BHC54" s="89"/>
      <c r="BHD54" s="89"/>
      <c r="BHE54" s="89"/>
      <c r="BHF54" s="89"/>
      <c r="BHG54" s="89"/>
      <c r="BHH54" s="89"/>
      <c r="BHI54" s="89"/>
      <c r="BHJ54" s="89"/>
      <c r="BHK54" s="89"/>
      <c r="BHL54" s="89"/>
      <c r="BHM54" s="89"/>
      <c r="BHN54" s="89"/>
      <c r="BHO54" s="89"/>
      <c r="BHP54" s="89"/>
      <c r="BHQ54" s="89"/>
      <c r="BHR54" s="89"/>
      <c r="BHS54" s="89"/>
      <c r="BHT54" s="89"/>
      <c r="BHU54" s="89"/>
      <c r="BHV54" s="89"/>
      <c r="BHW54" s="89"/>
      <c r="BHX54" s="89"/>
      <c r="BHY54" s="89"/>
      <c r="BHZ54" s="89"/>
      <c r="BIA54" s="89"/>
      <c r="BIB54" s="89"/>
      <c r="BIC54" s="89"/>
      <c r="BID54" s="89"/>
      <c r="BIE54" s="89"/>
      <c r="BIF54" s="89"/>
      <c r="BIG54" s="89"/>
      <c r="BIH54" s="89"/>
      <c r="BII54" s="89"/>
      <c r="BIJ54" s="89"/>
      <c r="BIK54" s="89"/>
      <c r="BIL54" s="89"/>
      <c r="BIM54" s="89"/>
      <c r="BIN54" s="89"/>
      <c r="BIO54" s="89"/>
      <c r="BIP54" s="89"/>
      <c r="BIQ54" s="89"/>
      <c r="BIR54" s="89"/>
      <c r="BIS54" s="89"/>
      <c r="BIT54" s="89"/>
      <c r="BIU54" s="89"/>
      <c r="BIV54" s="89"/>
      <c r="BIW54" s="89"/>
      <c r="BIX54" s="89"/>
      <c r="BIY54" s="89"/>
      <c r="BIZ54" s="89"/>
      <c r="BJA54" s="89"/>
      <c r="BJB54" s="89"/>
      <c r="BJC54" s="89"/>
      <c r="BJD54" s="89"/>
      <c r="BJE54" s="89"/>
      <c r="BJF54" s="89"/>
      <c r="BJG54" s="89"/>
      <c r="BJH54" s="89"/>
      <c r="BJI54" s="89"/>
      <c r="BJJ54" s="89"/>
      <c r="BJK54" s="89"/>
      <c r="BJL54" s="89"/>
      <c r="BJM54" s="89"/>
      <c r="BJN54" s="89"/>
      <c r="BJO54" s="89"/>
      <c r="BJP54" s="89"/>
      <c r="BJQ54" s="89"/>
      <c r="BJR54" s="89"/>
      <c r="BJS54" s="89"/>
      <c r="BJT54" s="89"/>
      <c r="BJU54" s="89"/>
      <c r="BJV54" s="89"/>
      <c r="BJW54" s="89"/>
      <c r="BJX54" s="89"/>
      <c r="BJY54" s="89"/>
      <c r="BJZ54" s="89"/>
      <c r="BKA54" s="89"/>
      <c r="BKB54" s="89"/>
      <c r="BKC54" s="89"/>
      <c r="BKD54" s="89"/>
      <c r="BKE54" s="89"/>
      <c r="BKF54" s="89"/>
      <c r="BKG54" s="89"/>
      <c r="BKH54" s="89"/>
      <c r="BKI54" s="89"/>
      <c r="BKJ54" s="89"/>
      <c r="BKK54" s="89"/>
      <c r="BKL54" s="89"/>
      <c r="BKM54" s="89"/>
      <c r="BKN54" s="89"/>
      <c r="BKO54" s="89"/>
      <c r="BKP54" s="89"/>
      <c r="BKQ54" s="89"/>
      <c r="BKR54" s="89"/>
      <c r="BKS54" s="89"/>
      <c r="BKT54" s="89"/>
      <c r="BKU54" s="89"/>
      <c r="BKV54" s="89"/>
      <c r="BKW54" s="89"/>
      <c r="BKX54" s="89"/>
      <c r="BKY54" s="89"/>
      <c r="BKZ54" s="89"/>
      <c r="BLA54" s="89"/>
      <c r="BLB54" s="89"/>
      <c r="BLC54" s="89"/>
      <c r="BLD54" s="89"/>
      <c r="BLE54" s="89"/>
      <c r="BLF54" s="89"/>
      <c r="BLG54" s="89"/>
      <c r="BLH54" s="89"/>
      <c r="BLI54" s="89"/>
      <c r="BLJ54" s="89"/>
      <c r="BLK54" s="89"/>
      <c r="BLL54" s="89"/>
      <c r="BLM54" s="89"/>
      <c r="BLN54" s="89"/>
      <c r="BLO54" s="89"/>
      <c r="BLP54" s="89"/>
      <c r="BLQ54" s="89"/>
      <c r="BLR54" s="89"/>
      <c r="BLS54" s="89"/>
      <c r="BLT54" s="89"/>
      <c r="BLU54" s="89"/>
      <c r="BLV54" s="89"/>
      <c r="BLW54" s="89"/>
      <c r="BLX54" s="89"/>
      <c r="BLY54" s="89"/>
      <c r="BLZ54" s="89"/>
      <c r="BMA54" s="89"/>
      <c r="BMB54" s="89"/>
      <c r="BMC54" s="89"/>
      <c r="BMD54" s="89"/>
      <c r="BME54" s="89"/>
      <c r="BMF54" s="89"/>
      <c r="BMG54" s="89"/>
      <c r="BMH54" s="89"/>
      <c r="BMI54" s="89"/>
      <c r="BMJ54" s="89"/>
      <c r="BMK54" s="89"/>
      <c r="BML54" s="89"/>
      <c r="BMM54" s="89"/>
      <c r="BMN54" s="89"/>
      <c r="BMO54" s="89"/>
      <c r="BMP54" s="89"/>
      <c r="BMQ54" s="89"/>
      <c r="BMR54" s="89"/>
      <c r="BMS54" s="89"/>
      <c r="BMT54" s="89"/>
      <c r="BMU54" s="89"/>
      <c r="BMV54" s="89"/>
      <c r="BMW54" s="89"/>
      <c r="BMX54" s="89"/>
      <c r="BMY54" s="89"/>
      <c r="BMZ54" s="89"/>
      <c r="BNA54" s="89"/>
      <c r="BNB54" s="89"/>
      <c r="BNC54" s="89"/>
      <c r="BND54" s="89"/>
      <c r="BNE54" s="89"/>
      <c r="BNF54" s="89"/>
      <c r="BNG54" s="89"/>
      <c r="BNH54" s="89"/>
      <c r="BNI54" s="89"/>
      <c r="BNJ54" s="89"/>
      <c r="BNK54" s="89"/>
      <c r="BNL54" s="89"/>
      <c r="BNM54" s="89"/>
      <c r="BNN54" s="89"/>
      <c r="BNO54" s="89"/>
      <c r="BNP54" s="89"/>
      <c r="BNQ54" s="89"/>
      <c r="BNR54" s="89"/>
      <c r="BNS54" s="89"/>
      <c r="BNT54" s="89"/>
      <c r="BNU54" s="89"/>
      <c r="BNV54" s="89"/>
      <c r="BNW54" s="89"/>
      <c r="BNX54" s="89"/>
      <c r="BNY54" s="89"/>
      <c r="BNZ54" s="89"/>
      <c r="BOA54" s="89"/>
      <c r="BOB54" s="89"/>
      <c r="BOC54" s="89"/>
      <c r="BOD54" s="89"/>
      <c r="BOE54" s="89"/>
      <c r="BOF54" s="89"/>
      <c r="BOG54" s="89"/>
      <c r="BOH54" s="89"/>
      <c r="BOI54" s="89"/>
      <c r="BOJ54" s="89"/>
      <c r="BOK54" s="89"/>
      <c r="BOL54" s="89"/>
      <c r="BOM54" s="89"/>
      <c r="BON54" s="89"/>
      <c r="BOO54" s="89"/>
      <c r="BOP54" s="89"/>
      <c r="BOQ54" s="89"/>
      <c r="BOR54" s="89"/>
      <c r="BOS54" s="89"/>
      <c r="BOT54" s="89"/>
      <c r="BOU54" s="89"/>
      <c r="BOV54" s="89"/>
      <c r="BOW54" s="89"/>
      <c r="BOX54" s="89"/>
      <c r="BOY54" s="89"/>
      <c r="BOZ54" s="89"/>
      <c r="BPA54" s="89"/>
      <c r="BPB54" s="89"/>
      <c r="BPC54" s="89"/>
      <c r="BPD54" s="89"/>
      <c r="BPE54" s="89"/>
      <c r="BPF54" s="89"/>
      <c r="BPG54" s="89"/>
      <c r="BPH54" s="89"/>
      <c r="BPI54" s="89"/>
      <c r="BPJ54" s="89"/>
      <c r="BPK54" s="89"/>
      <c r="BPL54" s="89"/>
      <c r="BPM54" s="89"/>
      <c r="BPN54" s="89"/>
      <c r="BPO54" s="89"/>
      <c r="BPP54" s="89"/>
      <c r="BPQ54" s="89"/>
      <c r="BPR54" s="89"/>
      <c r="BPS54" s="89"/>
      <c r="BPT54" s="89"/>
      <c r="BPU54" s="89"/>
      <c r="BPV54" s="89"/>
      <c r="BPW54" s="89"/>
      <c r="BPX54" s="89"/>
      <c r="BPY54" s="89"/>
      <c r="BPZ54" s="89"/>
      <c r="BQA54" s="89"/>
      <c r="BQB54" s="89"/>
      <c r="BQC54" s="89"/>
      <c r="BQD54" s="89"/>
      <c r="BQE54" s="89"/>
      <c r="BQF54" s="89"/>
      <c r="BQG54" s="89"/>
      <c r="BQH54" s="89"/>
      <c r="BQI54" s="89"/>
      <c r="BQJ54" s="89"/>
      <c r="BQK54" s="89"/>
      <c r="BQL54" s="89"/>
      <c r="BQM54" s="89"/>
      <c r="BQN54" s="89"/>
      <c r="BQO54" s="89"/>
      <c r="BQP54" s="89"/>
      <c r="BQQ54" s="89"/>
      <c r="BQR54" s="89"/>
      <c r="BQS54" s="89"/>
      <c r="BQT54" s="89"/>
      <c r="BQU54" s="89"/>
      <c r="BQV54" s="89"/>
      <c r="BQW54" s="89"/>
      <c r="BQX54" s="89"/>
      <c r="BQY54" s="89"/>
      <c r="BQZ54" s="89"/>
      <c r="BRA54" s="89"/>
      <c r="BRB54" s="89"/>
      <c r="BRC54" s="89"/>
      <c r="BRD54" s="89"/>
      <c r="BRE54" s="89"/>
      <c r="BRF54" s="89"/>
      <c r="BRG54" s="89"/>
      <c r="BRH54" s="89"/>
      <c r="BRI54" s="89"/>
      <c r="BRJ54" s="89"/>
      <c r="BRK54" s="89"/>
      <c r="BRL54" s="89"/>
      <c r="BRM54" s="89"/>
      <c r="BRN54" s="89"/>
      <c r="BRO54" s="89"/>
      <c r="BRP54" s="89"/>
      <c r="BRQ54" s="89"/>
      <c r="BRR54" s="89"/>
      <c r="BRS54" s="89"/>
      <c r="BRT54" s="89"/>
      <c r="BRU54" s="89"/>
      <c r="BRV54" s="89"/>
      <c r="BRW54" s="89"/>
      <c r="BRX54" s="89"/>
      <c r="BRY54" s="89"/>
      <c r="BRZ54" s="89"/>
      <c r="BSA54" s="89"/>
      <c r="BSB54" s="89"/>
      <c r="BSC54" s="89"/>
      <c r="BSD54" s="89"/>
      <c r="BSE54" s="89"/>
      <c r="BSF54" s="89"/>
      <c r="BSG54" s="89"/>
      <c r="BSH54" s="89"/>
      <c r="BSI54" s="89"/>
      <c r="BSJ54" s="89"/>
      <c r="BSK54" s="89"/>
      <c r="BSL54" s="89"/>
      <c r="BSM54" s="89"/>
      <c r="BSN54" s="89"/>
      <c r="BSO54" s="89"/>
      <c r="BSP54" s="89"/>
      <c r="BSQ54" s="89"/>
      <c r="BSR54" s="89"/>
      <c r="BSS54" s="89"/>
      <c r="BST54" s="89"/>
      <c r="BSU54" s="89"/>
      <c r="BSV54" s="89"/>
      <c r="BSW54" s="89"/>
      <c r="BSX54" s="89"/>
      <c r="BSY54" s="89"/>
      <c r="BSZ54" s="89"/>
      <c r="BTA54" s="89"/>
      <c r="BTB54" s="89"/>
      <c r="BTC54" s="89"/>
      <c r="BTD54" s="89"/>
      <c r="BTE54" s="89"/>
      <c r="BTF54" s="89"/>
      <c r="BTG54" s="89"/>
      <c r="BTH54" s="89"/>
      <c r="BTI54" s="89"/>
      <c r="BTJ54" s="89"/>
      <c r="BTK54" s="89"/>
      <c r="BTL54" s="89"/>
      <c r="BTM54" s="89"/>
      <c r="BTN54" s="89"/>
      <c r="BTO54" s="89"/>
      <c r="BTP54" s="89"/>
      <c r="BTQ54" s="89"/>
      <c r="BTR54" s="89"/>
      <c r="BTS54" s="89"/>
      <c r="BTT54" s="89"/>
      <c r="BTU54" s="89"/>
      <c r="BTV54" s="89"/>
      <c r="BTW54" s="89"/>
      <c r="BTX54" s="89"/>
      <c r="BTY54" s="89"/>
      <c r="BTZ54" s="89"/>
      <c r="BUA54" s="89"/>
      <c r="BUB54" s="89"/>
      <c r="BUC54" s="89"/>
      <c r="BUD54" s="89"/>
      <c r="BUE54" s="89"/>
      <c r="BUF54" s="89"/>
      <c r="BUG54" s="89"/>
      <c r="BUH54" s="89"/>
      <c r="BUI54" s="89"/>
      <c r="BUJ54" s="89"/>
      <c r="BUK54" s="89"/>
      <c r="BUL54" s="89"/>
      <c r="BUM54" s="89"/>
      <c r="BUN54" s="89"/>
      <c r="BUO54" s="89"/>
      <c r="BUP54" s="89"/>
      <c r="BUQ54" s="89"/>
      <c r="BUR54" s="89"/>
      <c r="BUS54" s="89"/>
      <c r="BUT54" s="89"/>
      <c r="BUU54" s="89"/>
      <c r="BUV54" s="89"/>
      <c r="BUW54" s="89"/>
      <c r="BUX54" s="89"/>
      <c r="BUY54" s="89"/>
      <c r="BUZ54" s="89"/>
      <c r="BVA54" s="89"/>
      <c r="BVB54" s="89"/>
      <c r="BVC54" s="89"/>
      <c r="BVD54" s="89"/>
      <c r="BVE54" s="89"/>
      <c r="BVF54" s="89"/>
      <c r="BVG54" s="89"/>
      <c r="BVH54" s="89"/>
      <c r="BVI54" s="89"/>
      <c r="BVJ54" s="89"/>
      <c r="BVK54" s="89"/>
      <c r="BVL54" s="89"/>
      <c r="BVM54" s="89"/>
      <c r="BVN54" s="89"/>
      <c r="BVO54" s="89"/>
      <c r="BVP54" s="89"/>
      <c r="BVQ54" s="89"/>
      <c r="BVR54" s="89"/>
      <c r="BVS54" s="89"/>
      <c r="BVT54" s="89"/>
      <c r="BVU54" s="89"/>
      <c r="BVV54" s="89"/>
      <c r="BVW54" s="89"/>
      <c r="BVX54" s="89"/>
      <c r="BVY54" s="89"/>
      <c r="BVZ54" s="89"/>
      <c r="BWA54" s="89"/>
      <c r="BWB54" s="89"/>
      <c r="BWC54" s="89"/>
      <c r="BWD54" s="89"/>
      <c r="BWE54" s="89"/>
      <c r="BWF54" s="89"/>
      <c r="BWG54" s="89"/>
      <c r="BWH54" s="89"/>
      <c r="BWI54" s="89"/>
      <c r="BWJ54" s="89"/>
      <c r="BWK54" s="89"/>
      <c r="BWL54" s="89"/>
      <c r="BWM54" s="89"/>
      <c r="BWN54" s="89"/>
      <c r="BWO54" s="89"/>
      <c r="BWP54" s="89"/>
      <c r="BWQ54" s="89"/>
      <c r="BWR54" s="89"/>
      <c r="BWS54" s="89"/>
      <c r="BWT54" s="89"/>
      <c r="BWU54" s="89"/>
      <c r="BWV54" s="89"/>
      <c r="BWW54" s="89"/>
      <c r="BWX54" s="89"/>
      <c r="BWY54" s="89"/>
      <c r="BWZ54" s="89"/>
      <c r="BXA54" s="89"/>
      <c r="BXB54" s="89"/>
      <c r="BXC54" s="89"/>
      <c r="BXD54" s="89"/>
      <c r="BXE54" s="89"/>
      <c r="BXF54" s="89"/>
      <c r="BXG54" s="89"/>
      <c r="BXH54" s="89"/>
      <c r="BXI54" s="89"/>
      <c r="BXJ54" s="89"/>
      <c r="BXK54" s="89"/>
      <c r="BXL54" s="89"/>
      <c r="BXM54" s="89"/>
      <c r="BXN54" s="89"/>
      <c r="BXO54" s="89"/>
      <c r="BXP54" s="89"/>
      <c r="BXQ54" s="89"/>
      <c r="BXR54" s="89"/>
      <c r="BXS54" s="89"/>
      <c r="BXT54" s="89"/>
      <c r="BXU54" s="89"/>
      <c r="BXV54" s="89"/>
      <c r="BXW54" s="89"/>
      <c r="BXX54" s="89"/>
      <c r="BXY54" s="89"/>
      <c r="BXZ54" s="89"/>
      <c r="BYA54" s="89"/>
      <c r="BYB54" s="89"/>
      <c r="BYC54" s="89"/>
      <c r="BYD54" s="89"/>
      <c r="BYE54" s="89"/>
      <c r="BYF54" s="89"/>
      <c r="BYG54" s="89"/>
      <c r="BYH54" s="89"/>
      <c r="BYI54" s="89"/>
      <c r="BYJ54" s="89"/>
      <c r="BYK54" s="89"/>
      <c r="BYL54" s="89"/>
      <c r="BYM54" s="89"/>
      <c r="BYN54" s="89"/>
      <c r="BYO54" s="89"/>
      <c r="BYP54" s="89"/>
      <c r="BYQ54" s="89"/>
      <c r="BYR54" s="89"/>
      <c r="BYS54" s="89"/>
      <c r="BYT54" s="89"/>
      <c r="BYU54" s="89"/>
      <c r="BYV54" s="89"/>
      <c r="BYW54" s="89"/>
      <c r="BYX54" s="89"/>
      <c r="BYY54" s="89"/>
      <c r="BYZ54" s="89"/>
      <c r="BZA54" s="89"/>
      <c r="BZB54" s="89"/>
      <c r="BZC54" s="89"/>
      <c r="BZD54" s="89"/>
      <c r="BZE54" s="89"/>
      <c r="BZF54" s="89"/>
      <c r="BZG54" s="89"/>
      <c r="BZH54" s="89"/>
      <c r="BZI54" s="89"/>
      <c r="BZJ54" s="89"/>
      <c r="BZK54" s="89"/>
      <c r="BZL54" s="89"/>
      <c r="BZM54" s="89"/>
      <c r="BZN54" s="89"/>
      <c r="BZO54" s="89"/>
      <c r="BZP54" s="89"/>
      <c r="BZQ54" s="89"/>
      <c r="BZR54" s="89"/>
      <c r="BZS54" s="89"/>
      <c r="BZT54" s="89"/>
      <c r="BZU54" s="89"/>
      <c r="BZV54" s="89"/>
      <c r="BZW54" s="89"/>
      <c r="BZX54" s="89"/>
      <c r="BZY54" s="89"/>
      <c r="BZZ54" s="89"/>
      <c r="CAA54" s="89"/>
      <c r="CAB54" s="89"/>
      <c r="CAC54" s="89"/>
      <c r="CAD54" s="89"/>
      <c r="CAE54" s="89"/>
      <c r="CAF54" s="89"/>
      <c r="CAG54" s="89"/>
      <c r="CAH54" s="89"/>
      <c r="CAI54" s="89"/>
      <c r="CAJ54" s="89"/>
      <c r="CAK54" s="89"/>
      <c r="CAL54" s="89"/>
      <c r="CAM54" s="89"/>
      <c r="CAN54" s="89"/>
      <c r="CAO54" s="89"/>
      <c r="CAP54" s="89"/>
      <c r="CAQ54" s="89"/>
      <c r="CAR54" s="89"/>
      <c r="CAS54" s="89"/>
      <c r="CAT54" s="89"/>
      <c r="CAU54" s="89"/>
      <c r="CAV54" s="89"/>
      <c r="CAW54" s="89"/>
      <c r="CAX54" s="89"/>
      <c r="CAY54" s="89"/>
      <c r="CAZ54" s="89"/>
      <c r="CBA54" s="89"/>
      <c r="CBB54" s="89"/>
      <c r="CBC54" s="89"/>
      <c r="CBD54" s="89"/>
      <c r="CBE54" s="89"/>
      <c r="CBF54" s="89"/>
      <c r="CBG54" s="89"/>
      <c r="CBH54" s="89"/>
      <c r="CBI54" s="89"/>
      <c r="CBJ54" s="89"/>
      <c r="CBK54" s="89"/>
      <c r="CBL54" s="89"/>
      <c r="CBM54" s="89"/>
      <c r="CBN54" s="89"/>
      <c r="CBO54" s="89"/>
      <c r="CBP54" s="89"/>
      <c r="CBQ54" s="89"/>
      <c r="CBR54" s="89"/>
      <c r="CBS54" s="89"/>
      <c r="CBT54" s="89"/>
      <c r="CBU54" s="89"/>
      <c r="CBV54" s="89"/>
      <c r="CBW54" s="89"/>
      <c r="CBX54" s="89"/>
      <c r="CBY54" s="89"/>
      <c r="CBZ54" s="89"/>
      <c r="CCA54" s="89"/>
      <c r="CCB54" s="89"/>
      <c r="CCC54" s="89"/>
      <c r="CCD54" s="89"/>
      <c r="CCE54" s="89"/>
      <c r="CCF54" s="89"/>
      <c r="CCG54" s="89"/>
      <c r="CCH54" s="89"/>
      <c r="CCI54" s="89"/>
      <c r="CCJ54" s="89"/>
      <c r="CCK54" s="89"/>
      <c r="CCL54" s="89"/>
      <c r="CCM54" s="89"/>
      <c r="CCN54" s="89"/>
      <c r="CCO54" s="89"/>
      <c r="CCP54" s="89"/>
      <c r="CCQ54" s="89"/>
      <c r="CCR54" s="89"/>
      <c r="CCS54" s="89"/>
      <c r="CCT54" s="89"/>
      <c r="CCU54" s="89"/>
      <c r="CCV54" s="89"/>
      <c r="CCW54" s="89"/>
      <c r="CCX54" s="89"/>
      <c r="CCY54" s="89"/>
      <c r="CCZ54" s="89"/>
      <c r="CDA54" s="89"/>
      <c r="CDB54" s="89"/>
      <c r="CDC54" s="89"/>
      <c r="CDD54" s="89"/>
      <c r="CDE54" s="89"/>
      <c r="CDF54" s="89"/>
      <c r="CDG54" s="89"/>
      <c r="CDH54" s="89"/>
      <c r="CDI54" s="89"/>
      <c r="CDJ54" s="89"/>
      <c r="CDK54" s="89"/>
      <c r="CDL54" s="89"/>
      <c r="CDM54" s="89"/>
      <c r="CDN54" s="89"/>
      <c r="CDO54" s="89"/>
      <c r="CDP54" s="89"/>
      <c r="CDQ54" s="89"/>
      <c r="CDR54" s="89"/>
      <c r="CDS54" s="89"/>
      <c r="CDT54" s="89"/>
      <c r="CDU54" s="89"/>
      <c r="CDV54" s="89"/>
      <c r="CDW54" s="89"/>
      <c r="CDX54" s="89"/>
      <c r="CDY54" s="89"/>
      <c r="CDZ54" s="89"/>
      <c r="CEA54" s="89"/>
      <c r="CEB54" s="89"/>
      <c r="CEC54" s="89"/>
      <c r="CED54" s="89"/>
      <c r="CEE54" s="89"/>
      <c r="CEF54" s="89"/>
      <c r="CEG54" s="89"/>
      <c r="CEH54" s="89"/>
      <c r="CEI54" s="89"/>
      <c r="CEJ54" s="89"/>
      <c r="CEK54" s="89"/>
      <c r="CEL54" s="89"/>
      <c r="CEM54" s="89"/>
      <c r="CEN54" s="89"/>
      <c r="CEO54" s="89"/>
      <c r="CEP54" s="89"/>
      <c r="CEQ54" s="89"/>
      <c r="CER54" s="89"/>
      <c r="CES54" s="89"/>
      <c r="CET54" s="89"/>
      <c r="CEU54" s="89"/>
      <c r="CEV54" s="89"/>
      <c r="CEW54" s="89"/>
      <c r="CEX54" s="89"/>
      <c r="CEY54" s="89"/>
      <c r="CEZ54" s="89"/>
      <c r="CFA54" s="89"/>
      <c r="CFB54" s="89"/>
      <c r="CFC54" s="89"/>
      <c r="CFD54" s="89"/>
      <c r="CFE54" s="89"/>
      <c r="CFF54" s="89"/>
      <c r="CFG54" s="89"/>
      <c r="CFH54" s="89"/>
      <c r="CFI54" s="89"/>
      <c r="CFJ54" s="89"/>
      <c r="CFK54" s="89"/>
      <c r="CFL54" s="89"/>
      <c r="CFM54" s="89"/>
      <c r="CFN54" s="89"/>
      <c r="CFO54" s="89"/>
      <c r="CFP54" s="89"/>
      <c r="CFQ54" s="89"/>
      <c r="CFR54" s="89"/>
      <c r="CFS54" s="89"/>
      <c r="CFT54" s="89"/>
      <c r="CFU54" s="89"/>
      <c r="CFV54" s="89"/>
      <c r="CFW54" s="89"/>
      <c r="CFX54" s="89"/>
      <c r="CFY54" s="89"/>
      <c r="CFZ54" s="89"/>
      <c r="CGA54" s="89"/>
      <c r="CGB54" s="89"/>
      <c r="CGC54" s="89"/>
      <c r="CGD54" s="89"/>
      <c r="CGE54" s="89"/>
      <c r="CGF54" s="89"/>
      <c r="CGG54" s="89"/>
      <c r="CGH54" s="89"/>
      <c r="CGI54" s="89"/>
      <c r="CGJ54" s="89"/>
      <c r="CGK54" s="89"/>
      <c r="CGL54" s="89"/>
      <c r="CGM54" s="89"/>
      <c r="CGN54" s="89"/>
      <c r="CGO54" s="89"/>
      <c r="CGP54" s="89"/>
      <c r="CGQ54" s="89"/>
      <c r="CGR54" s="89"/>
      <c r="CGS54" s="89"/>
      <c r="CGT54" s="89"/>
      <c r="CGU54" s="89"/>
      <c r="CGV54" s="89"/>
      <c r="CGW54" s="89"/>
      <c r="CGX54" s="89"/>
      <c r="CGY54" s="89"/>
      <c r="CGZ54" s="89"/>
      <c r="CHA54" s="89"/>
      <c r="CHB54" s="89"/>
      <c r="CHC54" s="89"/>
      <c r="CHD54" s="89"/>
      <c r="CHE54" s="89"/>
      <c r="CHF54" s="89"/>
      <c r="CHG54" s="89"/>
      <c r="CHH54" s="89"/>
      <c r="CHI54" s="89"/>
      <c r="CHJ54" s="89"/>
      <c r="CHK54" s="89"/>
      <c r="CHL54" s="89"/>
      <c r="CHM54" s="89"/>
      <c r="CHN54" s="89"/>
      <c r="CHO54" s="89"/>
      <c r="CHP54" s="89"/>
      <c r="CHQ54" s="89"/>
      <c r="CHR54" s="89"/>
      <c r="CHS54" s="89"/>
      <c r="CHT54" s="89"/>
      <c r="CHU54" s="89"/>
      <c r="CHV54" s="89"/>
      <c r="CHW54" s="89"/>
      <c r="CHX54" s="89"/>
      <c r="CHY54" s="89"/>
      <c r="CHZ54" s="89"/>
      <c r="CIA54" s="89"/>
      <c r="CIB54" s="89"/>
      <c r="CIC54" s="89"/>
      <c r="CID54" s="89"/>
      <c r="CIE54" s="89"/>
      <c r="CIF54" s="89"/>
      <c r="CIG54" s="89"/>
      <c r="CIH54" s="89"/>
      <c r="CII54" s="89"/>
      <c r="CIJ54" s="89"/>
      <c r="CIK54" s="89"/>
      <c r="CIL54" s="89"/>
      <c r="CIM54" s="89"/>
      <c r="CIN54" s="89"/>
      <c r="CIO54" s="89"/>
      <c r="CIP54" s="89"/>
      <c r="CIQ54" s="89"/>
      <c r="CIR54" s="89"/>
      <c r="CIS54" s="89"/>
      <c r="CIT54" s="89"/>
      <c r="CIU54" s="89"/>
      <c r="CIV54" s="89"/>
      <c r="CIW54" s="89"/>
      <c r="CIX54" s="89"/>
      <c r="CIY54" s="89"/>
      <c r="CIZ54" s="89"/>
      <c r="CJA54" s="89"/>
      <c r="CJB54" s="89"/>
      <c r="CJC54" s="89"/>
      <c r="CJD54" s="89"/>
      <c r="CJE54" s="89"/>
      <c r="CJF54" s="89"/>
      <c r="CJG54" s="89"/>
      <c r="CJH54" s="89"/>
      <c r="CJI54" s="89"/>
      <c r="CJJ54" s="89"/>
      <c r="CJK54" s="89"/>
      <c r="CJL54" s="89"/>
      <c r="CJM54" s="89"/>
      <c r="CJN54" s="89"/>
      <c r="CJO54" s="89"/>
      <c r="CJP54" s="89"/>
      <c r="CJQ54" s="89"/>
      <c r="CJR54" s="89"/>
      <c r="CJS54" s="89"/>
      <c r="CJT54" s="89"/>
      <c r="CJU54" s="89"/>
      <c r="CJV54" s="89"/>
      <c r="CJW54" s="89"/>
      <c r="CJX54" s="89"/>
      <c r="CJY54" s="89"/>
      <c r="CJZ54" s="89"/>
      <c r="CKA54" s="89"/>
      <c r="CKB54" s="89"/>
      <c r="CKC54" s="89"/>
      <c r="CKD54" s="89"/>
      <c r="CKE54" s="89"/>
      <c r="CKF54" s="89"/>
      <c r="CKG54" s="89"/>
      <c r="CKH54" s="89"/>
      <c r="CKI54" s="89"/>
      <c r="CKJ54" s="89"/>
      <c r="CKK54" s="89"/>
      <c r="CKL54" s="89"/>
      <c r="CKM54" s="89"/>
      <c r="CKN54" s="89"/>
      <c r="CKO54" s="89"/>
      <c r="CKP54" s="89"/>
      <c r="CKQ54" s="89"/>
      <c r="CKR54" s="89"/>
      <c r="CKS54" s="89"/>
      <c r="CKT54" s="89"/>
      <c r="CKU54" s="89"/>
      <c r="CKV54" s="89"/>
      <c r="CKW54" s="89"/>
      <c r="CKX54" s="89"/>
      <c r="CKY54" s="89"/>
      <c r="CKZ54" s="89"/>
      <c r="CLA54" s="89"/>
      <c r="CLB54" s="89"/>
      <c r="CLC54" s="89"/>
      <c r="CLD54" s="89"/>
      <c r="CLE54" s="89"/>
      <c r="CLF54" s="89"/>
      <c r="CLG54" s="89"/>
      <c r="CLH54" s="89"/>
      <c r="CLI54" s="89"/>
      <c r="CLJ54" s="89"/>
      <c r="CLK54" s="89"/>
      <c r="CLL54" s="89"/>
      <c r="CLM54" s="89"/>
      <c r="CLN54" s="89"/>
      <c r="CLO54" s="89"/>
      <c r="CLP54" s="89"/>
      <c r="CLQ54" s="89"/>
      <c r="CLR54" s="89"/>
      <c r="CLS54" s="89"/>
      <c r="CLT54" s="89"/>
      <c r="CLU54" s="89"/>
      <c r="CLV54" s="89"/>
      <c r="CLW54" s="89"/>
      <c r="CLX54" s="89"/>
      <c r="CLY54" s="89"/>
      <c r="CLZ54" s="89"/>
      <c r="CMA54" s="89"/>
      <c r="CMB54" s="89"/>
      <c r="CMC54" s="89"/>
      <c r="CMD54" s="89"/>
      <c r="CME54" s="89"/>
      <c r="CMF54" s="89"/>
      <c r="CMG54" s="89"/>
      <c r="CMH54" s="89"/>
      <c r="CMI54" s="89"/>
      <c r="CMJ54" s="89"/>
      <c r="CMK54" s="89"/>
      <c r="CML54" s="89"/>
      <c r="CMM54" s="89"/>
      <c r="CMN54" s="89"/>
      <c r="CMO54" s="89"/>
      <c r="CMP54" s="89"/>
      <c r="CMQ54" s="89"/>
      <c r="CMR54" s="89"/>
      <c r="CMS54" s="89"/>
      <c r="CMT54" s="89"/>
      <c r="CMU54" s="89"/>
      <c r="CMV54" s="89"/>
      <c r="CMW54" s="89"/>
      <c r="CMX54" s="89"/>
      <c r="CMY54" s="89"/>
      <c r="CMZ54" s="89"/>
      <c r="CNA54" s="89"/>
      <c r="CNB54" s="89"/>
      <c r="CNC54" s="89"/>
      <c r="CND54" s="89"/>
      <c r="CNE54" s="89"/>
      <c r="CNF54" s="89"/>
      <c r="CNG54" s="89"/>
      <c r="CNH54" s="89"/>
      <c r="CNI54" s="89"/>
      <c r="CNJ54" s="89"/>
      <c r="CNK54" s="89"/>
      <c r="CNL54" s="89"/>
      <c r="CNM54" s="89"/>
      <c r="CNN54" s="89"/>
      <c r="CNO54" s="89"/>
      <c r="CNP54" s="89"/>
      <c r="CNQ54" s="89"/>
      <c r="CNR54" s="89"/>
      <c r="CNS54" s="89"/>
      <c r="CNT54" s="89"/>
      <c r="CNU54" s="89"/>
      <c r="CNV54" s="89"/>
      <c r="CNW54" s="89"/>
      <c r="CNX54" s="89"/>
      <c r="CNY54" s="89"/>
      <c r="CNZ54" s="89"/>
      <c r="COA54" s="89"/>
      <c r="COB54" s="89"/>
      <c r="COC54" s="89"/>
      <c r="COD54" s="89"/>
      <c r="COE54" s="89"/>
      <c r="COF54" s="89"/>
      <c r="COG54" s="89"/>
      <c r="COH54" s="89"/>
      <c r="COI54" s="89"/>
      <c r="COJ54" s="89"/>
      <c r="COK54" s="89"/>
      <c r="COL54" s="89"/>
      <c r="COM54" s="89"/>
      <c r="CON54" s="89"/>
      <c r="COO54" s="89"/>
      <c r="COP54" s="89"/>
      <c r="COQ54" s="89"/>
      <c r="COR54" s="89"/>
      <c r="COS54" s="89"/>
      <c r="COT54" s="89"/>
      <c r="COU54" s="89"/>
      <c r="COV54" s="89"/>
      <c r="COW54" s="89"/>
      <c r="COX54" s="89"/>
      <c r="COY54" s="89"/>
      <c r="COZ54" s="89"/>
      <c r="CPA54" s="89"/>
      <c r="CPB54" s="89"/>
      <c r="CPC54" s="89"/>
      <c r="CPD54" s="89"/>
      <c r="CPE54" s="89"/>
      <c r="CPF54" s="89"/>
      <c r="CPG54" s="89"/>
      <c r="CPH54" s="89"/>
      <c r="CPI54" s="89"/>
      <c r="CPJ54" s="89"/>
      <c r="CPK54" s="89"/>
      <c r="CPL54" s="89"/>
      <c r="CPM54" s="89"/>
      <c r="CPN54" s="89"/>
      <c r="CPO54" s="89"/>
      <c r="CPP54" s="89"/>
      <c r="CPQ54" s="89"/>
      <c r="CPR54" s="89"/>
      <c r="CPS54" s="89"/>
      <c r="CPT54" s="89"/>
      <c r="CPU54" s="89"/>
      <c r="CPV54" s="89"/>
      <c r="CPW54" s="89"/>
      <c r="CPX54" s="89"/>
      <c r="CPY54" s="89"/>
      <c r="CPZ54" s="89"/>
      <c r="CQA54" s="89"/>
      <c r="CQB54" s="89"/>
      <c r="CQC54" s="89"/>
      <c r="CQD54" s="89"/>
      <c r="CQE54" s="89"/>
      <c r="CQF54" s="89"/>
      <c r="CQG54" s="89"/>
      <c r="CQH54" s="89"/>
      <c r="CQI54" s="89"/>
      <c r="CQJ54" s="89"/>
      <c r="CQK54" s="89"/>
      <c r="CQL54" s="89"/>
      <c r="CQM54" s="89"/>
      <c r="CQN54" s="89"/>
      <c r="CQO54" s="89"/>
      <c r="CQP54" s="89"/>
      <c r="CQQ54" s="89"/>
      <c r="CQR54" s="89"/>
      <c r="CQS54" s="89"/>
      <c r="CQT54" s="89"/>
      <c r="CQU54" s="89"/>
      <c r="CQV54" s="89"/>
      <c r="CQW54" s="89"/>
      <c r="CQX54" s="89"/>
      <c r="CQY54" s="89"/>
      <c r="CQZ54" s="89"/>
      <c r="CRA54" s="89"/>
      <c r="CRB54" s="89"/>
      <c r="CRC54" s="89"/>
      <c r="CRD54" s="89"/>
      <c r="CRE54" s="89"/>
      <c r="CRF54" s="89"/>
      <c r="CRG54" s="89"/>
      <c r="CRH54" s="89"/>
      <c r="CRI54" s="89"/>
      <c r="CRJ54" s="89"/>
      <c r="CRK54" s="89"/>
      <c r="CRL54" s="89"/>
      <c r="CRM54" s="89"/>
      <c r="CRN54" s="89"/>
      <c r="CRO54" s="89"/>
      <c r="CRP54" s="89"/>
      <c r="CRQ54" s="89"/>
      <c r="CRR54" s="89"/>
      <c r="CRS54" s="89"/>
      <c r="CRT54" s="89"/>
      <c r="CRU54" s="89"/>
      <c r="CRV54" s="89"/>
      <c r="CRW54" s="89"/>
      <c r="CRX54" s="89"/>
      <c r="CRY54" s="89"/>
      <c r="CRZ54" s="89"/>
      <c r="CSA54" s="89"/>
      <c r="CSB54" s="89"/>
      <c r="CSC54" s="89"/>
      <c r="CSD54" s="89"/>
      <c r="CSE54" s="89"/>
      <c r="CSF54" s="89"/>
      <c r="CSG54" s="89"/>
      <c r="CSH54" s="89"/>
      <c r="CSI54" s="89"/>
      <c r="CSJ54" s="89"/>
      <c r="CSK54" s="89"/>
      <c r="CSL54" s="89"/>
      <c r="CSM54" s="89"/>
      <c r="CSN54" s="89"/>
      <c r="CSO54" s="89"/>
      <c r="CSP54" s="89"/>
      <c r="CSQ54" s="89"/>
      <c r="CSR54" s="89"/>
      <c r="CSS54" s="89"/>
      <c r="CST54" s="89"/>
      <c r="CSU54" s="89"/>
      <c r="CSV54" s="89"/>
      <c r="CSW54" s="89"/>
      <c r="CSX54" s="89"/>
      <c r="CSY54" s="89"/>
      <c r="CSZ54" s="89"/>
      <c r="CTA54" s="89"/>
      <c r="CTB54" s="89"/>
      <c r="CTC54" s="89"/>
      <c r="CTD54" s="89"/>
      <c r="CTE54" s="89"/>
      <c r="CTF54" s="89"/>
      <c r="CTG54" s="89"/>
      <c r="CTH54" s="89"/>
      <c r="CTI54" s="89"/>
      <c r="CTJ54" s="89"/>
      <c r="CTK54" s="89"/>
      <c r="CTL54" s="89"/>
      <c r="CTM54" s="89"/>
      <c r="CTN54" s="89"/>
      <c r="CTO54" s="89"/>
      <c r="CTP54" s="89"/>
      <c r="CTQ54" s="89"/>
      <c r="CTR54" s="89"/>
      <c r="CTS54" s="89"/>
      <c r="CTT54" s="89"/>
      <c r="CTU54" s="89"/>
      <c r="CTV54" s="89"/>
      <c r="CTW54" s="89"/>
      <c r="CTX54" s="89"/>
      <c r="CTY54" s="89"/>
      <c r="CTZ54" s="89"/>
      <c r="CUA54" s="89"/>
      <c r="CUB54" s="89"/>
      <c r="CUC54" s="89"/>
      <c r="CUD54" s="89"/>
      <c r="CUE54" s="89"/>
      <c r="CUF54" s="89"/>
      <c r="CUG54" s="89"/>
      <c r="CUH54" s="89"/>
      <c r="CUI54" s="89"/>
      <c r="CUJ54" s="89"/>
      <c r="CUK54" s="89"/>
      <c r="CUL54" s="89"/>
      <c r="CUM54" s="89"/>
      <c r="CUN54" s="89"/>
      <c r="CUO54" s="89"/>
      <c r="CUP54" s="89"/>
      <c r="CUQ54" s="89"/>
      <c r="CUR54" s="89"/>
      <c r="CUS54" s="89"/>
      <c r="CUT54" s="89"/>
      <c r="CUU54" s="89"/>
      <c r="CUV54" s="89"/>
      <c r="CUW54" s="89"/>
      <c r="CUX54" s="89"/>
      <c r="CUY54" s="89"/>
      <c r="CUZ54" s="89"/>
      <c r="CVA54" s="89"/>
      <c r="CVB54" s="89"/>
      <c r="CVC54" s="89"/>
      <c r="CVD54" s="89"/>
      <c r="CVE54" s="89"/>
      <c r="CVF54" s="89"/>
      <c r="CVG54" s="89"/>
      <c r="CVH54" s="89"/>
      <c r="CVI54" s="89"/>
      <c r="CVJ54" s="89"/>
      <c r="CVK54" s="89"/>
      <c r="CVL54" s="89"/>
      <c r="CVM54" s="89"/>
      <c r="CVN54" s="89"/>
      <c r="CVO54" s="89"/>
      <c r="CVP54" s="89"/>
      <c r="CVQ54" s="89"/>
      <c r="CVR54" s="89"/>
      <c r="CVS54" s="89"/>
      <c r="CVT54" s="89"/>
      <c r="CVU54" s="89"/>
      <c r="CVV54" s="89"/>
      <c r="CVW54" s="89"/>
      <c r="CVX54" s="89"/>
      <c r="CVY54" s="89"/>
      <c r="CVZ54" s="89"/>
      <c r="CWA54" s="89"/>
      <c r="CWB54" s="89"/>
      <c r="CWC54" s="89"/>
      <c r="CWD54" s="89"/>
      <c r="CWE54" s="89"/>
      <c r="CWF54" s="89"/>
      <c r="CWG54" s="89"/>
      <c r="CWH54" s="89"/>
      <c r="CWI54" s="89"/>
      <c r="CWJ54" s="89"/>
      <c r="CWK54" s="89"/>
      <c r="CWL54" s="89"/>
      <c r="CWM54" s="89"/>
      <c r="CWN54" s="89"/>
      <c r="CWO54" s="89"/>
      <c r="CWP54" s="89"/>
      <c r="CWQ54" s="89"/>
      <c r="CWR54" s="89"/>
    </row>
    <row r="55" spans="1:2644" s="40" customFormat="1" ht="35.25" customHeight="1" x14ac:dyDescent="0.4">
      <c r="A55" s="246" t="s">
        <v>390</v>
      </c>
      <c r="B55" s="360" t="s">
        <v>193</v>
      </c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2"/>
      <c r="P55" s="358">
        <v>1</v>
      </c>
      <c r="Q55" s="359"/>
      <c r="R55" s="359"/>
      <c r="S55" s="381"/>
      <c r="T55" s="358">
        <f>SUM(AF55,AI55,AL55,AO55,AR55,AU55,AX55,BA55)</f>
        <v>108</v>
      </c>
      <c r="U55" s="359"/>
      <c r="V55" s="376">
        <f>SUM(AG55,AJ55,AM55,AP55,AS55,AV55,AY55,BB55)</f>
        <v>50</v>
      </c>
      <c r="W55" s="381"/>
      <c r="X55" s="376">
        <v>18</v>
      </c>
      <c r="Y55" s="377"/>
      <c r="Z55" s="359">
        <v>16</v>
      </c>
      <c r="AA55" s="359"/>
      <c r="AB55" s="359">
        <v>16</v>
      </c>
      <c r="AC55" s="359"/>
      <c r="AD55" s="376"/>
      <c r="AE55" s="377"/>
      <c r="AF55" s="302">
        <v>108</v>
      </c>
      <c r="AG55" s="277">
        <v>50</v>
      </c>
      <c r="AH55" s="166">
        <v>3</v>
      </c>
      <c r="AI55" s="302"/>
      <c r="AJ55" s="277"/>
      <c r="AK55" s="301"/>
      <c r="AL55" s="166"/>
      <c r="AM55" s="277"/>
      <c r="AN55" s="166"/>
      <c r="AO55" s="302"/>
      <c r="AP55" s="277"/>
      <c r="AQ55" s="301"/>
      <c r="AR55" s="166"/>
      <c r="AS55" s="277"/>
      <c r="AT55" s="301"/>
      <c r="AU55" s="302"/>
      <c r="AV55" s="277"/>
      <c r="AW55" s="301"/>
      <c r="AX55" s="166"/>
      <c r="AY55" s="277"/>
      <c r="AZ55" s="166"/>
      <c r="BA55" s="302"/>
      <c r="BB55" s="277"/>
      <c r="BC55" s="166"/>
      <c r="BD55" s="403">
        <f>SUM(AH55,AK55,AN55,AQ55,AT55,AW55,AZ55)</f>
        <v>3</v>
      </c>
      <c r="BE55" s="404"/>
      <c r="BF55" s="363" t="s">
        <v>217</v>
      </c>
      <c r="BG55" s="352"/>
      <c r="BH55" s="352"/>
      <c r="BI55" s="353"/>
      <c r="BJ55" s="88">
        <f>SUM(X55:AE55)</f>
        <v>50</v>
      </c>
      <c r="BK55" s="69"/>
      <c r="BL55" s="69"/>
      <c r="BM55" s="69"/>
      <c r="BP55" s="41"/>
      <c r="BQ55" s="41"/>
      <c r="BR55" s="41"/>
    </row>
    <row r="56" spans="1:2644" s="40" customFormat="1" ht="45.75" customHeight="1" x14ac:dyDescent="0.4">
      <c r="A56" s="233" t="s">
        <v>391</v>
      </c>
      <c r="B56" s="514" t="s">
        <v>177</v>
      </c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6"/>
      <c r="P56" s="358">
        <v>2.2999999999999998</v>
      </c>
      <c r="Q56" s="359"/>
      <c r="R56" s="359"/>
      <c r="S56" s="381"/>
      <c r="T56" s="340">
        <f>SUM(AF56,AI56,AL56,AO56,AR56,AU56,AX56)</f>
        <v>440</v>
      </c>
      <c r="U56" s="341"/>
      <c r="V56" s="402">
        <f>SUM(AG56,AJ56,AM56,AP56,AS56,AV56,AY56,BB56)</f>
        <v>212</v>
      </c>
      <c r="W56" s="357"/>
      <c r="X56" s="402">
        <v>120</v>
      </c>
      <c r="Y56" s="342"/>
      <c r="Z56" s="341">
        <v>48</v>
      </c>
      <c r="AA56" s="341"/>
      <c r="AB56" s="341">
        <v>44</v>
      </c>
      <c r="AC56" s="341"/>
      <c r="AD56" s="402"/>
      <c r="AE56" s="342"/>
      <c r="AF56" s="302"/>
      <c r="AG56" s="277"/>
      <c r="AH56" s="166"/>
      <c r="AI56" s="302">
        <v>220</v>
      </c>
      <c r="AJ56" s="277">
        <v>106</v>
      </c>
      <c r="AK56" s="301">
        <v>6</v>
      </c>
      <c r="AL56" s="166">
        <v>220</v>
      </c>
      <c r="AM56" s="277">
        <v>106</v>
      </c>
      <c r="AN56" s="166">
        <v>6</v>
      </c>
      <c r="AO56" s="302"/>
      <c r="AP56" s="277"/>
      <c r="AQ56" s="301"/>
      <c r="AR56" s="166"/>
      <c r="AS56" s="277"/>
      <c r="AT56" s="301"/>
      <c r="AU56" s="166"/>
      <c r="AV56" s="277"/>
      <c r="AW56" s="301"/>
      <c r="AX56" s="166"/>
      <c r="AY56" s="277"/>
      <c r="AZ56" s="166"/>
      <c r="BA56" s="302"/>
      <c r="BB56" s="277"/>
      <c r="BC56" s="166"/>
      <c r="BD56" s="403">
        <f>SUM(AH56,AK56,AN56,AQ56,AT56,AW56,AZ56)</f>
        <v>12</v>
      </c>
      <c r="BE56" s="404"/>
      <c r="BF56" s="351" t="s">
        <v>236</v>
      </c>
      <c r="BG56" s="352"/>
      <c r="BH56" s="352"/>
      <c r="BI56" s="353"/>
      <c r="BJ56" s="88">
        <f>SUM(X56:AE56)</f>
        <v>212</v>
      </c>
      <c r="BK56" s="69"/>
      <c r="BL56" s="69"/>
      <c r="BM56" s="69"/>
      <c r="BP56" s="41"/>
      <c r="BQ56" s="41"/>
      <c r="BR56" s="41"/>
    </row>
    <row r="57" spans="1:2644" s="40" customFormat="1" ht="38.25" customHeight="1" x14ac:dyDescent="0.4">
      <c r="A57" s="233" t="s">
        <v>392</v>
      </c>
      <c r="B57" s="514" t="s">
        <v>252</v>
      </c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6"/>
      <c r="P57" s="340">
        <v>3</v>
      </c>
      <c r="Q57" s="341"/>
      <c r="R57" s="341">
        <v>2</v>
      </c>
      <c r="S57" s="357"/>
      <c r="T57" s="340">
        <f>SUM(AF57,AI57,AL57,AO57,AR57,AU57,AX57)</f>
        <v>212</v>
      </c>
      <c r="U57" s="341"/>
      <c r="V57" s="402">
        <f>SUM(AG57,AJ57,AM57,AP57,AS57,AV57,AY57,BB57)</f>
        <v>96</v>
      </c>
      <c r="W57" s="357"/>
      <c r="X57" s="402">
        <v>48</v>
      </c>
      <c r="Y57" s="342"/>
      <c r="Z57" s="341">
        <v>16</v>
      </c>
      <c r="AA57" s="341"/>
      <c r="AB57" s="341">
        <v>32</v>
      </c>
      <c r="AC57" s="341"/>
      <c r="AD57" s="402"/>
      <c r="AE57" s="342"/>
      <c r="AF57" s="284"/>
      <c r="AG57" s="276"/>
      <c r="AH57" s="285"/>
      <c r="AI57" s="284">
        <v>104</v>
      </c>
      <c r="AJ57" s="276">
        <v>40</v>
      </c>
      <c r="AK57" s="299">
        <v>3</v>
      </c>
      <c r="AL57" s="285">
        <v>108</v>
      </c>
      <c r="AM57" s="276">
        <v>56</v>
      </c>
      <c r="AN57" s="285">
        <v>3</v>
      </c>
      <c r="AO57" s="284"/>
      <c r="AP57" s="276"/>
      <c r="AQ57" s="299"/>
      <c r="AR57" s="285"/>
      <c r="AS57" s="276"/>
      <c r="AT57" s="299"/>
      <c r="AU57" s="285"/>
      <c r="AV57" s="276"/>
      <c r="AW57" s="299"/>
      <c r="AX57" s="285"/>
      <c r="AY57" s="276"/>
      <c r="AZ57" s="285"/>
      <c r="BA57" s="284"/>
      <c r="BB57" s="276"/>
      <c r="BC57" s="285"/>
      <c r="BD57" s="403">
        <f t="shared" si="3"/>
        <v>6</v>
      </c>
      <c r="BE57" s="404"/>
      <c r="BF57" s="351" t="s">
        <v>299</v>
      </c>
      <c r="BG57" s="352"/>
      <c r="BH57" s="352"/>
      <c r="BI57" s="353"/>
      <c r="BJ57" s="88">
        <f t="shared" si="4"/>
        <v>96</v>
      </c>
      <c r="BK57" s="69"/>
      <c r="BL57" s="69"/>
      <c r="BM57" s="69"/>
      <c r="BP57" s="41"/>
      <c r="BQ57" s="41"/>
      <c r="BR57" s="41"/>
    </row>
    <row r="58" spans="1:2644" s="40" customFormat="1" ht="36.75" customHeight="1" x14ac:dyDescent="0.35">
      <c r="A58" s="392" t="s">
        <v>393</v>
      </c>
      <c r="B58" s="517" t="s">
        <v>234</v>
      </c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340">
        <v>4</v>
      </c>
      <c r="Q58" s="341"/>
      <c r="R58" s="341"/>
      <c r="S58" s="357"/>
      <c r="T58" s="340">
        <f t="shared" ref="T58" si="15">SUM(AF58,AI58,AL58,AO58,AR58,AU58,AX58)</f>
        <v>108</v>
      </c>
      <c r="U58" s="341"/>
      <c r="V58" s="402">
        <f t="shared" ref="V58" si="16">SUM(AG58,AJ58,AM58,AP58,AS58,AV58,AY58,BB58)</f>
        <v>52</v>
      </c>
      <c r="W58" s="357"/>
      <c r="X58" s="402">
        <v>36</v>
      </c>
      <c r="Y58" s="342"/>
      <c r="Z58" s="341"/>
      <c r="AA58" s="341"/>
      <c r="AB58" s="341">
        <v>16</v>
      </c>
      <c r="AC58" s="341"/>
      <c r="AD58" s="402"/>
      <c r="AE58" s="342"/>
      <c r="AF58" s="284"/>
      <c r="AG58" s="276"/>
      <c r="AH58" s="285"/>
      <c r="AI58" s="284"/>
      <c r="AJ58" s="276"/>
      <c r="AK58" s="299"/>
      <c r="AL58" s="285"/>
      <c r="AM58" s="276"/>
      <c r="AN58" s="285"/>
      <c r="AO58" s="284">
        <v>108</v>
      </c>
      <c r="AP58" s="276">
        <v>52</v>
      </c>
      <c r="AQ58" s="299">
        <v>3</v>
      </c>
      <c r="AR58" s="285"/>
      <c r="AS58" s="276"/>
      <c r="AT58" s="299"/>
      <c r="AU58" s="285"/>
      <c r="AV58" s="276"/>
      <c r="AW58" s="299"/>
      <c r="AX58" s="285"/>
      <c r="AY58" s="276"/>
      <c r="AZ58" s="285"/>
      <c r="BA58" s="284"/>
      <c r="BB58" s="276"/>
      <c r="BC58" s="285"/>
      <c r="BD58" s="403">
        <f t="shared" si="3"/>
        <v>3</v>
      </c>
      <c r="BE58" s="404"/>
      <c r="BF58" s="351" t="s">
        <v>300</v>
      </c>
      <c r="BG58" s="352"/>
      <c r="BH58" s="352"/>
      <c r="BI58" s="353"/>
      <c r="BJ58" s="88">
        <f t="shared" si="4"/>
        <v>52</v>
      </c>
      <c r="BK58" s="76"/>
      <c r="BL58" s="76"/>
      <c r="BM58" s="76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  <c r="JC58" s="89"/>
      <c r="JD58" s="89"/>
      <c r="JE58" s="89"/>
      <c r="JF58" s="89"/>
      <c r="JG58" s="89"/>
      <c r="JH58" s="89"/>
      <c r="JI58" s="89"/>
      <c r="JJ58" s="89"/>
      <c r="JK58" s="89"/>
      <c r="JL58" s="89"/>
      <c r="JM58" s="89"/>
      <c r="JN58" s="89"/>
      <c r="JO58" s="89"/>
      <c r="JP58" s="89"/>
      <c r="JQ58" s="89"/>
      <c r="JR58" s="89"/>
      <c r="JS58" s="89"/>
      <c r="JT58" s="89"/>
      <c r="JU58" s="89"/>
      <c r="JV58" s="89"/>
      <c r="JW58" s="89"/>
      <c r="JX58" s="89"/>
      <c r="JY58" s="89"/>
      <c r="JZ58" s="89"/>
      <c r="KA58" s="89"/>
      <c r="KB58" s="89"/>
      <c r="KC58" s="89"/>
      <c r="KD58" s="89"/>
      <c r="KE58" s="89"/>
      <c r="KF58" s="89"/>
      <c r="KG58" s="89"/>
      <c r="KH58" s="89"/>
      <c r="KI58" s="89"/>
      <c r="KJ58" s="89"/>
      <c r="KK58" s="89"/>
      <c r="KL58" s="89"/>
      <c r="KM58" s="89"/>
      <c r="KN58" s="89"/>
      <c r="KO58" s="89"/>
      <c r="KP58" s="89"/>
      <c r="KQ58" s="89"/>
      <c r="KR58" s="89"/>
      <c r="KS58" s="89"/>
      <c r="KT58" s="89"/>
      <c r="KU58" s="89"/>
      <c r="KV58" s="89"/>
      <c r="KW58" s="89"/>
      <c r="KX58" s="89"/>
      <c r="KY58" s="89"/>
      <c r="KZ58" s="89"/>
      <c r="LA58" s="89"/>
      <c r="LB58" s="89"/>
      <c r="LC58" s="89"/>
      <c r="LD58" s="89"/>
      <c r="LE58" s="89"/>
      <c r="LF58" s="89"/>
      <c r="LG58" s="89"/>
      <c r="LH58" s="89"/>
      <c r="LI58" s="89"/>
      <c r="LJ58" s="89"/>
      <c r="LK58" s="89"/>
      <c r="LL58" s="89"/>
      <c r="LM58" s="89"/>
      <c r="LN58" s="89"/>
      <c r="LO58" s="89"/>
      <c r="LP58" s="89"/>
      <c r="LQ58" s="89"/>
      <c r="LR58" s="89"/>
      <c r="LS58" s="89"/>
      <c r="LT58" s="89"/>
      <c r="LU58" s="89"/>
      <c r="LV58" s="89"/>
      <c r="LW58" s="89"/>
      <c r="LX58" s="89"/>
      <c r="LY58" s="89"/>
      <c r="LZ58" s="89"/>
      <c r="MA58" s="89"/>
      <c r="MB58" s="89"/>
      <c r="MC58" s="89"/>
      <c r="MD58" s="89"/>
      <c r="ME58" s="89"/>
      <c r="MF58" s="89"/>
      <c r="MG58" s="89"/>
      <c r="MH58" s="89"/>
      <c r="MI58" s="89"/>
      <c r="MJ58" s="89"/>
      <c r="MK58" s="89"/>
      <c r="ML58" s="89"/>
      <c r="MM58" s="89"/>
      <c r="MN58" s="89"/>
      <c r="MO58" s="89"/>
      <c r="MP58" s="89"/>
      <c r="MQ58" s="89"/>
      <c r="MR58" s="89"/>
      <c r="MS58" s="89"/>
      <c r="MT58" s="89"/>
      <c r="MU58" s="89"/>
      <c r="MV58" s="89"/>
      <c r="MW58" s="89"/>
      <c r="MX58" s="89"/>
      <c r="MY58" s="89"/>
      <c r="MZ58" s="89"/>
      <c r="NA58" s="89"/>
      <c r="NB58" s="89"/>
      <c r="NC58" s="89"/>
      <c r="ND58" s="89"/>
      <c r="NE58" s="89"/>
      <c r="NF58" s="89"/>
      <c r="NG58" s="89"/>
      <c r="NH58" s="89"/>
      <c r="NI58" s="89"/>
      <c r="NJ58" s="89"/>
      <c r="NK58" s="89"/>
      <c r="NL58" s="89"/>
      <c r="NM58" s="89"/>
      <c r="NN58" s="89"/>
      <c r="NO58" s="89"/>
      <c r="NP58" s="89"/>
      <c r="NQ58" s="89"/>
      <c r="NR58" s="89"/>
      <c r="NS58" s="89"/>
      <c r="NT58" s="89"/>
      <c r="NU58" s="89"/>
      <c r="NV58" s="89"/>
      <c r="NW58" s="89"/>
      <c r="NX58" s="89"/>
      <c r="NY58" s="89"/>
      <c r="NZ58" s="89"/>
      <c r="OA58" s="89"/>
      <c r="OB58" s="89"/>
      <c r="OC58" s="89"/>
      <c r="OD58" s="89"/>
      <c r="OE58" s="89"/>
      <c r="OF58" s="89"/>
      <c r="OG58" s="89"/>
      <c r="OH58" s="89"/>
      <c r="OI58" s="89"/>
      <c r="OJ58" s="89"/>
      <c r="OK58" s="89"/>
      <c r="OL58" s="89"/>
      <c r="OM58" s="89"/>
      <c r="ON58" s="89"/>
      <c r="OO58" s="89"/>
      <c r="OP58" s="89"/>
      <c r="OQ58" s="89"/>
      <c r="OR58" s="89"/>
      <c r="OS58" s="89"/>
      <c r="OT58" s="89"/>
      <c r="OU58" s="89"/>
      <c r="OV58" s="89"/>
      <c r="OW58" s="89"/>
      <c r="OX58" s="89"/>
      <c r="OY58" s="89"/>
      <c r="OZ58" s="89"/>
      <c r="PA58" s="89"/>
      <c r="PB58" s="89"/>
      <c r="PC58" s="89"/>
      <c r="PD58" s="89"/>
      <c r="PE58" s="89"/>
      <c r="PF58" s="89"/>
      <c r="PG58" s="89"/>
      <c r="PH58" s="89"/>
      <c r="PI58" s="89"/>
      <c r="PJ58" s="89"/>
      <c r="PK58" s="89"/>
      <c r="PL58" s="89"/>
      <c r="PM58" s="89"/>
      <c r="PN58" s="89"/>
      <c r="PO58" s="89"/>
      <c r="PP58" s="89"/>
      <c r="PQ58" s="89"/>
      <c r="PR58" s="89"/>
      <c r="PS58" s="89"/>
      <c r="PT58" s="89"/>
      <c r="PU58" s="89"/>
      <c r="PV58" s="89"/>
      <c r="PW58" s="89"/>
      <c r="PX58" s="89"/>
      <c r="PY58" s="89"/>
      <c r="PZ58" s="89"/>
      <c r="QA58" s="89"/>
      <c r="QB58" s="89"/>
      <c r="QC58" s="89"/>
      <c r="QD58" s="89"/>
      <c r="QE58" s="89"/>
      <c r="QF58" s="89"/>
      <c r="QG58" s="89"/>
      <c r="QH58" s="89"/>
      <c r="QI58" s="89"/>
      <c r="QJ58" s="89"/>
      <c r="QK58" s="89"/>
      <c r="QL58" s="89"/>
      <c r="QM58" s="89"/>
      <c r="QN58" s="89"/>
      <c r="QO58" s="89"/>
      <c r="QP58" s="89"/>
      <c r="QQ58" s="89"/>
      <c r="QR58" s="89"/>
      <c r="QS58" s="89"/>
      <c r="QT58" s="89"/>
      <c r="QU58" s="89"/>
      <c r="QV58" s="89"/>
      <c r="QW58" s="89"/>
      <c r="QX58" s="89"/>
      <c r="QY58" s="89"/>
      <c r="QZ58" s="89"/>
      <c r="RA58" s="89"/>
      <c r="RB58" s="89"/>
      <c r="RC58" s="89"/>
      <c r="RD58" s="89"/>
      <c r="RE58" s="89"/>
      <c r="RF58" s="89"/>
      <c r="RG58" s="89"/>
      <c r="RH58" s="89"/>
      <c r="RI58" s="89"/>
      <c r="RJ58" s="89"/>
      <c r="RK58" s="89"/>
      <c r="RL58" s="89"/>
      <c r="RM58" s="89"/>
      <c r="RN58" s="89"/>
      <c r="RO58" s="89"/>
      <c r="RP58" s="89"/>
      <c r="RQ58" s="89"/>
      <c r="RR58" s="89"/>
      <c r="RS58" s="89"/>
      <c r="RT58" s="89"/>
      <c r="RU58" s="89"/>
      <c r="RV58" s="89"/>
      <c r="RW58" s="89"/>
      <c r="RX58" s="89"/>
      <c r="RY58" s="89"/>
      <c r="RZ58" s="89"/>
      <c r="SA58" s="89"/>
      <c r="SB58" s="89"/>
      <c r="SC58" s="89"/>
      <c r="SD58" s="89"/>
      <c r="SE58" s="89"/>
      <c r="SF58" s="89"/>
      <c r="SG58" s="89"/>
      <c r="SH58" s="89"/>
      <c r="SI58" s="89"/>
      <c r="SJ58" s="89"/>
      <c r="SK58" s="89"/>
      <c r="SL58" s="89"/>
      <c r="SM58" s="89"/>
      <c r="SN58" s="89"/>
      <c r="SO58" s="89"/>
      <c r="SP58" s="89"/>
      <c r="SQ58" s="89"/>
      <c r="SR58" s="89"/>
      <c r="SS58" s="89"/>
      <c r="ST58" s="89"/>
      <c r="SU58" s="89"/>
      <c r="SV58" s="89"/>
      <c r="SW58" s="89"/>
      <c r="SX58" s="89"/>
      <c r="SY58" s="89"/>
      <c r="SZ58" s="89"/>
      <c r="TA58" s="89"/>
      <c r="TB58" s="89"/>
      <c r="TC58" s="89"/>
      <c r="TD58" s="89"/>
      <c r="TE58" s="89"/>
      <c r="TF58" s="89"/>
      <c r="TG58" s="89"/>
      <c r="TH58" s="89"/>
      <c r="TI58" s="89"/>
      <c r="TJ58" s="89"/>
      <c r="TK58" s="89"/>
      <c r="TL58" s="89"/>
      <c r="TM58" s="89"/>
      <c r="TN58" s="89"/>
      <c r="TO58" s="89"/>
      <c r="TP58" s="89"/>
      <c r="TQ58" s="89"/>
      <c r="TR58" s="89"/>
      <c r="TS58" s="89"/>
      <c r="TT58" s="89"/>
      <c r="TU58" s="89"/>
      <c r="TV58" s="89"/>
      <c r="TW58" s="89"/>
      <c r="TX58" s="89"/>
      <c r="TY58" s="89"/>
      <c r="TZ58" s="89"/>
      <c r="UA58" s="89"/>
      <c r="UB58" s="89"/>
      <c r="UC58" s="89"/>
      <c r="UD58" s="89"/>
      <c r="UE58" s="89"/>
      <c r="UF58" s="89"/>
      <c r="UG58" s="89"/>
      <c r="UH58" s="89"/>
      <c r="UI58" s="89"/>
      <c r="UJ58" s="89"/>
      <c r="UK58" s="89"/>
      <c r="UL58" s="89"/>
      <c r="UM58" s="89"/>
      <c r="UN58" s="89"/>
      <c r="UO58" s="89"/>
      <c r="UP58" s="89"/>
      <c r="UQ58" s="89"/>
      <c r="UR58" s="89"/>
      <c r="US58" s="89"/>
      <c r="UT58" s="89"/>
      <c r="UU58" s="89"/>
      <c r="UV58" s="89"/>
      <c r="UW58" s="89"/>
      <c r="UX58" s="89"/>
      <c r="UY58" s="89"/>
      <c r="UZ58" s="89"/>
      <c r="VA58" s="89"/>
      <c r="VB58" s="89"/>
      <c r="VC58" s="89"/>
      <c r="VD58" s="89"/>
      <c r="VE58" s="89"/>
      <c r="VF58" s="89"/>
      <c r="VG58" s="89"/>
      <c r="VH58" s="89"/>
      <c r="VI58" s="89"/>
      <c r="VJ58" s="89"/>
      <c r="VK58" s="89"/>
      <c r="VL58" s="89"/>
      <c r="VM58" s="89"/>
      <c r="VN58" s="89"/>
      <c r="VO58" s="89"/>
      <c r="VP58" s="89"/>
      <c r="VQ58" s="89"/>
      <c r="VR58" s="89"/>
      <c r="VS58" s="89"/>
      <c r="VT58" s="89"/>
      <c r="VU58" s="89"/>
      <c r="VV58" s="89"/>
      <c r="VW58" s="89"/>
      <c r="VX58" s="89"/>
      <c r="VY58" s="89"/>
      <c r="VZ58" s="89"/>
      <c r="WA58" s="89"/>
      <c r="WB58" s="89"/>
      <c r="WC58" s="89"/>
      <c r="WD58" s="89"/>
      <c r="WE58" s="89"/>
      <c r="WF58" s="89"/>
      <c r="WG58" s="89"/>
      <c r="WH58" s="89"/>
      <c r="WI58" s="89"/>
      <c r="WJ58" s="89"/>
      <c r="WK58" s="89"/>
      <c r="WL58" s="89"/>
      <c r="WM58" s="89"/>
      <c r="WN58" s="89"/>
      <c r="WO58" s="89"/>
      <c r="WP58" s="89"/>
      <c r="WQ58" s="89"/>
      <c r="WR58" s="89"/>
      <c r="WS58" s="89"/>
      <c r="WT58" s="89"/>
      <c r="WU58" s="89"/>
      <c r="WV58" s="89"/>
      <c r="WW58" s="89"/>
      <c r="WX58" s="89"/>
      <c r="WY58" s="89"/>
      <c r="WZ58" s="89"/>
      <c r="XA58" s="89"/>
      <c r="XB58" s="89"/>
      <c r="XC58" s="89"/>
      <c r="XD58" s="89"/>
      <c r="XE58" s="89"/>
      <c r="XF58" s="89"/>
      <c r="XG58" s="89"/>
      <c r="XH58" s="89"/>
      <c r="XI58" s="89"/>
      <c r="XJ58" s="89"/>
      <c r="XK58" s="89"/>
      <c r="XL58" s="89"/>
      <c r="XM58" s="89"/>
      <c r="XN58" s="89"/>
      <c r="XO58" s="89"/>
      <c r="XP58" s="89"/>
      <c r="XQ58" s="89"/>
      <c r="XR58" s="89"/>
      <c r="XS58" s="89"/>
      <c r="XT58" s="89"/>
      <c r="XU58" s="89"/>
      <c r="XV58" s="89"/>
      <c r="XW58" s="89"/>
      <c r="XX58" s="89"/>
      <c r="XY58" s="89"/>
      <c r="XZ58" s="89"/>
      <c r="YA58" s="89"/>
      <c r="YB58" s="89"/>
      <c r="YC58" s="89"/>
      <c r="YD58" s="89"/>
      <c r="YE58" s="89"/>
      <c r="YF58" s="89"/>
      <c r="YG58" s="89"/>
      <c r="YH58" s="89"/>
      <c r="YI58" s="89"/>
      <c r="YJ58" s="89"/>
      <c r="YK58" s="89"/>
      <c r="YL58" s="89"/>
      <c r="YM58" s="89"/>
      <c r="YN58" s="89"/>
      <c r="YO58" s="89"/>
      <c r="YP58" s="89"/>
      <c r="YQ58" s="89"/>
      <c r="YR58" s="89"/>
      <c r="YS58" s="89"/>
      <c r="YT58" s="89"/>
      <c r="YU58" s="89"/>
      <c r="YV58" s="89"/>
      <c r="YW58" s="89"/>
      <c r="YX58" s="89"/>
      <c r="YY58" s="89"/>
      <c r="YZ58" s="89"/>
      <c r="ZA58" s="89"/>
      <c r="ZB58" s="89"/>
      <c r="ZC58" s="89"/>
      <c r="ZD58" s="89"/>
      <c r="ZE58" s="89"/>
      <c r="ZF58" s="89"/>
      <c r="ZG58" s="89"/>
      <c r="ZH58" s="89"/>
      <c r="ZI58" s="89"/>
      <c r="ZJ58" s="89"/>
      <c r="ZK58" s="89"/>
      <c r="ZL58" s="89"/>
      <c r="ZM58" s="89"/>
      <c r="ZN58" s="89"/>
      <c r="ZO58" s="89"/>
      <c r="ZP58" s="89"/>
      <c r="ZQ58" s="89"/>
      <c r="ZR58" s="89"/>
      <c r="ZS58" s="89"/>
      <c r="ZT58" s="89"/>
      <c r="ZU58" s="89"/>
      <c r="ZV58" s="89"/>
      <c r="ZW58" s="89"/>
      <c r="ZX58" s="89"/>
      <c r="ZY58" s="89"/>
      <c r="ZZ58" s="89"/>
      <c r="AAA58" s="89"/>
      <c r="AAB58" s="89"/>
      <c r="AAC58" s="89"/>
      <c r="AAD58" s="89"/>
      <c r="AAE58" s="89"/>
      <c r="AAF58" s="89"/>
      <c r="AAG58" s="89"/>
      <c r="AAH58" s="89"/>
      <c r="AAI58" s="89"/>
      <c r="AAJ58" s="89"/>
      <c r="AAK58" s="89"/>
      <c r="AAL58" s="89"/>
      <c r="AAM58" s="89"/>
      <c r="AAN58" s="89"/>
      <c r="AAO58" s="89"/>
      <c r="AAP58" s="89"/>
      <c r="AAQ58" s="89"/>
      <c r="AAR58" s="89"/>
      <c r="AAS58" s="89"/>
      <c r="AAT58" s="89"/>
      <c r="AAU58" s="89"/>
      <c r="AAV58" s="89"/>
      <c r="AAW58" s="89"/>
      <c r="AAX58" s="89"/>
      <c r="AAY58" s="89"/>
      <c r="AAZ58" s="89"/>
      <c r="ABA58" s="89"/>
      <c r="ABB58" s="89"/>
      <c r="ABC58" s="89"/>
      <c r="ABD58" s="89"/>
      <c r="ABE58" s="89"/>
      <c r="ABF58" s="89"/>
      <c r="ABG58" s="89"/>
      <c r="ABH58" s="89"/>
      <c r="ABI58" s="89"/>
      <c r="ABJ58" s="89"/>
      <c r="ABK58" s="89"/>
      <c r="ABL58" s="89"/>
      <c r="ABM58" s="89"/>
      <c r="ABN58" s="89"/>
      <c r="ABO58" s="89"/>
      <c r="ABP58" s="89"/>
      <c r="ABQ58" s="89"/>
      <c r="ABR58" s="89"/>
      <c r="ABS58" s="89"/>
      <c r="ABT58" s="89"/>
      <c r="ABU58" s="89"/>
      <c r="ABV58" s="89"/>
      <c r="ABW58" s="89"/>
      <c r="ABX58" s="89"/>
      <c r="ABY58" s="89"/>
      <c r="ABZ58" s="89"/>
      <c r="ACA58" s="89"/>
      <c r="ACB58" s="89"/>
      <c r="ACC58" s="89"/>
      <c r="ACD58" s="89"/>
      <c r="ACE58" s="89"/>
      <c r="ACF58" s="89"/>
      <c r="ACG58" s="89"/>
      <c r="ACH58" s="89"/>
      <c r="ACI58" s="89"/>
      <c r="ACJ58" s="89"/>
      <c r="ACK58" s="89"/>
      <c r="ACL58" s="89"/>
      <c r="ACM58" s="89"/>
      <c r="ACN58" s="89"/>
      <c r="ACO58" s="89"/>
      <c r="ACP58" s="89"/>
      <c r="ACQ58" s="89"/>
      <c r="ACR58" s="89"/>
      <c r="ACS58" s="89"/>
      <c r="ACT58" s="89"/>
      <c r="ACU58" s="89"/>
      <c r="ACV58" s="89"/>
      <c r="ACW58" s="89"/>
      <c r="ACX58" s="89"/>
      <c r="ACY58" s="89"/>
      <c r="ACZ58" s="89"/>
      <c r="ADA58" s="89"/>
      <c r="ADB58" s="89"/>
      <c r="ADC58" s="89"/>
      <c r="ADD58" s="89"/>
      <c r="ADE58" s="89"/>
      <c r="ADF58" s="89"/>
      <c r="ADG58" s="89"/>
      <c r="ADH58" s="89"/>
      <c r="ADI58" s="89"/>
      <c r="ADJ58" s="89"/>
      <c r="ADK58" s="89"/>
      <c r="ADL58" s="89"/>
      <c r="ADM58" s="89"/>
      <c r="ADN58" s="89"/>
      <c r="ADO58" s="89"/>
      <c r="ADP58" s="89"/>
      <c r="ADQ58" s="89"/>
      <c r="ADR58" s="89"/>
      <c r="ADS58" s="89"/>
      <c r="ADT58" s="89"/>
      <c r="ADU58" s="89"/>
      <c r="ADV58" s="89"/>
      <c r="ADW58" s="89"/>
      <c r="ADX58" s="89"/>
      <c r="ADY58" s="89"/>
      <c r="ADZ58" s="89"/>
      <c r="AEA58" s="89"/>
      <c r="AEB58" s="89"/>
      <c r="AEC58" s="89"/>
      <c r="AED58" s="89"/>
      <c r="AEE58" s="89"/>
      <c r="AEF58" s="89"/>
      <c r="AEG58" s="89"/>
      <c r="AEH58" s="89"/>
      <c r="AEI58" s="89"/>
      <c r="AEJ58" s="89"/>
      <c r="AEK58" s="89"/>
      <c r="AEL58" s="89"/>
      <c r="AEM58" s="89"/>
      <c r="AEN58" s="89"/>
      <c r="AEO58" s="89"/>
      <c r="AEP58" s="89"/>
      <c r="AEQ58" s="89"/>
      <c r="AER58" s="89"/>
      <c r="AES58" s="89"/>
      <c r="AET58" s="89"/>
      <c r="AEU58" s="89"/>
      <c r="AEV58" s="89"/>
      <c r="AEW58" s="89"/>
      <c r="AEX58" s="89"/>
      <c r="AEY58" s="89"/>
      <c r="AEZ58" s="89"/>
      <c r="AFA58" s="89"/>
      <c r="AFB58" s="89"/>
      <c r="AFC58" s="89"/>
      <c r="AFD58" s="89"/>
      <c r="AFE58" s="89"/>
      <c r="AFF58" s="89"/>
      <c r="AFG58" s="89"/>
      <c r="AFH58" s="89"/>
      <c r="AFI58" s="89"/>
      <c r="AFJ58" s="89"/>
      <c r="AFK58" s="89"/>
      <c r="AFL58" s="89"/>
      <c r="AFM58" s="89"/>
      <c r="AFN58" s="89"/>
      <c r="AFO58" s="89"/>
      <c r="AFP58" s="89"/>
      <c r="AFQ58" s="89"/>
      <c r="AFR58" s="89"/>
      <c r="AFS58" s="89"/>
      <c r="AFT58" s="89"/>
      <c r="AFU58" s="89"/>
      <c r="AFV58" s="89"/>
      <c r="AFW58" s="89"/>
      <c r="AFX58" s="89"/>
      <c r="AFY58" s="89"/>
      <c r="AFZ58" s="89"/>
      <c r="AGA58" s="89"/>
      <c r="AGB58" s="89"/>
      <c r="AGC58" s="89"/>
      <c r="AGD58" s="89"/>
      <c r="AGE58" s="89"/>
      <c r="AGF58" s="89"/>
      <c r="AGG58" s="89"/>
      <c r="AGH58" s="89"/>
      <c r="AGI58" s="89"/>
      <c r="AGJ58" s="89"/>
      <c r="AGK58" s="89"/>
      <c r="AGL58" s="89"/>
      <c r="AGM58" s="89"/>
      <c r="AGN58" s="89"/>
      <c r="AGO58" s="89"/>
      <c r="AGP58" s="89"/>
      <c r="AGQ58" s="89"/>
      <c r="AGR58" s="89"/>
      <c r="AGS58" s="89"/>
      <c r="AGT58" s="89"/>
      <c r="AGU58" s="89"/>
      <c r="AGV58" s="89"/>
      <c r="AGW58" s="89"/>
      <c r="AGX58" s="89"/>
      <c r="AGY58" s="89"/>
      <c r="AGZ58" s="89"/>
      <c r="AHA58" s="89"/>
      <c r="AHB58" s="89"/>
      <c r="AHC58" s="89"/>
      <c r="AHD58" s="89"/>
      <c r="AHE58" s="89"/>
      <c r="AHF58" s="89"/>
      <c r="AHG58" s="89"/>
      <c r="AHH58" s="89"/>
      <c r="AHI58" s="89"/>
      <c r="AHJ58" s="89"/>
      <c r="AHK58" s="89"/>
      <c r="AHL58" s="89"/>
      <c r="AHM58" s="89"/>
      <c r="AHN58" s="89"/>
      <c r="AHO58" s="89"/>
      <c r="AHP58" s="89"/>
      <c r="AHQ58" s="89"/>
      <c r="AHR58" s="89"/>
      <c r="AHS58" s="89"/>
      <c r="AHT58" s="89"/>
      <c r="AHU58" s="89"/>
      <c r="AHV58" s="89"/>
      <c r="AHW58" s="89"/>
      <c r="AHX58" s="89"/>
      <c r="AHY58" s="89"/>
      <c r="AHZ58" s="89"/>
      <c r="AIA58" s="89"/>
      <c r="AIB58" s="89"/>
      <c r="AIC58" s="89"/>
      <c r="AID58" s="89"/>
      <c r="AIE58" s="89"/>
      <c r="AIF58" s="89"/>
      <c r="AIG58" s="89"/>
      <c r="AIH58" s="89"/>
      <c r="AII58" s="89"/>
      <c r="AIJ58" s="89"/>
      <c r="AIK58" s="89"/>
      <c r="AIL58" s="89"/>
      <c r="AIM58" s="89"/>
      <c r="AIN58" s="89"/>
      <c r="AIO58" s="89"/>
      <c r="AIP58" s="89"/>
      <c r="AIQ58" s="89"/>
      <c r="AIR58" s="89"/>
      <c r="AIS58" s="89"/>
      <c r="AIT58" s="89"/>
      <c r="AIU58" s="89"/>
      <c r="AIV58" s="89"/>
      <c r="AIW58" s="89"/>
      <c r="AIX58" s="89"/>
      <c r="AIY58" s="89"/>
      <c r="AIZ58" s="89"/>
      <c r="AJA58" s="89"/>
      <c r="AJB58" s="89"/>
      <c r="AJC58" s="89"/>
      <c r="AJD58" s="89"/>
      <c r="AJE58" s="89"/>
      <c r="AJF58" s="89"/>
      <c r="AJG58" s="89"/>
      <c r="AJH58" s="89"/>
      <c r="AJI58" s="89"/>
      <c r="AJJ58" s="89"/>
      <c r="AJK58" s="89"/>
      <c r="AJL58" s="89"/>
      <c r="AJM58" s="89"/>
      <c r="AJN58" s="89"/>
      <c r="AJO58" s="89"/>
      <c r="AJP58" s="89"/>
      <c r="AJQ58" s="89"/>
      <c r="AJR58" s="89"/>
      <c r="AJS58" s="89"/>
      <c r="AJT58" s="89"/>
      <c r="AJU58" s="89"/>
      <c r="AJV58" s="89"/>
      <c r="AJW58" s="89"/>
      <c r="AJX58" s="89"/>
      <c r="AJY58" s="89"/>
      <c r="AJZ58" s="89"/>
      <c r="AKA58" s="89"/>
      <c r="AKB58" s="89"/>
      <c r="AKC58" s="89"/>
      <c r="AKD58" s="89"/>
      <c r="AKE58" s="89"/>
      <c r="AKF58" s="89"/>
      <c r="AKG58" s="89"/>
      <c r="AKH58" s="89"/>
      <c r="AKI58" s="89"/>
      <c r="AKJ58" s="89"/>
      <c r="AKK58" s="89"/>
      <c r="AKL58" s="89"/>
      <c r="AKM58" s="89"/>
      <c r="AKN58" s="89"/>
      <c r="AKO58" s="89"/>
      <c r="AKP58" s="89"/>
      <c r="AKQ58" s="89"/>
      <c r="AKR58" s="89"/>
      <c r="AKS58" s="89"/>
      <c r="AKT58" s="89"/>
      <c r="AKU58" s="89"/>
      <c r="AKV58" s="89"/>
      <c r="AKW58" s="89"/>
      <c r="AKX58" s="89"/>
      <c r="AKY58" s="89"/>
      <c r="AKZ58" s="89"/>
      <c r="ALA58" s="89"/>
      <c r="ALB58" s="89"/>
      <c r="ALC58" s="89"/>
      <c r="ALD58" s="89"/>
      <c r="ALE58" s="89"/>
      <c r="ALF58" s="89"/>
      <c r="ALG58" s="89"/>
      <c r="ALH58" s="89"/>
      <c r="ALI58" s="89"/>
      <c r="ALJ58" s="89"/>
      <c r="ALK58" s="89"/>
      <c r="ALL58" s="89"/>
      <c r="ALM58" s="89"/>
      <c r="ALN58" s="89"/>
      <c r="ALO58" s="89"/>
      <c r="ALP58" s="89"/>
      <c r="ALQ58" s="89"/>
      <c r="ALR58" s="89"/>
      <c r="ALS58" s="89"/>
      <c r="ALT58" s="89"/>
      <c r="ALU58" s="89"/>
      <c r="ALV58" s="89"/>
      <c r="ALW58" s="89"/>
      <c r="ALX58" s="89"/>
      <c r="ALY58" s="89"/>
      <c r="ALZ58" s="89"/>
      <c r="AMA58" s="89"/>
      <c r="AMB58" s="89"/>
      <c r="AMC58" s="89"/>
      <c r="AMD58" s="89"/>
      <c r="AME58" s="89"/>
      <c r="AMF58" s="89"/>
      <c r="AMG58" s="89"/>
      <c r="AMH58" s="89"/>
      <c r="AMI58" s="89"/>
      <c r="AMJ58" s="89"/>
      <c r="AMK58" s="89"/>
      <c r="AML58" s="89"/>
      <c r="AMM58" s="89"/>
      <c r="AMN58" s="89"/>
      <c r="AMO58" s="89"/>
      <c r="AMP58" s="89"/>
      <c r="AMQ58" s="89"/>
      <c r="AMR58" s="89"/>
      <c r="AMS58" s="89"/>
      <c r="AMT58" s="89"/>
      <c r="AMU58" s="89"/>
      <c r="AMV58" s="89"/>
      <c r="AMW58" s="89"/>
      <c r="AMX58" s="89"/>
      <c r="AMY58" s="89"/>
      <c r="AMZ58" s="89"/>
      <c r="ANA58" s="89"/>
      <c r="ANB58" s="89"/>
      <c r="ANC58" s="89"/>
      <c r="AND58" s="89"/>
      <c r="ANE58" s="89"/>
      <c r="ANF58" s="89"/>
      <c r="ANG58" s="89"/>
      <c r="ANH58" s="89"/>
      <c r="ANI58" s="89"/>
      <c r="ANJ58" s="89"/>
      <c r="ANK58" s="89"/>
      <c r="ANL58" s="89"/>
      <c r="ANM58" s="89"/>
      <c r="ANN58" s="89"/>
      <c r="ANO58" s="89"/>
      <c r="ANP58" s="89"/>
      <c r="ANQ58" s="89"/>
      <c r="ANR58" s="89"/>
      <c r="ANS58" s="89"/>
      <c r="ANT58" s="89"/>
      <c r="ANU58" s="89"/>
      <c r="ANV58" s="89"/>
      <c r="ANW58" s="89"/>
      <c r="ANX58" s="89"/>
      <c r="ANY58" s="89"/>
      <c r="ANZ58" s="89"/>
      <c r="AOA58" s="89"/>
      <c r="AOB58" s="89"/>
      <c r="AOC58" s="89"/>
      <c r="AOD58" s="89"/>
      <c r="AOE58" s="89"/>
      <c r="AOF58" s="89"/>
      <c r="AOG58" s="89"/>
      <c r="AOH58" s="89"/>
      <c r="AOI58" s="89"/>
      <c r="AOJ58" s="89"/>
      <c r="AOK58" s="89"/>
      <c r="AOL58" s="89"/>
      <c r="AOM58" s="89"/>
      <c r="AON58" s="89"/>
      <c r="AOO58" s="89"/>
      <c r="AOP58" s="89"/>
      <c r="AOQ58" s="89"/>
      <c r="AOR58" s="89"/>
      <c r="AOS58" s="89"/>
      <c r="AOT58" s="89"/>
      <c r="AOU58" s="89"/>
      <c r="AOV58" s="89"/>
      <c r="AOW58" s="89"/>
      <c r="AOX58" s="89"/>
      <c r="AOY58" s="89"/>
      <c r="AOZ58" s="89"/>
      <c r="APA58" s="89"/>
      <c r="APB58" s="89"/>
      <c r="APC58" s="89"/>
      <c r="APD58" s="89"/>
      <c r="APE58" s="89"/>
      <c r="APF58" s="89"/>
      <c r="APG58" s="89"/>
      <c r="APH58" s="89"/>
      <c r="API58" s="89"/>
      <c r="APJ58" s="89"/>
      <c r="APK58" s="89"/>
      <c r="APL58" s="89"/>
      <c r="APM58" s="89"/>
      <c r="APN58" s="89"/>
      <c r="APO58" s="89"/>
      <c r="APP58" s="89"/>
      <c r="APQ58" s="89"/>
      <c r="APR58" s="89"/>
      <c r="APS58" s="89"/>
      <c r="APT58" s="89"/>
      <c r="APU58" s="89"/>
      <c r="APV58" s="89"/>
      <c r="APW58" s="89"/>
      <c r="APX58" s="89"/>
      <c r="APY58" s="89"/>
      <c r="APZ58" s="89"/>
      <c r="AQA58" s="89"/>
      <c r="AQB58" s="89"/>
      <c r="AQC58" s="89"/>
      <c r="AQD58" s="89"/>
      <c r="AQE58" s="89"/>
      <c r="AQF58" s="89"/>
      <c r="AQG58" s="89"/>
      <c r="AQH58" s="89"/>
      <c r="AQI58" s="89"/>
      <c r="AQJ58" s="89"/>
      <c r="AQK58" s="89"/>
      <c r="AQL58" s="89"/>
      <c r="AQM58" s="89"/>
      <c r="AQN58" s="89"/>
      <c r="AQO58" s="89"/>
      <c r="AQP58" s="89"/>
      <c r="AQQ58" s="89"/>
      <c r="AQR58" s="89"/>
      <c r="AQS58" s="89"/>
      <c r="AQT58" s="89"/>
      <c r="AQU58" s="89"/>
      <c r="AQV58" s="89"/>
      <c r="AQW58" s="89"/>
      <c r="AQX58" s="89"/>
      <c r="AQY58" s="89"/>
      <c r="AQZ58" s="89"/>
      <c r="ARA58" s="89"/>
      <c r="ARB58" s="89"/>
      <c r="ARC58" s="89"/>
      <c r="ARD58" s="89"/>
      <c r="ARE58" s="89"/>
      <c r="ARF58" s="89"/>
      <c r="ARG58" s="89"/>
      <c r="ARH58" s="89"/>
      <c r="ARI58" s="89"/>
      <c r="ARJ58" s="89"/>
      <c r="ARK58" s="89"/>
      <c r="ARL58" s="89"/>
      <c r="ARM58" s="89"/>
      <c r="ARN58" s="89"/>
      <c r="ARO58" s="89"/>
      <c r="ARP58" s="89"/>
      <c r="ARQ58" s="89"/>
      <c r="ARR58" s="89"/>
      <c r="ARS58" s="89"/>
      <c r="ART58" s="89"/>
      <c r="ARU58" s="89"/>
      <c r="ARV58" s="89"/>
      <c r="ARW58" s="89"/>
      <c r="ARX58" s="89"/>
      <c r="ARY58" s="89"/>
      <c r="ARZ58" s="89"/>
      <c r="ASA58" s="89"/>
      <c r="ASB58" s="89"/>
      <c r="ASC58" s="89"/>
      <c r="ASD58" s="89"/>
      <c r="ASE58" s="89"/>
      <c r="ASF58" s="89"/>
      <c r="ASG58" s="89"/>
      <c r="ASH58" s="89"/>
      <c r="ASI58" s="89"/>
      <c r="ASJ58" s="89"/>
      <c r="ASK58" s="89"/>
      <c r="ASL58" s="89"/>
      <c r="ASM58" s="89"/>
      <c r="ASN58" s="89"/>
      <c r="ASO58" s="89"/>
      <c r="ASP58" s="89"/>
      <c r="ASQ58" s="89"/>
      <c r="ASR58" s="89"/>
      <c r="ASS58" s="89"/>
      <c r="AST58" s="89"/>
      <c r="ASU58" s="89"/>
      <c r="ASV58" s="89"/>
      <c r="ASW58" s="89"/>
      <c r="ASX58" s="89"/>
      <c r="ASY58" s="89"/>
      <c r="ASZ58" s="89"/>
      <c r="ATA58" s="89"/>
      <c r="ATB58" s="89"/>
      <c r="ATC58" s="89"/>
      <c r="ATD58" s="89"/>
      <c r="ATE58" s="89"/>
      <c r="ATF58" s="89"/>
      <c r="ATG58" s="89"/>
      <c r="ATH58" s="89"/>
      <c r="ATI58" s="89"/>
      <c r="ATJ58" s="89"/>
      <c r="ATK58" s="89"/>
      <c r="ATL58" s="89"/>
      <c r="ATM58" s="89"/>
      <c r="ATN58" s="89"/>
      <c r="ATO58" s="89"/>
      <c r="ATP58" s="89"/>
      <c r="ATQ58" s="89"/>
      <c r="ATR58" s="89"/>
      <c r="ATS58" s="89"/>
      <c r="ATT58" s="89"/>
      <c r="ATU58" s="89"/>
      <c r="ATV58" s="89"/>
      <c r="ATW58" s="89"/>
      <c r="ATX58" s="89"/>
      <c r="ATY58" s="89"/>
      <c r="ATZ58" s="89"/>
      <c r="AUA58" s="89"/>
      <c r="AUB58" s="89"/>
      <c r="AUC58" s="89"/>
      <c r="AUD58" s="89"/>
      <c r="AUE58" s="89"/>
      <c r="AUF58" s="89"/>
      <c r="AUG58" s="89"/>
      <c r="AUH58" s="89"/>
      <c r="AUI58" s="89"/>
      <c r="AUJ58" s="89"/>
      <c r="AUK58" s="89"/>
      <c r="AUL58" s="89"/>
      <c r="AUM58" s="89"/>
      <c r="AUN58" s="89"/>
      <c r="AUO58" s="89"/>
      <c r="AUP58" s="89"/>
      <c r="AUQ58" s="89"/>
      <c r="AUR58" s="89"/>
      <c r="AUS58" s="89"/>
      <c r="AUT58" s="89"/>
      <c r="AUU58" s="89"/>
      <c r="AUV58" s="89"/>
      <c r="AUW58" s="89"/>
      <c r="AUX58" s="89"/>
      <c r="AUY58" s="89"/>
      <c r="AUZ58" s="89"/>
      <c r="AVA58" s="89"/>
      <c r="AVB58" s="89"/>
      <c r="AVC58" s="89"/>
      <c r="AVD58" s="89"/>
      <c r="AVE58" s="89"/>
      <c r="AVF58" s="89"/>
      <c r="AVG58" s="89"/>
      <c r="AVH58" s="89"/>
      <c r="AVI58" s="89"/>
      <c r="AVJ58" s="89"/>
      <c r="AVK58" s="89"/>
      <c r="AVL58" s="89"/>
      <c r="AVM58" s="89"/>
      <c r="AVN58" s="89"/>
      <c r="AVO58" s="89"/>
      <c r="AVP58" s="89"/>
      <c r="AVQ58" s="89"/>
      <c r="AVR58" s="89"/>
      <c r="AVS58" s="89"/>
      <c r="AVT58" s="89"/>
      <c r="AVU58" s="89"/>
      <c r="AVV58" s="89"/>
      <c r="AVW58" s="89"/>
      <c r="AVX58" s="89"/>
      <c r="AVY58" s="89"/>
      <c r="AVZ58" s="89"/>
      <c r="AWA58" s="89"/>
      <c r="AWB58" s="89"/>
      <c r="AWC58" s="89"/>
      <c r="AWD58" s="89"/>
      <c r="AWE58" s="89"/>
      <c r="AWF58" s="89"/>
      <c r="AWG58" s="89"/>
      <c r="AWH58" s="89"/>
      <c r="AWI58" s="89"/>
      <c r="AWJ58" s="89"/>
      <c r="AWK58" s="89"/>
      <c r="AWL58" s="89"/>
      <c r="AWM58" s="89"/>
      <c r="AWN58" s="89"/>
      <c r="AWO58" s="89"/>
      <c r="AWP58" s="89"/>
      <c r="AWQ58" s="89"/>
      <c r="AWR58" s="89"/>
      <c r="AWS58" s="89"/>
      <c r="AWT58" s="89"/>
      <c r="AWU58" s="89"/>
      <c r="AWV58" s="89"/>
      <c r="AWW58" s="89"/>
      <c r="AWX58" s="89"/>
      <c r="AWY58" s="89"/>
      <c r="AWZ58" s="89"/>
      <c r="AXA58" s="89"/>
      <c r="AXB58" s="89"/>
      <c r="AXC58" s="89"/>
      <c r="AXD58" s="89"/>
      <c r="AXE58" s="89"/>
      <c r="AXF58" s="89"/>
      <c r="AXG58" s="89"/>
      <c r="AXH58" s="89"/>
      <c r="AXI58" s="89"/>
      <c r="AXJ58" s="89"/>
      <c r="AXK58" s="89"/>
      <c r="AXL58" s="89"/>
      <c r="AXM58" s="89"/>
      <c r="AXN58" s="89"/>
      <c r="AXO58" s="89"/>
      <c r="AXP58" s="89"/>
      <c r="AXQ58" s="89"/>
      <c r="AXR58" s="89"/>
      <c r="AXS58" s="89"/>
      <c r="AXT58" s="89"/>
      <c r="AXU58" s="89"/>
      <c r="AXV58" s="89"/>
      <c r="AXW58" s="89"/>
      <c r="AXX58" s="89"/>
      <c r="AXY58" s="89"/>
      <c r="AXZ58" s="89"/>
      <c r="AYA58" s="89"/>
      <c r="AYB58" s="89"/>
      <c r="AYC58" s="89"/>
      <c r="AYD58" s="89"/>
      <c r="AYE58" s="89"/>
      <c r="AYF58" s="89"/>
      <c r="AYG58" s="89"/>
      <c r="AYH58" s="89"/>
      <c r="AYI58" s="89"/>
      <c r="AYJ58" s="89"/>
      <c r="AYK58" s="89"/>
      <c r="AYL58" s="89"/>
      <c r="AYM58" s="89"/>
      <c r="AYN58" s="89"/>
      <c r="AYO58" s="89"/>
      <c r="AYP58" s="89"/>
      <c r="AYQ58" s="89"/>
      <c r="AYR58" s="89"/>
      <c r="AYS58" s="89"/>
      <c r="AYT58" s="89"/>
      <c r="AYU58" s="89"/>
      <c r="AYV58" s="89"/>
      <c r="AYW58" s="89"/>
      <c r="AYX58" s="89"/>
      <c r="AYY58" s="89"/>
      <c r="AYZ58" s="89"/>
      <c r="AZA58" s="89"/>
      <c r="AZB58" s="89"/>
      <c r="AZC58" s="89"/>
      <c r="AZD58" s="89"/>
      <c r="AZE58" s="89"/>
      <c r="AZF58" s="89"/>
      <c r="AZG58" s="89"/>
      <c r="AZH58" s="89"/>
      <c r="AZI58" s="89"/>
      <c r="AZJ58" s="89"/>
      <c r="AZK58" s="89"/>
      <c r="AZL58" s="89"/>
      <c r="AZM58" s="89"/>
      <c r="AZN58" s="89"/>
      <c r="AZO58" s="89"/>
      <c r="AZP58" s="89"/>
      <c r="AZQ58" s="89"/>
      <c r="AZR58" s="89"/>
      <c r="AZS58" s="89"/>
      <c r="AZT58" s="89"/>
      <c r="AZU58" s="89"/>
      <c r="AZV58" s="89"/>
      <c r="AZW58" s="89"/>
      <c r="AZX58" s="89"/>
      <c r="AZY58" s="89"/>
      <c r="AZZ58" s="89"/>
      <c r="BAA58" s="89"/>
      <c r="BAB58" s="89"/>
      <c r="BAC58" s="89"/>
      <c r="BAD58" s="89"/>
      <c r="BAE58" s="89"/>
      <c r="BAF58" s="89"/>
      <c r="BAG58" s="89"/>
      <c r="BAH58" s="89"/>
      <c r="BAI58" s="89"/>
      <c r="BAJ58" s="89"/>
      <c r="BAK58" s="89"/>
      <c r="BAL58" s="89"/>
      <c r="BAM58" s="89"/>
      <c r="BAN58" s="89"/>
      <c r="BAO58" s="89"/>
      <c r="BAP58" s="89"/>
      <c r="BAQ58" s="89"/>
      <c r="BAR58" s="89"/>
      <c r="BAS58" s="89"/>
      <c r="BAT58" s="89"/>
      <c r="BAU58" s="89"/>
      <c r="BAV58" s="89"/>
      <c r="BAW58" s="89"/>
      <c r="BAX58" s="89"/>
      <c r="BAY58" s="89"/>
      <c r="BAZ58" s="89"/>
      <c r="BBA58" s="89"/>
      <c r="BBB58" s="89"/>
      <c r="BBC58" s="89"/>
      <c r="BBD58" s="89"/>
      <c r="BBE58" s="89"/>
      <c r="BBF58" s="89"/>
      <c r="BBG58" s="89"/>
      <c r="BBH58" s="89"/>
      <c r="BBI58" s="89"/>
      <c r="BBJ58" s="89"/>
      <c r="BBK58" s="89"/>
      <c r="BBL58" s="89"/>
      <c r="BBM58" s="89"/>
      <c r="BBN58" s="89"/>
      <c r="BBO58" s="89"/>
      <c r="BBP58" s="89"/>
      <c r="BBQ58" s="89"/>
      <c r="BBR58" s="89"/>
      <c r="BBS58" s="89"/>
      <c r="BBT58" s="89"/>
      <c r="BBU58" s="89"/>
      <c r="BBV58" s="89"/>
      <c r="BBW58" s="89"/>
      <c r="BBX58" s="89"/>
      <c r="BBY58" s="89"/>
      <c r="BBZ58" s="89"/>
      <c r="BCA58" s="89"/>
      <c r="BCB58" s="89"/>
      <c r="BCC58" s="89"/>
      <c r="BCD58" s="89"/>
      <c r="BCE58" s="89"/>
      <c r="BCF58" s="89"/>
      <c r="BCG58" s="89"/>
      <c r="BCH58" s="89"/>
      <c r="BCI58" s="89"/>
      <c r="BCJ58" s="89"/>
      <c r="BCK58" s="89"/>
      <c r="BCL58" s="89"/>
      <c r="BCM58" s="89"/>
      <c r="BCN58" s="89"/>
      <c r="BCO58" s="89"/>
      <c r="BCP58" s="89"/>
      <c r="BCQ58" s="89"/>
      <c r="BCR58" s="89"/>
      <c r="BCS58" s="89"/>
      <c r="BCT58" s="89"/>
      <c r="BCU58" s="89"/>
      <c r="BCV58" s="89"/>
      <c r="BCW58" s="89"/>
      <c r="BCX58" s="89"/>
      <c r="BCY58" s="89"/>
      <c r="BCZ58" s="89"/>
      <c r="BDA58" s="89"/>
      <c r="BDB58" s="89"/>
      <c r="BDC58" s="89"/>
      <c r="BDD58" s="89"/>
      <c r="BDE58" s="89"/>
      <c r="BDF58" s="89"/>
      <c r="BDG58" s="89"/>
      <c r="BDH58" s="89"/>
      <c r="BDI58" s="89"/>
      <c r="BDJ58" s="89"/>
      <c r="BDK58" s="89"/>
      <c r="BDL58" s="89"/>
      <c r="BDM58" s="89"/>
      <c r="BDN58" s="89"/>
      <c r="BDO58" s="89"/>
      <c r="BDP58" s="89"/>
      <c r="BDQ58" s="89"/>
      <c r="BDR58" s="89"/>
      <c r="BDS58" s="89"/>
      <c r="BDT58" s="89"/>
      <c r="BDU58" s="89"/>
      <c r="BDV58" s="89"/>
      <c r="BDW58" s="89"/>
      <c r="BDX58" s="89"/>
      <c r="BDY58" s="89"/>
      <c r="BDZ58" s="89"/>
      <c r="BEA58" s="89"/>
      <c r="BEB58" s="89"/>
      <c r="BEC58" s="89"/>
      <c r="BED58" s="89"/>
      <c r="BEE58" s="89"/>
      <c r="BEF58" s="89"/>
      <c r="BEG58" s="89"/>
      <c r="BEH58" s="89"/>
      <c r="BEI58" s="89"/>
      <c r="BEJ58" s="89"/>
      <c r="BEK58" s="89"/>
      <c r="BEL58" s="89"/>
      <c r="BEM58" s="89"/>
      <c r="BEN58" s="89"/>
      <c r="BEO58" s="89"/>
      <c r="BEP58" s="89"/>
      <c r="BEQ58" s="89"/>
      <c r="BER58" s="89"/>
      <c r="BES58" s="89"/>
      <c r="BET58" s="89"/>
      <c r="BEU58" s="89"/>
      <c r="BEV58" s="89"/>
      <c r="BEW58" s="89"/>
      <c r="BEX58" s="89"/>
      <c r="BEY58" s="89"/>
      <c r="BEZ58" s="89"/>
      <c r="BFA58" s="89"/>
      <c r="BFB58" s="89"/>
      <c r="BFC58" s="89"/>
      <c r="BFD58" s="89"/>
      <c r="BFE58" s="89"/>
      <c r="BFF58" s="89"/>
      <c r="BFG58" s="89"/>
      <c r="BFH58" s="89"/>
      <c r="BFI58" s="89"/>
      <c r="BFJ58" s="89"/>
      <c r="BFK58" s="89"/>
      <c r="BFL58" s="89"/>
      <c r="BFM58" s="89"/>
      <c r="BFN58" s="89"/>
      <c r="BFO58" s="89"/>
      <c r="BFP58" s="89"/>
      <c r="BFQ58" s="89"/>
      <c r="BFR58" s="89"/>
      <c r="BFS58" s="89"/>
      <c r="BFT58" s="89"/>
      <c r="BFU58" s="89"/>
      <c r="BFV58" s="89"/>
      <c r="BFW58" s="89"/>
      <c r="BFX58" s="89"/>
      <c r="BFY58" s="89"/>
      <c r="BFZ58" s="89"/>
      <c r="BGA58" s="89"/>
      <c r="BGB58" s="89"/>
      <c r="BGC58" s="89"/>
      <c r="BGD58" s="89"/>
      <c r="BGE58" s="89"/>
      <c r="BGF58" s="89"/>
      <c r="BGG58" s="89"/>
      <c r="BGH58" s="89"/>
      <c r="BGI58" s="89"/>
      <c r="BGJ58" s="89"/>
      <c r="BGK58" s="89"/>
      <c r="BGL58" s="89"/>
      <c r="BGM58" s="89"/>
      <c r="BGN58" s="89"/>
      <c r="BGO58" s="89"/>
      <c r="BGP58" s="89"/>
      <c r="BGQ58" s="89"/>
      <c r="BGR58" s="89"/>
      <c r="BGS58" s="89"/>
      <c r="BGT58" s="89"/>
      <c r="BGU58" s="89"/>
      <c r="BGV58" s="89"/>
      <c r="BGW58" s="89"/>
      <c r="BGX58" s="89"/>
      <c r="BGY58" s="89"/>
      <c r="BGZ58" s="89"/>
      <c r="BHA58" s="89"/>
      <c r="BHB58" s="89"/>
      <c r="BHC58" s="89"/>
      <c r="BHD58" s="89"/>
      <c r="BHE58" s="89"/>
      <c r="BHF58" s="89"/>
      <c r="BHG58" s="89"/>
      <c r="BHH58" s="89"/>
      <c r="BHI58" s="89"/>
      <c r="BHJ58" s="89"/>
      <c r="BHK58" s="89"/>
      <c r="BHL58" s="89"/>
      <c r="BHM58" s="89"/>
      <c r="BHN58" s="89"/>
      <c r="BHO58" s="89"/>
      <c r="BHP58" s="89"/>
      <c r="BHQ58" s="89"/>
      <c r="BHR58" s="89"/>
      <c r="BHS58" s="89"/>
      <c r="BHT58" s="89"/>
      <c r="BHU58" s="89"/>
      <c r="BHV58" s="89"/>
      <c r="BHW58" s="89"/>
      <c r="BHX58" s="89"/>
      <c r="BHY58" s="89"/>
      <c r="BHZ58" s="89"/>
      <c r="BIA58" s="89"/>
      <c r="BIB58" s="89"/>
      <c r="BIC58" s="89"/>
      <c r="BID58" s="89"/>
      <c r="BIE58" s="89"/>
      <c r="BIF58" s="89"/>
      <c r="BIG58" s="89"/>
      <c r="BIH58" s="89"/>
      <c r="BII58" s="89"/>
      <c r="BIJ58" s="89"/>
      <c r="BIK58" s="89"/>
      <c r="BIL58" s="89"/>
      <c r="BIM58" s="89"/>
      <c r="BIN58" s="89"/>
      <c r="BIO58" s="89"/>
      <c r="BIP58" s="89"/>
      <c r="BIQ58" s="89"/>
      <c r="BIR58" s="89"/>
      <c r="BIS58" s="89"/>
      <c r="BIT58" s="89"/>
      <c r="BIU58" s="89"/>
      <c r="BIV58" s="89"/>
      <c r="BIW58" s="89"/>
      <c r="BIX58" s="89"/>
      <c r="BIY58" s="89"/>
      <c r="BIZ58" s="89"/>
      <c r="BJA58" s="89"/>
      <c r="BJB58" s="89"/>
      <c r="BJC58" s="89"/>
      <c r="BJD58" s="89"/>
      <c r="BJE58" s="89"/>
      <c r="BJF58" s="89"/>
      <c r="BJG58" s="89"/>
      <c r="BJH58" s="89"/>
      <c r="BJI58" s="89"/>
      <c r="BJJ58" s="89"/>
      <c r="BJK58" s="89"/>
      <c r="BJL58" s="89"/>
      <c r="BJM58" s="89"/>
      <c r="BJN58" s="89"/>
      <c r="BJO58" s="89"/>
      <c r="BJP58" s="89"/>
      <c r="BJQ58" s="89"/>
      <c r="BJR58" s="89"/>
      <c r="BJS58" s="89"/>
      <c r="BJT58" s="89"/>
      <c r="BJU58" s="89"/>
      <c r="BJV58" s="89"/>
      <c r="BJW58" s="89"/>
      <c r="BJX58" s="89"/>
      <c r="BJY58" s="89"/>
      <c r="BJZ58" s="89"/>
      <c r="BKA58" s="89"/>
      <c r="BKB58" s="89"/>
      <c r="BKC58" s="89"/>
      <c r="BKD58" s="89"/>
      <c r="BKE58" s="89"/>
      <c r="BKF58" s="89"/>
      <c r="BKG58" s="89"/>
      <c r="BKH58" s="89"/>
      <c r="BKI58" s="89"/>
      <c r="BKJ58" s="89"/>
      <c r="BKK58" s="89"/>
      <c r="BKL58" s="89"/>
      <c r="BKM58" s="89"/>
      <c r="BKN58" s="89"/>
      <c r="BKO58" s="89"/>
      <c r="BKP58" s="89"/>
      <c r="BKQ58" s="89"/>
      <c r="BKR58" s="89"/>
      <c r="BKS58" s="89"/>
      <c r="BKT58" s="89"/>
      <c r="BKU58" s="89"/>
      <c r="BKV58" s="89"/>
      <c r="BKW58" s="89"/>
      <c r="BKX58" s="89"/>
      <c r="BKY58" s="89"/>
      <c r="BKZ58" s="89"/>
      <c r="BLA58" s="89"/>
      <c r="BLB58" s="89"/>
      <c r="BLC58" s="89"/>
      <c r="BLD58" s="89"/>
      <c r="BLE58" s="89"/>
      <c r="BLF58" s="89"/>
      <c r="BLG58" s="89"/>
      <c r="BLH58" s="89"/>
      <c r="BLI58" s="89"/>
      <c r="BLJ58" s="89"/>
      <c r="BLK58" s="89"/>
      <c r="BLL58" s="89"/>
      <c r="BLM58" s="89"/>
      <c r="BLN58" s="89"/>
      <c r="BLO58" s="89"/>
      <c r="BLP58" s="89"/>
      <c r="BLQ58" s="89"/>
      <c r="BLR58" s="89"/>
      <c r="BLS58" s="89"/>
      <c r="BLT58" s="89"/>
      <c r="BLU58" s="89"/>
      <c r="BLV58" s="89"/>
      <c r="BLW58" s="89"/>
      <c r="BLX58" s="89"/>
      <c r="BLY58" s="89"/>
      <c r="BLZ58" s="89"/>
      <c r="BMA58" s="89"/>
      <c r="BMB58" s="89"/>
      <c r="BMC58" s="89"/>
      <c r="BMD58" s="89"/>
      <c r="BME58" s="89"/>
      <c r="BMF58" s="89"/>
      <c r="BMG58" s="89"/>
      <c r="BMH58" s="89"/>
      <c r="BMI58" s="89"/>
      <c r="BMJ58" s="89"/>
      <c r="BMK58" s="89"/>
      <c r="BML58" s="89"/>
      <c r="BMM58" s="89"/>
      <c r="BMN58" s="89"/>
      <c r="BMO58" s="89"/>
      <c r="BMP58" s="89"/>
      <c r="BMQ58" s="89"/>
      <c r="BMR58" s="89"/>
      <c r="BMS58" s="89"/>
      <c r="BMT58" s="89"/>
      <c r="BMU58" s="89"/>
      <c r="BMV58" s="89"/>
      <c r="BMW58" s="89"/>
      <c r="BMX58" s="89"/>
      <c r="BMY58" s="89"/>
      <c r="BMZ58" s="89"/>
      <c r="BNA58" s="89"/>
      <c r="BNB58" s="89"/>
      <c r="BNC58" s="89"/>
      <c r="BND58" s="89"/>
      <c r="BNE58" s="89"/>
      <c r="BNF58" s="89"/>
      <c r="BNG58" s="89"/>
      <c r="BNH58" s="89"/>
      <c r="BNI58" s="89"/>
      <c r="BNJ58" s="89"/>
      <c r="BNK58" s="89"/>
      <c r="BNL58" s="89"/>
      <c r="BNM58" s="89"/>
      <c r="BNN58" s="89"/>
      <c r="BNO58" s="89"/>
      <c r="BNP58" s="89"/>
      <c r="BNQ58" s="89"/>
      <c r="BNR58" s="89"/>
      <c r="BNS58" s="89"/>
      <c r="BNT58" s="89"/>
      <c r="BNU58" s="89"/>
      <c r="BNV58" s="89"/>
      <c r="BNW58" s="89"/>
      <c r="BNX58" s="89"/>
      <c r="BNY58" s="89"/>
      <c r="BNZ58" s="89"/>
      <c r="BOA58" s="89"/>
      <c r="BOB58" s="89"/>
      <c r="BOC58" s="89"/>
      <c r="BOD58" s="89"/>
      <c r="BOE58" s="89"/>
      <c r="BOF58" s="89"/>
      <c r="BOG58" s="89"/>
      <c r="BOH58" s="89"/>
      <c r="BOI58" s="89"/>
      <c r="BOJ58" s="89"/>
      <c r="BOK58" s="89"/>
      <c r="BOL58" s="89"/>
      <c r="BOM58" s="89"/>
      <c r="BON58" s="89"/>
      <c r="BOO58" s="89"/>
      <c r="BOP58" s="89"/>
      <c r="BOQ58" s="89"/>
      <c r="BOR58" s="89"/>
      <c r="BOS58" s="89"/>
      <c r="BOT58" s="89"/>
      <c r="BOU58" s="89"/>
      <c r="BOV58" s="89"/>
      <c r="BOW58" s="89"/>
      <c r="BOX58" s="89"/>
      <c r="BOY58" s="89"/>
      <c r="BOZ58" s="89"/>
      <c r="BPA58" s="89"/>
      <c r="BPB58" s="89"/>
      <c r="BPC58" s="89"/>
      <c r="BPD58" s="89"/>
      <c r="BPE58" s="89"/>
      <c r="BPF58" s="89"/>
      <c r="BPG58" s="89"/>
      <c r="BPH58" s="89"/>
      <c r="BPI58" s="89"/>
      <c r="BPJ58" s="89"/>
      <c r="BPK58" s="89"/>
      <c r="BPL58" s="89"/>
      <c r="BPM58" s="89"/>
      <c r="BPN58" s="89"/>
      <c r="BPO58" s="89"/>
      <c r="BPP58" s="89"/>
      <c r="BPQ58" s="89"/>
      <c r="BPR58" s="89"/>
      <c r="BPS58" s="89"/>
      <c r="BPT58" s="89"/>
      <c r="BPU58" s="89"/>
      <c r="BPV58" s="89"/>
      <c r="BPW58" s="89"/>
      <c r="BPX58" s="89"/>
      <c r="BPY58" s="89"/>
      <c r="BPZ58" s="89"/>
      <c r="BQA58" s="89"/>
      <c r="BQB58" s="89"/>
      <c r="BQC58" s="89"/>
      <c r="BQD58" s="89"/>
      <c r="BQE58" s="89"/>
      <c r="BQF58" s="89"/>
      <c r="BQG58" s="89"/>
      <c r="BQH58" s="89"/>
      <c r="BQI58" s="89"/>
      <c r="BQJ58" s="89"/>
      <c r="BQK58" s="89"/>
      <c r="BQL58" s="89"/>
      <c r="BQM58" s="89"/>
      <c r="BQN58" s="89"/>
      <c r="BQO58" s="89"/>
      <c r="BQP58" s="89"/>
      <c r="BQQ58" s="89"/>
      <c r="BQR58" s="89"/>
      <c r="BQS58" s="89"/>
      <c r="BQT58" s="89"/>
      <c r="BQU58" s="89"/>
      <c r="BQV58" s="89"/>
      <c r="BQW58" s="89"/>
      <c r="BQX58" s="89"/>
      <c r="BQY58" s="89"/>
      <c r="BQZ58" s="89"/>
      <c r="BRA58" s="89"/>
      <c r="BRB58" s="89"/>
      <c r="BRC58" s="89"/>
      <c r="BRD58" s="89"/>
      <c r="BRE58" s="89"/>
      <c r="BRF58" s="89"/>
      <c r="BRG58" s="89"/>
      <c r="BRH58" s="89"/>
      <c r="BRI58" s="89"/>
      <c r="BRJ58" s="89"/>
      <c r="BRK58" s="89"/>
      <c r="BRL58" s="89"/>
      <c r="BRM58" s="89"/>
      <c r="BRN58" s="89"/>
      <c r="BRO58" s="89"/>
      <c r="BRP58" s="89"/>
      <c r="BRQ58" s="89"/>
      <c r="BRR58" s="89"/>
      <c r="BRS58" s="89"/>
      <c r="BRT58" s="89"/>
      <c r="BRU58" s="89"/>
      <c r="BRV58" s="89"/>
      <c r="BRW58" s="89"/>
      <c r="BRX58" s="89"/>
      <c r="BRY58" s="89"/>
      <c r="BRZ58" s="89"/>
      <c r="BSA58" s="89"/>
      <c r="BSB58" s="89"/>
      <c r="BSC58" s="89"/>
      <c r="BSD58" s="89"/>
      <c r="BSE58" s="89"/>
      <c r="BSF58" s="89"/>
      <c r="BSG58" s="89"/>
      <c r="BSH58" s="89"/>
      <c r="BSI58" s="89"/>
      <c r="BSJ58" s="89"/>
      <c r="BSK58" s="89"/>
      <c r="BSL58" s="89"/>
      <c r="BSM58" s="89"/>
      <c r="BSN58" s="89"/>
      <c r="BSO58" s="89"/>
      <c r="BSP58" s="89"/>
      <c r="BSQ58" s="89"/>
      <c r="BSR58" s="89"/>
      <c r="BSS58" s="89"/>
      <c r="BST58" s="89"/>
      <c r="BSU58" s="89"/>
      <c r="BSV58" s="89"/>
      <c r="BSW58" s="89"/>
      <c r="BSX58" s="89"/>
      <c r="BSY58" s="89"/>
      <c r="BSZ58" s="89"/>
      <c r="BTA58" s="89"/>
      <c r="BTB58" s="89"/>
      <c r="BTC58" s="89"/>
      <c r="BTD58" s="89"/>
      <c r="BTE58" s="89"/>
      <c r="BTF58" s="89"/>
      <c r="BTG58" s="89"/>
      <c r="BTH58" s="89"/>
      <c r="BTI58" s="89"/>
      <c r="BTJ58" s="89"/>
      <c r="BTK58" s="89"/>
      <c r="BTL58" s="89"/>
      <c r="BTM58" s="89"/>
      <c r="BTN58" s="89"/>
      <c r="BTO58" s="89"/>
      <c r="BTP58" s="89"/>
      <c r="BTQ58" s="89"/>
      <c r="BTR58" s="89"/>
      <c r="BTS58" s="89"/>
      <c r="BTT58" s="89"/>
      <c r="BTU58" s="89"/>
      <c r="BTV58" s="89"/>
      <c r="BTW58" s="89"/>
      <c r="BTX58" s="89"/>
      <c r="BTY58" s="89"/>
      <c r="BTZ58" s="89"/>
      <c r="BUA58" s="89"/>
      <c r="BUB58" s="89"/>
      <c r="BUC58" s="89"/>
      <c r="BUD58" s="89"/>
      <c r="BUE58" s="89"/>
      <c r="BUF58" s="89"/>
      <c r="BUG58" s="89"/>
      <c r="BUH58" s="89"/>
      <c r="BUI58" s="89"/>
      <c r="BUJ58" s="89"/>
      <c r="BUK58" s="89"/>
      <c r="BUL58" s="89"/>
      <c r="BUM58" s="89"/>
      <c r="BUN58" s="89"/>
      <c r="BUO58" s="89"/>
      <c r="BUP58" s="89"/>
      <c r="BUQ58" s="89"/>
      <c r="BUR58" s="89"/>
      <c r="BUS58" s="89"/>
      <c r="BUT58" s="89"/>
      <c r="BUU58" s="89"/>
      <c r="BUV58" s="89"/>
      <c r="BUW58" s="89"/>
      <c r="BUX58" s="89"/>
      <c r="BUY58" s="89"/>
      <c r="BUZ58" s="89"/>
      <c r="BVA58" s="89"/>
      <c r="BVB58" s="89"/>
      <c r="BVC58" s="89"/>
      <c r="BVD58" s="89"/>
      <c r="BVE58" s="89"/>
      <c r="BVF58" s="89"/>
      <c r="BVG58" s="89"/>
      <c r="BVH58" s="89"/>
      <c r="BVI58" s="89"/>
      <c r="BVJ58" s="89"/>
      <c r="BVK58" s="89"/>
      <c r="BVL58" s="89"/>
      <c r="BVM58" s="89"/>
      <c r="BVN58" s="89"/>
      <c r="BVO58" s="89"/>
      <c r="BVP58" s="89"/>
      <c r="BVQ58" s="89"/>
      <c r="BVR58" s="89"/>
      <c r="BVS58" s="89"/>
      <c r="BVT58" s="89"/>
      <c r="BVU58" s="89"/>
      <c r="BVV58" s="89"/>
      <c r="BVW58" s="89"/>
      <c r="BVX58" s="89"/>
      <c r="BVY58" s="89"/>
      <c r="BVZ58" s="89"/>
      <c r="BWA58" s="89"/>
      <c r="BWB58" s="89"/>
      <c r="BWC58" s="89"/>
      <c r="BWD58" s="89"/>
      <c r="BWE58" s="89"/>
      <c r="BWF58" s="89"/>
      <c r="BWG58" s="89"/>
      <c r="BWH58" s="89"/>
      <c r="BWI58" s="89"/>
      <c r="BWJ58" s="89"/>
      <c r="BWK58" s="89"/>
      <c r="BWL58" s="89"/>
      <c r="BWM58" s="89"/>
      <c r="BWN58" s="89"/>
      <c r="BWO58" s="89"/>
      <c r="BWP58" s="89"/>
      <c r="BWQ58" s="89"/>
      <c r="BWR58" s="89"/>
      <c r="BWS58" s="89"/>
      <c r="BWT58" s="89"/>
      <c r="BWU58" s="89"/>
      <c r="BWV58" s="89"/>
      <c r="BWW58" s="89"/>
      <c r="BWX58" s="89"/>
      <c r="BWY58" s="89"/>
      <c r="BWZ58" s="89"/>
      <c r="BXA58" s="89"/>
      <c r="BXB58" s="89"/>
      <c r="BXC58" s="89"/>
      <c r="BXD58" s="89"/>
      <c r="BXE58" s="89"/>
      <c r="BXF58" s="89"/>
      <c r="BXG58" s="89"/>
      <c r="BXH58" s="89"/>
      <c r="BXI58" s="89"/>
      <c r="BXJ58" s="89"/>
      <c r="BXK58" s="89"/>
      <c r="BXL58" s="89"/>
      <c r="BXM58" s="89"/>
      <c r="BXN58" s="89"/>
      <c r="BXO58" s="89"/>
      <c r="BXP58" s="89"/>
      <c r="BXQ58" s="89"/>
      <c r="BXR58" s="89"/>
      <c r="BXS58" s="89"/>
      <c r="BXT58" s="89"/>
      <c r="BXU58" s="89"/>
      <c r="BXV58" s="89"/>
      <c r="BXW58" s="89"/>
      <c r="BXX58" s="89"/>
      <c r="BXY58" s="89"/>
      <c r="BXZ58" s="89"/>
      <c r="BYA58" s="89"/>
      <c r="BYB58" s="89"/>
      <c r="BYC58" s="89"/>
      <c r="BYD58" s="89"/>
      <c r="BYE58" s="89"/>
      <c r="BYF58" s="89"/>
      <c r="BYG58" s="89"/>
      <c r="BYH58" s="89"/>
      <c r="BYI58" s="89"/>
      <c r="BYJ58" s="89"/>
      <c r="BYK58" s="89"/>
      <c r="BYL58" s="89"/>
      <c r="BYM58" s="89"/>
      <c r="BYN58" s="89"/>
      <c r="BYO58" s="89"/>
      <c r="BYP58" s="89"/>
      <c r="BYQ58" s="89"/>
      <c r="BYR58" s="89"/>
      <c r="BYS58" s="89"/>
      <c r="BYT58" s="89"/>
      <c r="BYU58" s="89"/>
      <c r="BYV58" s="89"/>
      <c r="BYW58" s="89"/>
      <c r="BYX58" s="89"/>
      <c r="BYY58" s="89"/>
      <c r="BYZ58" s="89"/>
      <c r="BZA58" s="89"/>
      <c r="BZB58" s="89"/>
      <c r="BZC58" s="89"/>
      <c r="BZD58" s="89"/>
      <c r="BZE58" s="89"/>
      <c r="BZF58" s="89"/>
      <c r="BZG58" s="89"/>
      <c r="BZH58" s="89"/>
      <c r="BZI58" s="89"/>
      <c r="BZJ58" s="89"/>
      <c r="BZK58" s="89"/>
      <c r="BZL58" s="89"/>
      <c r="BZM58" s="89"/>
      <c r="BZN58" s="89"/>
      <c r="BZO58" s="89"/>
      <c r="BZP58" s="89"/>
      <c r="BZQ58" s="89"/>
      <c r="BZR58" s="89"/>
      <c r="BZS58" s="89"/>
      <c r="BZT58" s="89"/>
      <c r="BZU58" s="89"/>
      <c r="BZV58" s="89"/>
      <c r="BZW58" s="89"/>
      <c r="BZX58" s="89"/>
      <c r="BZY58" s="89"/>
      <c r="BZZ58" s="89"/>
      <c r="CAA58" s="89"/>
      <c r="CAB58" s="89"/>
      <c r="CAC58" s="89"/>
      <c r="CAD58" s="89"/>
      <c r="CAE58" s="89"/>
      <c r="CAF58" s="89"/>
      <c r="CAG58" s="89"/>
      <c r="CAH58" s="89"/>
      <c r="CAI58" s="89"/>
      <c r="CAJ58" s="89"/>
      <c r="CAK58" s="89"/>
      <c r="CAL58" s="89"/>
      <c r="CAM58" s="89"/>
      <c r="CAN58" s="89"/>
      <c r="CAO58" s="89"/>
      <c r="CAP58" s="89"/>
      <c r="CAQ58" s="89"/>
      <c r="CAR58" s="89"/>
      <c r="CAS58" s="89"/>
      <c r="CAT58" s="89"/>
      <c r="CAU58" s="89"/>
      <c r="CAV58" s="89"/>
      <c r="CAW58" s="89"/>
      <c r="CAX58" s="89"/>
      <c r="CAY58" s="89"/>
      <c r="CAZ58" s="89"/>
      <c r="CBA58" s="89"/>
      <c r="CBB58" s="89"/>
      <c r="CBC58" s="89"/>
      <c r="CBD58" s="89"/>
      <c r="CBE58" s="89"/>
      <c r="CBF58" s="89"/>
      <c r="CBG58" s="89"/>
      <c r="CBH58" s="89"/>
      <c r="CBI58" s="89"/>
      <c r="CBJ58" s="89"/>
      <c r="CBK58" s="89"/>
      <c r="CBL58" s="89"/>
      <c r="CBM58" s="89"/>
      <c r="CBN58" s="89"/>
      <c r="CBO58" s="89"/>
      <c r="CBP58" s="89"/>
      <c r="CBQ58" s="89"/>
      <c r="CBR58" s="89"/>
      <c r="CBS58" s="89"/>
      <c r="CBT58" s="89"/>
      <c r="CBU58" s="89"/>
      <c r="CBV58" s="89"/>
      <c r="CBW58" s="89"/>
      <c r="CBX58" s="89"/>
      <c r="CBY58" s="89"/>
      <c r="CBZ58" s="89"/>
      <c r="CCA58" s="89"/>
      <c r="CCB58" s="89"/>
      <c r="CCC58" s="89"/>
      <c r="CCD58" s="89"/>
      <c r="CCE58" s="89"/>
      <c r="CCF58" s="89"/>
      <c r="CCG58" s="89"/>
      <c r="CCH58" s="89"/>
      <c r="CCI58" s="89"/>
      <c r="CCJ58" s="89"/>
      <c r="CCK58" s="89"/>
      <c r="CCL58" s="89"/>
      <c r="CCM58" s="89"/>
      <c r="CCN58" s="89"/>
      <c r="CCO58" s="89"/>
      <c r="CCP58" s="89"/>
      <c r="CCQ58" s="89"/>
      <c r="CCR58" s="89"/>
      <c r="CCS58" s="89"/>
      <c r="CCT58" s="89"/>
      <c r="CCU58" s="89"/>
      <c r="CCV58" s="89"/>
      <c r="CCW58" s="89"/>
      <c r="CCX58" s="89"/>
      <c r="CCY58" s="89"/>
      <c r="CCZ58" s="89"/>
      <c r="CDA58" s="89"/>
      <c r="CDB58" s="89"/>
      <c r="CDC58" s="89"/>
      <c r="CDD58" s="89"/>
      <c r="CDE58" s="89"/>
      <c r="CDF58" s="89"/>
      <c r="CDG58" s="89"/>
      <c r="CDH58" s="89"/>
      <c r="CDI58" s="89"/>
      <c r="CDJ58" s="89"/>
      <c r="CDK58" s="89"/>
      <c r="CDL58" s="89"/>
      <c r="CDM58" s="89"/>
      <c r="CDN58" s="89"/>
      <c r="CDO58" s="89"/>
      <c r="CDP58" s="89"/>
      <c r="CDQ58" s="89"/>
      <c r="CDR58" s="89"/>
      <c r="CDS58" s="89"/>
      <c r="CDT58" s="89"/>
      <c r="CDU58" s="89"/>
      <c r="CDV58" s="89"/>
      <c r="CDW58" s="89"/>
      <c r="CDX58" s="89"/>
      <c r="CDY58" s="89"/>
      <c r="CDZ58" s="89"/>
      <c r="CEA58" s="89"/>
      <c r="CEB58" s="89"/>
      <c r="CEC58" s="89"/>
      <c r="CED58" s="89"/>
      <c r="CEE58" s="89"/>
      <c r="CEF58" s="89"/>
      <c r="CEG58" s="89"/>
      <c r="CEH58" s="89"/>
      <c r="CEI58" s="89"/>
      <c r="CEJ58" s="89"/>
      <c r="CEK58" s="89"/>
      <c r="CEL58" s="89"/>
      <c r="CEM58" s="89"/>
      <c r="CEN58" s="89"/>
      <c r="CEO58" s="89"/>
      <c r="CEP58" s="89"/>
      <c r="CEQ58" s="89"/>
      <c r="CER58" s="89"/>
      <c r="CES58" s="89"/>
      <c r="CET58" s="89"/>
      <c r="CEU58" s="89"/>
      <c r="CEV58" s="89"/>
      <c r="CEW58" s="89"/>
      <c r="CEX58" s="89"/>
      <c r="CEY58" s="89"/>
      <c r="CEZ58" s="89"/>
      <c r="CFA58" s="89"/>
      <c r="CFB58" s="89"/>
      <c r="CFC58" s="89"/>
      <c r="CFD58" s="89"/>
      <c r="CFE58" s="89"/>
      <c r="CFF58" s="89"/>
      <c r="CFG58" s="89"/>
      <c r="CFH58" s="89"/>
      <c r="CFI58" s="89"/>
      <c r="CFJ58" s="89"/>
      <c r="CFK58" s="89"/>
      <c r="CFL58" s="89"/>
      <c r="CFM58" s="89"/>
      <c r="CFN58" s="89"/>
      <c r="CFO58" s="89"/>
      <c r="CFP58" s="89"/>
      <c r="CFQ58" s="89"/>
      <c r="CFR58" s="89"/>
      <c r="CFS58" s="89"/>
      <c r="CFT58" s="89"/>
      <c r="CFU58" s="89"/>
      <c r="CFV58" s="89"/>
      <c r="CFW58" s="89"/>
      <c r="CFX58" s="89"/>
      <c r="CFY58" s="89"/>
      <c r="CFZ58" s="89"/>
      <c r="CGA58" s="89"/>
      <c r="CGB58" s="89"/>
      <c r="CGC58" s="89"/>
      <c r="CGD58" s="89"/>
      <c r="CGE58" s="89"/>
      <c r="CGF58" s="89"/>
      <c r="CGG58" s="89"/>
      <c r="CGH58" s="89"/>
      <c r="CGI58" s="89"/>
      <c r="CGJ58" s="89"/>
      <c r="CGK58" s="89"/>
      <c r="CGL58" s="89"/>
      <c r="CGM58" s="89"/>
      <c r="CGN58" s="89"/>
      <c r="CGO58" s="89"/>
      <c r="CGP58" s="89"/>
      <c r="CGQ58" s="89"/>
      <c r="CGR58" s="89"/>
      <c r="CGS58" s="89"/>
      <c r="CGT58" s="89"/>
      <c r="CGU58" s="89"/>
      <c r="CGV58" s="89"/>
      <c r="CGW58" s="89"/>
      <c r="CGX58" s="89"/>
      <c r="CGY58" s="89"/>
      <c r="CGZ58" s="89"/>
      <c r="CHA58" s="89"/>
      <c r="CHB58" s="89"/>
      <c r="CHC58" s="89"/>
      <c r="CHD58" s="89"/>
      <c r="CHE58" s="89"/>
      <c r="CHF58" s="89"/>
      <c r="CHG58" s="89"/>
      <c r="CHH58" s="89"/>
      <c r="CHI58" s="89"/>
      <c r="CHJ58" s="89"/>
      <c r="CHK58" s="89"/>
      <c r="CHL58" s="89"/>
      <c r="CHM58" s="89"/>
      <c r="CHN58" s="89"/>
      <c r="CHO58" s="89"/>
      <c r="CHP58" s="89"/>
      <c r="CHQ58" s="89"/>
      <c r="CHR58" s="89"/>
      <c r="CHS58" s="89"/>
      <c r="CHT58" s="89"/>
      <c r="CHU58" s="89"/>
      <c r="CHV58" s="89"/>
      <c r="CHW58" s="89"/>
      <c r="CHX58" s="89"/>
      <c r="CHY58" s="89"/>
      <c r="CHZ58" s="89"/>
      <c r="CIA58" s="89"/>
      <c r="CIB58" s="89"/>
      <c r="CIC58" s="89"/>
      <c r="CID58" s="89"/>
      <c r="CIE58" s="89"/>
      <c r="CIF58" s="89"/>
      <c r="CIG58" s="89"/>
      <c r="CIH58" s="89"/>
      <c r="CII58" s="89"/>
      <c r="CIJ58" s="89"/>
      <c r="CIK58" s="89"/>
      <c r="CIL58" s="89"/>
      <c r="CIM58" s="89"/>
      <c r="CIN58" s="89"/>
      <c r="CIO58" s="89"/>
      <c r="CIP58" s="89"/>
      <c r="CIQ58" s="89"/>
      <c r="CIR58" s="89"/>
      <c r="CIS58" s="89"/>
      <c r="CIT58" s="89"/>
      <c r="CIU58" s="89"/>
      <c r="CIV58" s="89"/>
      <c r="CIW58" s="89"/>
      <c r="CIX58" s="89"/>
      <c r="CIY58" s="89"/>
      <c r="CIZ58" s="89"/>
      <c r="CJA58" s="89"/>
      <c r="CJB58" s="89"/>
      <c r="CJC58" s="89"/>
      <c r="CJD58" s="89"/>
      <c r="CJE58" s="89"/>
      <c r="CJF58" s="89"/>
      <c r="CJG58" s="89"/>
      <c r="CJH58" s="89"/>
      <c r="CJI58" s="89"/>
      <c r="CJJ58" s="89"/>
      <c r="CJK58" s="89"/>
      <c r="CJL58" s="89"/>
      <c r="CJM58" s="89"/>
      <c r="CJN58" s="89"/>
      <c r="CJO58" s="89"/>
      <c r="CJP58" s="89"/>
      <c r="CJQ58" s="89"/>
      <c r="CJR58" s="89"/>
      <c r="CJS58" s="89"/>
      <c r="CJT58" s="89"/>
      <c r="CJU58" s="89"/>
      <c r="CJV58" s="89"/>
      <c r="CJW58" s="89"/>
      <c r="CJX58" s="89"/>
      <c r="CJY58" s="89"/>
      <c r="CJZ58" s="89"/>
      <c r="CKA58" s="89"/>
      <c r="CKB58" s="89"/>
      <c r="CKC58" s="89"/>
      <c r="CKD58" s="89"/>
      <c r="CKE58" s="89"/>
      <c r="CKF58" s="89"/>
      <c r="CKG58" s="89"/>
      <c r="CKH58" s="89"/>
      <c r="CKI58" s="89"/>
      <c r="CKJ58" s="89"/>
      <c r="CKK58" s="89"/>
      <c r="CKL58" s="89"/>
      <c r="CKM58" s="89"/>
      <c r="CKN58" s="89"/>
      <c r="CKO58" s="89"/>
      <c r="CKP58" s="89"/>
      <c r="CKQ58" s="89"/>
      <c r="CKR58" s="89"/>
      <c r="CKS58" s="89"/>
      <c r="CKT58" s="89"/>
      <c r="CKU58" s="89"/>
      <c r="CKV58" s="89"/>
      <c r="CKW58" s="89"/>
      <c r="CKX58" s="89"/>
      <c r="CKY58" s="89"/>
      <c r="CKZ58" s="89"/>
      <c r="CLA58" s="89"/>
      <c r="CLB58" s="89"/>
      <c r="CLC58" s="89"/>
      <c r="CLD58" s="89"/>
      <c r="CLE58" s="89"/>
      <c r="CLF58" s="89"/>
      <c r="CLG58" s="89"/>
      <c r="CLH58" s="89"/>
      <c r="CLI58" s="89"/>
      <c r="CLJ58" s="89"/>
      <c r="CLK58" s="89"/>
      <c r="CLL58" s="89"/>
      <c r="CLM58" s="89"/>
      <c r="CLN58" s="89"/>
      <c r="CLO58" s="89"/>
      <c r="CLP58" s="89"/>
      <c r="CLQ58" s="89"/>
      <c r="CLR58" s="89"/>
      <c r="CLS58" s="89"/>
      <c r="CLT58" s="89"/>
      <c r="CLU58" s="89"/>
      <c r="CLV58" s="89"/>
      <c r="CLW58" s="89"/>
      <c r="CLX58" s="89"/>
      <c r="CLY58" s="89"/>
      <c r="CLZ58" s="89"/>
      <c r="CMA58" s="89"/>
      <c r="CMB58" s="89"/>
      <c r="CMC58" s="89"/>
      <c r="CMD58" s="89"/>
      <c r="CME58" s="89"/>
      <c r="CMF58" s="89"/>
      <c r="CMG58" s="89"/>
      <c r="CMH58" s="89"/>
      <c r="CMI58" s="89"/>
      <c r="CMJ58" s="89"/>
      <c r="CMK58" s="89"/>
      <c r="CML58" s="89"/>
      <c r="CMM58" s="89"/>
      <c r="CMN58" s="89"/>
      <c r="CMO58" s="89"/>
      <c r="CMP58" s="89"/>
      <c r="CMQ58" s="89"/>
      <c r="CMR58" s="89"/>
      <c r="CMS58" s="89"/>
      <c r="CMT58" s="89"/>
      <c r="CMU58" s="89"/>
      <c r="CMV58" s="89"/>
      <c r="CMW58" s="89"/>
      <c r="CMX58" s="89"/>
      <c r="CMY58" s="89"/>
      <c r="CMZ58" s="89"/>
      <c r="CNA58" s="89"/>
      <c r="CNB58" s="89"/>
      <c r="CNC58" s="89"/>
      <c r="CND58" s="89"/>
      <c r="CNE58" s="89"/>
      <c r="CNF58" s="89"/>
      <c r="CNG58" s="89"/>
      <c r="CNH58" s="89"/>
      <c r="CNI58" s="89"/>
      <c r="CNJ58" s="89"/>
      <c r="CNK58" s="89"/>
      <c r="CNL58" s="89"/>
      <c r="CNM58" s="89"/>
      <c r="CNN58" s="89"/>
      <c r="CNO58" s="89"/>
      <c r="CNP58" s="89"/>
      <c r="CNQ58" s="89"/>
      <c r="CNR58" s="89"/>
      <c r="CNS58" s="89"/>
      <c r="CNT58" s="89"/>
      <c r="CNU58" s="89"/>
      <c r="CNV58" s="89"/>
      <c r="CNW58" s="89"/>
      <c r="CNX58" s="89"/>
      <c r="CNY58" s="89"/>
      <c r="CNZ58" s="89"/>
      <c r="COA58" s="89"/>
      <c r="COB58" s="89"/>
      <c r="COC58" s="89"/>
      <c r="COD58" s="89"/>
      <c r="COE58" s="89"/>
      <c r="COF58" s="89"/>
      <c r="COG58" s="89"/>
      <c r="COH58" s="89"/>
      <c r="COI58" s="89"/>
      <c r="COJ58" s="89"/>
      <c r="COK58" s="89"/>
      <c r="COL58" s="89"/>
      <c r="COM58" s="89"/>
      <c r="CON58" s="89"/>
      <c r="COO58" s="89"/>
      <c r="COP58" s="89"/>
      <c r="COQ58" s="89"/>
      <c r="COR58" s="89"/>
      <c r="COS58" s="89"/>
      <c r="COT58" s="89"/>
      <c r="COU58" s="89"/>
      <c r="COV58" s="89"/>
      <c r="COW58" s="89"/>
      <c r="COX58" s="89"/>
      <c r="COY58" s="89"/>
      <c r="COZ58" s="89"/>
      <c r="CPA58" s="89"/>
      <c r="CPB58" s="89"/>
      <c r="CPC58" s="89"/>
      <c r="CPD58" s="89"/>
      <c r="CPE58" s="89"/>
      <c r="CPF58" s="89"/>
      <c r="CPG58" s="89"/>
      <c r="CPH58" s="89"/>
      <c r="CPI58" s="89"/>
      <c r="CPJ58" s="89"/>
      <c r="CPK58" s="89"/>
      <c r="CPL58" s="89"/>
      <c r="CPM58" s="89"/>
      <c r="CPN58" s="89"/>
      <c r="CPO58" s="89"/>
      <c r="CPP58" s="89"/>
      <c r="CPQ58" s="89"/>
      <c r="CPR58" s="89"/>
      <c r="CPS58" s="89"/>
      <c r="CPT58" s="89"/>
      <c r="CPU58" s="89"/>
      <c r="CPV58" s="89"/>
      <c r="CPW58" s="89"/>
      <c r="CPX58" s="89"/>
      <c r="CPY58" s="89"/>
      <c r="CPZ58" s="89"/>
      <c r="CQA58" s="89"/>
      <c r="CQB58" s="89"/>
      <c r="CQC58" s="89"/>
      <c r="CQD58" s="89"/>
      <c r="CQE58" s="89"/>
      <c r="CQF58" s="89"/>
      <c r="CQG58" s="89"/>
      <c r="CQH58" s="89"/>
      <c r="CQI58" s="89"/>
      <c r="CQJ58" s="89"/>
      <c r="CQK58" s="89"/>
      <c r="CQL58" s="89"/>
      <c r="CQM58" s="89"/>
      <c r="CQN58" s="89"/>
      <c r="CQO58" s="89"/>
      <c r="CQP58" s="89"/>
      <c r="CQQ58" s="89"/>
      <c r="CQR58" s="89"/>
      <c r="CQS58" s="89"/>
      <c r="CQT58" s="89"/>
      <c r="CQU58" s="89"/>
      <c r="CQV58" s="89"/>
      <c r="CQW58" s="89"/>
      <c r="CQX58" s="89"/>
      <c r="CQY58" s="89"/>
      <c r="CQZ58" s="89"/>
      <c r="CRA58" s="89"/>
      <c r="CRB58" s="89"/>
      <c r="CRC58" s="89"/>
      <c r="CRD58" s="89"/>
      <c r="CRE58" s="89"/>
      <c r="CRF58" s="89"/>
      <c r="CRG58" s="89"/>
      <c r="CRH58" s="89"/>
      <c r="CRI58" s="89"/>
      <c r="CRJ58" s="89"/>
      <c r="CRK58" s="89"/>
      <c r="CRL58" s="89"/>
      <c r="CRM58" s="89"/>
      <c r="CRN58" s="89"/>
      <c r="CRO58" s="89"/>
      <c r="CRP58" s="89"/>
      <c r="CRQ58" s="89"/>
      <c r="CRR58" s="89"/>
      <c r="CRS58" s="89"/>
      <c r="CRT58" s="89"/>
      <c r="CRU58" s="89"/>
      <c r="CRV58" s="89"/>
      <c r="CRW58" s="89"/>
      <c r="CRX58" s="89"/>
      <c r="CRY58" s="89"/>
      <c r="CRZ58" s="89"/>
      <c r="CSA58" s="89"/>
      <c r="CSB58" s="89"/>
      <c r="CSC58" s="89"/>
      <c r="CSD58" s="89"/>
      <c r="CSE58" s="89"/>
      <c r="CSF58" s="89"/>
      <c r="CSG58" s="89"/>
      <c r="CSH58" s="89"/>
      <c r="CSI58" s="89"/>
      <c r="CSJ58" s="89"/>
      <c r="CSK58" s="89"/>
      <c r="CSL58" s="89"/>
      <c r="CSM58" s="89"/>
      <c r="CSN58" s="89"/>
      <c r="CSO58" s="89"/>
      <c r="CSP58" s="89"/>
      <c r="CSQ58" s="89"/>
      <c r="CSR58" s="89"/>
      <c r="CSS58" s="89"/>
      <c r="CST58" s="89"/>
      <c r="CSU58" s="89"/>
      <c r="CSV58" s="89"/>
      <c r="CSW58" s="89"/>
      <c r="CSX58" s="89"/>
      <c r="CSY58" s="89"/>
      <c r="CSZ58" s="89"/>
      <c r="CTA58" s="89"/>
      <c r="CTB58" s="89"/>
      <c r="CTC58" s="89"/>
      <c r="CTD58" s="89"/>
      <c r="CTE58" s="89"/>
      <c r="CTF58" s="89"/>
      <c r="CTG58" s="89"/>
      <c r="CTH58" s="89"/>
      <c r="CTI58" s="89"/>
      <c r="CTJ58" s="89"/>
      <c r="CTK58" s="89"/>
      <c r="CTL58" s="89"/>
      <c r="CTM58" s="89"/>
      <c r="CTN58" s="89"/>
      <c r="CTO58" s="89"/>
      <c r="CTP58" s="89"/>
      <c r="CTQ58" s="89"/>
      <c r="CTR58" s="89"/>
      <c r="CTS58" s="89"/>
      <c r="CTT58" s="89"/>
      <c r="CTU58" s="89"/>
      <c r="CTV58" s="89"/>
      <c r="CTW58" s="89"/>
      <c r="CTX58" s="89"/>
      <c r="CTY58" s="89"/>
      <c r="CTZ58" s="89"/>
      <c r="CUA58" s="89"/>
      <c r="CUB58" s="89"/>
      <c r="CUC58" s="89"/>
      <c r="CUD58" s="89"/>
      <c r="CUE58" s="89"/>
      <c r="CUF58" s="89"/>
      <c r="CUG58" s="89"/>
      <c r="CUH58" s="89"/>
      <c r="CUI58" s="89"/>
      <c r="CUJ58" s="89"/>
      <c r="CUK58" s="89"/>
      <c r="CUL58" s="89"/>
      <c r="CUM58" s="89"/>
      <c r="CUN58" s="89"/>
      <c r="CUO58" s="89"/>
      <c r="CUP58" s="89"/>
      <c r="CUQ58" s="89"/>
      <c r="CUR58" s="89"/>
      <c r="CUS58" s="89"/>
      <c r="CUT58" s="89"/>
      <c r="CUU58" s="89"/>
      <c r="CUV58" s="89"/>
      <c r="CUW58" s="89"/>
      <c r="CUX58" s="89"/>
      <c r="CUY58" s="89"/>
      <c r="CUZ58" s="89"/>
      <c r="CVA58" s="89"/>
      <c r="CVB58" s="89"/>
      <c r="CVC58" s="89"/>
      <c r="CVD58" s="89"/>
      <c r="CVE58" s="89"/>
      <c r="CVF58" s="89"/>
      <c r="CVG58" s="89"/>
      <c r="CVH58" s="89"/>
      <c r="CVI58" s="89"/>
      <c r="CVJ58" s="89"/>
      <c r="CVK58" s="89"/>
      <c r="CVL58" s="89"/>
      <c r="CVM58" s="89"/>
      <c r="CVN58" s="89"/>
      <c r="CVO58" s="89"/>
      <c r="CVP58" s="89"/>
      <c r="CVQ58" s="89"/>
      <c r="CVR58" s="89"/>
      <c r="CVS58" s="89"/>
      <c r="CVT58" s="89"/>
      <c r="CVU58" s="89"/>
      <c r="CVV58" s="89"/>
      <c r="CVW58" s="89"/>
      <c r="CVX58" s="89"/>
      <c r="CVY58" s="89"/>
      <c r="CVZ58" s="89"/>
      <c r="CWA58" s="89"/>
      <c r="CWB58" s="89"/>
      <c r="CWC58" s="89"/>
      <c r="CWD58" s="89"/>
      <c r="CWE58" s="89"/>
      <c r="CWF58" s="89"/>
      <c r="CWG58" s="89"/>
      <c r="CWH58" s="89"/>
      <c r="CWI58" s="89"/>
      <c r="CWJ58" s="89"/>
      <c r="CWK58" s="89"/>
      <c r="CWL58" s="89"/>
      <c r="CWM58" s="89"/>
      <c r="CWN58" s="89"/>
      <c r="CWO58" s="89"/>
      <c r="CWP58" s="89"/>
      <c r="CWQ58" s="89"/>
      <c r="CWR58" s="89"/>
    </row>
    <row r="59" spans="1:2644" s="40" customFormat="1" ht="58.5" customHeight="1" x14ac:dyDescent="0.35">
      <c r="A59" s="393"/>
      <c r="B59" s="399" t="s">
        <v>331</v>
      </c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1"/>
      <c r="P59" s="402"/>
      <c r="Q59" s="341"/>
      <c r="R59" s="341"/>
      <c r="S59" s="342"/>
      <c r="T59" s="340">
        <f t="shared" ref="T59" si="17">SUM(AF59,AI59,AL59,AO59,AR59,AU59,AX59)</f>
        <v>30</v>
      </c>
      <c r="U59" s="341"/>
      <c r="V59" s="402">
        <f t="shared" ref="V59" si="18">SUM(AG59,AJ59,AM59,AP59,AS59,AV59,AY59,BB59)</f>
        <v>0</v>
      </c>
      <c r="W59" s="357"/>
      <c r="X59" s="402"/>
      <c r="Y59" s="342"/>
      <c r="Z59" s="341"/>
      <c r="AA59" s="341"/>
      <c r="AB59" s="341"/>
      <c r="AC59" s="341"/>
      <c r="AD59" s="402"/>
      <c r="AE59" s="342"/>
      <c r="AF59" s="284"/>
      <c r="AG59" s="276"/>
      <c r="AH59" s="299"/>
      <c r="AI59" s="285"/>
      <c r="AJ59" s="276"/>
      <c r="AK59" s="285"/>
      <c r="AL59" s="284"/>
      <c r="AM59" s="276"/>
      <c r="AN59" s="285"/>
      <c r="AO59" s="284">
        <v>30</v>
      </c>
      <c r="AP59" s="276"/>
      <c r="AQ59" s="299">
        <v>1</v>
      </c>
      <c r="AR59" s="285"/>
      <c r="AS59" s="276"/>
      <c r="AT59" s="299"/>
      <c r="AU59" s="285"/>
      <c r="AV59" s="276"/>
      <c r="AW59" s="285"/>
      <c r="AX59" s="284"/>
      <c r="AY59" s="276"/>
      <c r="AZ59" s="299"/>
      <c r="BA59" s="285"/>
      <c r="BB59" s="276"/>
      <c r="BC59" s="285"/>
      <c r="BD59" s="403">
        <f t="shared" si="3"/>
        <v>1</v>
      </c>
      <c r="BE59" s="404"/>
      <c r="BF59" s="351" t="s">
        <v>358</v>
      </c>
      <c r="BG59" s="352"/>
      <c r="BH59" s="352"/>
      <c r="BI59" s="353"/>
      <c r="BJ59" s="88">
        <f t="shared" si="4"/>
        <v>0</v>
      </c>
      <c r="BK59" s="76"/>
      <c r="BL59" s="76"/>
      <c r="BM59" s="76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  <c r="JC59" s="89"/>
      <c r="JD59" s="89"/>
      <c r="JE59" s="89"/>
      <c r="JF59" s="89"/>
      <c r="JG59" s="89"/>
      <c r="JH59" s="89"/>
      <c r="JI59" s="89"/>
      <c r="JJ59" s="89"/>
      <c r="JK59" s="89"/>
      <c r="JL59" s="89"/>
      <c r="JM59" s="89"/>
      <c r="JN59" s="89"/>
      <c r="JO59" s="89"/>
      <c r="JP59" s="89"/>
      <c r="JQ59" s="89"/>
      <c r="JR59" s="89"/>
      <c r="JS59" s="89"/>
      <c r="JT59" s="89"/>
      <c r="JU59" s="89"/>
      <c r="JV59" s="89"/>
      <c r="JW59" s="89"/>
      <c r="JX59" s="89"/>
      <c r="JY59" s="89"/>
      <c r="JZ59" s="89"/>
      <c r="KA59" s="89"/>
      <c r="KB59" s="89"/>
      <c r="KC59" s="89"/>
      <c r="KD59" s="89"/>
      <c r="KE59" s="89"/>
      <c r="KF59" s="89"/>
      <c r="KG59" s="89"/>
      <c r="KH59" s="89"/>
      <c r="KI59" s="89"/>
      <c r="KJ59" s="89"/>
      <c r="KK59" s="89"/>
      <c r="KL59" s="89"/>
      <c r="KM59" s="89"/>
      <c r="KN59" s="89"/>
      <c r="KO59" s="89"/>
      <c r="KP59" s="89"/>
      <c r="KQ59" s="89"/>
      <c r="KR59" s="89"/>
      <c r="KS59" s="89"/>
      <c r="KT59" s="89"/>
      <c r="KU59" s="89"/>
      <c r="KV59" s="89"/>
      <c r="KW59" s="89"/>
      <c r="KX59" s="89"/>
      <c r="KY59" s="89"/>
      <c r="KZ59" s="89"/>
      <c r="LA59" s="89"/>
      <c r="LB59" s="89"/>
      <c r="LC59" s="89"/>
      <c r="LD59" s="89"/>
      <c r="LE59" s="89"/>
      <c r="LF59" s="89"/>
      <c r="LG59" s="89"/>
      <c r="LH59" s="89"/>
      <c r="LI59" s="89"/>
      <c r="LJ59" s="89"/>
      <c r="LK59" s="89"/>
      <c r="LL59" s="89"/>
      <c r="LM59" s="89"/>
      <c r="LN59" s="89"/>
      <c r="LO59" s="89"/>
      <c r="LP59" s="89"/>
      <c r="LQ59" s="89"/>
      <c r="LR59" s="89"/>
      <c r="LS59" s="89"/>
      <c r="LT59" s="89"/>
      <c r="LU59" s="89"/>
      <c r="LV59" s="89"/>
      <c r="LW59" s="89"/>
      <c r="LX59" s="89"/>
      <c r="LY59" s="89"/>
      <c r="LZ59" s="89"/>
      <c r="MA59" s="89"/>
      <c r="MB59" s="89"/>
      <c r="MC59" s="89"/>
      <c r="MD59" s="89"/>
      <c r="ME59" s="89"/>
      <c r="MF59" s="89"/>
      <c r="MG59" s="89"/>
      <c r="MH59" s="89"/>
      <c r="MI59" s="89"/>
      <c r="MJ59" s="89"/>
      <c r="MK59" s="89"/>
      <c r="ML59" s="89"/>
      <c r="MM59" s="89"/>
      <c r="MN59" s="89"/>
      <c r="MO59" s="89"/>
      <c r="MP59" s="89"/>
      <c r="MQ59" s="89"/>
      <c r="MR59" s="89"/>
      <c r="MS59" s="89"/>
      <c r="MT59" s="89"/>
      <c r="MU59" s="89"/>
      <c r="MV59" s="89"/>
      <c r="MW59" s="89"/>
      <c r="MX59" s="89"/>
      <c r="MY59" s="89"/>
      <c r="MZ59" s="89"/>
      <c r="NA59" s="89"/>
      <c r="NB59" s="89"/>
      <c r="NC59" s="89"/>
      <c r="ND59" s="89"/>
      <c r="NE59" s="89"/>
      <c r="NF59" s="89"/>
      <c r="NG59" s="89"/>
      <c r="NH59" s="89"/>
      <c r="NI59" s="89"/>
      <c r="NJ59" s="89"/>
      <c r="NK59" s="89"/>
      <c r="NL59" s="89"/>
      <c r="NM59" s="89"/>
      <c r="NN59" s="89"/>
      <c r="NO59" s="89"/>
      <c r="NP59" s="89"/>
      <c r="NQ59" s="89"/>
      <c r="NR59" s="89"/>
      <c r="NS59" s="89"/>
      <c r="NT59" s="89"/>
      <c r="NU59" s="89"/>
      <c r="NV59" s="89"/>
      <c r="NW59" s="89"/>
      <c r="NX59" s="89"/>
      <c r="NY59" s="89"/>
      <c r="NZ59" s="89"/>
      <c r="OA59" s="89"/>
      <c r="OB59" s="89"/>
      <c r="OC59" s="89"/>
      <c r="OD59" s="89"/>
      <c r="OE59" s="89"/>
      <c r="OF59" s="89"/>
      <c r="OG59" s="89"/>
      <c r="OH59" s="89"/>
      <c r="OI59" s="89"/>
      <c r="OJ59" s="89"/>
      <c r="OK59" s="89"/>
      <c r="OL59" s="89"/>
      <c r="OM59" s="89"/>
      <c r="ON59" s="89"/>
      <c r="OO59" s="89"/>
      <c r="OP59" s="89"/>
      <c r="OQ59" s="89"/>
      <c r="OR59" s="89"/>
      <c r="OS59" s="89"/>
      <c r="OT59" s="89"/>
      <c r="OU59" s="89"/>
      <c r="OV59" s="89"/>
      <c r="OW59" s="89"/>
      <c r="OX59" s="89"/>
      <c r="OY59" s="89"/>
      <c r="OZ59" s="89"/>
      <c r="PA59" s="89"/>
      <c r="PB59" s="89"/>
      <c r="PC59" s="89"/>
      <c r="PD59" s="89"/>
      <c r="PE59" s="89"/>
      <c r="PF59" s="89"/>
      <c r="PG59" s="89"/>
      <c r="PH59" s="89"/>
      <c r="PI59" s="89"/>
      <c r="PJ59" s="89"/>
      <c r="PK59" s="89"/>
      <c r="PL59" s="89"/>
      <c r="PM59" s="89"/>
      <c r="PN59" s="89"/>
      <c r="PO59" s="89"/>
      <c r="PP59" s="89"/>
      <c r="PQ59" s="89"/>
      <c r="PR59" s="89"/>
      <c r="PS59" s="89"/>
      <c r="PT59" s="89"/>
      <c r="PU59" s="89"/>
      <c r="PV59" s="89"/>
      <c r="PW59" s="89"/>
      <c r="PX59" s="89"/>
      <c r="PY59" s="89"/>
      <c r="PZ59" s="89"/>
      <c r="QA59" s="89"/>
      <c r="QB59" s="89"/>
      <c r="QC59" s="89"/>
      <c r="QD59" s="89"/>
      <c r="QE59" s="89"/>
      <c r="QF59" s="89"/>
      <c r="QG59" s="89"/>
      <c r="QH59" s="89"/>
      <c r="QI59" s="89"/>
      <c r="QJ59" s="89"/>
      <c r="QK59" s="89"/>
      <c r="QL59" s="89"/>
      <c r="QM59" s="89"/>
      <c r="QN59" s="89"/>
      <c r="QO59" s="89"/>
      <c r="QP59" s="89"/>
      <c r="QQ59" s="89"/>
      <c r="QR59" s="89"/>
      <c r="QS59" s="89"/>
      <c r="QT59" s="89"/>
      <c r="QU59" s="89"/>
      <c r="QV59" s="89"/>
      <c r="QW59" s="89"/>
      <c r="QX59" s="89"/>
      <c r="QY59" s="89"/>
      <c r="QZ59" s="89"/>
      <c r="RA59" s="89"/>
      <c r="RB59" s="89"/>
      <c r="RC59" s="89"/>
      <c r="RD59" s="89"/>
      <c r="RE59" s="89"/>
      <c r="RF59" s="89"/>
      <c r="RG59" s="89"/>
      <c r="RH59" s="89"/>
      <c r="RI59" s="89"/>
      <c r="RJ59" s="89"/>
      <c r="RK59" s="89"/>
      <c r="RL59" s="89"/>
      <c r="RM59" s="89"/>
      <c r="RN59" s="89"/>
      <c r="RO59" s="89"/>
      <c r="RP59" s="89"/>
      <c r="RQ59" s="89"/>
      <c r="RR59" s="89"/>
      <c r="RS59" s="89"/>
      <c r="RT59" s="89"/>
      <c r="RU59" s="89"/>
      <c r="RV59" s="89"/>
      <c r="RW59" s="89"/>
      <c r="RX59" s="89"/>
      <c r="RY59" s="89"/>
      <c r="RZ59" s="89"/>
      <c r="SA59" s="89"/>
      <c r="SB59" s="89"/>
      <c r="SC59" s="89"/>
      <c r="SD59" s="89"/>
      <c r="SE59" s="89"/>
      <c r="SF59" s="89"/>
      <c r="SG59" s="89"/>
      <c r="SH59" s="89"/>
      <c r="SI59" s="89"/>
      <c r="SJ59" s="89"/>
      <c r="SK59" s="89"/>
      <c r="SL59" s="89"/>
      <c r="SM59" s="89"/>
      <c r="SN59" s="89"/>
      <c r="SO59" s="89"/>
      <c r="SP59" s="89"/>
      <c r="SQ59" s="89"/>
      <c r="SR59" s="89"/>
      <c r="SS59" s="89"/>
      <c r="ST59" s="89"/>
      <c r="SU59" s="89"/>
      <c r="SV59" s="89"/>
      <c r="SW59" s="89"/>
      <c r="SX59" s="89"/>
      <c r="SY59" s="89"/>
      <c r="SZ59" s="89"/>
      <c r="TA59" s="89"/>
      <c r="TB59" s="89"/>
      <c r="TC59" s="89"/>
      <c r="TD59" s="89"/>
      <c r="TE59" s="89"/>
      <c r="TF59" s="89"/>
      <c r="TG59" s="89"/>
      <c r="TH59" s="89"/>
      <c r="TI59" s="89"/>
      <c r="TJ59" s="89"/>
      <c r="TK59" s="89"/>
      <c r="TL59" s="89"/>
      <c r="TM59" s="89"/>
      <c r="TN59" s="89"/>
      <c r="TO59" s="89"/>
      <c r="TP59" s="89"/>
      <c r="TQ59" s="89"/>
      <c r="TR59" s="89"/>
      <c r="TS59" s="89"/>
      <c r="TT59" s="89"/>
      <c r="TU59" s="89"/>
      <c r="TV59" s="89"/>
      <c r="TW59" s="89"/>
      <c r="TX59" s="89"/>
      <c r="TY59" s="89"/>
      <c r="TZ59" s="89"/>
      <c r="UA59" s="89"/>
      <c r="UB59" s="89"/>
      <c r="UC59" s="89"/>
      <c r="UD59" s="89"/>
      <c r="UE59" s="89"/>
      <c r="UF59" s="89"/>
      <c r="UG59" s="89"/>
      <c r="UH59" s="89"/>
      <c r="UI59" s="89"/>
      <c r="UJ59" s="89"/>
      <c r="UK59" s="89"/>
      <c r="UL59" s="89"/>
      <c r="UM59" s="89"/>
      <c r="UN59" s="89"/>
      <c r="UO59" s="89"/>
      <c r="UP59" s="89"/>
      <c r="UQ59" s="89"/>
      <c r="UR59" s="89"/>
      <c r="US59" s="89"/>
      <c r="UT59" s="89"/>
      <c r="UU59" s="89"/>
      <c r="UV59" s="89"/>
      <c r="UW59" s="89"/>
      <c r="UX59" s="89"/>
      <c r="UY59" s="89"/>
      <c r="UZ59" s="89"/>
      <c r="VA59" s="89"/>
      <c r="VB59" s="89"/>
      <c r="VC59" s="89"/>
      <c r="VD59" s="89"/>
      <c r="VE59" s="89"/>
      <c r="VF59" s="89"/>
      <c r="VG59" s="89"/>
      <c r="VH59" s="89"/>
      <c r="VI59" s="89"/>
      <c r="VJ59" s="89"/>
      <c r="VK59" s="89"/>
      <c r="VL59" s="89"/>
      <c r="VM59" s="89"/>
      <c r="VN59" s="89"/>
      <c r="VO59" s="89"/>
      <c r="VP59" s="89"/>
      <c r="VQ59" s="89"/>
      <c r="VR59" s="89"/>
      <c r="VS59" s="89"/>
      <c r="VT59" s="89"/>
      <c r="VU59" s="89"/>
      <c r="VV59" s="89"/>
      <c r="VW59" s="89"/>
      <c r="VX59" s="89"/>
      <c r="VY59" s="89"/>
      <c r="VZ59" s="89"/>
      <c r="WA59" s="89"/>
      <c r="WB59" s="89"/>
      <c r="WC59" s="89"/>
      <c r="WD59" s="89"/>
      <c r="WE59" s="89"/>
      <c r="WF59" s="89"/>
      <c r="WG59" s="89"/>
      <c r="WH59" s="89"/>
      <c r="WI59" s="89"/>
      <c r="WJ59" s="89"/>
      <c r="WK59" s="89"/>
      <c r="WL59" s="89"/>
      <c r="WM59" s="89"/>
      <c r="WN59" s="89"/>
      <c r="WO59" s="89"/>
      <c r="WP59" s="89"/>
      <c r="WQ59" s="89"/>
      <c r="WR59" s="89"/>
      <c r="WS59" s="89"/>
      <c r="WT59" s="89"/>
      <c r="WU59" s="89"/>
      <c r="WV59" s="89"/>
      <c r="WW59" s="89"/>
      <c r="WX59" s="89"/>
      <c r="WY59" s="89"/>
      <c r="WZ59" s="89"/>
      <c r="XA59" s="89"/>
      <c r="XB59" s="89"/>
      <c r="XC59" s="89"/>
      <c r="XD59" s="89"/>
      <c r="XE59" s="89"/>
      <c r="XF59" s="89"/>
      <c r="XG59" s="89"/>
      <c r="XH59" s="89"/>
      <c r="XI59" s="89"/>
      <c r="XJ59" s="89"/>
      <c r="XK59" s="89"/>
      <c r="XL59" s="89"/>
      <c r="XM59" s="89"/>
      <c r="XN59" s="89"/>
      <c r="XO59" s="89"/>
      <c r="XP59" s="89"/>
      <c r="XQ59" s="89"/>
      <c r="XR59" s="89"/>
      <c r="XS59" s="89"/>
      <c r="XT59" s="89"/>
      <c r="XU59" s="89"/>
      <c r="XV59" s="89"/>
      <c r="XW59" s="89"/>
      <c r="XX59" s="89"/>
      <c r="XY59" s="89"/>
      <c r="XZ59" s="89"/>
      <c r="YA59" s="89"/>
      <c r="YB59" s="89"/>
      <c r="YC59" s="89"/>
      <c r="YD59" s="89"/>
      <c r="YE59" s="89"/>
      <c r="YF59" s="89"/>
      <c r="YG59" s="89"/>
      <c r="YH59" s="89"/>
      <c r="YI59" s="89"/>
      <c r="YJ59" s="89"/>
      <c r="YK59" s="89"/>
      <c r="YL59" s="89"/>
      <c r="YM59" s="89"/>
      <c r="YN59" s="89"/>
      <c r="YO59" s="89"/>
      <c r="YP59" s="89"/>
      <c r="YQ59" s="89"/>
      <c r="YR59" s="89"/>
      <c r="YS59" s="89"/>
      <c r="YT59" s="89"/>
      <c r="YU59" s="89"/>
      <c r="YV59" s="89"/>
      <c r="YW59" s="89"/>
      <c r="YX59" s="89"/>
      <c r="YY59" s="89"/>
      <c r="YZ59" s="89"/>
      <c r="ZA59" s="89"/>
      <c r="ZB59" s="89"/>
      <c r="ZC59" s="89"/>
      <c r="ZD59" s="89"/>
      <c r="ZE59" s="89"/>
      <c r="ZF59" s="89"/>
      <c r="ZG59" s="89"/>
      <c r="ZH59" s="89"/>
      <c r="ZI59" s="89"/>
      <c r="ZJ59" s="89"/>
      <c r="ZK59" s="89"/>
      <c r="ZL59" s="89"/>
      <c r="ZM59" s="89"/>
      <c r="ZN59" s="89"/>
      <c r="ZO59" s="89"/>
      <c r="ZP59" s="89"/>
      <c r="ZQ59" s="89"/>
      <c r="ZR59" s="89"/>
      <c r="ZS59" s="89"/>
      <c r="ZT59" s="89"/>
      <c r="ZU59" s="89"/>
      <c r="ZV59" s="89"/>
      <c r="ZW59" s="89"/>
      <c r="ZX59" s="89"/>
      <c r="ZY59" s="89"/>
      <c r="ZZ59" s="89"/>
      <c r="AAA59" s="89"/>
      <c r="AAB59" s="89"/>
      <c r="AAC59" s="89"/>
      <c r="AAD59" s="89"/>
      <c r="AAE59" s="89"/>
      <c r="AAF59" s="89"/>
      <c r="AAG59" s="89"/>
      <c r="AAH59" s="89"/>
      <c r="AAI59" s="89"/>
      <c r="AAJ59" s="89"/>
      <c r="AAK59" s="89"/>
      <c r="AAL59" s="89"/>
      <c r="AAM59" s="89"/>
      <c r="AAN59" s="89"/>
      <c r="AAO59" s="89"/>
      <c r="AAP59" s="89"/>
      <c r="AAQ59" s="89"/>
      <c r="AAR59" s="89"/>
      <c r="AAS59" s="89"/>
      <c r="AAT59" s="89"/>
      <c r="AAU59" s="89"/>
      <c r="AAV59" s="89"/>
      <c r="AAW59" s="89"/>
      <c r="AAX59" s="89"/>
      <c r="AAY59" s="89"/>
      <c r="AAZ59" s="89"/>
      <c r="ABA59" s="89"/>
      <c r="ABB59" s="89"/>
      <c r="ABC59" s="89"/>
      <c r="ABD59" s="89"/>
      <c r="ABE59" s="89"/>
      <c r="ABF59" s="89"/>
      <c r="ABG59" s="89"/>
      <c r="ABH59" s="89"/>
      <c r="ABI59" s="89"/>
      <c r="ABJ59" s="89"/>
      <c r="ABK59" s="89"/>
      <c r="ABL59" s="89"/>
      <c r="ABM59" s="89"/>
      <c r="ABN59" s="89"/>
      <c r="ABO59" s="89"/>
      <c r="ABP59" s="89"/>
      <c r="ABQ59" s="89"/>
      <c r="ABR59" s="89"/>
      <c r="ABS59" s="89"/>
      <c r="ABT59" s="89"/>
      <c r="ABU59" s="89"/>
      <c r="ABV59" s="89"/>
      <c r="ABW59" s="89"/>
      <c r="ABX59" s="89"/>
      <c r="ABY59" s="89"/>
      <c r="ABZ59" s="89"/>
      <c r="ACA59" s="89"/>
      <c r="ACB59" s="89"/>
      <c r="ACC59" s="89"/>
      <c r="ACD59" s="89"/>
      <c r="ACE59" s="89"/>
      <c r="ACF59" s="89"/>
      <c r="ACG59" s="89"/>
      <c r="ACH59" s="89"/>
      <c r="ACI59" s="89"/>
      <c r="ACJ59" s="89"/>
      <c r="ACK59" s="89"/>
      <c r="ACL59" s="89"/>
      <c r="ACM59" s="89"/>
      <c r="ACN59" s="89"/>
      <c r="ACO59" s="89"/>
      <c r="ACP59" s="89"/>
      <c r="ACQ59" s="89"/>
      <c r="ACR59" s="89"/>
      <c r="ACS59" s="89"/>
      <c r="ACT59" s="89"/>
      <c r="ACU59" s="89"/>
      <c r="ACV59" s="89"/>
      <c r="ACW59" s="89"/>
      <c r="ACX59" s="89"/>
      <c r="ACY59" s="89"/>
      <c r="ACZ59" s="89"/>
      <c r="ADA59" s="89"/>
      <c r="ADB59" s="89"/>
      <c r="ADC59" s="89"/>
      <c r="ADD59" s="89"/>
      <c r="ADE59" s="89"/>
      <c r="ADF59" s="89"/>
      <c r="ADG59" s="89"/>
      <c r="ADH59" s="89"/>
      <c r="ADI59" s="89"/>
      <c r="ADJ59" s="89"/>
      <c r="ADK59" s="89"/>
      <c r="ADL59" s="89"/>
      <c r="ADM59" s="89"/>
      <c r="ADN59" s="89"/>
      <c r="ADO59" s="89"/>
      <c r="ADP59" s="89"/>
      <c r="ADQ59" s="89"/>
      <c r="ADR59" s="89"/>
      <c r="ADS59" s="89"/>
      <c r="ADT59" s="89"/>
      <c r="ADU59" s="89"/>
      <c r="ADV59" s="89"/>
      <c r="ADW59" s="89"/>
      <c r="ADX59" s="89"/>
      <c r="ADY59" s="89"/>
      <c r="ADZ59" s="89"/>
      <c r="AEA59" s="89"/>
      <c r="AEB59" s="89"/>
      <c r="AEC59" s="89"/>
      <c r="AED59" s="89"/>
      <c r="AEE59" s="89"/>
      <c r="AEF59" s="89"/>
      <c r="AEG59" s="89"/>
      <c r="AEH59" s="89"/>
      <c r="AEI59" s="89"/>
      <c r="AEJ59" s="89"/>
      <c r="AEK59" s="89"/>
      <c r="AEL59" s="89"/>
      <c r="AEM59" s="89"/>
      <c r="AEN59" s="89"/>
      <c r="AEO59" s="89"/>
      <c r="AEP59" s="89"/>
      <c r="AEQ59" s="89"/>
      <c r="AER59" s="89"/>
      <c r="AES59" s="89"/>
      <c r="AET59" s="89"/>
      <c r="AEU59" s="89"/>
      <c r="AEV59" s="89"/>
      <c r="AEW59" s="89"/>
      <c r="AEX59" s="89"/>
      <c r="AEY59" s="89"/>
      <c r="AEZ59" s="89"/>
      <c r="AFA59" s="89"/>
      <c r="AFB59" s="89"/>
      <c r="AFC59" s="89"/>
      <c r="AFD59" s="89"/>
      <c r="AFE59" s="89"/>
      <c r="AFF59" s="89"/>
      <c r="AFG59" s="89"/>
      <c r="AFH59" s="89"/>
      <c r="AFI59" s="89"/>
      <c r="AFJ59" s="89"/>
      <c r="AFK59" s="89"/>
      <c r="AFL59" s="89"/>
      <c r="AFM59" s="89"/>
      <c r="AFN59" s="89"/>
      <c r="AFO59" s="89"/>
      <c r="AFP59" s="89"/>
      <c r="AFQ59" s="89"/>
      <c r="AFR59" s="89"/>
      <c r="AFS59" s="89"/>
      <c r="AFT59" s="89"/>
      <c r="AFU59" s="89"/>
      <c r="AFV59" s="89"/>
      <c r="AFW59" s="89"/>
      <c r="AFX59" s="89"/>
      <c r="AFY59" s="89"/>
      <c r="AFZ59" s="89"/>
      <c r="AGA59" s="89"/>
      <c r="AGB59" s="89"/>
      <c r="AGC59" s="89"/>
      <c r="AGD59" s="89"/>
      <c r="AGE59" s="89"/>
      <c r="AGF59" s="89"/>
      <c r="AGG59" s="89"/>
      <c r="AGH59" s="89"/>
      <c r="AGI59" s="89"/>
      <c r="AGJ59" s="89"/>
      <c r="AGK59" s="89"/>
      <c r="AGL59" s="89"/>
      <c r="AGM59" s="89"/>
      <c r="AGN59" s="89"/>
      <c r="AGO59" s="89"/>
      <c r="AGP59" s="89"/>
      <c r="AGQ59" s="89"/>
      <c r="AGR59" s="89"/>
      <c r="AGS59" s="89"/>
      <c r="AGT59" s="89"/>
      <c r="AGU59" s="89"/>
      <c r="AGV59" s="89"/>
      <c r="AGW59" s="89"/>
      <c r="AGX59" s="89"/>
      <c r="AGY59" s="89"/>
      <c r="AGZ59" s="89"/>
      <c r="AHA59" s="89"/>
      <c r="AHB59" s="89"/>
      <c r="AHC59" s="89"/>
      <c r="AHD59" s="89"/>
      <c r="AHE59" s="89"/>
      <c r="AHF59" s="89"/>
      <c r="AHG59" s="89"/>
      <c r="AHH59" s="89"/>
      <c r="AHI59" s="89"/>
      <c r="AHJ59" s="89"/>
      <c r="AHK59" s="89"/>
      <c r="AHL59" s="89"/>
      <c r="AHM59" s="89"/>
      <c r="AHN59" s="89"/>
      <c r="AHO59" s="89"/>
      <c r="AHP59" s="89"/>
      <c r="AHQ59" s="89"/>
      <c r="AHR59" s="89"/>
      <c r="AHS59" s="89"/>
      <c r="AHT59" s="89"/>
      <c r="AHU59" s="89"/>
      <c r="AHV59" s="89"/>
      <c r="AHW59" s="89"/>
      <c r="AHX59" s="89"/>
      <c r="AHY59" s="89"/>
      <c r="AHZ59" s="89"/>
      <c r="AIA59" s="89"/>
      <c r="AIB59" s="89"/>
      <c r="AIC59" s="89"/>
      <c r="AID59" s="89"/>
      <c r="AIE59" s="89"/>
      <c r="AIF59" s="89"/>
      <c r="AIG59" s="89"/>
      <c r="AIH59" s="89"/>
      <c r="AII59" s="89"/>
      <c r="AIJ59" s="89"/>
      <c r="AIK59" s="89"/>
      <c r="AIL59" s="89"/>
      <c r="AIM59" s="89"/>
      <c r="AIN59" s="89"/>
      <c r="AIO59" s="89"/>
      <c r="AIP59" s="89"/>
      <c r="AIQ59" s="89"/>
      <c r="AIR59" s="89"/>
      <c r="AIS59" s="89"/>
      <c r="AIT59" s="89"/>
      <c r="AIU59" s="89"/>
      <c r="AIV59" s="89"/>
      <c r="AIW59" s="89"/>
      <c r="AIX59" s="89"/>
      <c r="AIY59" s="89"/>
      <c r="AIZ59" s="89"/>
      <c r="AJA59" s="89"/>
      <c r="AJB59" s="89"/>
      <c r="AJC59" s="89"/>
      <c r="AJD59" s="89"/>
      <c r="AJE59" s="89"/>
      <c r="AJF59" s="89"/>
      <c r="AJG59" s="89"/>
      <c r="AJH59" s="89"/>
      <c r="AJI59" s="89"/>
      <c r="AJJ59" s="89"/>
      <c r="AJK59" s="89"/>
      <c r="AJL59" s="89"/>
      <c r="AJM59" s="89"/>
      <c r="AJN59" s="89"/>
      <c r="AJO59" s="89"/>
      <c r="AJP59" s="89"/>
      <c r="AJQ59" s="89"/>
      <c r="AJR59" s="89"/>
      <c r="AJS59" s="89"/>
      <c r="AJT59" s="89"/>
      <c r="AJU59" s="89"/>
      <c r="AJV59" s="89"/>
      <c r="AJW59" s="89"/>
      <c r="AJX59" s="89"/>
      <c r="AJY59" s="89"/>
      <c r="AJZ59" s="89"/>
      <c r="AKA59" s="89"/>
      <c r="AKB59" s="89"/>
      <c r="AKC59" s="89"/>
      <c r="AKD59" s="89"/>
      <c r="AKE59" s="89"/>
      <c r="AKF59" s="89"/>
      <c r="AKG59" s="89"/>
      <c r="AKH59" s="89"/>
      <c r="AKI59" s="89"/>
      <c r="AKJ59" s="89"/>
      <c r="AKK59" s="89"/>
      <c r="AKL59" s="89"/>
      <c r="AKM59" s="89"/>
      <c r="AKN59" s="89"/>
      <c r="AKO59" s="89"/>
      <c r="AKP59" s="89"/>
      <c r="AKQ59" s="89"/>
      <c r="AKR59" s="89"/>
      <c r="AKS59" s="89"/>
      <c r="AKT59" s="89"/>
      <c r="AKU59" s="89"/>
      <c r="AKV59" s="89"/>
      <c r="AKW59" s="89"/>
      <c r="AKX59" s="89"/>
      <c r="AKY59" s="89"/>
      <c r="AKZ59" s="89"/>
      <c r="ALA59" s="89"/>
      <c r="ALB59" s="89"/>
      <c r="ALC59" s="89"/>
      <c r="ALD59" s="89"/>
      <c r="ALE59" s="89"/>
      <c r="ALF59" s="89"/>
      <c r="ALG59" s="89"/>
      <c r="ALH59" s="89"/>
      <c r="ALI59" s="89"/>
      <c r="ALJ59" s="89"/>
      <c r="ALK59" s="89"/>
      <c r="ALL59" s="89"/>
      <c r="ALM59" s="89"/>
      <c r="ALN59" s="89"/>
      <c r="ALO59" s="89"/>
      <c r="ALP59" s="89"/>
      <c r="ALQ59" s="89"/>
      <c r="ALR59" s="89"/>
      <c r="ALS59" s="89"/>
      <c r="ALT59" s="89"/>
      <c r="ALU59" s="89"/>
      <c r="ALV59" s="89"/>
      <c r="ALW59" s="89"/>
      <c r="ALX59" s="89"/>
      <c r="ALY59" s="89"/>
      <c r="ALZ59" s="89"/>
      <c r="AMA59" s="89"/>
      <c r="AMB59" s="89"/>
      <c r="AMC59" s="89"/>
      <c r="AMD59" s="89"/>
      <c r="AME59" s="89"/>
      <c r="AMF59" s="89"/>
      <c r="AMG59" s="89"/>
      <c r="AMH59" s="89"/>
      <c r="AMI59" s="89"/>
      <c r="AMJ59" s="89"/>
      <c r="AMK59" s="89"/>
      <c r="AML59" s="89"/>
      <c r="AMM59" s="89"/>
      <c r="AMN59" s="89"/>
      <c r="AMO59" s="89"/>
      <c r="AMP59" s="89"/>
      <c r="AMQ59" s="89"/>
      <c r="AMR59" s="89"/>
      <c r="AMS59" s="89"/>
      <c r="AMT59" s="89"/>
      <c r="AMU59" s="89"/>
      <c r="AMV59" s="89"/>
      <c r="AMW59" s="89"/>
      <c r="AMX59" s="89"/>
      <c r="AMY59" s="89"/>
      <c r="AMZ59" s="89"/>
      <c r="ANA59" s="89"/>
      <c r="ANB59" s="89"/>
      <c r="ANC59" s="89"/>
      <c r="AND59" s="89"/>
      <c r="ANE59" s="89"/>
      <c r="ANF59" s="89"/>
      <c r="ANG59" s="89"/>
      <c r="ANH59" s="89"/>
      <c r="ANI59" s="89"/>
      <c r="ANJ59" s="89"/>
      <c r="ANK59" s="89"/>
      <c r="ANL59" s="89"/>
      <c r="ANM59" s="89"/>
      <c r="ANN59" s="89"/>
      <c r="ANO59" s="89"/>
      <c r="ANP59" s="89"/>
      <c r="ANQ59" s="89"/>
      <c r="ANR59" s="89"/>
      <c r="ANS59" s="89"/>
      <c r="ANT59" s="89"/>
      <c r="ANU59" s="89"/>
      <c r="ANV59" s="89"/>
      <c r="ANW59" s="89"/>
      <c r="ANX59" s="89"/>
      <c r="ANY59" s="89"/>
      <c r="ANZ59" s="89"/>
      <c r="AOA59" s="89"/>
      <c r="AOB59" s="89"/>
      <c r="AOC59" s="89"/>
      <c r="AOD59" s="89"/>
      <c r="AOE59" s="89"/>
      <c r="AOF59" s="89"/>
      <c r="AOG59" s="89"/>
      <c r="AOH59" s="89"/>
      <c r="AOI59" s="89"/>
      <c r="AOJ59" s="89"/>
      <c r="AOK59" s="89"/>
      <c r="AOL59" s="89"/>
      <c r="AOM59" s="89"/>
      <c r="AON59" s="89"/>
      <c r="AOO59" s="89"/>
      <c r="AOP59" s="89"/>
      <c r="AOQ59" s="89"/>
      <c r="AOR59" s="89"/>
      <c r="AOS59" s="89"/>
      <c r="AOT59" s="89"/>
      <c r="AOU59" s="89"/>
      <c r="AOV59" s="89"/>
      <c r="AOW59" s="89"/>
      <c r="AOX59" s="89"/>
      <c r="AOY59" s="89"/>
      <c r="AOZ59" s="89"/>
      <c r="APA59" s="89"/>
      <c r="APB59" s="89"/>
      <c r="APC59" s="89"/>
      <c r="APD59" s="89"/>
      <c r="APE59" s="89"/>
      <c r="APF59" s="89"/>
      <c r="APG59" s="89"/>
      <c r="APH59" s="89"/>
      <c r="API59" s="89"/>
      <c r="APJ59" s="89"/>
      <c r="APK59" s="89"/>
      <c r="APL59" s="89"/>
      <c r="APM59" s="89"/>
      <c r="APN59" s="89"/>
      <c r="APO59" s="89"/>
      <c r="APP59" s="89"/>
      <c r="APQ59" s="89"/>
      <c r="APR59" s="89"/>
      <c r="APS59" s="89"/>
      <c r="APT59" s="89"/>
      <c r="APU59" s="89"/>
      <c r="APV59" s="89"/>
      <c r="APW59" s="89"/>
      <c r="APX59" s="89"/>
      <c r="APY59" s="89"/>
      <c r="APZ59" s="89"/>
      <c r="AQA59" s="89"/>
      <c r="AQB59" s="89"/>
      <c r="AQC59" s="89"/>
      <c r="AQD59" s="89"/>
      <c r="AQE59" s="89"/>
      <c r="AQF59" s="89"/>
      <c r="AQG59" s="89"/>
      <c r="AQH59" s="89"/>
      <c r="AQI59" s="89"/>
      <c r="AQJ59" s="89"/>
      <c r="AQK59" s="89"/>
      <c r="AQL59" s="89"/>
      <c r="AQM59" s="89"/>
      <c r="AQN59" s="89"/>
      <c r="AQO59" s="89"/>
      <c r="AQP59" s="89"/>
      <c r="AQQ59" s="89"/>
      <c r="AQR59" s="89"/>
      <c r="AQS59" s="89"/>
      <c r="AQT59" s="89"/>
      <c r="AQU59" s="89"/>
      <c r="AQV59" s="89"/>
      <c r="AQW59" s="89"/>
      <c r="AQX59" s="89"/>
      <c r="AQY59" s="89"/>
      <c r="AQZ59" s="89"/>
      <c r="ARA59" s="89"/>
      <c r="ARB59" s="89"/>
      <c r="ARC59" s="89"/>
      <c r="ARD59" s="89"/>
      <c r="ARE59" s="89"/>
      <c r="ARF59" s="89"/>
      <c r="ARG59" s="89"/>
      <c r="ARH59" s="89"/>
      <c r="ARI59" s="89"/>
      <c r="ARJ59" s="89"/>
      <c r="ARK59" s="89"/>
      <c r="ARL59" s="89"/>
      <c r="ARM59" s="89"/>
      <c r="ARN59" s="89"/>
      <c r="ARO59" s="89"/>
      <c r="ARP59" s="89"/>
      <c r="ARQ59" s="89"/>
      <c r="ARR59" s="89"/>
      <c r="ARS59" s="89"/>
      <c r="ART59" s="89"/>
      <c r="ARU59" s="89"/>
      <c r="ARV59" s="89"/>
      <c r="ARW59" s="89"/>
      <c r="ARX59" s="89"/>
      <c r="ARY59" s="89"/>
      <c r="ARZ59" s="89"/>
      <c r="ASA59" s="89"/>
      <c r="ASB59" s="89"/>
      <c r="ASC59" s="89"/>
      <c r="ASD59" s="89"/>
      <c r="ASE59" s="89"/>
      <c r="ASF59" s="89"/>
      <c r="ASG59" s="89"/>
      <c r="ASH59" s="89"/>
      <c r="ASI59" s="89"/>
      <c r="ASJ59" s="89"/>
      <c r="ASK59" s="89"/>
      <c r="ASL59" s="89"/>
      <c r="ASM59" s="89"/>
      <c r="ASN59" s="89"/>
      <c r="ASO59" s="89"/>
      <c r="ASP59" s="89"/>
      <c r="ASQ59" s="89"/>
      <c r="ASR59" s="89"/>
      <c r="ASS59" s="89"/>
      <c r="AST59" s="89"/>
      <c r="ASU59" s="89"/>
      <c r="ASV59" s="89"/>
      <c r="ASW59" s="89"/>
      <c r="ASX59" s="89"/>
      <c r="ASY59" s="89"/>
      <c r="ASZ59" s="89"/>
      <c r="ATA59" s="89"/>
      <c r="ATB59" s="89"/>
      <c r="ATC59" s="89"/>
      <c r="ATD59" s="89"/>
      <c r="ATE59" s="89"/>
      <c r="ATF59" s="89"/>
      <c r="ATG59" s="89"/>
      <c r="ATH59" s="89"/>
      <c r="ATI59" s="89"/>
      <c r="ATJ59" s="89"/>
      <c r="ATK59" s="89"/>
      <c r="ATL59" s="89"/>
      <c r="ATM59" s="89"/>
      <c r="ATN59" s="89"/>
      <c r="ATO59" s="89"/>
      <c r="ATP59" s="89"/>
      <c r="ATQ59" s="89"/>
      <c r="ATR59" s="89"/>
      <c r="ATS59" s="89"/>
      <c r="ATT59" s="89"/>
      <c r="ATU59" s="89"/>
      <c r="ATV59" s="89"/>
      <c r="ATW59" s="89"/>
      <c r="ATX59" s="89"/>
      <c r="ATY59" s="89"/>
      <c r="ATZ59" s="89"/>
      <c r="AUA59" s="89"/>
      <c r="AUB59" s="89"/>
      <c r="AUC59" s="89"/>
      <c r="AUD59" s="89"/>
      <c r="AUE59" s="89"/>
      <c r="AUF59" s="89"/>
      <c r="AUG59" s="89"/>
      <c r="AUH59" s="89"/>
      <c r="AUI59" s="89"/>
      <c r="AUJ59" s="89"/>
      <c r="AUK59" s="89"/>
      <c r="AUL59" s="89"/>
      <c r="AUM59" s="89"/>
      <c r="AUN59" s="89"/>
      <c r="AUO59" s="89"/>
      <c r="AUP59" s="89"/>
      <c r="AUQ59" s="89"/>
      <c r="AUR59" s="89"/>
      <c r="AUS59" s="89"/>
      <c r="AUT59" s="89"/>
      <c r="AUU59" s="89"/>
      <c r="AUV59" s="89"/>
      <c r="AUW59" s="89"/>
      <c r="AUX59" s="89"/>
      <c r="AUY59" s="89"/>
      <c r="AUZ59" s="89"/>
      <c r="AVA59" s="89"/>
      <c r="AVB59" s="89"/>
      <c r="AVC59" s="89"/>
      <c r="AVD59" s="89"/>
      <c r="AVE59" s="89"/>
      <c r="AVF59" s="89"/>
      <c r="AVG59" s="89"/>
      <c r="AVH59" s="89"/>
      <c r="AVI59" s="89"/>
      <c r="AVJ59" s="89"/>
      <c r="AVK59" s="89"/>
      <c r="AVL59" s="89"/>
      <c r="AVM59" s="89"/>
      <c r="AVN59" s="89"/>
      <c r="AVO59" s="89"/>
      <c r="AVP59" s="89"/>
      <c r="AVQ59" s="89"/>
      <c r="AVR59" s="89"/>
      <c r="AVS59" s="89"/>
      <c r="AVT59" s="89"/>
      <c r="AVU59" s="89"/>
      <c r="AVV59" s="89"/>
      <c r="AVW59" s="89"/>
      <c r="AVX59" s="89"/>
      <c r="AVY59" s="89"/>
      <c r="AVZ59" s="89"/>
      <c r="AWA59" s="89"/>
      <c r="AWB59" s="89"/>
      <c r="AWC59" s="89"/>
      <c r="AWD59" s="89"/>
      <c r="AWE59" s="89"/>
      <c r="AWF59" s="89"/>
      <c r="AWG59" s="89"/>
      <c r="AWH59" s="89"/>
      <c r="AWI59" s="89"/>
      <c r="AWJ59" s="89"/>
      <c r="AWK59" s="89"/>
      <c r="AWL59" s="89"/>
      <c r="AWM59" s="89"/>
      <c r="AWN59" s="89"/>
      <c r="AWO59" s="89"/>
      <c r="AWP59" s="89"/>
      <c r="AWQ59" s="89"/>
      <c r="AWR59" s="89"/>
      <c r="AWS59" s="89"/>
      <c r="AWT59" s="89"/>
      <c r="AWU59" s="89"/>
      <c r="AWV59" s="89"/>
      <c r="AWW59" s="89"/>
      <c r="AWX59" s="89"/>
      <c r="AWY59" s="89"/>
      <c r="AWZ59" s="89"/>
      <c r="AXA59" s="89"/>
      <c r="AXB59" s="89"/>
      <c r="AXC59" s="89"/>
      <c r="AXD59" s="89"/>
      <c r="AXE59" s="89"/>
      <c r="AXF59" s="89"/>
      <c r="AXG59" s="89"/>
      <c r="AXH59" s="89"/>
      <c r="AXI59" s="89"/>
      <c r="AXJ59" s="89"/>
      <c r="AXK59" s="89"/>
      <c r="AXL59" s="89"/>
      <c r="AXM59" s="89"/>
      <c r="AXN59" s="89"/>
      <c r="AXO59" s="89"/>
      <c r="AXP59" s="89"/>
      <c r="AXQ59" s="89"/>
      <c r="AXR59" s="89"/>
      <c r="AXS59" s="89"/>
      <c r="AXT59" s="89"/>
      <c r="AXU59" s="89"/>
      <c r="AXV59" s="89"/>
      <c r="AXW59" s="89"/>
      <c r="AXX59" s="89"/>
      <c r="AXY59" s="89"/>
      <c r="AXZ59" s="89"/>
      <c r="AYA59" s="89"/>
      <c r="AYB59" s="89"/>
      <c r="AYC59" s="89"/>
      <c r="AYD59" s="89"/>
      <c r="AYE59" s="89"/>
      <c r="AYF59" s="89"/>
      <c r="AYG59" s="89"/>
      <c r="AYH59" s="89"/>
      <c r="AYI59" s="89"/>
      <c r="AYJ59" s="89"/>
      <c r="AYK59" s="89"/>
      <c r="AYL59" s="89"/>
      <c r="AYM59" s="89"/>
      <c r="AYN59" s="89"/>
      <c r="AYO59" s="89"/>
      <c r="AYP59" s="89"/>
      <c r="AYQ59" s="89"/>
      <c r="AYR59" s="89"/>
      <c r="AYS59" s="89"/>
      <c r="AYT59" s="89"/>
      <c r="AYU59" s="89"/>
      <c r="AYV59" s="89"/>
      <c r="AYW59" s="89"/>
      <c r="AYX59" s="89"/>
      <c r="AYY59" s="89"/>
      <c r="AYZ59" s="89"/>
      <c r="AZA59" s="89"/>
      <c r="AZB59" s="89"/>
      <c r="AZC59" s="89"/>
      <c r="AZD59" s="89"/>
      <c r="AZE59" s="89"/>
      <c r="AZF59" s="89"/>
      <c r="AZG59" s="89"/>
      <c r="AZH59" s="89"/>
      <c r="AZI59" s="89"/>
      <c r="AZJ59" s="89"/>
      <c r="AZK59" s="89"/>
      <c r="AZL59" s="89"/>
      <c r="AZM59" s="89"/>
      <c r="AZN59" s="89"/>
      <c r="AZO59" s="89"/>
      <c r="AZP59" s="89"/>
      <c r="AZQ59" s="89"/>
      <c r="AZR59" s="89"/>
      <c r="AZS59" s="89"/>
      <c r="AZT59" s="89"/>
      <c r="AZU59" s="89"/>
      <c r="AZV59" s="89"/>
      <c r="AZW59" s="89"/>
      <c r="AZX59" s="89"/>
      <c r="AZY59" s="89"/>
      <c r="AZZ59" s="89"/>
      <c r="BAA59" s="89"/>
      <c r="BAB59" s="89"/>
      <c r="BAC59" s="89"/>
      <c r="BAD59" s="89"/>
      <c r="BAE59" s="89"/>
      <c r="BAF59" s="89"/>
      <c r="BAG59" s="89"/>
      <c r="BAH59" s="89"/>
      <c r="BAI59" s="89"/>
      <c r="BAJ59" s="89"/>
      <c r="BAK59" s="89"/>
      <c r="BAL59" s="89"/>
      <c r="BAM59" s="89"/>
      <c r="BAN59" s="89"/>
      <c r="BAO59" s="89"/>
      <c r="BAP59" s="89"/>
      <c r="BAQ59" s="89"/>
      <c r="BAR59" s="89"/>
      <c r="BAS59" s="89"/>
      <c r="BAT59" s="89"/>
      <c r="BAU59" s="89"/>
      <c r="BAV59" s="89"/>
      <c r="BAW59" s="89"/>
      <c r="BAX59" s="89"/>
      <c r="BAY59" s="89"/>
      <c r="BAZ59" s="89"/>
      <c r="BBA59" s="89"/>
      <c r="BBB59" s="89"/>
      <c r="BBC59" s="89"/>
      <c r="BBD59" s="89"/>
      <c r="BBE59" s="89"/>
      <c r="BBF59" s="89"/>
      <c r="BBG59" s="89"/>
      <c r="BBH59" s="89"/>
      <c r="BBI59" s="89"/>
      <c r="BBJ59" s="89"/>
      <c r="BBK59" s="89"/>
      <c r="BBL59" s="89"/>
      <c r="BBM59" s="89"/>
      <c r="BBN59" s="89"/>
      <c r="BBO59" s="89"/>
      <c r="BBP59" s="89"/>
      <c r="BBQ59" s="89"/>
      <c r="BBR59" s="89"/>
      <c r="BBS59" s="89"/>
      <c r="BBT59" s="89"/>
      <c r="BBU59" s="89"/>
      <c r="BBV59" s="89"/>
      <c r="BBW59" s="89"/>
      <c r="BBX59" s="89"/>
      <c r="BBY59" s="89"/>
      <c r="BBZ59" s="89"/>
      <c r="BCA59" s="89"/>
      <c r="BCB59" s="89"/>
      <c r="BCC59" s="89"/>
      <c r="BCD59" s="89"/>
      <c r="BCE59" s="89"/>
      <c r="BCF59" s="89"/>
      <c r="BCG59" s="89"/>
      <c r="BCH59" s="89"/>
      <c r="BCI59" s="89"/>
      <c r="BCJ59" s="89"/>
      <c r="BCK59" s="89"/>
      <c r="BCL59" s="89"/>
      <c r="BCM59" s="89"/>
      <c r="BCN59" s="89"/>
      <c r="BCO59" s="89"/>
      <c r="BCP59" s="89"/>
      <c r="BCQ59" s="89"/>
      <c r="BCR59" s="89"/>
      <c r="BCS59" s="89"/>
      <c r="BCT59" s="89"/>
      <c r="BCU59" s="89"/>
      <c r="BCV59" s="89"/>
      <c r="BCW59" s="89"/>
      <c r="BCX59" s="89"/>
      <c r="BCY59" s="89"/>
      <c r="BCZ59" s="89"/>
      <c r="BDA59" s="89"/>
      <c r="BDB59" s="89"/>
      <c r="BDC59" s="89"/>
      <c r="BDD59" s="89"/>
      <c r="BDE59" s="89"/>
      <c r="BDF59" s="89"/>
      <c r="BDG59" s="89"/>
      <c r="BDH59" s="89"/>
      <c r="BDI59" s="89"/>
      <c r="BDJ59" s="89"/>
      <c r="BDK59" s="89"/>
      <c r="BDL59" s="89"/>
      <c r="BDM59" s="89"/>
      <c r="BDN59" s="89"/>
      <c r="BDO59" s="89"/>
      <c r="BDP59" s="89"/>
      <c r="BDQ59" s="89"/>
      <c r="BDR59" s="89"/>
      <c r="BDS59" s="89"/>
      <c r="BDT59" s="89"/>
      <c r="BDU59" s="89"/>
      <c r="BDV59" s="89"/>
      <c r="BDW59" s="89"/>
      <c r="BDX59" s="89"/>
      <c r="BDY59" s="89"/>
      <c r="BDZ59" s="89"/>
      <c r="BEA59" s="89"/>
      <c r="BEB59" s="89"/>
      <c r="BEC59" s="89"/>
      <c r="BED59" s="89"/>
      <c r="BEE59" s="89"/>
      <c r="BEF59" s="89"/>
      <c r="BEG59" s="89"/>
      <c r="BEH59" s="89"/>
      <c r="BEI59" s="89"/>
      <c r="BEJ59" s="89"/>
      <c r="BEK59" s="89"/>
      <c r="BEL59" s="89"/>
      <c r="BEM59" s="89"/>
      <c r="BEN59" s="89"/>
      <c r="BEO59" s="89"/>
      <c r="BEP59" s="89"/>
      <c r="BEQ59" s="89"/>
      <c r="BER59" s="89"/>
      <c r="BES59" s="89"/>
      <c r="BET59" s="89"/>
      <c r="BEU59" s="89"/>
      <c r="BEV59" s="89"/>
      <c r="BEW59" s="89"/>
      <c r="BEX59" s="89"/>
      <c r="BEY59" s="89"/>
      <c r="BEZ59" s="89"/>
      <c r="BFA59" s="89"/>
      <c r="BFB59" s="89"/>
      <c r="BFC59" s="89"/>
      <c r="BFD59" s="89"/>
      <c r="BFE59" s="89"/>
      <c r="BFF59" s="89"/>
      <c r="BFG59" s="89"/>
      <c r="BFH59" s="89"/>
      <c r="BFI59" s="89"/>
      <c r="BFJ59" s="89"/>
      <c r="BFK59" s="89"/>
      <c r="BFL59" s="89"/>
      <c r="BFM59" s="89"/>
      <c r="BFN59" s="89"/>
      <c r="BFO59" s="89"/>
      <c r="BFP59" s="89"/>
      <c r="BFQ59" s="89"/>
      <c r="BFR59" s="89"/>
      <c r="BFS59" s="89"/>
      <c r="BFT59" s="89"/>
      <c r="BFU59" s="89"/>
      <c r="BFV59" s="89"/>
      <c r="BFW59" s="89"/>
      <c r="BFX59" s="89"/>
      <c r="BFY59" s="89"/>
      <c r="BFZ59" s="89"/>
      <c r="BGA59" s="89"/>
      <c r="BGB59" s="89"/>
      <c r="BGC59" s="89"/>
      <c r="BGD59" s="89"/>
      <c r="BGE59" s="89"/>
      <c r="BGF59" s="89"/>
      <c r="BGG59" s="89"/>
      <c r="BGH59" s="89"/>
      <c r="BGI59" s="89"/>
      <c r="BGJ59" s="89"/>
      <c r="BGK59" s="89"/>
      <c r="BGL59" s="89"/>
      <c r="BGM59" s="89"/>
      <c r="BGN59" s="89"/>
      <c r="BGO59" s="89"/>
      <c r="BGP59" s="89"/>
      <c r="BGQ59" s="89"/>
      <c r="BGR59" s="89"/>
      <c r="BGS59" s="89"/>
      <c r="BGT59" s="89"/>
      <c r="BGU59" s="89"/>
      <c r="BGV59" s="89"/>
      <c r="BGW59" s="89"/>
      <c r="BGX59" s="89"/>
      <c r="BGY59" s="89"/>
      <c r="BGZ59" s="89"/>
      <c r="BHA59" s="89"/>
      <c r="BHB59" s="89"/>
      <c r="BHC59" s="89"/>
      <c r="BHD59" s="89"/>
      <c r="BHE59" s="89"/>
      <c r="BHF59" s="89"/>
      <c r="BHG59" s="89"/>
      <c r="BHH59" s="89"/>
      <c r="BHI59" s="89"/>
      <c r="BHJ59" s="89"/>
      <c r="BHK59" s="89"/>
      <c r="BHL59" s="89"/>
      <c r="BHM59" s="89"/>
      <c r="BHN59" s="89"/>
      <c r="BHO59" s="89"/>
      <c r="BHP59" s="89"/>
      <c r="BHQ59" s="89"/>
      <c r="BHR59" s="89"/>
      <c r="BHS59" s="89"/>
      <c r="BHT59" s="89"/>
      <c r="BHU59" s="89"/>
      <c r="BHV59" s="89"/>
      <c r="BHW59" s="89"/>
      <c r="BHX59" s="89"/>
      <c r="BHY59" s="89"/>
      <c r="BHZ59" s="89"/>
      <c r="BIA59" s="89"/>
      <c r="BIB59" s="89"/>
      <c r="BIC59" s="89"/>
      <c r="BID59" s="89"/>
      <c r="BIE59" s="89"/>
      <c r="BIF59" s="89"/>
      <c r="BIG59" s="89"/>
      <c r="BIH59" s="89"/>
      <c r="BII59" s="89"/>
      <c r="BIJ59" s="89"/>
      <c r="BIK59" s="89"/>
      <c r="BIL59" s="89"/>
      <c r="BIM59" s="89"/>
      <c r="BIN59" s="89"/>
      <c r="BIO59" s="89"/>
      <c r="BIP59" s="89"/>
      <c r="BIQ59" s="89"/>
      <c r="BIR59" s="89"/>
      <c r="BIS59" s="89"/>
      <c r="BIT59" s="89"/>
      <c r="BIU59" s="89"/>
      <c r="BIV59" s="89"/>
      <c r="BIW59" s="89"/>
      <c r="BIX59" s="89"/>
      <c r="BIY59" s="89"/>
      <c r="BIZ59" s="89"/>
      <c r="BJA59" s="89"/>
      <c r="BJB59" s="89"/>
      <c r="BJC59" s="89"/>
      <c r="BJD59" s="89"/>
      <c r="BJE59" s="89"/>
      <c r="BJF59" s="89"/>
      <c r="BJG59" s="89"/>
      <c r="BJH59" s="89"/>
      <c r="BJI59" s="89"/>
      <c r="BJJ59" s="89"/>
      <c r="BJK59" s="89"/>
      <c r="BJL59" s="89"/>
      <c r="BJM59" s="89"/>
      <c r="BJN59" s="89"/>
      <c r="BJO59" s="89"/>
      <c r="BJP59" s="89"/>
      <c r="BJQ59" s="89"/>
      <c r="BJR59" s="89"/>
      <c r="BJS59" s="89"/>
      <c r="BJT59" s="89"/>
      <c r="BJU59" s="89"/>
      <c r="BJV59" s="89"/>
      <c r="BJW59" s="89"/>
      <c r="BJX59" s="89"/>
      <c r="BJY59" s="89"/>
      <c r="BJZ59" s="89"/>
      <c r="BKA59" s="89"/>
      <c r="BKB59" s="89"/>
      <c r="BKC59" s="89"/>
      <c r="BKD59" s="89"/>
      <c r="BKE59" s="89"/>
      <c r="BKF59" s="89"/>
      <c r="BKG59" s="89"/>
      <c r="BKH59" s="89"/>
      <c r="BKI59" s="89"/>
      <c r="BKJ59" s="89"/>
      <c r="BKK59" s="89"/>
      <c r="BKL59" s="89"/>
      <c r="BKM59" s="89"/>
      <c r="BKN59" s="89"/>
      <c r="BKO59" s="89"/>
      <c r="BKP59" s="89"/>
      <c r="BKQ59" s="89"/>
      <c r="BKR59" s="89"/>
      <c r="BKS59" s="89"/>
      <c r="BKT59" s="89"/>
      <c r="BKU59" s="89"/>
      <c r="BKV59" s="89"/>
      <c r="BKW59" s="89"/>
      <c r="BKX59" s="89"/>
      <c r="BKY59" s="89"/>
      <c r="BKZ59" s="89"/>
      <c r="BLA59" s="89"/>
      <c r="BLB59" s="89"/>
      <c r="BLC59" s="89"/>
      <c r="BLD59" s="89"/>
      <c r="BLE59" s="89"/>
      <c r="BLF59" s="89"/>
      <c r="BLG59" s="89"/>
      <c r="BLH59" s="89"/>
      <c r="BLI59" s="89"/>
      <c r="BLJ59" s="89"/>
      <c r="BLK59" s="89"/>
      <c r="BLL59" s="89"/>
      <c r="BLM59" s="89"/>
      <c r="BLN59" s="89"/>
      <c r="BLO59" s="89"/>
      <c r="BLP59" s="89"/>
      <c r="BLQ59" s="89"/>
      <c r="BLR59" s="89"/>
      <c r="BLS59" s="89"/>
      <c r="BLT59" s="89"/>
      <c r="BLU59" s="89"/>
      <c r="BLV59" s="89"/>
      <c r="BLW59" s="89"/>
      <c r="BLX59" s="89"/>
      <c r="BLY59" s="89"/>
      <c r="BLZ59" s="89"/>
      <c r="BMA59" s="89"/>
      <c r="BMB59" s="89"/>
      <c r="BMC59" s="89"/>
      <c r="BMD59" s="89"/>
      <c r="BME59" s="89"/>
      <c r="BMF59" s="89"/>
      <c r="BMG59" s="89"/>
      <c r="BMH59" s="89"/>
      <c r="BMI59" s="89"/>
      <c r="BMJ59" s="89"/>
      <c r="BMK59" s="89"/>
      <c r="BML59" s="89"/>
      <c r="BMM59" s="89"/>
      <c r="BMN59" s="89"/>
      <c r="BMO59" s="89"/>
      <c r="BMP59" s="89"/>
      <c r="BMQ59" s="89"/>
      <c r="BMR59" s="89"/>
      <c r="BMS59" s="89"/>
      <c r="BMT59" s="89"/>
      <c r="BMU59" s="89"/>
      <c r="BMV59" s="89"/>
      <c r="BMW59" s="89"/>
      <c r="BMX59" s="89"/>
      <c r="BMY59" s="89"/>
      <c r="BMZ59" s="89"/>
      <c r="BNA59" s="89"/>
      <c r="BNB59" s="89"/>
      <c r="BNC59" s="89"/>
      <c r="BND59" s="89"/>
      <c r="BNE59" s="89"/>
      <c r="BNF59" s="89"/>
      <c r="BNG59" s="89"/>
      <c r="BNH59" s="89"/>
      <c r="BNI59" s="89"/>
      <c r="BNJ59" s="89"/>
      <c r="BNK59" s="89"/>
      <c r="BNL59" s="89"/>
      <c r="BNM59" s="89"/>
      <c r="BNN59" s="89"/>
      <c r="BNO59" s="89"/>
      <c r="BNP59" s="89"/>
      <c r="BNQ59" s="89"/>
      <c r="BNR59" s="89"/>
      <c r="BNS59" s="89"/>
      <c r="BNT59" s="89"/>
      <c r="BNU59" s="89"/>
      <c r="BNV59" s="89"/>
      <c r="BNW59" s="89"/>
      <c r="BNX59" s="89"/>
      <c r="BNY59" s="89"/>
      <c r="BNZ59" s="89"/>
      <c r="BOA59" s="89"/>
      <c r="BOB59" s="89"/>
      <c r="BOC59" s="89"/>
      <c r="BOD59" s="89"/>
      <c r="BOE59" s="89"/>
      <c r="BOF59" s="89"/>
      <c r="BOG59" s="89"/>
      <c r="BOH59" s="89"/>
      <c r="BOI59" s="89"/>
      <c r="BOJ59" s="89"/>
      <c r="BOK59" s="89"/>
      <c r="BOL59" s="89"/>
      <c r="BOM59" s="89"/>
      <c r="BON59" s="89"/>
      <c r="BOO59" s="89"/>
      <c r="BOP59" s="89"/>
      <c r="BOQ59" s="89"/>
      <c r="BOR59" s="89"/>
      <c r="BOS59" s="89"/>
      <c r="BOT59" s="89"/>
      <c r="BOU59" s="89"/>
      <c r="BOV59" s="89"/>
      <c r="BOW59" s="89"/>
      <c r="BOX59" s="89"/>
      <c r="BOY59" s="89"/>
      <c r="BOZ59" s="89"/>
      <c r="BPA59" s="89"/>
      <c r="BPB59" s="89"/>
      <c r="BPC59" s="89"/>
      <c r="BPD59" s="89"/>
      <c r="BPE59" s="89"/>
      <c r="BPF59" s="89"/>
      <c r="BPG59" s="89"/>
      <c r="BPH59" s="89"/>
      <c r="BPI59" s="89"/>
      <c r="BPJ59" s="89"/>
      <c r="BPK59" s="89"/>
      <c r="BPL59" s="89"/>
      <c r="BPM59" s="89"/>
      <c r="BPN59" s="89"/>
      <c r="BPO59" s="89"/>
      <c r="BPP59" s="89"/>
      <c r="BPQ59" s="89"/>
      <c r="BPR59" s="89"/>
      <c r="BPS59" s="89"/>
      <c r="BPT59" s="89"/>
      <c r="BPU59" s="89"/>
      <c r="BPV59" s="89"/>
      <c r="BPW59" s="89"/>
      <c r="BPX59" s="89"/>
      <c r="BPY59" s="89"/>
      <c r="BPZ59" s="89"/>
      <c r="BQA59" s="89"/>
      <c r="BQB59" s="89"/>
      <c r="BQC59" s="89"/>
      <c r="BQD59" s="89"/>
      <c r="BQE59" s="89"/>
      <c r="BQF59" s="89"/>
      <c r="BQG59" s="89"/>
      <c r="BQH59" s="89"/>
      <c r="BQI59" s="89"/>
      <c r="BQJ59" s="89"/>
      <c r="BQK59" s="89"/>
      <c r="BQL59" s="89"/>
      <c r="BQM59" s="89"/>
      <c r="BQN59" s="89"/>
      <c r="BQO59" s="89"/>
      <c r="BQP59" s="89"/>
      <c r="BQQ59" s="89"/>
      <c r="BQR59" s="89"/>
      <c r="BQS59" s="89"/>
      <c r="BQT59" s="89"/>
      <c r="BQU59" s="89"/>
      <c r="BQV59" s="89"/>
      <c r="BQW59" s="89"/>
      <c r="BQX59" s="89"/>
      <c r="BQY59" s="89"/>
      <c r="BQZ59" s="89"/>
      <c r="BRA59" s="89"/>
      <c r="BRB59" s="89"/>
      <c r="BRC59" s="89"/>
      <c r="BRD59" s="89"/>
      <c r="BRE59" s="89"/>
      <c r="BRF59" s="89"/>
      <c r="BRG59" s="89"/>
      <c r="BRH59" s="89"/>
      <c r="BRI59" s="89"/>
      <c r="BRJ59" s="89"/>
      <c r="BRK59" s="89"/>
      <c r="BRL59" s="89"/>
      <c r="BRM59" s="89"/>
      <c r="BRN59" s="89"/>
      <c r="BRO59" s="89"/>
      <c r="BRP59" s="89"/>
      <c r="BRQ59" s="89"/>
      <c r="BRR59" s="89"/>
      <c r="BRS59" s="89"/>
      <c r="BRT59" s="89"/>
      <c r="BRU59" s="89"/>
      <c r="BRV59" s="89"/>
      <c r="BRW59" s="89"/>
      <c r="BRX59" s="89"/>
      <c r="BRY59" s="89"/>
      <c r="BRZ59" s="89"/>
      <c r="BSA59" s="89"/>
      <c r="BSB59" s="89"/>
      <c r="BSC59" s="89"/>
      <c r="BSD59" s="89"/>
      <c r="BSE59" s="89"/>
      <c r="BSF59" s="89"/>
      <c r="BSG59" s="89"/>
      <c r="BSH59" s="89"/>
      <c r="BSI59" s="89"/>
      <c r="BSJ59" s="89"/>
      <c r="BSK59" s="89"/>
      <c r="BSL59" s="89"/>
      <c r="BSM59" s="89"/>
      <c r="BSN59" s="89"/>
      <c r="BSO59" s="89"/>
      <c r="BSP59" s="89"/>
      <c r="BSQ59" s="89"/>
      <c r="BSR59" s="89"/>
      <c r="BSS59" s="89"/>
      <c r="BST59" s="89"/>
      <c r="BSU59" s="89"/>
      <c r="BSV59" s="89"/>
      <c r="BSW59" s="89"/>
      <c r="BSX59" s="89"/>
      <c r="BSY59" s="89"/>
      <c r="BSZ59" s="89"/>
      <c r="BTA59" s="89"/>
      <c r="BTB59" s="89"/>
      <c r="BTC59" s="89"/>
      <c r="BTD59" s="89"/>
      <c r="BTE59" s="89"/>
      <c r="BTF59" s="89"/>
      <c r="BTG59" s="89"/>
      <c r="BTH59" s="89"/>
      <c r="BTI59" s="89"/>
      <c r="BTJ59" s="89"/>
      <c r="BTK59" s="89"/>
      <c r="BTL59" s="89"/>
      <c r="BTM59" s="89"/>
      <c r="BTN59" s="89"/>
      <c r="BTO59" s="89"/>
      <c r="BTP59" s="89"/>
      <c r="BTQ59" s="89"/>
      <c r="BTR59" s="89"/>
      <c r="BTS59" s="89"/>
      <c r="BTT59" s="89"/>
      <c r="BTU59" s="89"/>
      <c r="BTV59" s="89"/>
      <c r="BTW59" s="89"/>
      <c r="BTX59" s="89"/>
      <c r="BTY59" s="89"/>
      <c r="BTZ59" s="89"/>
      <c r="BUA59" s="89"/>
      <c r="BUB59" s="89"/>
      <c r="BUC59" s="89"/>
      <c r="BUD59" s="89"/>
      <c r="BUE59" s="89"/>
      <c r="BUF59" s="89"/>
      <c r="BUG59" s="89"/>
      <c r="BUH59" s="89"/>
      <c r="BUI59" s="89"/>
      <c r="BUJ59" s="89"/>
      <c r="BUK59" s="89"/>
      <c r="BUL59" s="89"/>
      <c r="BUM59" s="89"/>
      <c r="BUN59" s="89"/>
      <c r="BUO59" s="89"/>
      <c r="BUP59" s="89"/>
      <c r="BUQ59" s="89"/>
      <c r="BUR59" s="89"/>
      <c r="BUS59" s="89"/>
      <c r="BUT59" s="89"/>
      <c r="BUU59" s="89"/>
      <c r="BUV59" s="89"/>
      <c r="BUW59" s="89"/>
      <c r="BUX59" s="89"/>
      <c r="BUY59" s="89"/>
      <c r="BUZ59" s="89"/>
      <c r="BVA59" s="89"/>
      <c r="BVB59" s="89"/>
      <c r="BVC59" s="89"/>
      <c r="BVD59" s="89"/>
      <c r="BVE59" s="89"/>
      <c r="BVF59" s="89"/>
      <c r="BVG59" s="89"/>
      <c r="BVH59" s="89"/>
      <c r="BVI59" s="89"/>
      <c r="BVJ59" s="89"/>
      <c r="BVK59" s="89"/>
      <c r="BVL59" s="89"/>
      <c r="BVM59" s="89"/>
      <c r="BVN59" s="89"/>
      <c r="BVO59" s="89"/>
      <c r="BVP59" s="89"/>
      <c r="BVQ59" s="89"/>
      <c r="BVR59" s="89"/>
      <c r="BVS59" s="89"/>
      <c r="BVT59" s="89"/>
      <c r="BVU59" s="89"/>
      <c r="BVV59" s="89"/>
      <c r="BVW59" s="89"/>
      <c r="BVX59" s="89"/>
      <c r="BVY59" s="89"/>
      <c r="BVZ59" s="89"/>
      <c r="BWA59" s="89"/>
      <c r="BWB59" s="89"/>
      <c r="BWC59" s="89"/>
      <c r="BWD59" s="89"/>
      <c r="BWE59" s="89"/>
      <c r="BWF59" s="89"/>
      <c r="BWG59" s="89"/>
      <c r="BWH59" s="89"/>
      <c r="BWI59" s="89"/>
      <c r="BWJ59" s="89"/>
      <c r="BWK59" s="89"/>
      <c r="BWL59" s="89"/>
      <c r="BWM59" s="89"/>
      <c r="BWN59" s="89"/>
      <c r="BWO59" s="89"/>
      <c r="BWP59" s="89"/>
      <c r="BWQ59" s="89"/>
      <c r="BWR59" s="89"/>
      <c r="BWS59" s="89"/>
      <c r="BWT59" s="89"/>
      <c r="BWU59" s="89"/>
      <c r="BWV59" s="89"/>
      <c r="BWW59" s="89"/>
      <c r="BWX59" s="89"/>
      <c r="BWY59" s="89"/>
      <c r="BWZ59" s="89"/>
      <c r="BXA59" s="89"/>
      <c r="BXB59" s="89"/>
      <c r="BXC59" s="89"/>
      <c r="BXD59" s="89"/>
      <c r="BXE59" s="89"/>
      <c r="BXF59" s="89"/>
      <c r="BXG59" s="89"/>
      <c r="BXH59" s="89"/>
      <c r="BXI59" s="89"/>
      <c r="BXJ59" s="89"/>
      <c r="BXK59" s="89"/>
      <c r="BXL59" s="89"/>
      <c r="BXM59" s="89"/>
      <c r="BXN59" s="89"/>
      <c r="BXO59" s="89"/>
      <c r="BXP59" s="89"/>
      <c r="BXQ59" s="89"/>
      <c r="BXR59" s="89"/>
      <c r="BXS59" s="89"/>
      <c r="BXT59" s="89"/>
      <c r="BXU59" s="89"/>
      <c r="BXV59" s="89"/>
      <c r="BXW59" s="89"/>
      <c r="BXX59" s="89"/>
      <c r="BXY59" s="89"/>
      <c r="BXZ59" s="89"/>
      <c r="BYA59" s="89"/>
      <c r="BYB59" s="89"/>
      <c r="BYC59" s="89"/>
      <c r="BYD59" s="89"/>
      <c r="BYE59" s="89"/>
      <c r="BYF59" s="89"/>
      <c r="BYG59" s="89"/>
      <c r="BYH59" s="89"/>
      <c r="BYI59" s="89"/>
      <c r="BYJ59" s="89"/>
      <c r="BYK59" s="89"/>
      <c r="BYL59" s="89"/>
      <c r="BYM59" s="89"/>
      <c r="BYN59" s="89"/>
      <c r="BYO59" s="89"/>
      <c r="BYP59" s="89"/>
      <c r="BYQ59" s="89"/>
      <c r="BYR59" s="89"/>
      <c r="BYS59" s="89"/>
      <c r="BYT59" s="89"/>
      <c r="BYU59" s="89"/>
      <c r="BYV59" s="89"/>
      <c r="BYW59" s="89"/>
      <c r="BYX59" s="89"/>
      <c r="BYY59" s="89"/>
      <c r="BYZ59" s="89"/>
      <c r="BZA59" s="89"/>
      <c r="BZB59" s="89"/>
      <c r="BZC59" s="89"/>
      <c r="BZD59" s="89"/>
      <c r="BZE59" s="89"/>
      <c r="BZF59" s="89"/>
      <c r="BZG59" s="89"/>
      <c r="BZH59" s="89"/>
      <c r="BZI59" s="89"/>
      <c r="BZJ59" s="89"/>
      <c r="BZK59" s="89"/>
      <c r="BZL59" s="89"/>
      <c r="BZM59" s="89"/>
      <c r="BZN59" s="89"/>
      <c r="BZO59" s="89"/>
      <c r="BZP59" s="89"/>
      <c r="BZQ59" s="89"/>
      <c r="BZR59" s="89"/>
      <c r="BZS59" s="89"/>
      <c r="BZT59" s="89"/>
      <c r="BZU59" s="89"/>
      <c r="BZV59" s="89"/>
      <c r="BZW59" s="89"/>
      <c r="BZX59" s="89"/>
      <c r="BZY59" s="89"/>
      <c r="BZZ59" s="89"/>
      <c r="CAA59" s="89"/>
      <c r="CAB59" s="89"/>
      <c r="CAC59" s="89"/>
      <c r="CAD59" s="89"/>
      <c r="CAE59" s="89"/>
      <c r="CAF59" s="89"/>
      <c r="CAG59" s="89"/>
      <c r="CAH59" s="89"/>
      <c r="CAI59" s="89"/>
      <c r="CAJ59" s="89"/>
      <c r="CAK59" s="89"/>
      <c r="CAL59" s="89"/>
      <c r="CAM59" s="89"/>
      <c r="CAN59" s="89"/>
      <c r="CAO59" s="89"/>
      <c r="CAP59" s="89"/>
      <c r="CAQ59" s="89"/>
      <c r="CAR59" s="89"/>
      <c r="CAS59" s="89"/>
      <c r="CAT59" s="89"/>
      <c r="CAU59" s="89"/>
      <c r="CAV59" s="89"/>
      <c r="CAW59" s="89"/>
      <c r="CAX59" s="89"/>
      <c r="CAY59" s="89"/>
      <c r="CAZ59" s="89"/>
      <c r="CBA59" s="89"/>
      <c r="CBB59" s="89"/>
      <c r="CBC59" s="89"/>
      <c r="CBD59" s="89"/>
      <c r="CBE59" s="89"/>
      <c r="CBF59" s="89"/>
      <c r="CBG59" s="89"/>
      <c r="CBH59" s="89"/>
      <c r="CBI59" s="89"/>
      <c r="CBJ59" s="89"/>
      <c r="CBK59" s="89"/>
      <c r="CBL59" s="89"/>
      <c r="CBM59" s="89"/>
      <c r="CBN59" s="89"/>
      <c r="CBO59" s="89"/>
      <c r="CBP59" s="89"/>
      <c r="CBQ59" s="89"/>
      <c r="CBR59" s="89"/>
      <c r="CBS59" s="89"/>
      <c r="CBT59" s="89"/>
      <c r="CBU59" s="89"/>
      <c r="CBV59" s="89"/>
      <c r="CBW59" s="89"/>
      <c r="CBX59" s="89"/>
      <c r="CBY59" s="89"/>
      <c r="CBZ59" s="89"/>
      <c r="CCA59" s="89"/>
      <c r="CCB59" s="89"/>
      <c r="CCC59" s="89"/>
      <c r="CCD59" s="89"/>
      <c r="CCE59" s="89"/>
      <c r="CCF59" s="89"/>
      <c r="CCG59" s="89"/>
      <c r="CCH59" s="89"/>
      <c r="CCI59" s="89"/>
      <c r="CCJ59" s="89"/>
      <c r="CCK59" s="89"/>
      <c r="CCL59" s="89"/>
      <c r="CCM59" s="89"/>
      <c r="CCN59" s="89"/>
      <c r="CCO59" s="89"/>
      <c r="CCP59" s="89"/>
      <c r="CCQ59" s="89"/>
      <c r="CCR59" s="89"/>
      <c r="CCS59" s="89"/>
      <c r="CCT59" s="89"/>
      <c r="CCU59" s="89"/>
      <c r="CCV59" s="89"/>
      <c r="CCW59" s="89"/>
      <c r="CCX59" s="89"/>
      <c r="CCY59" s="89"/>
      <c r="CCZ59" s="89"/>
      <c r="CDA59" s="89"/>
      <c r="CDB59" s="89"/>
      <c r="CDC59" s="89"/>
      <c r="CDD59" s="89"/>
      <c r="CDE59" s="89"/>
      <c r="CDF59" s="89"/>
      <c r="CDG59" s="89"/>
      <c r="CDH59" s="89"/>
      <c r="CDI59" s="89"/>
      <c r="CDJ59" s="89"/>
      <c r="CDK59" s="89"/>
      <c r="CDL59" s="89"/>
      <c r="CDM59" s="89"/>
      <c r="CDN59" s="89"/>
      <c r="CDO59" s="89"/>
      <c r="CDP59" s="89"/>
      <c r="CDQ59" s="89"/>
      <c r="CDR59" s="89"/>
      <c r="CDS59" s="89"/>
      <c r="CDT59" s="89"/>
      <c r="CDU59" s="89"/>
      <c r="CDV59" s="89"/>
      <c r="CDW59" s="89"/>
      <c r="CDX59" s="89"/>
      <c r="CDY59" s="89"/>
      <c r="CDZ59" s="89"/>
      <c r="CEA59" s="89"/>
      <c r="CEB59" s="89"/>
      <c r="CEC59" s="89"/>
      <c r="CED59" s="89"/>
      <c r="CEE59" s="89"/>
      <c r="CEF59" s="89"/>
      <c r="CEG59" s="89"/>
      <c r="CEH59" s="89"/>
      <c r="CEI59" s="89"/>
      <c r="CEJ59" s="89"/>
      <c r="CEK59" s="89"/>
      <c r="CEL59" s="89"/>
      <c r="CEM59" s="89"/>
      <c r="CEN59" s="89"/>
      <c r="CEO59" s="89"/>
      <c r="CEP59" s="89"/>
      <c r="CEQ59" s="89"/>
      <c r="CER59" s="89"/>
      <c r="CES59" s="89"/>
      <c r="CET59" s="89"/>
      <c r="CEU59" s="89"/>
      <c r="CEV59" s="89"/>
      <c r="CEW59" s="89"/>
      <c r="CEX59" s="89"/>
      <c r="CEY59" s="89"/>
      <c r="CEZ59" s="89"/>
      <c r="CFA59" s="89"/>
      <c r="CFB59" s="89"/>
      <c r="CFC59" s="89"/>
      <c r="CFD59" s="89"/>
      <c r="CFE59" s="89"/>
      <c r="CFF59" s="89"/>
      <c r="CFG59" s="89"/>
      <c r="CFH59" s="89"/>
      <c r="CFI59" s="89"/>
      <c r="CFJ59" s="89"/>
      <c r="CFK59" s="89"/>
      <c r="CFL59" s="89"/>
      <c r="CFM59" s="89"/>
      <c r="CFN59" s="89"/>
      <c r="CFO59" s="89"/>
      <c r="CFP59" s="89"/>
      <c r="CFQ59" s="89"/>
      <c r="CFR59" s="89"/>
      <c r="CFS59" s="89"/>
      <c r="CFT59" s="89"/>
      <c r="CFU59" s="89"/>
      <c r="CFV59" s="89"/>
      <c r="CFW59" s="89"/>
      <c r="CFX59" s="89"/>
      <c r="CFY59" s="89"/>
      <c r="CFZ59" s="89"/>
      <c r="CGA59" s="89"/>
      <c r="CGB59" s="89"/>
      <c r="CGC59" s="89"/>
      <c r="CGD59" s="89"/>
      <c r="CGE59" s="89"/>
      <c r="CGF59" s="89"/>
      <c r="CGG59" s="89"/>
      <c r="CGH59" s="89"/>
      <c r="CGI59" s="89"/>
      <c r="CGJ59" s="89"/>
      <c r="CGK59" s="89"/>
      <c r="CGL59" s="89"/>
      <c r="CGM59" s="89"/>
      <c r="CGN59" s="89"/>
      <c r="CGO59" s="89"/>
      <c r="CGP59" s="89"/>
      <c r="CGQ59" s="89"/>
      <c r="CGR59" s="89"/>
      <c r="CGS59" s="89"/>
      <c r="CGT59" s="89"/>
      <c r="CGU59" s="89"/>
      <c r="CGV59" s="89"/>
      <c r="CGW59" s="89"/>
      <c r="CGX59" s="89"/>
      <c r="CGY59" s="89"/>
      <c r="CGZ59" s="89"/>
      <c r="CHA59" s="89"/>
      <c r="CHB59" s="89"/>
      <c r="CHC59" s="89"/>
      <c r="CHD59" s="89"/>
      <c r="CHE59" s="89"/>
      <c r="CHF59" s="89"/>
      <c r="CHG59" s="89"/>
      <c r="CHH59" s="89"/>
      <c r="CHI59" s="89"/>
      <c r="CHJ59" s="89"/>
      <c r="CHK59" s="89"/>
      <c r="CHL59" s="89"/>
      <c r="CHM59" s="89"/>
      <c r="CHN59" s="89"/>
      <c r="CHO59" s="89"/>
      <c r="CHP59" s="89"/>
      <c r="CHQ59" s="89"/>
      <c r="CHR59" s="89"/>
      <c r="CHS59" s="89"/>
      <c r="CHT59" s="89"/>
      <c r="CHU59" s="89"/>
      <c r="CHV59" s="89"/>
      <c r="CHW59" s="89"/>
      <c r="CHX59" s="89"/>
      <c r="CHY59" s="89"/>
      <c r="CHZ59" s="89"/>
      <c r="CIA59" s="89"/>
      <c r="CIB59" s="89"/>
      <c r="CIC59" s="89"/>
      <c r="CID59" s="89"/>
      <c r="CIE59" s="89"/>
      <c r="CIF59" s="89"/>
      <c r="CIG59" s="89"/>
      <c r="CIH59" s="89"/>
      <c r="CII59" s="89"/>
      <c r="CIJ59" s="89"/>
      <c r="CIK59" s="89"/>
      <c r="CIL59" s="89"/>
      <c r="CIM59" s="89"/>
      <c r="CIN59" s="89"/>
      <c r="CIO59" s="89"/>
      <c r="CIP59" s="89"/>
      <c r="CIQ59" s="89"/>
      <c r="CIR59" s="89"/>
      <c r="CIS59" s="89"/>
      <c r="CIT59" s="89"/>
      <c r="CIU59" s="89"/>
      <c r="CIV59" s="89"/>
      <c r="CIW59" s="89"/>
      <c r="CIX59" s="89"/>
      <c r="CIY59" s="89"/>
      <c r="CIZ59" s="89"/>
      <c r="CJA59" s="89"/>
      <c r="CJB59" s="89"/>
      <c r="CJC59" s="89"/>
      <c r="CJD59" s="89"/>
      <c r="CJE59" s="89"/>
      <c r="CJF59" s="89"/>
      <c r="CJG59" s="89"/>
      <c r="CJH59" s="89"/>
      <c r="CJI59" s="89"/>
      <c r="CJJ59" s="89"/>
      <c r="CJK59" s="89"/>
      <c r="CJL59" s="89"/>
      <c r="CJM59" s="89"/>
      <c r="CJN59" s="89"/>
      <c r="CJO59" s="89"/>
      <c r="CJP59" s="89"/>
      <c r="CJQ59" s="89"/>
      <c r="CJR59" s="89"/>
      <c r="CJS59" s="89"/>
      <c r="CJT59" s="89"/>
      <c r="CJU59" s="89"/>
      <c r="CJV59" s="89"/>
      <c r="CJW59" s="89"/>
      <c r="CJX59" s="89"/>
      <c r="CJY59" s="89"/>
      <c r="CJZ59" s="89"/>
      <c r="CKA59" s="89"/>
      <c r="CKB59" s="89"/>
      <c r="CKC59" s="89"/>
      <c r="CKD59" s="89"/>
      <c r="CKE59" s="89"/>
      <c r="CKF59" s="89"/>
      <c r="CKG59" s="89"/>
      <c r="CKH59" s="89"/>
      <c r="CKI59" s="89"/>
      <c r="CKJ59" s="89"/>
      <c r="CKK59" s="89"/>
      <c r="CKL59" s="89"/>
      <c r="CKM59" s="89"/>
      <c r="CKN59" s="89"/>
      <c r="CKO59" s="89"/>
      <c r="CKP59" s="89"/>
      <c r="CKQ59" s="89"/>
      <c r="CKR59" s="89"/>
      <c r="CKS59" s="89"/>
      <c r="CKT59" s="89"/>
      <c r="CKU59" s="89"/>
      <c r="CKV59" s="89"/>
      <c r="CKW59" s="89"/>
      <c r="CKX59" s="89"/>
      <c r="CKY59" s="89"/>
      <c r="CKZ59" s="89"/>
      <c r="CLA59" s="89"/>
      <c r="CLB59" s="89"/>
      <c r="CLC59" s="89"/>
      <c r="CLD59" s="89"/>
      <c r="CLE59" s="89"/>
      <c r="CLF59" s="89"/>
      <c r="CLG59" s="89"/>
      <c r="CLH59" s="89"/>
      <c r="CLI59" s="89"/>
      <c r="CLJ59" s="89"/>
      <c r="CLK59" s="89"/>
      <c r="CLL59" s="89"/>
      <c r="CLM59" s="89"/>
      <c r="CLN59" s="89"/>
      <c r="CLO59" s="89"/>
      <c r="CLP59" s="89"/>
      <c r="CLQ59" s="89"/>
      <c r="CLR59" s="89"/>
      <c r="CLS59" s="89"/>
      <c r="CLT59" s="89"/>
      <c r="CLU59" s="89"/>
      <c r="CLV59" s="89"/>
      <c r="CLW59" s="89"/>
      <c r="CLX59" s="89"/>
      <c r="CLY59" s="89"/>
      <c r="CLZ59" s="89"/>
      <c r="CMA59" s="89"/>
      <c r="CMB59" s="89"/>
      <c r="CMC59" s="89"/>
      <c r="CMD59" s="89"/>
      <c r="CME59" s="89"/>
      <c r="CMF59" s="89"/>
      <c r="CMG59" s="89"/>
      <c r="CMH59" s="89"/>
      <c r="CMI59" s="89"/>
      <c r="CMJ59" s="89"/>
      <c r="CMK59" s="89"/>
      <c r="CML59" s="89"/>
      <c r="CMM59" s="89"/>
      <c r="CMN59" s="89"/>
      <c r="CMO59" s="89"/>
      <c r="CMP59" s="89"/>
      <c r="CMQ59" s="89"/>
      <c r="CMR59" s="89"/>
      <c r="CMS59" s="89"/>
      <c r="CMT59" s="89"/>
      <c r="CMU59" s="89"/>
      <c r="CMV59" s="89"/>
      <c r="CMW59" s="89"/>
      <c r="CMX59" s="89"/>
      <c r="CMY59" s="89"/>
      <c r="CMZ59" s="89"/>
      <c r="CNA59" s="89"/>
      <c r="CNB59" s="89"/>
      <c r="CNC59" s="89"/>
      <c r="CND59" s="89"/>
      <c r="CNE59" s="89"/>
      <c r="CNF59" s="89"/>
      <c r="CNG59" s="89"/>
      <c r="CNH59" s="89"/>
      <c r="CNI59" s="89"/>
      <c r="CNJ59" s="89"/>
      <c r="CNK59" s="89"/>
      <c r="CNL59" s="89"/>
      <c r="CNM59" s="89"/>
      <c r="CNN59" s="89"/>
      <c r="CNO59" s="89"/>
      <c r="CNP59" s="89"/>
      <c r="CNQ59" s="89"/>
      <c r="CNR59" s="89"/>
      <c r="CNS59" s="89"/>
      <c r="CNT59" s="89"/>
      <c r="CNU59" s="89"/>
      <c r="CNV59" s="89"/>
      <c r="CNW59" s="89"/>
      <c r="CNX59" s="89"/>
      <c r="CNY59" s="89"/>
      <c r="CNZ59" s="89"/>
      <c r="COA59" s="89"/>
      <c r="COB59" s="89"/>
      <c r="COC59" s="89"/>
      <c r="COD59" s="89"/>
      <c r="COE59" s="89"/>
      <c r="COF59" s="89"/>
      <c r="COG59" s="89"/>
      <c r="COH59" s="89"/>
      <c r="COI59" s="89"/>
      <c r="COJ59" s="89"/>
      <c r="COK59" s="89"/>
      <c r="COL59" s="89"/>
      <c r="COM59" s="89"/>
      <c r="CON59" s="89"/>
      <c r="COO59" s="89"/>
      <c r="COP59" s="89"/>
      <c r="COQ59" s="89"/>
      <c r="COR59" s="89"/>
      <c r="COS59" s="89"/>
      <c r="COT59" s="89"/>
      <c r="COU59" s="89"/>
      <c r="COV59" s="89"/>
      <c r="COW59" s="89"/>
      <c r="COX59" s="89"/>
      <c r="COY59" s="89"/>
      <c r="COZ59" s="89"/>
      <c r="CPA59" s="89"/>
      <c r="CPB59" s="89"/>
      <c r="CPC59" s="89"/>
      <c r="CPD59" s="89"/>
      <c r="CPE59" s="89"/>
      <c r="CPF59" s="89"/>
      <c r="CPG59" s="89"/>
      <c r="CPH59" s="89"/>
      <c r="CPI59" s="89"/>
      <c r="CPJ59" s="89"/>
      <c r="CPK59" s="89"/>
      <c r="CPL59" s="89"/>
      <c r="CPM59" s="89"/>
      <c r="CPN59" s="89"/>
      <c r="CPO59" s="89"/>
      <c r="CPP59" s="89"/>
      <c r="CPQ59" s="89"/>
      <c r="CPR59" s="89"/>
      <c r="CPS59" s="89"/>
      <c r="CPT59" s="89"/>
      <c r="CPU59" s="89"/>
      <c r="CPV59" s="89"/>
      <c r="CPW59" s="89"/>
      <c r="CPX59" s="89"/>
      <c r="CPY59" s="89"/>
      <c r="CPZ59" s="89"/>
      <c r="CQA59" s="89"/>
      <c r="CQB59" s="89"/>
      <c r="CQC59" s="89"/>
      <c r="CQD59" s="89"/>
      <c r="CQE59" s="89"/>
      <c r="CQF59" s="89"/>
      <c r="CQG59" s="89"/>
      <c r="CQH59" s="89"/>
      <c r="CQI59" s="89"/>
      <c r="CQJ59" s="89"/>
      <c r="CQK59" s="89"/>
      <c r="CQL59" s="89"/>
      <c r="CQM59" s="89"/>
      <c r="CQN59" s="89"/>
      <c r="CQO59" s="89"/>
      <c r="CQP59" s="89"/>
      <c r="CQQ59" s="89"/>
      <c r="CQR59" s="89"/>
      <c r="CQS59" s="89"/>
      <c r="CQT59" s="89"/>
      <c r="CQU59" s="89"/>
      <c r="CQV59" s="89"/>
      <c r="CQW59" s="89"/>
      <c r="CQX59" s="89"/>
      <c r="CQY59" s="89"/>
      <c r="CQZ59" s="89"/>
      <c r="CRA59" s="89"/>
      <c r="CRB59" s="89"/>
      <c r="CRC59" s="89"/>
      <c r="CRD59" s="89"/>
      <c r="CRE59" s="89"/>
      <c r="CRF59" s="89"/>
      <c r="CRG59" s="89"/>
      <c r="CRH59" s="89"/>
      <c r="CRI59" s="89"/>
      <c r="CRJ59" s="89"/>
      <c r="CRK59" s="89"/>
      <c r="CRL59" s="89"/>
      <c r="CRM59" s="89"/>
      <c r="CRN59" s="89"/>
      <c r="CRO59" s="89"/>
      <c r="CRP59" s="89"/>
      <c r="CRQ59" s="89"/>
      <c r="CRR59" s="89"/>
      <c r="CRS59" s="89"/>
      <c r="CRT59" s="89"/>
      <c r="CRU59" s="89"/>
      <c r="CRV59" s="89"/>
      <c r="CRW59" s="89"/>
      <c r="CRX59" s="89"/>
      <c r="CRY59" s="89"/>
      <c r="CRZ59" s="89"/>
      <c r="CSA59" s="89"/>
      <c r="CSB59" s="89"/>
      <c r="CSC59" s="89"/>
      <c r="CSD59" s="89"/>
      <c r="CSE59" s="89"/>
      <c r="CSF59" s="89"/>
      <c r="CSG59" s="89"/>
      <c r="CSH59" s="89"/>
      <c r="CSI59" s="89"/>
      <c r="CSJ59" s="89"/>
      <c r="CSK59" s="89"/>
      <c r="CSL59" s="89"/>
      <c r="CSM59" s="89"/>
      <c r="CSN59" s="89"/>
      <c r="CSO59" s="89"/>
      <c r="CSP59" s="89"/>
      <c r="CSQ59" s="89"/>
      <c r="CSR59" s="89"/>
      <c r="CSS59" s="89"/>
      <c r="CST59" s="89"/>
      <c r="CSU59" s="89"/>
      <c r="CSV59" s="89"/>
      <c r="CSW59" s="89"/>
      <c r="CSX59" s="89"/>
      <c r="CSY59" s="89"/>
      <c r="CSZ59" s="89"/>
      <c r="CTA59" s="89"/>
      <c r="CTB59" s="89"/>
      <c r="CTC59" s="89"/>
      <c r="CTD59" s="89"/>
      <c r="CTE59" s="89"/>
      <c r="CTF59" s="89"/>
      <c r="CTG59" s="89"/>
      <c r="CTH59" s="89"/>
      <c r="CTI59" s="89"/>
      <c r="CTJ59" s="89"/>
      <c r="CTK59" s="89"/>
      <c r="CTL59" s="89"/>
      <c r="CTM59" s="89"/>
      <c r="CTN59" s="89"/>
      <c r="CTO59" s="89"/>
      <c r="CTP59" s="89"/>
      <c r="CTQ59" s="89"/>
      <c r="CTR59" s="89"/>
      <c r="CTS59" s="89"/>
      <c r="CTT59" s="89"/>
      <c r="CTU59" s="89"/>
      <c r="CTV59" s="89"/>
      <c r="CTW59" s="89"/>
      <c r="CTX59" s="89"/>
      <c r="CTY59" s="89"/>
      <c r="CTZ59" s="89"/>
      <c r="CUA59" s="89"/>
      <c r="CUB59" s="89"/>
      <c r="CUC59" s="89"/>
      <c r="CUD59" s="89"/>
      <c r="CUE59" s="89"/>
      <c r="CUF59" s="89"/>
      <c r="CUG59" s="89"/>
      <c r="CUH59" s="89"/>
      <c r="CUI59" s="89"/>
      <c r="CUJ59" s="89"/>
      <c r="CUK59" s="89"/>
      <c r="CUL59" s="89"/>
      <c r="CUM59" s="89"/>
      <c r="CUN59" s="89"/>
      <c r="CUO59" s="89"/>
      <c r="CUP59" s="89"/>
      <c r="CUQ59" s="89"/>
      <c r="CUR59" s="89"/>
      <c r="CUS59" s="89"/>
      <c r="CUT59" s="89"/>
      <c r="CUU59" s="89"/>
      <c r="CUV59" s="89"/>
      <c r="CUW59" s="89"/>
      <c r="CUX59" s="89"/>
      <c r="CUY59" s="89"/>
      <c r="CUZ59" s="89"/>
      <c r="CVA59" s="89"/>
      <c r="CVB59" s="89"/>
      <c r="CVC59" s="89"/>
      <c r="CVD59" s="89"/>
      <c r="CVE59" s="89"/>
      <c r="CVF59" s="89"/>
      <c r="CVG59" s="89"/>
      <c r="CVH59" s="89"/>
      <c r="CVI59" s="89"/>
      <c r="CVJ59" s="89"/>
      <c r="CVK59" s="89"/>
      <c r="CVL59" s="89"/>
      <c r="CVM59" s="89"/>
      <c r="CVN59" s="89"/>
      <c r="CVO59" s="89"/>
      <c r="CVP59" s="89"/>
      <c r="CVQ59" s="89"/>
      <c r="CVR59" s="89"/>
      <c r="CVS59" s="89"/>
      <c r="CVT59" s="89"/>
      <c r="CVU59" s="89"/>
      <c r="CVV59" s="89"/>
      <c r="CVW59" s="89"/>
      <c r="CVX59" s="89"/>
      <c r="CVY59" s="89"/>
      <c r="CVZ59" s="89"/>
      <c r="CWA59" s="89"/>
      <c r="CWB59" s="89"/>
      <c r="CWC59" s="89"/>
      <c r="CWD59" s="89"/>
      <c r="CWE59" s="89"/>
      <c r="CWF59" s="89"/>
      <c r="CWG59" s="89"/>
      <c r="CWH59" s="89"/>
      <c r="CWI59" s="89"/>
      <c r="CWJ59" s="89"/>
      <c r="CWK59" s="89"/>
      <c r="CWL59" s="89"/>
      <c r="CWM59" s="89"/>
      <c r="CWN59" s="89"/>
      <c r="CWO59" s="89"/>
      <c r="CWP59" s="89"/>
      <c r="CWQ59" s="89"/>
      <c r="CWR59" s="89"/>
    </row>
    <row r="60" spans="1:2644" s="40" customFormat="1" ht="67.5" customHeight="1" x14ac:dyDescent="0.4">
      <c r="A60" s="781" t="s">
        <v>219</v>
      </c>
      <c r="B60" s="405" t="s">
        <v>290</v>
      </c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7"/>
      <c r="P60" s="340">
        <v>5</v>
      </c>
      <c r="Q60" s="341"/>
      <c r="R60" s="341">
        <v>4</v>
      </c>
      <c r="S60" s="357"/>
      <c r="T60" s="340">
        <f>SUM(AF60,AI60,AL60,AO60,AR60,AU60,AX60)</f>
        <v>216</v>
      </c>
      <c r="U60" s="341"/>
      <c r="V60" s="402">
        <f>SUM(AG60,AJ60,AM60,AP60,AS60,AV60,AY60,BB60)</f>
        <v>100</v>
      </c>
      <c r="W60" s="357"/>
      <c r="X60" s="402">
        <v>52</v>
      </c>
      <c r="Y60" s="342"/>
      <c r="Z60" s="341">
        <v>32</v>
      </c>
      <c r="AA60" s="341"/>
      <c r="AB60" s="341">
        <v>16</v>
      </c>
      <c r="AC60" s="341"/>
      <c r="AD60" s="402"/>
      <c r="AE60" s="342"/>
      <c r="AF60" s="284"/>
      <c r="AG60" s="276"/>
      <c r="AH60" s="285"/>
      <c r="AI60" s="284"/>
      <c r="AJ60" s="276"/>
      <c r="AK60" s="299"/>
      <c r="AL60" s="285"/>
      <c r="AM60" s="276"/>
      <c r="AN60" s="285"/>
      <c r="AO60" s="284">
        <v>108</v>
      </c>
      <c r="AP60" s="276">
        <v>50</v>
      </c>
      <c r="AQ60" s="299">
        <v>3</v>
      </c>
      <c r="AR60" s="285">
        <v>108</v>
      </c>
      <c r="AS60" s="276">
        <v>50</v>
      </c>
      <c r="AT60" s="299">
        <v>3</v>
      </c>
      <c r="AU60" s="285"/>
      <c r="AV60" s="276"/>
      <c r="AW60" s="299"/>
      <c r="AX60" s="285"/>
      <c r="AY60" s="276"/>
      <c r="AZ60" s="285"/>
      <c r="BA60" s="284"/>
      <c r="BB60" s="276"/>
      <c r="BC60" s="285"/>
      <c r="BD60" s="403">
        <f t="shared" si="3"/>
        <v>6</v>
      </c>
      <c r="BE60" s="404"/>
      <c r="BF60" s="351" t="s">
        <v>301</v>
      </c>
      <c r="BG60" s="352"/>
      <c r="BH60" s="352"/>
      <c r="BI60" s="353"/>
      <c r="BJ60" s="88">
        <f t="shared" si="4"/>
        <v>100</v>
      </c>
      <c r="BK60" s="69"/>
      <c r="BL60" s="69"/>
      <c r="BM60" s="69"/>
      <c r="BP60" s="42"/>
      <c r="BQ60" s="42"/>
      <c r="BR60" s="42"/>
    </row>
    <row r="61" spans="1:2644" s="40" customFormat="1" ht="93.75" customHeight="1" x14ac:dyDescent="0.35">
      <c r="A61" s="781"/>
      <c r="B61" s="517" t="s">
        <v>289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9"/>
      <c r="P61" s="340"/>
      <c r="Q61" s="341"/>
      <c r="R61" s="341"/>
      <c r="S61" s="357"/>
      <c r="T61" s="340">
        <f>AR61</f>
        <v>40</v>
      </c>
      <c r="U61" s="341"/>
      <c r="V61" s="402"/>
      <c r="W61" s="357"/>
      <c r="X61" s="402"/>
      <c r="Y61" s="342"/>
      <c r="Z61" s="341"/>
      <c r="AA61" s="341"/>
      <c r="AB61" s="341"/>
      <c r="AC61" s="341"/>
      <c r="AD61" s="402"/>
      <c r="AE61" s="342"/>
      <c r="AF61" s="284"/>
      <c r="AG61" s="276"/>
      <c r="AH61" s="285"/>
      <c r="AI61" s="284"/>
      <c r="AJ61" s="276"/>
      <c r="AK61" s="299"/>
      <c r="AL61" s="285"/>
      <c r="AM61" s="276"/>
      <c r="AN61" s="285"/>
      <c r="AO61" s="284"/>
      <c r="AP61" s="276"/>
      <c r="AQ61" s="299"/>
      <c r="AR61" s="285">
        <v>40</v>
      </c>
      <c r="AS61" s="276"/>
      <c r="AT61" s="299">
        <v>1</v>
      </c>
      <c r="AU61" s="285"/>
      <c r="AV61" s="276"/>
      <c r="AW61" s="299"/>
      <c r="AX61" s="285"/>
      <c r="AY61" s="276"/>
      <c r="AZ61" s="285"/>
      <c r="BA61" s="284"/>
      <c r="BB61" s="276"/>
      <c r="BC61" s="285"/>
      <c r="BD61" s="403">
        <f t="shared" si="3"/>
        <v>1</v>
      </c>
      <c r="BE61" s="404"/>
      <c r="BF61" s="351" t="s">
        <v>358</v>
      </c>
      <c r="BG61" s="352"/>
      <c r="BH61" s="352"/>
      <c r="BI61" s="353"/>
      <c r="BJ61" s="88">
        <f t="shared" si="4"/>
        <v>0</v>
      </c>
      <c r="BK61" s="76"/>
      <c r="BL61" s="76"/>
      <c r="BM61" s="76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89"/>
      <c r="NC61" s="89"/>
      <c r="ND61" s="89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89"/>
      <c r="NX61" s="89"/>
      <c r="NY61" s="89"/>
      <c r="NZ61" s="89"/>
      <c r="OA61" s="89"/>
      <c r="OB61" s="89"/>
      <c r="OC61" s="89"/>
      <c r="OD61" s="89"/>
      <c r="OE61" s="89"/>
      <c r="OF61" s="89"/>
      <c r="OG61" s="89"/>
      <c r="OH61" s="89"/>
      <c r="OI61" s="89"/>
      <c r="OJ61" s="89"/>
      <c r="OK61" s="89"/>
      <c r="OL61" s="89"/>
      <c r="OM61" s="89"/>
      <c r="ON61" s="89"/>
      <c r="OO61" s="89"/>
      <c r="OP61" s="89"/>
      <c r="OQ61" s="89"/>
      <c r="OR61" s="89"/>
      <c r="OS61" s="89"/>
      <c r="OT61" s="89"/>
      <c r="OU61" s="89"/>
      <c r="OV61" s="89"/>
      <c r="OW61" s="89"/>
      <c r="OX61" s="89"/>
      <c r="OY61" s="89"/>
      <c r="OZ61" s="89"/>
      <c r="PA61" s="89"/>
      <c r="PB61" s="89"/>
      <c r="PC61" s="89"/>
      <c r="PD61" s="89"/>
      <c r="PE61" s="89"/>
      <c r="PF61" s="89"/>
      <c r="PG61" s="89"/>
      <c r="PH61" s="89"/>
      <c r="PI61" s="89"/>
      <c r="PJ61" s="89"/>
      <c r="PK61" s="89"/>
      <c r="PL61" s="89"/>
      <c r="PM61" s="89"/>
      <c r="PN61" s="89"/>
      <c r="PO61" s="89"/>
      <c r="PP61" s="89"/>
      <c r="PQ61" s="89"/>
      <c r="PR61" s="89"/>
      <c r="PS61" s="89"/>
      <c r="PT61" s="89"/>
      <c r="PU61" s="89"/>
      <c r="PV61" s="89"/>
      <c r="PW61" s="89"/>
      <c r="PX61" s="89"/>
      <c r="PY61" s="89"/>
      <c r="PZ61" s="89"/>
      <c r="QA61" s="89"/>
      <c r="QB61" s="89"/>
      <c r="QC61" s="89"/>
      <c r="QD61" s="89"/>
      <c r="QE61" s="89"/>
      <c r="QF61" s="89"/>
      <c r="QG61" s="89"/>
      <c r="QH61" s="89"/>
      <c r="QI61" s="89"/>
      <c r="QJ61" s="89"/>
      <c r="QK61" s="89"/>
      <c r="QL61" s="89"/>
      <c r="QM61" s="89"/>
      <c r="QN61" s="89"/>
      <c r="QO61" s="89"/>
      <c r="QP61" s="89"/>
      <c r="QQ61" s="89"/>
      <c r="QR61" s="89"/>
      <c r="QS61" s="89"/>
      <c r="QT61" s="89"/>
      <c r="QU61" s="89"/>
      <c r="QV61" s="89"/>
      <c r="QW61" s="89"/>
      <c r="QX61" s="89"/>
      <c r="QY61" s="89"/>
      <c r="QZ61" s="89"/>
      <c r="RA61" s="89"/>
      <c r="RB61" s="89"/>
      <c r="RC61" s="89"/>
      <c r="RD61" s="89"/>
      <c r="RE61" s="89"/>
      <c r="RF61" s="89"/>
      <c r="RG61" s="89"/>
      <c r="RH61" s="89"/>
      <c r="RI61" s="89"/>
      <c r="RJ61" s="89"/>
      <c r="RK61" s="89"/>
      <c r="RL61" s="89"/>
      <c r="RM61" s="89"/>
      <c r="RN61" s="89"/>
      <c r="RO61" s="89"/>
      <c r="RP61" s="89"/>
      <c r="RQ61" s="89"/>
      <c r="RR61" s="89"/>
      <c r="RS61" s="89"/>
      <c r="RT61" s="89"/>
      <c r="RU61" s="89"/>
      <c r="RV61" s="89"/>
      <c r="RW61" s="89"/>
      <c r="RX61" s="89"/>
      <c r="RY61" s="89"/>
      <c r="RZ61" s="89"/>
      <c r="SA61" s="89"/>
      <c r="SB61" s="89"/>
      <c r="SC61" s="89"/>
      <c r="SD61" s="89"/>
      <c r="SE61" s="89"/>
      <c r="SF61" s="89"/>
      <c r="SG61" s="89"/>
      <c r="SH61" s="89"/>
      <c r="SI61" s="89"/>
      <c r="SJ61" s="89"/>
      <c r="SK61" s="89"/>
      <c r="SL61" s="89"/>
      <c r="SM61" s="89"/>
      <c r="SN61" s="89"/>
      <c r="SO61" s="89"/>
      <c r="SP61" s="89"/>
      <c r="SQ61" s="89"/>
      <c r="SR61" s="89"/>
      <c r="SS61" s="89"/>
      <c r="ST61" s="89"/>
      <c r="SU61" s="89"/>
      <c r="SV61" s="89"/>
      <c r="SW61" s="89"/>
      <c r="SX61" s="89"/>
      <c r="SY61" s="89"/>
      <c r="SZ61" s="89"/>
      <c r="TA61" s="89"/>
      <c r="TB61" s="89"/>
      <c r="TC61" s="89"/>
      <c r="TD61" s="89"/>
      <c r="TE61" s="89"/>
      <c r="TF61" s="89"/>
      <c r="TG61" s="89"/>
      <c r="TH61" s="89"/>
      <c r="TI61" s="89"/>
      <c r="TJ61" s="89"/>
      <c r="TK61" s="89"/>
      <c r="TL61" s="89"/>
      <c r="TM61" s="89"/>
      <c r="TN61" s="89"/>
      <c r="TO61" s="89"/>
      <c r="TP61" s="89"/>
      <c r="TQ61" s="89"/>
      <c r="TR61" s="89"/>
      <c r="TS61" s="89"/>
      <c r="TT61" s="89"/>
      <c r="TU61" s="89"/>
      <c r="TV61" s="89"/>
      <c r="TW61" s="89"/>
      <c r="TX61" s="89"/>
      <c r="TY61" s="89"/>
      <c r="TZ61" s="89"/>
      <c r="UA61" s="89"/>
      <c r="UB61" s="89"/>
      <c r="UC61" s="89"/>
      <c r="UD61" s="89"/>
      <c r="UE61" s="89"/>
      <c r="UF61" s="89"/>
      <c r="UG61" s="89"/>
      <c r="UH61" s="89"/>
      <c r="UI61" s="89"/>
      <c r="UJ61" s="89"/>
      <c r="UK61" s="89"/>
      <c r="UL61" s="89"/>
      <c r="UM61" s="89"/>
      <c r="UN61" s="89"/>
      <c r="UO61" s="89"/>
      <c r="UP61" s="89"/>
      <c r="UQ61" s="89"/>
      <c r="UR61" s="89"/>
      <c r="US61" s="89"/>
      <c r="UT61" s="89"/>
      <c r="UU61" s="89"/>
      <c r="UV61" s="89"/>
      <c r="UW61" s="89"/>
      <c r="UX61" s="89"/>
      <c r="UY61" s="89"/>
      <c r="UZ61" s="89"/>
      <c r="VA61" s="89"/>
      <c r="VB61" s="89"/>
      <c r="VC61" s="89"/>
      <c r="VD61" s="89"/>
      <c r="VE61" s="89"/>
      <c r="VF61" s="89"/>
      <c r="VG61" s="89"/>
      <c r="VH61" s="89"/>
      <c r="VI61" s="89"/>
      <c r="VJ61" s="89"/>
      <c r="VK61" s="89"/>
      <c r="VL61" s="89"/>
      <c r="VM61" s="89"/>
      <c r="VN61" s="89"/>
      <c r="VO61" s="89"/>
      <c r="VP61" s="89"/>
      <c r="VQ61" s="89"/>
      <c r="VR61" s="89"/>
      <c r="VS61" s="89"/>
      <c r="VT61" s="89"/>
      <c r="VU61" s="89"/>
      <c r="VV61" s="89"/>
      <c r="VW61" s="89"/>
      <c r="VX61" s="89"/>
      <c r="VY61" s="89"/>
      <c r="VZ61" s="89"/>
      <c r="WA61" s="89"/>
      <c r="WB61" s="89"/>
      <c r="WC61" s="89"/>
      <c r="WD61" s="89"/>
      <c r="WE61" s="89"/>
      <c r="WF61" s="89"/>
      <c r="WG61" s="89"/>
      <c r="WH61" s="89"/>
      <c r="WI61" s="89"/>
      <c r="WJ61" s="89"/>
      <c r="WK61" s="89"/>
      <c r="WL61" s="89"/>
      <c r="WM61" s="89"/>
      <c r="WN61" s="89"/>
      <c r="WO61" s="89"/>
      <c r="WP61" s="89"/>
      <c r="WQ61" s="89"/>
      <c r="WR61" s="89"/>
      <c r="WS61" s="89"/>
      <c r="WT61" s="89"/>
      <c r="WU61" s="89"/>
      <c r="WV61" s="89"/>
      <c r="WW61" s="89"/>
      <c r="WX61" s="89"/>
      <c r="WY61" s="89"/>
      <c r="WZ61" s="89"/>
      <c r="XA61" s="89"/>
      <c r="XB61" s="89"/>
      <c r="XC61" s="89"/>
      <c r="XD61" s="89"/>
      <c r="XE61" s="89"/>
      <c r="XF61" s="89"/>
      <c r="XG61" s="89"/>
      <c r="XH61" s="89"/>
      <c r="XI61" s="89"/>
      <c r="XJ61" s="89"/>
      <c r="XK61" s="89"/>
      <c r="XL61" s="89"/>
      <c r="XM61" s="89"/>
      <c r="XN61" s="89"/>
      <c r="XO61" s="89"/>
      <c r="XP61" s="89"/>
      <c r="XQ61" s="89"/>
      <c r="XR61" s="89"/>
      <c r="XS61" s="89"/>
      <c r="XT61" s="89"/>
      <c r="XU61" s="89"/>
      <c r="XV61" s="89"/>
      <c r="XW61" s="89"/>
      <c r="XX61" s="89"/>
      <c r="XY61" s="89"/>
      <c r="XZ61" s="89"/>
      <c r="YA61" s="89"/>
      <c r="YB61" s="89"/>
      <c r="YC61" s="89"/>
      <c r="YD61" s="89"/>
      <c r="YE61" s="89"/>
      <c r="YF61" s="89"/>
      <c r="YG61" s="89"/>
      <c r="YH61" s="89"/>
      <c r="YI61" s="89"/>
      <c r="YJ61" s="89"/>
      <c r="YK61" s="89"/>
      <c r="YL61" s="89"/>
      <c r="YM61" s="89"/>
      <c r="YN61" s="89"/>
      <c r="YO61" s="89"/>
      <c r="YP61" s="89"/>
      <c r="YQ61" s="89"/>
      <c r="YR61" s="89"/>
      <c r="YS61" s="89"/>
      <c r="YT61" s="89"/>
      <c r="YU61" s="89"/>
      <c r="YV61" s="89"/>
      <c r="YW61" s="89"/>
      <c r="YX61" s="89"/>
      <c r="YY61" s="89"/>
      <c r="YZ61" s="89"/>
      <c r="ZA61" s="89"/>
      <c r="ZB61" s="89"/>
      <c r="ZC61" s="89"/>
      <c r="ZD61" s="89"/>
      <c r="ZE61" s="89"/>
      <c r="ZF61" s="89"/>
      <c r="ZG61" s="89"/>
      <c r="ZH61" s="89"/>
      <c r="ZI61" s="89"/>
      <c r="ZJ61" s="89"/>
      <c r="ZK61" s="89"/>
      <c r="ZL61" s="89"/>
      <c r="ZM61" s="89"/>
      <c r="ZN61" s="89"/>
      <c r="ZO61" s="89"/>
      <c r="ZP61" s="89"/>
      <c r="ZQ61" s="89"/>
      <c r="ZR61" s="89"/>
      <c r="ZS61" s="89"/>
      <c r="ZT61" s="89"/>
      <c r="ZU61" s="89"/>
      <c r="ZV61" s="89"/>
      <c r="ZW61" s="89"/>
      <c r="ZX61" s="89"/>
      <c r="ZY61" s="89"/>
      <c r="ZZ61" s="89"/>
      <c r="AAA61" s="89"/>
      <c r="AAB61" s="89"/>
      <c r="AAC61" s="89"/>
      <c r="AAD61" s="89"/>
      <c r="AAE61" s="89"/>
      <c r="AAF61" s="89"/>
      <c r="AAG61" s="89"/>
      <c r="AAH61" s="89"/>
      <c r="AAI61" s="89"/>
      <c r="AAJ61" s="89"/>
      <c r="AAK61" s="89"/>
      <c r="AAL61" s="89"/>
      <c r="AAM61" s="89"/>
      <c r="AAN61" s="89"/>
      <c r="AAO61" s="89"/>
      <c r="AAP61" s="89"/>
      <c r="AAQ61" s="89"/>
      <c r="AAR61" s="89"/>
      <c r="AAS61" s="89"/>
      <c r="AAT61" s="89"/>
      <c r="AAU61" s="89"/>
      <c r="AAV61" s="89"/>
      <c r="AAW61" s="89"/>
      <c r="AAX61" s="89"/>
      <c r="AAY61" s="89"/>
      <c r="AAZ61" s="89"/>
      <c r="ABA61" s="89"/>
      <c r="ABB61" s="89"/>
      <c r="ABC61" s="89"/>
      <c r="ABD61" s="89"/>
      <c r="ABE61" s="89"/>
      <c r="ABF61" s="89"/>
      <c r="ABG61" s="89"/>
      <c r="ABH61" s="89"/>
      <c r="ABI61" s="89"/>
      <c r="ABJ61" s="89"/>
      <c r="ABK61" s="89"/>
      <c r="ABL61" s="89"/>
      <c r="ABM61" s="89"/>
      <c r="ABN61" s="89"/>
      <c r="ABO61" s="89"/>
      <c r="ABP61" s="89"/>
      <c r="ABQ61" s="89"/>
      <c r="ABR61" s="89"/>
      <c r="ABS61" s="89"/>
      <c r="ABT61" s="89"/>
      <c r="ABU61" s="89"/>
      <c r="ABV61" s="89"/>
      <c r="ABW61" s="89"/>
      <c r="ABX61" s="89"/>
      <c r="ABY61" s="89"/>
      <c r="ABZ61" s="89"/>
      <c r="ACA61" s="89"/>
      <c r="ACB61" s="89"/>
      <c r="ACC61" s="89"/>
      <c r="ACD61" s="89"/>
      <c r="ACE61" s="89"/>
      <c r="ACF61" s="89"/>
      <c r="ACG61" s="89"/>
      <c r="ACH61" s="89"/>
      <c r="ACI61" s="89"/>
      <c r="ACJ61" s="89"/>
      <c r="ACK61" s="89"/>
      <c r="ACL61" s="89"/>
      <c r="ACM61" s="89"/>
      <c r="ACN61" s="89"/>
      <c r="ACO61" s="89"/>
      <c r="ACP61" s="89"/>
      <c r="ACQ61" s="89"/>
      <c r="ACR61" s="89"/>
      <c r="ACS61" s="89"/>
      <c r="ACT61" s="89"/>
      <c r="ACU61" s="89"/>
      <c r="ACV61" s="89"/>
      <c r="ACW61" s="89"/>
      <c r="ACX61" s="89"/>
      <c r="ACY61" s="89"/>
      <c r="ACZ61" s="89"/>
      <c r="ADA61" s="89"/>
      <c r="ADB61" s="89"/>
      <c r="ADC61" s="89"/>
      <c r="ADD61" s="89"/>
      <c r="ADE61" s="89"/>
      <c r="ADF61" s="89"/>
      <c r="ADG61" s="89"/>
      <c r="ADH61" s="89"/>
      <c r="ADI61" s="89"/>
      <c r="ADJ61" s="89"/>
      <c r="ADK61" s="89"/>
      <c r="ADL61" s="89"/>
      <c r="ADM61" s="89"/>
      <c r="ADN61" s="89"/>
      <c r="ADO61" s="89"/>
      <c r="ADP61" s="89"/>
      <c r="ADQ61" s="89"/>
      <c r="ADR61" s="89"/>
      <c r="ADS61" s="89"/>
      <c r="ADT61" s="89"/>
      <c r="ADU61" s="89"/>
      <c r="ADV61" s="89"/>
      <c r="ADW61" s="89"/>
      <c r="ADX61" s="89"/>
      <c r="ADY61" s="89"/>
      <c r="ADZ61" s="89"/>
      <c r="AEA61" s="89"/>
      <c r="AEB61" s="89"/>
      <c r="AEC61" s="89"/>
      <c r="AED61" s="89"/>
      <c r="AEE61" s="89"/>
      <c r="AEF61" s="89"/>
      <c r="AEG61" s="89"/>
      <c r="AEH61" s="89"/>
      <c r="AEI61" s="89"/>
      <c r="AEJ61" s="89"/>
      <c r="AEK61" s="89"/>
      <c r="AEL61" s="89"/>
      <c r="AEM61" s="89"/>
      <c r="AEN61" s="89"/>
      <c r="AEO61" s="89"/>
      <c r="AEP61" s="89"/>
      <c r="AEQ61" s="89"/>
      <c r="AER61" s="89"/>
      <c r="AES61" s="89"/>
      <c r="AET61" s="89"/>
      <c r="AEU61" s="89"/>
      <c r="AEV61" s="89"/>
      <c r="AEW61" s="89"/>
      <c r="AEX61" s="89"/>
      <c r="AEY61" s="89"/>
      <c r="AEZ61" s="89"/>
      <c r="AFA61" s="89"/>
      <c r="AFB61" s="89"/>
      <c r="AFC61" s="89"/>
      <c r="AFD61" s="89"/>
      <c r="AFE61" s="89"/>
      <c r="AFF61" s="89"/>
      <c r="AFG61" s="89"/>
      <c r="AFH61" s="89"/>
      <c r="AFI61" s="89"/>
      <c r="AFJ61" s="89"/>
      <c r="AFK61" s="89"/>
      <c r="AFL61" s="89"/>
      <c r="AFM61" s="89"/>
      <c r="AFN61" s="89"/>
      <c r="AFO61" s="89"/>
      <c r="AFP61" s="89"/>
      <c r="AFQ61" s="89"/>
      <c r="AFR61" s="89"/>
      <c r="AFS61" s="89"/>
      <c r="AFT61" s="89"/>
      <c r="AFU61" s="89"/>
      <c r="AFV61" s="89"/>
      <c r="AFW61" s="89"/>
      <c r="AFX61" s="89"/>
      <c r="AFY61" s="89"/>
      <c r="AFZ61" s="89"/>
      <c r="AGA61" s="89"/>
      <c r="AGB61" s="89"/>
      <c r="AGC61" s="89"/>
      <c r="AGD61" s="89"/>
      <c r="AGE61" s="89"/>
      <c r="AGF61" s="89"/>
      <c r="AGG61" s="89"/>
      <c r="AGH61" s="89"/>
      <c r="AGI61" s="89"/>
      <c r="AGJ61" s="89"/>
      <c r="AGK61" s="89"/>
      <c r="AGL61" s="89"/>
      <c r="AGM61" s="89"/>
      <c r="AGN61" s="89"/>
      <c r="AGO61" s="89"/>
      <c r="AGP61" s="89"/>
      <c r="AGQ61" s="89"/>
      <c r="AGR61" s="89"/>
      <c r="AGS61" s="89"/>
      <c r="AGT61" s="89"/>
      <c r="AGU61" s="89"/>
      <c r="AGV61" s="89"/>
      <c r="AGW61" s="89"/>
      <c r="AGX61" s="89"/>
      <c r="AGY61" s="89"/>
      <c r="AGZ61" s="89"/>
      <c r="AHA61" s="89"/>
      <c r="AHB61" s="89"/>
      <c r="AHC61" s="89"/>
      <c r="AHD61" s="89"/>
      <c r="AHE61" s="89"/>
      <c r="AHF61" s="89"/>
      <c r="AHG61" s="89"/>
      <c r="AHH61" s="89"/>
      <c r="AHI61" s="89"/>
      <c r="AHJ61" s="89"/>
      <c r="AHK61" s="89"/>
      <c r="AHL61" s="89"/>
      <c r="AHM61" s="89"/>
      <c r="AHN61" s="89"/>
      <c r="AHO61" s="89"/>
      <c r="AHP61" s="89"/>
      <c r="AHQ61" s="89"/>
      <c r="AHR61" s="89"/>
      <c r="AHS61" s="89"/>
      <c r="AHT61" s="89"/>
      <c r="AHU61" s="89"/>
      <c r="AHV61" s="89"/>
      <c r="AHW61" s="89"/>
      <c r="AHX61" s="89"/>
      <c r="AHY61" s="89"/>
      <c r="AHZ61" s="89"/>
      <c r="AIA61" s="89"/>
      <c r="AIB61" s="89"/>
      <c r="AIC61" s="89"/>
      <c r="AID61" s="89"/>
      <c r="AIE61" s="89"/>
      <c r="AIF61" s="89"/>
      <c r="AIG61" s="89"/>
      <c r="AIH61" s="89"/>
      <c r="AII61" s="89"/>
      <c r="AIJ61" s="89"/>
      <c r="AIK61" s="89"/>
      <c r="AIL61" s="89"/>
      <c r="AIM61" s="89"/>
      <c r="AIN61" s="89"/>
      <c r="AIO61" s="89"/>
      <c r="AIP61" s="89"/>
      <c r="AIQ61" s="89"/>
      <c r="AIR61" s="89"/>
      <c r="AIS61" s="89"/>
      <c r="AIT61" s="89"/>
      <c r="AIU61" s="89"/>
      <c r="AIV61" s="89"/>
      <c r="AIW61" s="89"/>
      <c r="AIX61" s="89"/>
      <c r="AIY61" s="89"/>
      <c r="AIZ61" s="89"/>
      <c r="AJA61" s="89"/>
      <c r="AJB61" s="89"/>
      <c r="AJC61" s="89"/>
      <c r="AJD61" s="89"/>
      <c r="AJE61" s="89"/>
      <c r="AJF61" s="89"/>
      <c r="AJG61" s="89"/>
      <c r="AJH61" s="89"/>
      <c r="AJI61" s="89"/>
      <c r="AJJ61" s="89"/>
      <c r="AJK61" s="89"/>
      <c r="AJL61" s="89"/>
      <c r="AJM61" s="89"/>
      <c r="AJN61" s="89"/>
      <c r="AJO61" s="89"/>
      <c r="AJP61" s="89"/>
      <c r="AJQ61" s="89"/>
      <c r="AJR61" s="89"/>
      <c r="AJS61" s="89"/>
      <c r="AJT61" s="89"/>
      <c r="AJU61" s="89"/>
      <c r="AJV61" s="89"/>
      <c r="AJW61" s="89"/>
      <c r="AJX61" s="89"/>
      <c r="AJY61" s="89"/>
      <c r="AJZ61" s="89"/>
      <c r="AKA61" s="89"/>
      <c r="AKB61" s="89"/>
      <c r="AKC61" s="89"/>
      <c r="AKD61" s="89"/>
      <c r="AKE61" s="89"/>
      <c r="AKF61" s="89"/>
      <c r="AKG61" s="89"/>
      <c r="AKH61" s="89"/>
      <c r="AKI61" s="89"/>
      <c r="AKJ61" s="89"/>
      <c r="AKK61" s="89"/>
      <c r="AKL61" s="89"/>
      <c r="AKM61" s="89"/>
      <c r="AKN61" s="89"/>
      <c r="AKO61" s="89"/>
      <c r="AKP61" s="89"/>
      <c r="AKQ61" s="89"/>
      <c r="AKR61" s="89"/>
      <c r="AKS61" s="89"/>
      <c r="AKT61" s="89"/>
      <c r="AKU61" s="89"/>
      <c r="AKV61" s="89"/>
      <c r="AKW61" s="89"/>
      <c r="AKX61" s="89"/>
      <c r="AKY61" s="89"/>
      <c r="AKZ61" s="89"/>
      <c r="ALA61" s="89"/>
      <c r="ALB61" s="89"/>
      <c r="ALC61" s="89"/>
      <c r="ALD61" s="89"/>
      <c r="ALE61" s="89"/>
      <c r="ALF61" s="89"/>
      <c r="ALG61" s="89"/>
      <c r="ALH61" s="89"/>
      <c r="ALI61" s="89"/>
      <c r="ALJ61" s="89"/>
      <c r="ALK61" s="89"/>
      <c r="ALL61" s="89"/>
      <c r="ALM61" s="89"/>
      <c r="ALN61" s="89"/>
      <c r="ALO61" s="89"/>
      <c r="ALP61" s="89"/>
      <c r="ALQ61" s="89"/>
      <c r="ALR61" s="89"/>
      <c r="ALS61" s="89"/>
      <c r="ALT61" s="89"/>
      <c r="ALU61" s="89"/>
      <c r="ALV61" s="89"/>
      <c r="ALW61" s="89"/>
      <c r="ALX61" s="89"/>
      <c r="ALY61" s="89"/>
      <c r="ALZ61" s="89"/>
      <c r="AMA61" s="89"/>
      <c r="AMB61" s="89"/>
      <c r="AMC61" s="89"/>
      <c r="AMD61" s="89"/>
      <c r="AME61" s="89"/>
      <c r="AMF61" s="89"/>
      <c r="AMG61" s="89"/>
      <c r="AMH61" s="89"/>
      <c r="AMI61" s="89"/>
      <c r="AMJ61" s="89"/>
      <c r="AMK61" s="89"/>
      <c r="AML61" s="89"/>
      <c r="AMM61" s="89"/>
      <c r="AMN61" s="89"/>
      <c r="AMO61" s="89"/>
      <c r="AMP61" s="89"/>
      <c r="AMQ61" s="89"/>
      <c r="AMR61" s="89"/>
      <c r="AMS61" s="89"/>
      <c r="AMT61" s="89"/>
      <c r="AMU61" s="89"/>
      <c r="AMV61" s="89"/>
      <c r="AMW61" s="89"/>
      <c r="AMX61" s="89"/>
      <c r="AMY61" s="89"/>
      <c r="AMZ61" s="89"/>
      <c r="ANA61" s="89"/>
      <c r="ANB61" s="89"/>
      <c r="ANC61" s="89"/>
      <c r="AND61" s="89"/>
      <c r="ANE61" s="89"/>
      <c r="ANF61" s="89"/>
      <c r="ANG61" s="89"/>
      <c r="ANH61" s="89"/>
      <c r="ANI61" s="89"/>
      <c r="ANJ61" s="89"/>
      <c r="ANK61" s="89"/>
      <c r="ANL61" s="89"/>
      <c r="ANM61" s="89"/>
      <c r="ANN61" s="89"/>
      <c r="ANO61" s="89"/>
      <c r="ANP61" s="89"/>
      <c r="ANQ61" s="89"/>
      <c r="ANR61" s="89"/>
      <c r="ANS61" s="89"/>
      <c r="ANT61" s="89"/>
      <c r="ANU61" s="89"/>
      <c r="ANV61" s="89"/>
      <c r="ANW61" s="89"/>
      <c r="ANX61" s="89"/>
      <c r="ANY61" s="89"/>
      <c r="ANZ61" s="89"/>
      <c r="AOA61" s="89"/>
      <c r="AOB61" s="89"/>
      <c r="AOC61" s="89"/>
      <c r="AOD61" s="89"/>
      <c r="AOE61" s="89"/>
      <c r="AOF61" s="89"/>
      <c r="AOG61" s="89"/>
      <c r="AOH61" s="89"/>
      <c r="AOI61" s="89"/>
      <c r="AOJ61" s="89"/>
      <c r="AOK61" s="89"/>
      <c r="AOL61" s="89"/>
      <c r="AOM61" s="89"/>
      <c r="AON61" s="89"/>
      <c r="AOO61" s="89"/>
      <c r="AOP61" s="89"/>
      <c r="AOQ61" s="89"/>
      <c r="AOR61" s="89"/>
      <c r="AOS61" s="89"/>
      <c r="AOT61" s="89"/>
      <c r="AOU61" s="89"/>
      <c r="AOV61" s="89"/>
      <c r="AOW61" s="89"/>
      <c r="AOX61" s="89"/>
      <c r="AOY61" s="89"/>
      <c r="AOZ61" s="89"/>
      <c r="APA61" s="89"/>
      <c r="APB61" s="89"/>
      <c r="APC61" s="89"/>
      <c r="APD61" s="89"/>
      <c r="APE61" s="89"/>
      <c r="APF61" s="89"/>
      <c r="APG61" s="89"/>
      <c r="APH61" s="89"/>
      <c r="API61" s="89"/>
      <c r="APJ61" s="89"/>
      <c r="APK61" s="89"/>
      <c r="APL61" s="89"/>
      <c r="APM61" s="89"/>
      <c r="APN61" s="89"/>
      <c r="APO61" s="89"/>
      <c r="APP61" s="89"/>
      <c r="APQ61" s="89"/>
      <c r="APR61" s="89"/>
      <c r="APS61" s="89"/>
      <c r="APT61" s="89"/>
      <c r="APU61" s="89"/>
      <c r="APV61" s="89"/>
      <c r="APW61" s="89"/>
      <c r="APX61" s="89"/>
      <c r="APY61" s="89"/>
      <c r="APZ61" s="89"/>
      <c r="AQA61" s="89"/>
      <c r="AQB61" s="89"/>
      <c r="AQC61" s="89"/>
      <c r="AQD61" s="89"/>
      <c r="AQE61" s="89"/>
      <c r="AQF61" s="89"/>
      <c r="AQG61" s="89"/>
      <c r="AQH61" s="89"/>
      <c r="AQI61" s="89"/>
      <c r="AQJ61" s="89"/>
      <c r="AQK61" s="89"/>
      <c r="AQL61" s="89"/>
      <c r="AQM61" s="89"/>
      <c r="AQN61" s="89"/>
      <c r="AQO61" s="89"/>
      <c r="AQP61" s="89"/>
      <c r="AQQ61" s="89"/>
      <c r="AQR61" s="89"/>
      <c r="AQS61" s="89"/>
      <c r="AQT61" s="89"/>
      <c r="AQU61" s="89"/>
      <c r="AQV61" s="89"/>
      <c r="AQW61" s="89"/>
      <c r="AQX61" s="89"/>
      <c r="AQY61" s="89"/>
      <c r="AQZ61" s="89"/>
      <c r="ARA61" s="89"/>
      <c r="ARB61" s="89"/>
      <c r="ARC61" s="89"/>
      <c r="ARD61" s="89"/>
      <c r="ARE61" s="89"/>
      <c r="ARF61" s="89"/>
      <c r="ARG61" s="89"/>
      <c r="ARH61" s="89"/>
      <c r="ARI61" s="89"/>
      <c r="ARJ61" s="89"/>
      <c r="ARK61" s="89"/>
      <c r="ARL61" s="89"/>
      <c r="ARM61" s="89"/>
      <c r="ARN61" s="89"/>
      <c r="ARO61" s="89"/>
      <c r="ARP61" s="89"/>
      <c r="ARQ61" s="89"/>
      <c r="ARR61" s="89"/>
      <c r="ARS61" s="89"/>
      <c r="ART61" s="89"/>
      <c r="ARU61" s="89"/>
      <c r="ARV61" s="89"/>
      <c r="ARW61" s="89"/>
      <c r="ARX61" s="89"/>
      <c r="ARY61" s="89"/>
      <c r="ARZ61" s="89"/>
      <c r="ASA61" s="89"/>
      <c r="ASB61" s="89"/>
      <c r="ASC61" s="89"/>
      <c r="ASD61" s="89"/>
      <c r="ASE61" s="89"/>
      <c r="ASF61" s="89"/>
      <c r="ASG61" s="89"/>
      <c r="ASH61" s="89"/>
      <c r="ASI61" s="89"/>
      <c r="ASJ61" s="89"/>
      <c r="ASK61" s="89"/>
      <c r="ASL61" s="89"/>
      <c r="ASM61" s="89"/>
      <c r="ASN61" s="89"/>
      <c r="ASO61" s="89"/>
      <c r="ASP61" s="89"/>
      <c r="ASQ61" s="89"/>
      <c r="ASR61" s="89"/>
      <c r="ASS61" s="89"/>
      <c r="AST61" s="89"/>
      <c r="ASU61" s="89"/>
      <c r="ASV61" s="89"/>
      <c r="ASW61" s="89"/>
      <c r="ASX61" s="89"/>
      <c r="ASY61" s="89"/>
      <c r="ASZ61" s="89"/>
      <c r="ATA61" s="89"/>
      <c r="ATB61" s="89"/>
      <c r="ATC61" s="89"/>
      <c r="ATD61" s="89"/>
      <c r="ATE61" s="89"/>
      <c r="ATF61" s="89"/>
      <c r="ATG61" s="89"/>
      <c r="ATH61" s="89"/>
      <c r="ATI61" s="89"/>
      <c r="ATJ61" s="89"/>
      <c r="ATK61" s="89"/>
      <c r="ATL61" s="89"/>
      <c r="ATM61" s="89"/>
      <c r="ATN61" s="89"/>
      <c r="ATO61" s="89"/>
      <c r="ATP61" s="89"/>
      <c r="ATQ61" s="89"/>
      <c r="ATR61" s="89"/>
      <c r="ATS61" s="89"/>
      <c r="ATT61" s="89"/>
      <c r="ATU61" s="89"/>
      <c r="ATV61" s="89"/>
      <c r="ATW61" s="89"/>
      <c r="ATX61" s="89"/>
      <c r="ATY61" s="89"/>
      <c r="ATZ61" s="89"/>
      <c r="AUA61" s="89"/>
      <c r="AUB61" s="89"/>
      <c r="AUC61" s="89"/>
      <c r="AUD61" s="89"/>
      <c r="AUE61" s="89"/>
      <c r="AUF61" s="89"/>
      <c r="AUG61" s="89"/>
      <c r="AUH61" s="89"/>
      <c r="AUI61" s="89"/>
      <c r="AUJ61" s="89"/>
      <c r="AUK61" s="89"/>
      <c r="AUL61" s="89"/>
      <c r="AUM61" s="89"/>
      <c r="AUN61" s="89"/>
      <c r="AUO61" s="89"/>
      <c r="AUP61" s="89"/>
      <c r="AUQ61" s="89"/>
      <c r="AUR61" s="89"/>
      <c r="AUS61" s="89"/>
      <c r="AUT61" s="89"/>
      <c r="AUU61" s="89"/>
      <c r="AUV61" s="89"/>
      <c r="AUW61" s="89"/>
      <c r="AUX61" s="89"/>
      <c r="AUY61" s="89"/>
      <c r="AUZ61" s="89"/>
      <c r="AVA61" s="89"/>
      <c r="AVB61" s="89"/>
      <c r="AVC61" s="89"/>
      <c r="AVD61" s="89"/>
      <c r="AVE61" s="89"/>
      <c r="AVF61" s="89"/>
      <c r="AVG61" s="89"/>
      <c r="AVH61" s="89"/>
      <c r="AVI61" s="89"/>
      <c r="AVJ61" s="89"/>
      <c r="AVK61" s="89"/>
      <c r="AVL61" s="89"/>
      <c r="AVM61" s="89"/>
      <c r="AVN61" s="89"/>
      <c r="AVO61" s="89"/>
      <c r="AVP61" s="89"/>
      <c r="AVQ61" s="89"/>
      <c r="AVR61" s="89"/>
      <c r="AVS61" s="89"/>
      <c r="AVT61" s="89"/>
      <c r="AVU61" s="89"/>
      <c r="AVV61" s="89"/>
      <c r="AVW61" s="89"/>
      <c r="AVX61" s="89"/>
      <c r="AVY61" s="89"/>
      <c r="AVZ61" s="89"/>
      <c r="AWA61" s="89"/>
      <c r="AWB61" s="89"/>
      <c r="AWC61" s="89"/>
      <c r="AWD61" s="89"/>
      <c r="AWE61" s="89"/>
      <c r="AWF61" s="89"/>
      <c r="AWG61" s="89"/>
      <c r="AWH61" s="89"/>
      <c r="AWI61" s="89"/>
      <c r="AWJ61" s="89"/>
      <c r="AWK61" s="89"/>
      <c r="AWL61" s="89"/>
      <c r="AWM61" s="89"/>
      <c r="AWN61" s="89"/>
      <c r="AWO61" s="89"/>
      <c r="AWP61" s="89"/>
      <c r="AWQ61" s="89"/>
      <c r="AWR61" s="89"/>
      <c r="AWS61" s="89"/>
      <c r="AWT61" s="89"/>
      <c r="AWU61" s="89"/>
      <c r="AWV61" s="89"/>
      <c r="AWW61" s="89"/>
      <c r="AWX61" s="89"/>
      <c r="AWY61" s="89"/>
      <c r="AWZ61" s="89"/>
      <c r="AXA61" s="89"/>
      <c r="AXB61" s="89"/>
      <c r="AXC61" s="89"/>
      <c r="AXD61" s="89"/>
      <c r="AXE61" s="89"/>
      <c r="AXF61" s="89"/>
      <c r="AXG61" s="89"/>
      <c r="AXH61" s="89"/>
      <c r="AXI61" s="89"/>
      <c r="AXJ61" s="89"/>
      <c r="AXK61" s="89"/>
      <c r="AXL61" s="89"/>
      <c r="AXM61" s="89"/>
      <c r="AXN61" s="89"/>
      <c r="AXO61" s="89"/>
      <c r="AXP61" s="89"/>
      <c r="AXQ61" s="89"/>
      <c r="AXR61" s="89"/>
      <c r="AXS61" s="89"/>
      <c r="AXT61" s="89"/>
      <c r="AXU61" s="89"/>
      <c r="AXV61" s="89"/>
      <c r="AXW61" s="89"/>
      <c r="AXX61" s="89"/>
      <c r="AXY61" s="89"/>
      <c r="AXZ61" s="89"/>
      <c r="AYA61" s="89"/>
      <c r="AYB61" s="89"/>
      <c r="AYC61" s="89"/>
      <c r="AYD61" s="89"/>
      <c r="AYE61" s="89"/>
      <c r="AYF61" s="89"/>
      <c r="AYG61" s="89"/>
      <c r="AYH61" s="89"/>
      <c r="AYI61" s="89"/>
      <c r="AYJ61" s="89"/>
      <c r="AYK61" s="89"/>
      <c r="AYL61" s="89"/>
      <c r="AYM61" s="89"/>
      <c r="AYN61" s="89"/>
      <c r="AYO61" s="89"/>
      <c r="AYP61" s="89"/>
      <c r="AYQ61" s="89"/>
      <c r="AYR61" s="89"/>
      <c r="AYS61" s="89"/>
      <c r="AYT61" s="89"/>
      <c r="AYU61" s="89"/>
      <c r="AYV61" s="89"/>
      <c r="AYW61" s="89"/>
      <c r="AYX61" s="89"/>
      <c r="AYY61" s="89"/>
      <c r="AYZ61" s="89"/>
      <c r="AZA61" s="89"/>
      <c r="AZB61" s="89"/>
      <c r="AZC61" s="89"/>
      <c r="AZD61" s="89"/>
      <c r="AZE61" s="89"/>
      <c r="AZF61" s="89"/>
      <c r="AZG61" s="89"/>
      <c r="AZH61" s="89"/>
      <c r="AZI61" s="89"/>
      <c r="AZJ61" s="89"/>
      <c r="AZK61" s="89"/>
      <c r="AZL61" s="89"/>
      <c r="AZM61" s="89"/>
      <c r="AZN61" s="89"/>
      <c r="AZO61" s="89"/>
      <c r="AZP61" s="89"/>
      <c r="AZQ61" s="89"/>
      <c r="AZR61" s="89"/>
      <c r="AZS61" s="89"/>
      <c r="AZT61" s="89"/>
      <c r="AZU61" s="89"/>
      <c r="AZV61" s="89"/>
      <c r="AZW61" s="89"/>
      <c r="AZX61" s="89"/>
      <c r="AZY61" s="89"/>
      <c r="AZZ61" s="89"/>
      <c r="BAA61" s="89"/>
      <c r="BAB61" s="89"/>
      <c r="BAC61" s="89"/>
      <c r="BAD61" s="89"/>
      <c r="BAE61" s="89"/>
      <c r="BAF61" s="89"/>
      <c r="BAG61" s="89"/>
      <c r="BAH61" s="89"/>
      <c r="BAI61" s="89"/>
      <c r="BAJ61" s="89"/>
      <c r="BAK61" s="89"/>
      <c r="BAL61" s="89"/>
      <c r="BAM61" s="89"/>
      <c r="BAN61" s="89"/>
      <c r="BAO61" s="89"/>
      <c r="BAP61" s="89"/>
      <c r="BAQ61" s="89"/>
      <c r="BAR61" s="89"/>
      <c r="BAS61" s="89"/>
      <c r="BAT61" s="89"/>
      <c r="BAU61" s="89"/>
      <c r="BAV61" s="89"/>
      <c r="BAW61" s="89"/>
      <c r="BAX61" s="89"/>
      <c r="BAY61" s="89"/>
      <c r="BAZ61" s="89"/>
      <c r="BBA61" s="89"/>
      <c r="BBB61" s="89"/>
      <c r="BBC61" s="89"/>
      <c r="BBD61" s="89"/>
      <c r="BBE61" s="89"/>
      <c r="BBF61" s="89"/>
      <c r="BBG61" s="89"/>
      <c r="BBH61" s="89"/>
      <c r="BBI61" s="89"/>
      <c r="BBJ61" s="89"/>
      <c r="BBK61" s="89"/>
      <c r="BBL61" s="89"/>
      <c r="BBM61" s="89"/>
      <c r="BBN61" s="89"/>
      <c r="BBO61" s="89"/>
      <c r="BBP61" s="89"/>
      <c r="BBQ61" s="89"/>
      <c r="BBR61" s="89"/>
      <c r="BBS61" s="89"/>
      <c r="BBT61" s="89"/>
      <c r="BBU61" s="89"/>
      <c r="BBV61" s="89"/>
      <c r="BBW61" s="89"/>
      <c r="BBX61" s="89"/>
      <c r="BBY61" s="89"/>
      <c r="BBZ61" s="89"/>
      <c r="BCA61" s="89"/>
      <c r="BCB61" s="89"/>
      <c r="BCC61" s="89"/>
      <c r="BCD61" s="89"/>
      <c r="BCE61" s="89"/>
      <c r="BCF61" s="89"/>
      <c r="BCG61" s="89"/>
      <c r="BCH61" s="89"/>
      <c r="BCI61" s="89"/>
      <c r="BCJ61" s="89"/>
      <c r="BCK61" s="89"/>
      <c r="BCL61" s="89"/>
      <c r="BCM61" s="89"/>
      <c r="BCN61" s="89"/>
      <c r="BCO61" s="89"/>
      <c r="BCP61" s="89"/>
      <c r="BCQ61" s="89"/>
      <c r="BCR61" s="89"/>
      <c r="BCS61" s="89"/>
      <c r="BCT61" s="89"/>
      <c r="BCU61" s="89"/>
      <c r="BCV61" s="89"/>
      <c r="BCW61" s="89"/>
      <c r="BCX61" s="89"/>
      <c r="BCY61" s="89"/>
      <c r="BCZ61" s="89"/>
      <c r="BDA61" s="89"/>
      <c r="BDB61" s="89"/>
      <c r="BDC61" s="89"/>
      <c r="BDD61" s="89"/>
      <c r="BDE61" s="89"/>
      <c r="BDF61" s="89"/>
      <c r="BDG61" s="89"/>
      <c r="BDH61" s="89"/>
      <c r="BDI61" s="89"/>
      <c r="BDJ61" s="89"/>
      <c r="BDK61" s="89"/>
      <c r="BDL61" s="89"/>
      <c r="BDM61" s="89"/>
      <c r="BDN61" s="89"/>
      <c r="BDO61" s="89"/>
      <c r="BDP61" s="89"/>
      <c r="BDQ61" s="89"/>
      <c r="BDR61" s="89"/>
      <c r="BDS61" s="89"/>
      <c r="BDT61" s="89"/>
      <c r="BDU61" s="89"/>
      <c r="BDV61" s="89"/>
      <c r="BDW61" s="89"/>
      <c r="BDX61" s="89"/>
      <c r="BDY61" s="89"/>
      <c r="BDZ61" s="89"/>
      <c r="BEA61" s="89"/>
      <c r="BEB61" s="89"/>
      <c r="BEC61" s="89"/>
      <c r="BED61" s="89"/>
      <c r="BEE61" s="89"/>
      <c r="BEF61" s="89"/>
      <c r="BEG61" s="89"/>
      <c r="BEH61" s="89"/>
      <c r="BEI61" s="89"/>
      <c r="BEJ61" s="89"/>
      <c r="BEK61" s="89"/>
      <c r="BEL61" s="89"/>
      <c r="BEM61" s="89"/>
      <c r="BEN61" s="89"/>
      <c r="BEO61" s="89"/>
      <c r="BEP61" s="89"/>
      <c r="BEQ61" s="89"/>
      <c r="BER61" s="89"/>
      <c r="BES61" s="89"/>
      <c r="BET61" s="89"/>
      <c r="BEU61" s="89"/>
      <c r="BEV61" s="89"/>
      <c r="BEW61" s="89"/>
      <c r="BEX61" s="89"/>
      <c r="BEY61" s="89"/>
      <c r="BEZ61" s="89"/>
      <c r="BFA61" s="89"/>
      <c r="BFB61" s="89"/>
      <c r="BFC61" s="89"/>
      <c r="BFD61" s="89"/>
      <c r="BFE61" s="89"/>
      <c r="BFF61" s="89"/>
      <c r="BFG61" s="89"/>
      <c r="BFH61" s="89"/>
      <c r="BFI61" s="89"/>
      <c r="BFJ61" s="89"/>
      <c r="BFK61" s="89"/>
      <c r="BFL61" s="89"/>
      <c r="BFM61" s="89"/>
      <c r="BFN61" s="89"/>
      <c r="BFO61" s="89"/>
      <c r="BFP61" s="89"/>
      <c r="BFQ61" s="89"/>
      <c r="BFR61" s="89"/>
      <c r="BFS61" s="89"/>
      <c r="BFT61" s="89"/>
      <c r="BFU61" s="89"/>
      <c r="BFV61" s="89"/>
      <c r="BFW61" s="89"/>
      <c r="BFX61" s="89"/>
      <c r="BFY61" s="89"/>
      <c r="BFZ61" s="89"/>
      <c r="BGA61" s="89"/>
      <c r="BGB61" s="89"/>
      <c r="BGC61" s="89"/>
      <c r="BGD61" s="89"/>
      <c r="BGE61" s="89"/>
      <c r="BGF61" s="89"/>
      <c r="BGG61" s="89"/>
      <c r="BGH61" s="89"/>
      <c r="BGI61" s="89"/>
      <c r="BGJ61" s="89"/>
      <c r="BGK61" s="89"/>
      <c r="BGL61" s="89"/>
      <c r="BGM61" s="89"/>
      <c r="BGN61" s="89"/>
      <c r="BGO61" s="89"/>
      <c r="BGP61" s="89"/>
      <c r="BGQ61" s="89"/>
      <c r="BGR61" s="89"/>
      <c r="BGS61" s="89"/>
      <c r="BGT61" s="89"/>
      <c r="BGU61" s="89"/>
      <c r="BGV61" s="89"/>
      <c r="BGW61" s="89"/>
      <c r="BGX61" s="89"/>
      <c r="BGY61" s="89"/>
      <c r="BGZ61" s="89"/>
      <c r="BHA61" s="89"/>
      <c r="BHB61" s="89"/>
      <c r="BHC61" s="89"/>
      <c r="BHD61" s="89"/>
      <c r="BHE61" s="89"/>
      <c r="BHF61" s="89"/>
      <c r="BHG61" s="89"/>
      <c r="BHH61" s="89"/>
      <c r="BHI61" s="89"/>
      <c r="BHJ61" s="89"/>
      <c r="BHK61" s="89"/>
      <c r="BHL61" s="89"/>
      <c r="BHM61" s="89"/>
      <c r="BHN61" s="89"/>
      <c r="BHO61" s="89"/>
      <c r="BHP61" s="89"/>
      <c r="BHQ61" s="89"/>
      <c r="BHR61" s="89"/>
      <c r="BHS61" s="89"/>
      <c r="BHT61" s="89"/>
      <c r="BHU61" s="89"/>
      <c r="BHV61" s="89"/>
      <c r="BHW61" s="89"/>
      <c r="BHX61" s="89"/>
      <c r="BHY61" s="89"/>
      <c r="BHZ61" s="89"/>
      <c r="BIA61" s="89"/>
      <c r="BIB61" s="89"/>
      <c r="BIC61" s="89"/>
      <c r="BID61" s="89"/>
      <c r="BIE61" s="89"/>
      <c r="BIF61" s="89"/>
      <c r="BIG61" s="89"/>
      <c r="BIH61" s="89"/>
      <c r="BII61" s="89"/>
      <c r="BIJ61" s="89"/>
      <c r="BIK61" s="89"/>
      <c r="BIL61" s="89"/>
      <c r="BIM61" s="89"/>
      <c r="BIN61" s="89"/>
      <c r="BIO61" s="89"/>
      <c r="BIP61" s="89"/>
      <c r="BIQ61" s="89"/>
      <c r="BIR61" s="89"/>
      <c r="BIS61" s="89"/>
      <c r="BIT61" s="89"/>
      <c r="BIU61" s="89"/>
      <c r="BIV61" s="89"/>
      <c r="BIW61" s="89"/>
      <c r="BIX61" s="89"/>
      <c r="BIY61" s="89"/>
      <c r="BIZ61" s="89"/>
      <c r="BJA61" s="89"/>
      <c r="BJB61" s="89"/>
      <c r="BJC61" s="89"/>
      <c r="BJD61" s="89"/>
      <c r="BJE61" s="89"/>
      <c r="BJF61" s="89"/>
      <c r="BJG61" s="89"/>
      <c r="BJH61" s="89"/>
      <c r="BJI61" s="89"/>
      <c r="BJJ61" s="89"/>
      <c r="BJK61" s="89"/>
      <c r="BJL61" s="89"/>
      <c r="BJM61" s="89"/>
      <c r="BJN61" s="89"/>
      <c r="BJO61" s="89"/>
      <c r="BJP61" s="89"/>
      <c r="BJQ61" s="89"/>
      <c r="BJR61" s="89"/>
      <c r="BJS61" s="89"/>
      <c r="BJT61" s="89"/>
      <c r="BJU61" s="89"/>
      <c r="BJV61" s="89"/>
      <c r="BJW61" s="89"/>
      <c r="BJX61" s="89"/>
      <c r="BJY61" s="89"/>
      <c r="BJZ61" s="89"/>
      <c r="BKA61" s="89"/>
      <c r="BKB61" s="89"/>
      <c r="BKC61" s="89"/>
      <c r="BKD61" s="89"/>
      <c r="BKE61" s="89"/>
      <c r="BKF61" s="89"/>
      <c r="BKG61" s="89"/>
      <c r="BKH61" s="89"/>
      <c r="BKI61" s="89"/>
      <c r="BKJ61" s="89"/>
      <c r="BKK61" s="89"/>
      <c r="BKL61" s="89"/>
      <c r="BKM61" s="89"/>
      <c r="BKN61" s="89"/>
      <c r="BKO61" s="89"/>
      <c r="BKP61" s="89"/>
      <c r="BKQ61" s="89"/>
      <c r="BKR61" s="89"/>
      <c r="BKS61" s="89"/>
      <c r="BKT61" s="89"/>
      <c r="BKU61" s="89"/>
      <c r="BKV61" s="89"/>
      <c r="BKW61" s="89"/>
      <c r="BKX61" s="89"/>
      <c r="BKY61" s="89"/>
      <c r="BKZ61" s="89"/>
      <c r="BLA61" s="89"/>
      <c r="BLB61" s="89"/>
      <c r="BLC61" s="89"/>
      <c r="BLD61" s="89"/>
      <c r="BLE61" s="89"/>
      <c r="BLF61" s="89"/>
      <c r="BLG61" s="89"/>
      <c r="BLH61" s="89"/>
      <c r="BLI61" s="89"/>
      <c r="BLJ61" s="89"/>
      <c r="BLK61" s="89"/>
      <c r="BLL61" s="89"/>
      <c r="BLM61" s="89"/>
      <c r="BLN61" s="89"/>
      <c r="BLO61" s="89"/>
      <c r="BLP61" s="89"/>
      <c r="BLQ61" s="89"/>
      <c r="BLR61" s="89"/>
      <c r="BLS61" s="89"/>
      <c r="BLT61" s="89"/>
      <c r="BLU61" s="89"/>
      <c r="BLV61" s="89"/>
      <c r="BLW61" s="89"/>
      <c r="BLX61" s="89"/>
      <c r="BLY61" s="89"/>
      <c r="BLZ61" s="89"/>
      <c r="BMA61" s="89"/>
      <c r="BMB61" s="89"/>
      <c r="BMC61" s="89"/>
      <c r="BMD61" s="89"/>
      <c r="BME61" s="89"/>
      <c r="BMF61" s="89"/>
      <c r="BMG61" s="89"/>
      <c r="BMH61" s="89"/>
      <c r="BMI61" s="89"/>
      <c r="BMJ61" s="89"/>
      <c r="BMK61" s="89"/>
      <c r="BML61" s="89"/>
      <c r="BMM61" s="89"/>
      <c r="BMN61" s="89"/>
      <c r="BMO61" s="89"/>
      <c r="BMP61" s="89"/>
      <c r="BMQ61" s="89"/>
      <c r="BMR61" s="89"/>
      <c r="BMS61" s="89"/>
      <c r="BMT61" s="89"/>
      <c r="BMU61" s="89"/>
      <c r="BMV61" s="89"/>
      <c r="BMW61" s="89"/>
      <c r="BMX61" s="89"/>
      <c r="BMY61" s="89"/>
      <c r="BMZ61" s="89"/>
      <c r="BNA61" s="89"/>
      <c r="BNB61" s="89"/>
      <c r="BNC61" s="89"/>
      <c r="BND61" s="89"/>
      <c r="BNE61" s="89"/>
      <c r="BNF61" s="89"/>
      <c r="BNG61" s="89"/>
      <c r="BNH61" s="89"/>
      <c r="BNI61" s="89"/>
      <c r="BNJ61" s="89"/>
      <c r="BNK61" s="89"/>
      <c r="BNL61" s="89"/>
      <c r="BNM61" s="89"/>
      <c r="BNN61" s="89"/>
      <c r="BNO61" s="89"/>
      <c r="BNP61" s="89"/>
      <c r="BNQ61" s="89"/>
      <c r="BNR61" s="89"/>
      <c r="BNS61" s="89"/>
      <c r="BNT61" s="89"/>
      <c r="BNU61" s="89"/>
      <c r="BNV61" s="89"/>
      <c r="BNW61" s="89"/>
      <c r="BNX61" s="89"/>
      <c r="BNY61" s="89"/>
      <c r="BNZ61" s="89"/>
      <c r="BOA61" s="89"/>
      <c r="BOB61" s="89"/>
      <c r="BOC61" s="89"/>
      <c r="BOD61" s="89"/>
      <c r="BOE61" s="89"/>
      <c r="BOF61" s="89"/>
      <c r="BOG61" s="89"/>
      <c r="BOH61" s="89"/>
      <c r="BOI61" s="89"/>
      <c r="BOJ61" s="89"/>
      <c r="BOK61" s="89"/>
      <c r="BOL61" s="89"/>
      <c r="BOM61" s="89"/>
      <c r="BON61" s="89"/>
      <c r="BOO61" s="89"/>
      <c r="BOP61" s="89"/>
      <c r="BOQ61" s="89"/>
      <c r="BOR61" s="89"/>
      <c r="BOS61" s="89"/>
      <c r="BOT61" s="89"/>
      <c r="BOU61" s="89"/>
      <c r="BOV61" s="89"/>
      <c r="BOW61" s="89"/>
      <c r="BOX61" s="89"/>
      <c r="BOY61" s="89"/>
      <c r="BOZ61" s="89"/>
      <c r="BPA61" s="89"/>
      <c r="BPB61" s="89"/>
      <c r="BPC61" s="89"/>
      <c r="BPD61" s="89"/>
      <c r="BPE61" s="89"/>
      <c r="BPF61" s="89"/>
      <c r="BPG61" s="89"/>
      <c r="BPH61" s="89"/>
      <c r="BPI61" s="89"/>
      <c r="BPJ61" s="89"/>
      <c r="BPK61" s="89"/>
      <c r="BPL61" s="89"/>
      <c r="BPM61" s="89"/>
      <c r="BPN61" s="89"/>
      <c r="BPO61" s="89"/>
      <c r="BPP61" s="89"/>
      <c r="BPQ61" s="89"/>
      <c r="BPR61" s="89"/>
      <c r="BPS61" s="89"/>
      <c r="BPT61" s="89"/>
      <c r="BPU61" s="89"/>
      <c r="BPV61" s="89"/>
      <c r="BPW61" s="89"/>
      <c r="BPX61" s="89"/>
      <c r="BPY61" s="89"/>
      <c r="BPZ61" s="89"/>
      <c r="BQA61" s="89"/>
      <c r="BQB61" s="89"/>
      <c r="BQC61" s="89"/>
      <c r="BQD61" s="89"/>
      <c r="BQE61" s="89"/>
      <c r="BQF61" s="89"/>
      <c r="BQG61" s="89"/>
      <c r="BQH61" s="89"/>
      <c r="BQI61" s="89"/>
      <c r="BQJ61" s="89"/>
      <c r="BQK61" s="89"/>
      <c r="BQL61" s="89"/>
      <c r="BQM61" s="89"/>
      <c r="BQN61" s="89"/>
      <c r="BQO61" s="89"/>
      <c r="BQP61" s="89"/>
      <c r="BQQ61" s="89"/>
      <c r="BQR61" s="89"/>
      <c r="BQS61" s="89"/>
      <c r="BQT61" s="89"/>
      <c r="BQU61" s="89"/>
      <c r="BQV61" s="89"/>
      <c r="BQW61" s="89"/>
      <c r="BQX61" s="89"/>
      <c r="BQY61" s="89"/>
      <c r="BQZ61" s="89"/>
      <c r="BRA61" s="89"/>
      <c r="BRB61" s="89"/>
      <c r="BRC61" s="89"/>
      <c r="BRD61" s="89"/>
      <c r="BRE61" s="89"/>
      <c r="BRF61" s="89"/>
      <c r="BRG61" s="89"/>
      <c r="BRH61" s="89"/>
      <c r="BRI61" s="89"/>
      <c r="BRJ61" s="89"/>
      <c r="BRK61" s="89"/>
      <c r="BRL61" s="89"/>
      <c r="BRM61" s="89"/>
      <c r="BRN61" s="89"/>
      <c r="BRO61" s="89"/>
      <c r="BRP61" s="89"/>
      <c r="BRQ61" s="89"/>
      <c r="BRR61" s="89"/>
      <c r="BRS61" s="89"/>
      <c r="BRT61" s="89"/>
      <c r="BRU61" s="89"/>
      <c r="BRV61" s="89"/>
      <c r="BRW61" s="89"/>
      <c r="BRX61" s="89"/>
      <c r="BRY61" s="89"/>
      <c r="BRZ61" s="89"/>
      <c r="BSA61" s="89"/>
      <c r="BSB61" s="89"/>
      <c r="BSC61" s="89"/>
      <c r="BSD61" s="89"/>
      <c r="BSE61" s="89"/>
      <c r="BSF61" s="89"/>
      <c r="BSG61" s="89"/>
      <c r="BSH61" s="89"/>
      <c r="BSI61" s="89"/>
      <c r="BSJ61" s="89"/>
      <c r="BSK61" s="89"/>
      <c r="BSL61" s="89"/>
      <c r="BSM61" s="89"/>
      <c r="BSN61" s="89"/>
      <c r="BSO61" s="89"/>
      <c r="BSP61" s="89"/>
      <c r="BSQ61" s="89"/>
      <c r="BSR61" s="89"/>
      <c r="BSS61" s="89"/>
      <c r="BST61" s="89"/>
      <c r="BSU61" s="89"/>
      <c r="BSV61" s="89"/>
      <c r="BSW61" s="89"/>
      <c r="BSX61" s="89"/>
      <c r="BSY61" s="89"/>
      <c r="BSZ61" s="89"/>
      <c r="BTA61" s="89"/>
      <c r="BTB61" s="89"/>
      <c r="BTC61" s="89"/>
      <c r="BTD61" s="89"/>
      <c r="BTE61" s="89"/>
      <c r="BTF61" s="89"/>
      <c r="BTG61" s="89"/>
      <c r="BTH61" s="89"/>
      <c r="BTI61" s="89"/>
      <c r="BTJ61" s="89"/>
      <c r="BTK61" s="89"/>
      <c r="BTL61" s="89"/>
      <c r="BTM61" s="89"/>
      <c r="BTN61" s="89"/>
      <c r="BTO61" s="89"/>
      <c r="BTP61" s="89"/>
      <c r="BTQ61" s="89"/>
      <c r="BTR61" s="89"/>
      <c r="BTS61" s="89"/>
      <c r="BTT61" s="89"/>
      <c r="BTU61" s="89"/>
      <c r="BTV61" s="89"/>
      <c r="BTW61" s="89"/>
      <c r="BTX61" s="89"/>
      <c r="BTY61" s="89"/>
      <c r="BTZ61" s="89"/>
      <c r="BUA61" s="89"/>
      <c r="BUB61" s="89"/>
      <c r="BUC61" s="89"/>
      <c r="BUD61" s="89"/>
      <c r="BUE61" s="89"/>
      <c r="BUF61" s="89"/>
      <c r="BUG61" s="89"/>
      <c r="BUH61" s="89"/>
      <c r="BUI61" s="89"/>
      <c r="BUJ61" s="89"/>
      <c r="BUK61" s="89"/>
      <c r="BUL61" s="89"/>
      <c r="BUM61" s="89"/>
      <c r="BUN61" s="89"/>
      <c r="BUO61" s="89"/>
      <c r="BUP61" s="89"/>
      <c r="BUQ61" s="89"/>
      <c r="BUR61" s="89"/>
      <c r="BUS61" s="89"/>
      <c r="BUT61" s="89"/>
      <c r="BUU61" s="89"/>
      <c r="BUV61" s="89"/>
      <c r="BUW61" s="89"/>
      <c r="BUX61" s="89"/>
      <c r="BUY61" s="89"/>
      <c r="BUZ61" s="89"/>
      <c r="BVA61" s="89"/>
      <c r="BVB61" s="89"/>
      <c r="BVC61" s="89"/>
      <c r="BVD61" s="89"/>
      <c r="BVE61" s="89"/>
      <c r="BVF61" s="89"/>
      <c r="BVG61" s="89"/>
      <c r="BVH61" s="89"/>
      <c r="BVI61" s="89"/>
      <c r="BVJ61" s="89"/>
      <c r="BVK61" s="89"/>
      <c r="BVL61" s="89"/>
      <c r="BVM61" s="89"/>
      <c r="BVN61" s="89"/>
      <c r="BVO61" s="89"/>
      <c r="BVP61" s="89"/>
      <c r="BVQ61" s="89"/>
      <c r="BVR61" s="89"/>
      <c r="BVS61" s="89"/>
      <c r="BVT61" s="89"/>
      <c r="BVU61" s="89"/>
      <c r="BVV61" s="89"/>
      <c r="BVW61" s="89"/>
      <c r="BVX61" s="89"/>
      <c r="BVY61" s="89"/>
      <c r="BVZ61" s="89"/>
      <c r="BWA61" s="89"/>
      <c r="BWB61" s="89"/>
      <c r="BWC61" s="89"/>
      <c r="BWD61" s="89"/>
      <c r="BWE61" s="89"/>
      <c r="BWF61" s="89"/>
      <c r="BWG61" s="89"/>
      <c r="BWH61" s="89"/>
      <c r="BWI61" s="89"/>
      <c r="BWJ61" s="89"/>
      <c r="BWK61" s="89"/>
      <c r="BWL61" s="89"/>
      <c r="BWM61" s="89"/>
      <c r="BWN61" s="89"/>
      <c r="BWO61" s="89"/>
      <c r="BWP61" s="89"/>
      <c r="BWQ61" s="89"/>
      <c r="BWR61" s="89"/>
      <c r="BWS61" s="89"/>
      <c r="BWT61" s="89"/>
      <c r="BWU61" s="89"/>
      <c r="BWV61" s="89"/>
      <c r="BWW61" s="89"/>
      <c r="BWX61" s="89"/>
      <c r="BWY61" s="89"/>
      <c r="BWZ61" s="89"/>
      <c r="BXA61" s="89"/>
      <c r="BXB61" s="89"/>
      <c r="BXC61" s="89"/>
      <c r="BXD61" s="89"/>
      <c r="BXE61" s="89"/>
      <c r="BXF61" s="89"/>
      <c r="BXG61" s="89"/>
      <c r="BXH61" s="89"/>
      <c r="BXI61" s="89"/>
      <c r="BXJ61" s="89"/>
      <c r="BXK61" s="89"/>
      <c r="BXL61" s="89"/>
      <c r="BXM61" s="89"/>
      <c r="BXN61" s="89"/>
      <c r="BXO61" s="89"/>
      <c r="BXP61" s="89"/>
      <c r="BXQ61" s="89"/>
      <c r="BXR61" s="89"/>
      <c r="BXS61" s="89"/>
      <c r="BXT61" s="89"/>
      <c r="BXU61" s="89"/>
      <c r="BXV61" s="89"/>
      <c r="BXW61" s="89"/>
      <c r="BXX61" s="89"/>
      <c r="BXY61" s="89"/>
      <c r="BXZ61" s="89"/>
      <c r="BYA61" s="89"/>
      <c r="BYB61" s="89"/>
      <c r="BYC61" s="89"/>
      <c r="BYD61" s="89"/>
      <c r="BYE61" s="89"/>
      <c r="BYF61" s="89"/>
      <c r="BYG61" s="89"/>
      <c r="BYH61" s="89"/>
      <c r="BYI61" s="89"/>
      <c r="BYJ61" s="89"/>
      <c r="BYK61" s="89"/>
      <c r="BYL61" s="89"/>
      <c r="BYM61" s="89"/>
      <c r="BYN61" s="89"/>
      <c r="BYO61" s="89"/>
      <c r="BYP61" s="89"/>
      <c r="BYQ61" s="89"/>
      <c r="BYR61" s="89"/>
      <c r="BYS61" s="89"/>
      <c r="BYT61" s="89"/>
      <c r="BYU61" s="89"/>
      <c r="BYV61" s="89"/>
      <c r="BYW61" s="89"/>
      <c r="BYX61" s="89"/>
      <c r="BYY61" s="89"/>
      <c r="BYZ61" s="89"/>
      <c r="BZA61" s="89"/>
      <c r="BZB61" s="89"/>
      <c r="BZC61" s="89"/>
      <c r="BZD61" s="89"/>
      <c r="BZE61" s="89"/>
      <c r="BZF61" s="89"/>
      <c r="BZG61" s="89"/>
      <c r="BZH61" s="89"/>
      <c r="BZI61" s="89"/>
      <c r="BZJ61" s="89"/>
      <c r="BZK61" s="89"/>
      <c r="BZL61" s="89"/>
      <c r="BZM61" s="89"/>
      <c r="BZN61" s="89"/>
      <c r="BZO61" s="89"/>
      <c r="BZP61" s="89"/>
      <c r="BZQ61" s="89"/>
      <c r="BZR61" s="89"/>
      <c r="BZS61" s="89"/>
      <c r="BZT61" s="89"/>
      <c r="BZU61" s="89"/>
      <c r="BZV61" s="89"/>
      <c r="BZW61" s="89"/>
      <c r="BZX61" s="89"/>
      <c r="BZY61" s="89"/>
      <c r="BZZ61" s="89"/>
      <c r="CAA61" s="89"/>
      <c r="CAB61" s="89"/>
      <c r="CAC61" s="89"/>
      <c r="CAD61" s="89"/>
      <c r="CAE61" s="89"/>
      <c r="CAF61" s="89"/>
      <c r="CAG61" s="89"/>
      <c r="CAH61" s="89"/>
      <c r="CAI61" s="89"/>
      <c r="CAJ61" s="89"/>
      <c r="CAK61" s="89"/>
      <c r="CAL61" s="89"/>
      <c r="CAM61" s="89"/>
      <c r="CAN61" s="89"/>
      <c r="CAO61" s="89"/>
      <c r="CAP61" s="89"/>
      <c r="CAQ61" s="89"/>
      <c r="CAR61" s="89"/>
      <c r="CAS61" s="89"/>
      <c r="CAT61" s="89"/>
      <c r="CAU61" s="89"/>
      <c r="CAV61" s="89"/>
      <c r="CAW61" s="89"/>
      <c r="CAX61" s="89"/>
      <c r="CAY61" s="89"/>
      <c r="CAZ61" s="89"/>
      <c r="CBA61" s="89"/>
      <c r="CBB61" s="89"/>
      <c r="CBC61" s="89"/>
      <c r="CBD61" s="89"/>
      <c r="CBE61" s="89"/>
      <c r="CBF61" s="89"/>
      <c r="CBG61" s="89"/>
      <c r="CBH61" s="89"/>
      <c r="CBI61" s="89"/>
      <c r="CBJ61" s="89"/>
      <c r="CBK61" s="89"/>
      <c r="CBL61" s="89"/>
      <c r="CBM61" s="89"/>
      <c r="CBN61" s="89"/>
      <c r="CBO61" s="89"/>
      <c r="CBP61" s="89"/>
      <c r="CBQ61" s="89"/>
      <c r="CBR61" s="89"/>
      <c r="CBS61" s="89"/>
      <c r="CBT61" s="89"/>
      <c r="CBU61" s="89"/>
      <c r="CBV61" s="89"/>
      <c r="CBW61" s="89"/>
      <c r="CBX61" s="89"/>
      <c r="CBY61" s="89"/>
      <c r="CBZ61" s="89"/>
      <c r="CCA61" s="89"/>
      <c r="CCB61" s="89"/>
      <c r="CCC61" s="89"/>
      <c r="CCD61" s="89"/>
      <c r="CCE61" s="89"/>
      <c r="CCF61" s="89"/>
      <c r="CCG61" s="89"/>
      <c r="CCH61" s="89"/>
      <c r="CCI61" s="89"/>
      <c r="CCJ61" s="89"/>
      <c r="CCK61" s="89"/>
      <c r="CCL61" s="89"/>
      <c r="CCM61" s="89"/>
      <c r="CCN61" s="89"/>
      <c r="CCO61" s="89"/>
      <c r="CCP61" s="89"/>
      <c r="CCQ61" s="89"/>
      <c r="CCR61" s="89"/>
      <c r="CCS61" s="89"/>
      <c r="CCT61" s="89"/>
      <c r="CCU61" s="89"/>
      <c r="CCV61" s="89"/>
      <c r="CCW61" s="89"/>
      <c r="CCX61" s="89"/>
      <c r="CCY61" s="89"/>
      <c r="CCZ61" s="89"/>
      <c r="CDA61" s="89"/>
      <c r="CDB61" s="89"/>
      <c r="CDC61" s="89"/>
      <c r="CDD61" s="89"/>
      <c r="CDE61" s="89"/>
      <c r="CDF61" s="89"/>
      <c r="CDG61" s="89"/>
      <c r="CDH61" s="89"/>
      <c r="CDI61" s="89"/>
      <c r="CDJ61" s="89"/>
      <c r="CDK61" s="89"/>
      <c r="CDL61" s="89"/>
      <c r="CDM61" s="89"/>
      <c r="CDN61" s="89"/>
      <c r="CDO61" s="89"/>
      <c r="CDP61" s="89"/>
      <c r="CDQ61" s="89"/>
      <c r="CDR61" s="89"/>
      <c r="CDS61" s="89"/>
      <c r="CDT61" s="89"/>
      <c r="CDU61" s="89"/>
      <c r="CDV61" s="89"/>
      <c r="CDW61" s="89"/>
      <c r="CDX61" s="89"/>
      <c r="CDY61" s="89"/>
      <c r="CDZ61" s="89"/>
      <c r="CEA61" s="89"/>
      <c r="CEB61" s="89"/>
      <c r="CEC61" s="89"/>
      <c r="CED61" s="89"/>
      <c r="CEE61" s="89"/>
      <c r="CEF61" s="89"/>
      <c r="CEG61" s="89"/>
      <c r="CEH61" s="89"/>
      <c r="CEI61" s="89"/>
      <c r="CEJ61" s="89"/>
      <c r="CEK61" s="89"/>
      <c r="CEL61" s="89"/>
      <c r="CEM61" s="89"/>
      <c r="CEN61" s="89"/>
      <c r="CEO61" s="89"/>
      <c r="CEP61" s="89"/>
      <c r="CEQ61" s="89"/>
      <c r="CER61" s="89"/>
      <c r="CES61" s="89"/>
      <c r="CET61" s="89"/>
      <c r="CEU61" s="89"/>
      <c r="CEV61" s="89"/>
      <c r="CEW61" s="89"/>
      <c r="CEX61" s="89"/>
      <c r="CEY61" s="89"/>
      <c r="CEZ61" s="89"/>
      <c r="CFA61" s="89"/>
      <c r="CFB61" s="89"/>
      <c r="CFC61" s="89"/>
      <c r="CFD61" s="89"/>
      <c r="CFE61" s="89"/>
      <c r="CFF61" s="89"/>
      <c r="CFG61" s="89"/>
      <c r="CFH61" s="89"/>
      <c r="CFI61" s="89"/>
      <c r="CFJ61" s="89"/>
      <c r="CFK61" s="89"/>
      <c r="CFL61" s="89"/>
      <c r="CFM61" s="89"/>
      <c r="CFN61" s="89"/>
      <c r="CFO61" s="89"/>
      <c r="CFP61" s="89"/>
      <c r="CFQ61" s="89"/>
      <c r="CFR61" s="89"/>
      <c r="CFS61" s="89"/>
      <c r="CFT61" s="89"/>
      <c r="CFU61" s="89"/>
      <c r="CFV61" s="89"/>
      <c r="CFW61" s="89"/>
      <c r="CFX61" s="89"/>
      <c r="CFY61" s="89"/>
      <c r="CFZ61" s="89"/>
      <c r="CGA61" s="89"/>
      <c r="CGB61" s="89"/>
      <c r="CGC61" s="89"/>
      <c r="CGD61" s="89"/>
      <c r="CGE61" s="89"/>
      <c r="CGF61" s="89"/>
      <c r="CGG61" s="89"/>
      <c r="CGH61" s="89"/>
      <c r="CGI61" s="89"/>
      <c r="CGJ61" s="89"/>
      <c r="CGK61" s="89"/>
      <c r="CGL61" s="89"/>
      <c r="CGM61" s="89"/>
      <c r="CGN61" s="89"/>
      <c r="CGO61" s="89"/>
      <c r="CGP61" s="89"/>
      <c r="CGQ61" s="89"/>
      <c r="CGR61" s="89"/>
      <c r="CGS61" s="89"/>
      <c r="CGT61" s="89"/>
      <c r="CGU61" s="89"/>
      <c r="CGV61" s="89"/>
      <c r="CGW61" s="89"/>
      <c r="CGX61" s="89"/>
      <c r="CGY61" s="89"/>
      <c r="CGZ61" s="89"/>
      <c r="CHA61" s="89"/>
      <c r="CHB61" s="89"/>
      <c r="CHC61" s="89"/>
      <c r="CHD61" s="89"/>
      <c r="CHE61" s="89"/>
      <c r="CHF61" s="89"/>
      <c r="CHG61" s="89"/>
      <c r="CHH61" s="89"/>
      <c r="CHI61" s="89"/>
      <c r="CHJ61" s="89"/>
      <c r="CHK61" s="89"/>
      <c r="CHL61" s="89"/>
      <c r="CHM61" s="89"/>
      <c r="CHN61" s="89"/>
      <c r="CHO61" s="89"/>
      <c r="CHP61" s="89"/>
      <c r="CHQ61" s="89"/>
      <c r="CHR61" s="89"/>
      <c r="CHS61" s="89"/>
      <c r="CHT61" s="89"/>
      <c r="CHU61" s="89"/>
      <c r="CHV61" s="89"/>
      <c r="CHW61" s="89"/>
      <c r="CHX61" s="89"/>
      <c r="CHY61" s="89"/>
      <c r="CHZ61" s="89"/>
      <c r="CIA61" s="89"/>
      <c r="CIB61" s="89"/>
      <c r="CIC61" s="89"/>
      <c r="CID61" s="89"/>
      <c r="CIE61" s="89"/>
      <c r="CIF61" s="89"/>
      <c r="CIG61" s="89"/>
      <c r="CIH61" s="89"/>
      <c r="CII61" s="89"/>
      <c r="CIJ61" s="89"/>
      <c r="CIK61" s="89"/>
      <c r="CIL61" s="89"/>
      <c r="CIM61" s="89"/>
      <c r="CIN61" s="89"/>
      <c r="CIO61" s="89"/>
      <c r="CIP61" s="89"/>
      <c r="CIQ61" s="89"/>
      <c r="CIR61" s="89"/>
      <c r="CIS61" s="89"/>
      <c r="CIT61" s="89"/>
      <c r="CIU61" s="89"/>
      <c r="CIV61" s="89"/>
      <c r="CIW61" s="89"/>
      <c r="CIX61" s="89"/>
      <c r="CIY61" s="89"/>
      <c r="CIZ61" s="89"/>
      <c r="CJA61" s="89"/>
      <c r="CJB61" s="89"/>
      <c r="CJC61" s="89"/>
      <c r="CJD61" s="89"/>
      <c r="CJE61" s="89"/>
      <c r="CJF61" s="89"/>
      <c r="CJG61" s="89"/>
      <c r="CJH61" s="89"/>
      <c r="CJI61" s="89"/>
      <c r="CJJ61" s="89"/>
      <c r="CJK61" s="89"/>
      <c r="CJL61" s="89"/>
      <c r="CJM61" s="89"/>
      <c r="CJN61" s="89"/>
      <c r="CJO61" s="89"/>
      <c r="CJP61" s="89"/>
      <c r="CJQ61" s="89"/>
      <c r="CJR61" s="89"/>
      <c r="CJS61" s="89"/>
      <c r="CJT61" s="89"/>
      <c r="CJU61" s="89"/>
      <c r="CJV61" s="89"/>
      <c r="CJW61" s="89"/>
      <c r="CJX61" s="89"/>
      <c r="CJY61" s="89"/>
      <c r="CJZ61" s="89"/>
      <c r="CKA61" s="89"/>
      <c r="CKB61" s="89"/>
      <c r="CKC61" s="89"/>
      <c r="CKD61" s="89"/>
      <c r="CKE61" s="89"/>
      <c r="CKF61" s="89"/>
      <c r="CKG61" s="89"/>
      <c r="CKH61" s="89"/>
      <c r="CKI61" s="89"/>
      <c r="CKJ61" s="89"/>
      <c r="CKK61" s="89"/>
      <c r="CKL61" s="89"/>
      <c r="CKM61" s="89"/>
      <c r="CKN61" s="89"/>
      <c r="CKO61" s="89"/>
      <c r="CKP61" s="89"/>
      <c r="CKQ61" s="89"/>
      <c r="CKR61" s="89"/>
      <c r="CKS61" s="89"/>
      <c r="CKT61" s="89"/>
      <c r="CKU61" s="89"/>
      <c r="CKV61" s="89"/>
      <c r="CKW61" s="89"/>
      <c r="CKX61" s="89"/>
      <c r="CKY61" s="89"/>
      <c r="CKZ61" s="89"/>
      <c r="CLA61" s="89"/>
      <c r="CLB61" s="89"/>
      <c r="CLC61" s="89"/>
      <c r="CLD61" s="89"/>
      <c r="CLE61" s="89"/>
      <c r="CLF61" s="89"/>
      <c r="CLG61" s="89"/>
      <c r="CLH61" s="89"/>
      <c r="CLI61" s="89"/>
      <c r="CLJ61" s="89"/>
      <c r="CLK61" s="89"/>
      <c r="CLL61" s="89"/>
      <c r="CLM61" s="89"/>
      <c r="CLN61" s="89"/>
      <c r="CLO61" s="89"/>
      <c r="CLP61" s="89"/>
      <c r="CLQ61" s="89"/>
      <c r="CLR61" s="89"/>
      <c r="CLS61" s="89"/>
      <c r="CLT61" s="89"/>
      <c r="CLU61" s="89"/>
      <c r="CLV61" s="89"/>
      <c r="CLW61" s="89"/>
      <c r="CLX61" s="89"/>
      <c r="CLY61" s="89"/>
      <c r="CLZ61" s="89"/>
      <c r="CMA61" s="89"/>
      <c r="CMB61" s="89"/>
      <c r="CMC61" s="89"/>
      <c r="CMD61" s="89"/>
      <c r="CME61" s="89"/>
      <c r="CMF61" s="89"/>
      <c r="CMG61" s="89"/>
      <c r="CMH61" s="89"/>
      <c r="CMI61" s="89"/>
      <c r="CMJ61" s="89"/>
      <c r="CMK61" s="89"/>
      <c r="CML61" s="89"/>
      <c r="CMM61" s="89"/>
      <c r="CMN61" s="89"/>
      <c r="CMO61" s="89"/>
      <c r="CMP61" s="89"/>
      <c r="CMQ61" s="89"/>
      <c r="CMR61" s="89"/>
      <c r="CMS61" s="89"/>
      <c r="CMT61" s="89"/>
      <c r="CMU61" s="89"/>
      <c r="CMV61" s="89"/>
      <c r="CMW61" s="89"/>
      <c r="CMX61" s="89"/>
      <c r="CMY61" s="89"/>
      <c r="CMZ61" s="89"/>
      <c r="CNA61" s="89"/>
      <c r="CNB61" s="89"/>
      <c r="CNC61" s="89"/>
      <c r="CND61" s="89"/>
      <c r="CNE61" s="89"/>
      <c r="CNF61" s="89"/>
      <c r="CNG61" s="89"/>
      <c r="CNH61" s="89"/>
      <c r="CNI61" s="89"/>
      <c r="CNJ61" s="89"/>
      <c r="CNK61" s="89"/>
      <c r="CNL61" s="89"/>
      <c r="CNM61" s="89"/>
      <c r="CNN61" s="89"/>
      <c r="CNO61" s="89"/>
      <c r="CNP61" s="89"/>
      <c r="CNQ61" s="89"/>
      <c r="CNR61" s="89"/>
      <c r="CNS61" s="89"/>
      <c r="CNT61" s="89"/>
      <c r="CNU61" s="89"/>
      <c r="CNV61" s="89"/>
      <c r="CNW61" s="89"/>
      <c r="CNX61" s="89"/>
      <c r="CNY61" s="89"/>
      <c r="CNZ61" s="89"/>
      <c r="COA61" s="89"/>
      <c r="COB61" s="89"/>
      <c r="COC61" s="89"/>
      <c r="COD61" s="89"/>
      <c r="COE61" s="89"/>
      <c r="COF61" s="89"/>
      <c r="COG61" s="89"/>
      <c r="COH61" s="89"/>
      <c r="COI61" s="89"/>
      <c r="COJ61" s="89"/>
      <c r="COK61" s="89"/>
      <c r="COL61" s="89"/>
      <c r="COM61" s="89"/>
      <c r="CON61" s="89"/>
      <c r="COO61" s="89"/>
      <c r="COP61" s="89"/>
      <c r="COQ61" s="89"/>
      <c r="COR61" s="89"/>
      <c r="COS61" s="89"/>
      <c r="COT61" s="89"/>
      <c r="COU61" s="89"/>
      <c r="COV61" s="89"/>
      <c r="COW61" s="89"/>
      <c r="COX61" s="89"/>
      <c r="COY61" s="89"/>
      <c r="COZ61" s="89"/>
      <c r="CPA61" s="89"/>
      <c r="CPB61" s="89"/>
      <c r="CPC61" s="89"/>
      <c r="CPD61" s="89"/>
      <c r="CPE61" s="89"/>
      <c r="CPF61" s="89"/>
      <c r="CPG61" s="89"/>
      <c r="CPH61" s="89"/>
      <c r="CPI61" s="89"/>
      <c r="CPJ61" s="89"/>
      <c r="CPK61" s="89"/>
      <c r="CPL61" s="89"/>
      <c r="CPM61" s="89"/>
      <c r="CPN61" s="89"/>
      <c r="CPO61" s="89"/>
      <c r="CPP61" s="89"/>
      <c r="CPQ61" s="89"/>
      <c r="CPR61" s="89"/>
      <c r="CPS61" s="89"/>
      <c r="CPT61" s="89"/>
      <c r="CPU61" s="89"/>
      <c r="CPV61" s="89"/>
      <c r="CPW61" s="89"/>
      <c r="CPX61" s="89"/>
      <c r="CPY61" s="89"/>
      <c r="CPZ61" s="89"/>
      <c r="CQA61" s="89"/>
      <c r="CQB61" s="89"/>
      <c r="CQC61" s="89"/>
      <c r="CQD61" s="89"/>
      <c r="CQE61" s="89"/>
      <c r="CQF61" s="89"/>
      <c r="CQG61" s="89"/>
      <c r="CQH61" s="89"/>
      <c r="CQI61" s="89"/>
      <c r="CQJ61" s="89"/>
      <c r="CQK61" s="89"/>
      <c r="CQL61" s="89"/>
      <c r="CQM61" s="89"/>
      <c r="CQN61" s="89"/>
      <c r="CQO61" s="89"/>
      <c r="CQP61" s="89"/>
      <c r="CQQ61" s="89"/>
      <c r="CQR61" s="89"/>
      <c r="CQS61" s="89"/>
      <c r="CQT61" s="89"/>
      <c r="CQU61" s="89"/>
      <c r="CQV61" s="89"/>
      <c r="CQW61" s="89"/>
      <c r="CQX61" s="89"/>
      <c r="CQY61" s="89"/>
      <c r="CQZ61" s="89"/>
      <c r="CRA61" s="89"/>
      <c r="CRB61" s="89"/>
      <c r="CRC61" s="89"/>
      <c r="CRD61" s="89"/>
      <c r="CRE61" s="89"/>
      <c r="CRF61" s="89"/>
      <c r="CRG61" s="89"/>
      <c r="CRH61" s="89"/>
      <c r="CRI61" s="89"/>
      <c r="CRJ61" s="89"/>
      <c r="CRK61" s="89"/>
      <c r="CRL61" s="89"/>
      <c r="CRM61" s="89"/>
      <c r="CRN61" s="89"/>
      <c r="CRO61" s="89"/>
      <c r="CRP61" s="89"/>
      <c r="CRQ61" s="89"/>
      <c r="CRR61" s="89"/>
      <c r="CRS61" s="89"/>
      <c r="CRT61" s="89"/>
      <c r="CRU61" s="89"/>
      <c r="CRV61" s="89"/>
      <c r="CRW61" s="89"/>
      <c r="CRX61" s="89"/>
      <c r="CRY61" s="89"/>
      <c r="CRZ61" s="89"/>
      <c r="CSA61" s="89"/>
      <c r="CSB61" s="89"/>
      <c r="CSC61" s="89"/>
      <c r="CSD61" s="89"/>
      <c r="CSE61" s="89"/>
      <c r="CSF61" s="89"/>
      <c r="CSG61" s="89"/>
      <c r="CSH61" s="89"/>
      <c r="CSI61" s="89"/>
      <c r="CSJ61" s="89"/>
      <c r="CSK61" s="89"/>
      <c r="CSL61" s="89"/>
      <c r="CSM61" s="89"/>
      <c r="CSN61" s="89"/>
      <c r="CSO61" s="89"/>
      <c r="CSP61" s="89"/>
      <c r="CSQ61" s="89"/>
      <c r="CSR61" s="89"/>
      <c r="CSS61" s="89"/>
      <c r="CST61" s="89"/>
      <c r="CSU61" s="89"/>
      <c r="CSV61" s="89"/>
      <c r="CSW61" s="89"/>
      <c r="CSX61" s="89"/>
      <c r="CSY61" s="89"/>
      <c r="CSZ61" s="89"/>
      <c r="CTA61" s="89"/>
      <c r="CTB61" s="89"/>
      <c r="CTC61" s="89"/>
      <c r="CTD61" s="89"/>
      <c r="CTE61" s="89"/>
      <c r="CTF61" s="89"/>
      <c r="CTG61" s="89"/>
      <c r="CTH61" s="89"/>
      <c r="CTI61" s="89"/>
      <c r="CTJ61" s="89"/>
      <c r="CTK61" s="89"/>
      <c r="CTL61" s="89"/>
      <c r="CTM61" s="89"/>
      <c r="CTN61" s="89"/>
      <c r="CTO61" s="89"/>
      <c r="CTP61" s="89"/>
      <c r="CTQ61" s="89"/>
      <c r="CTR61" s="89"/>
      <c r="CTS61" s="89"/>
      <c r="CTT61" s="89"/>
      <c r="CTU61" s="89"/>
      <c r="CTV61" s="89"/>
      <c r="CTW61" s="89"/>
      <c r="CTX61" s="89"/>
      <c r="CTY61" s="89"/>
      <c r="CTZ61" s="89"/>
      <c r="CUA61" s="89"/>
      <c r="CUB61" s="89"/>
      <c r="CUC61" s="89"/>
      <c r="CUD61" s="89"/>
      <c r="CUE61" s="89"/>
      <c r="CUF61" s="89"/>
      <c r="CUG61" s="89"/>
      <c r="CUH61" s="89"/>
      <c r="CUI61" s="89"/>
      <c r="CUJ61" s="89"/>
      <c r="CUK61" s="89"/>
      <c r="CUL61" s="89"/>
      <c r="CUM61" s="89"/>
      <c r="CUN61" s="89"/>
      <c r="CUO61" s="89"/>
      <c r="CUP61" s="89"/>
      <c r="CUQ61" s="89"/>
      <c r="CUR61" s="89"/>
      <c r="CUS61" s="89"/>
      <c r="CUT61" s="89"/>
      <c r="CUU61" s="89"/>
      <c r="CUV61" s="89"/>
      <c r="CUW61" s="89"/>
      <c r="CUX61" s="89"/>
      <c r="CUY61" s="89"/>
      <c r="CUZ61" s="89"/>
      <c r="CVA61" s="89"/>
      <c r="CVB61" s="89"/>
      <c r="CVC61" s="89"/>
      <c r="CVD61" s="89"/>
      <c r="CVE61" s="89"/>
      <c r="CVF61" s="89"/>
      <c r="CVG61" s="89"/>
      <c r="CVH61" s="89"/>
      <c r="CVI61" s="89"/>
      <c r="CVJ61" s="89"/>
      <c r="CVK61" s="89"/>
      <c r="CVL61" s="89"/>
      <c r="CVM61" s="89"/>
      <c r="CVN61" s="89"/>
      <c r="CVO61" s="89"/>
      <c r="CVP61" s="89"/>
      <c r="CVQ61" s="89"/>
      <c r="CVR61" s="89"/>
      <c r="CVS61" s="89"/>
      <c r="CVT61" s="89"/>
      <c r="CVU61" s="89"/>
      <c r="CVV61" s="89"/>
      <c r="CVW61" s="89"/>
      <c r="CVX61" s="89"/>
      <c r="CVY61" s="89"/>
      <c r="CVZ61" s="89"/>
      <c r="CWA61" s="89"/>
      <c r="CWB61" s="89"/>
      <c r="CWC61" s="89"/>
      <c r="CWD61" s="89"/>
      <c r="CWE61" s="89"/>
      <c r="CWF61" s="89"/>
      <c r="CWG61" s="89"/>
      <c r="CWH61" s="89"/>
      <c r="CWI61" s="89"/>
      <c r="CWJ61" s="89"/>
      <c r="CWK61" s="89"/>
      <c r="CWL61" s="89"/>
      <c r="CWM61" s="89"/>
      <c r="CWN61" s="89"/>
      <c r="CWO61" s="89"/>
      <c r="CWP61" s="89"/>
      <c r="CWQ61" s="89"/>
      <c r="CWR61" s="89"/>
    </row>
    <row r="62" spans="1:2644" s="40" customFormat="1" ht="39.75" customHeight="1" x14ac:dyDescent="0.35">
      <c r="A62" s="323" t="s">
        <v>220</v>
      </c>
      <c r="B62" s="405" t="s">
        <v>325</v>
      </c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7"/>
      <c r="P62" s="340"/>
      <c r="Q62" s="341"/>
      <c r="R62" s="341"/>
      <c r="S62" s="357"/>
      <c r="T62" s="340"/>
      <c r="U62" s="341"/>
      <c r="V62" s="402"/>
      <c r="W62" s="341"/>
      <c r="X62" s="340"/>
      <c r="Y62" s="342"/>
      <c r="Z62" s="341"/>
      <c r="AA62" s="341"/>
      <c r="AB62" s="341"/>
      <c r="AC62" s="341"/>
      <c r="AD62" s="402">
        <f t="shared" ref="AD62" si="19">SUM(AD63:AE64)</f>
        <v>0</v>
      </c>
      <c r="AE62" s="341"/>
      <c r="AF62" s="284"/>
      <c r="AG62" s="276"/>
      <c r="AH62" s="285"/>
      <c r="AI62" s="284"/>
      <c r="AJ62" s="276"/>
      <c r="AK62" s="299"/>
      <c r="AL62" s="285"/>
      <c r="AM62" s="276"/>
      <c r="AN62" s="285"/>
      <c r="AO62" s="284"/>
      <c r="AP62" s="276"/>
      <c r="AQ62" s="299"/>
      <c r="AR62" s="285"/>
      <c r="AS62" s="276"/>
      <c r="AT62" s="299"/>
      <c r="AU62" s="285"/>
      <c r="AV62" s="276"/>
      <c r="AW62" s="299"/>
      <c r="AX62" s="285"/>
      <c r="AY62" s="276"/>
      <c r="AZ62" s="285"/>
      <c r="BA62" s="284"/>
      <c r="BB62" s="276"/>
      <c r="BC62" s="285"/>
      <c r="BD62" s="403">
        <f t="shared" si="3"/>
        <v>0</v>
      </c>
      <c r="BE62" s="404"/>
      <c r="BF62" s="351"/>
      <c r="BG62" s="352"/>
      <c r="BH62" s="352"/>
      <c r="BI62" s="353"/>
      <c r="BJ62" s="88">
        <f t="shared" si="4"/>
        <v>0</v>
      </c>
      <c r="BK62" s="76"/>
      <c r="BL62" s="76"/>
      <c r="BM62" s="76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89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  <c r="JP62" s="89"/>
      <c r="JQ62" s="89"/>
      <c r="JR62" s="89"/>
      <c r="JS62" s="89"/>
      <c r="JT62" s="89"/>
      <c r="JU62" s="89"/>
      <c r="JV62" s="89"/>
      <c r="JW62" s="89"/>
      <c r="JX62" s="89"/>
      <c r="JY62" s="89"/>
      <c r="JZ62" s="89"/>
      <c r="KA62" s="89"/>
      <c r="KB62" s="89"/>
      <c r="KC62" s="89"/>
      <c r="KD62" s="89"/>
      <c r="KE62" s="89"/>
      <c r="KF62" s="89"/>
      <c r="KG62" s="89"/>
      <c r="KH62" s="89"/>
      <c r="KI62" s="89"/>
      <c r="KJ62" s="89"/>
      <c r="KK62" s="89"/>
      <c r="KL62" s="89"/>
      <c r="KM62" s="89"/>
      <c r="KN62" s="89"/>
      <c r="KO62" s="89"/>
      <c r="KP62" s="89"/>
      <c r="KQ62" s="89"/>
      <c r="KR62" s="89"/>
      <c r="KS62" s="89"/>
      <c r="KT62" s="89"/>
      <c r="KU62" s="89"/>
      <c r="KV62" s="89"/>
      <c r="KW62" s="89"/>
      <c r="KX62" s="89"/>
      <c r="KY62" s="89"/>
      <c r="KZ62" s="89"/>
      <c r="LA62" s="89"/>
      <c r="LB62" s="89"/>
      <c r="LC62" s="89"/>
      <c r="LD62" s="89"/>
      <c r="LE62" s="89"/>
      <c r="LF62" s="89"/>
      <c r="LG62" s="89"/>
      <c r="LH62" s="89"/>
      <c r="LI62" s="89"/>
      <c r="LJ62" s="89"/>
      <c r="LK62" s="89"/>
      <c r="LL62" s="89"/>
      <c r="LM62" s="89"/>
      <c r="LN62" s="89"/>
      <c r="LO62" s="89"/>
      <c r="LP62" s="89"/>
      <c r="LQ62" s="89"/>
      <c r="LR62" s="89"/>
      <c r="LS62" s="89"/>
      <c r="LT62" s="89"/>
      <c r="LU62" s="89"/>
      <c r="LV62" s="89"/>
      <c r="LW62" s="89"/>
      <c r="LX62" s="89"/>
      <c r="LY62" s="89"/>
      <c r="LZ62" s="89"/>
      <c r="MA62" s="89"/>
      <c r="MB62" s="89"/>
      <c r="MC62" s="89"/>
      <c r="MD62" s="89"/>
      <c r="ME62" s="89"/>
      <c r="MF62" s="89"/>
      <c r="MG62" s="89"/>
      <c r="MH62" s="89"/>
      <c r="MI62" s="89"/>
      <c r="MJ62" s="89"/>
      <c r="MK62" s="89"/>
      <c r="ML62" s="89"/>
      <c r="MM62" s="89"/>
      <c r="MN62" s="89"/>
      <c r="MO62" s="89"/>
      <c r="MP62" s="89"/>
      <c r="MQ62" s="89"/>
      <c r="MR62" s="89"/>
      <c r="MS62" s="89"/>
      <c r="MT62" s="89"/>
      <c r="MU62" s="89"/>
      <c r="MV62" s="89"/>
      <c r="MW62" s="89"/>
      <c r="MX62" s="89"/>
      <c r="MY62" s="89"/>
      <c r="MZ62" s="89"/>
      <c r="NA62" s="89"/>
      <c r="NB62" s="89"/>
      <c r="NC62" s="89"/>
      <c r="ND62" s="89"/>
      <c r="NE62" s="89"/>
      <c r="NF62" s="89"/>
      <c r="NG62" s="89"/>
      <c r="NH62" s="89"/>
      <c r="NI62" s="89"/>
      <c r="NJ62" s="89"/>
      <c r="NK62" s="89"/>
      <c r="NL62" s="89"/>
      <c r="NM62" s="89"/>
      <c r="NN62" s="89"/>
      <c r="NO62" s="89"/>
      <c r="NP62" s="89"/>
      <c r="NQ62" s="89"/>
      <c r="NR62" s="89"/>
      <c r="NS62" s="89"/>
      <c r="NT62" s="89"/>
      <c r="NU62" s="89"/>
      <c r="NV62" s="89"/>
      <c r="NW62" s="89"/>
      <c r="NX62" s="89"/>
      <c r="NY62" s="89"/>
      <c r="NZ62" s="89"/>
      <c r="OA62" s="89"/>
      <c r="OB62" s="89"/>
      <c r="OC62" s="89"/>
      <c r="OD62" s="89"/>
      <c r="OE62" s="89"/>
      <c r="OF62" s="89"/>
      <c r="OG62" s="89"/>
      <c r="OH62" s="89"/>
      <c r="OI62" s="89"/>
      <c r="OJ62" s="89"/>
      <c r="OK62" s="89"/>
      <c r="OL62" s="89"/>
      <c r="OM62" s="89"/>
      <c r="ON62" s="89"/>
      <c r="OO62" s="89"/>
      <c r="OP62" s="89"/>
      <c r="OQ62" s="89"/>
      <c r="OR62" s="89"/>
      <c r="OS62" s="89"/>
      <c r="OT62" s="89"/>
      <c r="OU62" s="89"/>
      <c r="OV62" s="89"/>
      <c r="OW62" s="89"/>
      <c r="OX62" s="89"/>
      <c r="OY62" s="89"/>
      <c r="OZ62" s="89"/>
      <c r="PA62" s="89"/>
      <c r="PB62" s="89"/>
      <c r="PC62" s="89"/>
      <c r="PD62" s="89"/>
      <c r="PE62" s="89"/>
      <c r="PF62" s="89"/>
      <c r="PG62" s="89"/>
      <c r="PH62" s="89"/>
      <c r="PI62" s="89"/>
      <c r="PJ62" s="89"/>
      <c r="PK62" s="89"/>
      <c r="PL62" s="89"/>
      <c r="PM62" s="89"/>
      <c r="PN62" s="89"/>
      <c r="PO62" s="89"/>
      <c r="PP62" s="89"/>
      <c r="PQ62" s="89"/>
      <c r="PR62" s="89"/>
      <c r="PS62" s="89"/>
      <c r="PT62" s="89"/>
      <c r="PU62" s="89"/>
      <c r="PV62" s="89"/>
      <c r="PW62" s="89"/>
      <c r="PX62" s="89"/>
      <c r="PY62" s="89"/>
      <c r="PZ62" s="89"/>
      <c r="QA62" s="89"/>
      <c r="QB62" s="89"/>
      <c r="QC62" s="89"/>
      <c r="QD62" s="89"/>
      <c r="QE62" s="89"/>
      <c r="QF62" s="89"/>
      <c r="QG62" s="89"/>
      <c r="QH62" s="89"/>
      <c r="QI62" s="89"/>
      <c r="QJ62" s="89"/>
      <c r="QK62" s="89"/>
      <c r="QL62" s="89"/>
      <c r="QM62" s="89"/>
      <c r="QN62" s="89"/>
      <c r="QO62" s="89"/>
      <c r="QP62" s="89"/>
      <c r="QQ62" s="89"/>
      <c r="QR62" s="89"/>
      <c r="QS62" s="89"/>
      <c r="QT62" s="89"/>
      <c r="QU62" s="89"/>
      <c r="QV62" s="89"/>
      <c r="QW62" s="89"/>
      <c r="QX62" s="89"/>
      <c r="QY62" s="89"/>
      <c r="QZ62" s="89"/>
      <c r="RA62" s="89"/>
      <c r="RB62" s="89"/>
      <c r="RC62" s="89"/>
      <c r="RD62" s="89"/>
      <c r="RE62" s="89"/>
      <c r="RF62" s="89"/>
      <c r="RG62" s="89"/>
      <c r="RH62" s="89"/>
      <c r="RI62" s="89"/>
      <c r="RJ62" s="89"/>
      <c r="RK62" s="89"/>
      <c r="RL62" s="89"/>
      <c r="RM62" s="89"/>
      <c r="RN62" s="89"/>
      <c r="RO62" s="89"/>
      <c r="RP62" s="89"/>
      <c r="RQ62" s="89"/>
      <c r="RR62" s="89"/>
      <c r="RS62" s="89"/>
      <c r="RT62" s="89"/>
      <c r="RU62" s="89"/>
      <c r="RV62" s="89"/>
      <c r="RW62" s="89"/>
      <c r="RX62" s="89"/>
      <c r="RY62" s="89"/>
      <c r="RZ62" s="89"/>
      <c r="SA62" s="89"/>
      <c r="SB62" s="89"/>
      <c r="SC62" s="89"/>
      <c r="SD62" s="89"/>
      <c r="SE62" s="89"/>
      <c r="SF62" s="89"/>
      <c r="SG62" s="89"/>
      <c r="SH62" s="89"/>
      <c r="SI62" s="89"/>
      <c r="SJ62" s="89"/>
      <c r="SK62" s="89"/>
      <c r="SL62" s="89"/>
      <c r="SM62" s="89"/>
      <c r="SN62" s="89"/>
      <c r="SO62" s="89"/>
      <c r="SP62" s="89"/>
      <c r="SQ62" s="89"/>
      <c r="SR62" s="89"/>
      <c r="SS62" s="89"/>
      <c r="ST62" s="89"/>
      <c r="SU62" s="89"/>
      <c r="SV62" s="89"/>
      <c r="SW62" s="89"/>
      <c r="SX62" s="89"/>
      <c r="SY62" s="89"/>
      <c r="SZ62" s="89"/>
      <c r="TA62" s="89"/>
      <c r="TB62" s="89"/>
      <c r="TC62" s="89"/>
      <c r="TD62" s="89"/>
      <c r="TE62" s="89"/>
      <c r="TF62" s="89"/>
      <c r="TG62" s="89"/>
      <c r="TH62" s="89"/>
      <c r="TI62" s="89"/>
      <c r="TJ62" s="89"/>
      <c r="TK62" s="89"/>
      <c r="TL62" s="89"/>
      <c r="TM62" s="89"/>
      <c r="TN62" s="89"/>
      <c r="TO62" s="89"/>
      <c r="TP62" s="89"/>
      <c r="TQ62" s="89"/>
      <c r="TR62" s="89"/>
      <c r="TS62" s="89"/>
      <c r="TT62" s="89"/>
      <c r="TU62" s="89"/>
      <c r="TV62" s="89"/>
      <c r="TW62" s="89"/>
      <c r="TX62" s="89"/>
      <c r="TY62" s="89"/>
      <c r="TZ62" s="89"/>
      <c r="UA62" s="89"/>
      <c r="UB62" s="89"/>
      <c r="UC62" s="89"/>
      <c r="UD62" s="89"/>
      <c r="UE62" s="89"/>
      <c r="UF62" s="89"/>
      <c r="UG62" s="89"/>
      <c r="UH62" s="89"/>
      <c r="UI62" s="89"/>
      <c r="UJ62" s="89"/>
      <c r="UK62" s="89"/>
      <c r="UL62" s="89"/>
      <c r="UM62" s="89"/>
      <c r="UN62" s="89"/>
      <c r="UO62" s="89"/>
      <c r="UP62" s="89"/>
      <c r="UQ62" s="89"/>
      <c r="UR62" s="89"/>
      <c r="US62" s="89"/>
      <c r="UT62" s="89"/>
      <c r="UU62" s="89"/>
      <c r="UV62" s="89"/>
      <c r="UW62" s="89"/>
      <c r="UX62" s="89"/>
      <c r="UY62" s="89"/>
      <c r="UZ62" s="89"/>
      <c r="VA62" s="89"/>
      <c r="VB62" s="89"/>
      <c r="VC62" s="89"/>
      <c r="VD62" s="89"/>
      <c r="VE62" s="89"/>
      <c r="VF62" s="89"/>
      <c r="VG62" s="89"/>
      <c r="VH62" s="89"/>
      <c r="VI62" s="89"/>
      <c r="VJ62" s="89"/>
      <c r="VK62" s="89"/>
      <c r="VL62" s="89"/>
      <c r="VM62" s="89"/>
      <c r="VN62" s="89"/>
      <c r="VO62" s="89"/>
      <c r="VP62" s="89"/>
      <c r="VQ62" s="89"/>
      <c r="VR62" s="89"/>
      <c r="VS62" s="89"/>
      <c r="VT62" s="89"/>
      <c r="VU62" s="89"/>
      <c r="VV62" s="89"/>
      <c r="VW62" s="89"/>
      <c r="VX62" s="89"/>
      <c r="VY62" s="89"/>
      <c r="VZ62" s="89"/>
      <c r="WA62" s="89"/>
      <c r="WB62" s="89"/>
      <c r="WC62" s="89"/>
      <c r="WD62" s="89"/>
      <c r="WE62" s="89"/>
      <c r="WF62" s="89"/>
      <c r="WG62" s="89"/>
      <c r="WH62" s="89"/>
      <c r="WI62" s="89"/>
      <c r="WJ62" s="89"/>
      <c r="WK62" s="89"/>
      <c r="WL62" s="89"/>
      <c r="WM62" s="89"/>
      <c r="WN62" s="89"/>
      <c r="WO62" s="89"/>
      <c r="WP62" s="89"/>
      <c r="WQ62" s="89"/>
      <c r="WR62" s="89"/>
      <c r="WS62" s="89"/>
      <c r="WT62" s="89"/>
      <c r="WU62" s="89"/>
      <c r="WV62" s="89"/>
      <c r="WW62" s="89"/>
      <c r="WX62" s="89"/>
      <c r="WY62" s="89"/>
      <c r="WZ62" s="89"/>
      <c r="XA62" s="89"/>
      <c r="XB62" s="89"/>
      <c r="XC62" s="89"/>
      <c r="XD62" s="89"/>
      <c r="XE62" s="89"/>
      <c r="XF62" s="89"/>
      <c r="XG62" s="89"/>
      <c r="XH62" s="89"/>
      <c r="XI62" s="89"/>
      <c r="XJ62" s="89"/>
      <c r="XK62" s="89"/>
      <c r="XL62" s="89"/>
      <c r="XM62" s="89"/>
      <c r="XN62" s="89"/>
      <c r="XO62" s="89"/>
      <c r="XP62" s="89"/>
      <c r="XQ62" s="89"/>
      <c r="XR62" s="89"/>
      <c r="XS62" s="89"/>
      <c r="XT62" s="89"/>
      <c r="XU62" s="89"/>
      <c r="XV62" s="89"/>
      <c r="XW62" s="89"/>
      <c r="XX62" s="89"/>
      <c r="XY62" s="89"/>
      <c r="XZ62" s="89"/>
      <c r="YA62" s="89"/>
      <c r="YB62" s="89"/>
      <c r="YC62" s="89"/>
      <c r="YD62" s="89"/>
      <c r="YE62" s="89"/>
      <c r="YF62" s="89"/>
      <c r="YG62" s="89"/>
      <c r="YH62" s="89"/>
      <c r="YI62" s="89"/>
      <c r="YJ62" s="89"/>
      <c r="YK62" s="89"/>
      <c r="YL62" s="89"/>
      <c r="YM62" s="89"/>
      <c r="YN62" s="89"/>
      <c r="YO62" s="89"/>
      <c r="YP62" s="89"/>
      <c r="YQ62" s="89"/>
      <c r="YR62" s="89"/>
      <c r="YS62" s="89"/>
      <c r="YT62" s="89"/>
      <c r="YU62" s="89"/>
      <c r="YV62" s="89"/>
      <c r="YW62" s="89"/>
      <c r="YX62" s="89"/>
      <c r="YY62" s="89"/>
      <c r="YZ62" s="89"/>
      <c r="ZA62" s="89"/>
      <c r="ZB62" s="89"/>
      <c r="ZC62" s="89"/>
      <c r="ZD62" s="89"/>
      <c r="ZE62" s="89"/>
      <c r="ZF62" s="89"/>
      <c r="ZG62" s="89"/>
      <c r="ZH62" s="89"/>
      <c r="ZI62" s="89"/>
      <c r="ZJ62" s="89"/>
      <c r="ZK62" s="89"/>
      <c r="ZL62" s="89"/>
      <c r="ZM62" s="89"/>
      <c r="ZN62" s="89"/>
      <c r="ZO62" s="89"/>
      <c r="ZP62" s="89"/>
      <c r="ZQ62" s="89"/>
      <c r="ZR62" s="89"/>
      <c r="ZS62" s="89"/>
      <c r="ZT62" s="89"/>
      <c r="ZU62" s="89"/>
      <c r="ZV62" s="89"/>
      <c r="ZW62" s="89"/>
      <c r="ZX62" s="89"/>
      <c r="ZY62" s="89"/>
      <c r="ZZ62" s="89"/>
      <c r="AAA62" s="89"/>
      <c r="AAB62" s="89"/>
      <c r="AAC62" s="89"/>
      <c r="AAD62" s="89"/>
      <c r="AAE62" s="89"/>
      <c r="AAF62" s="89"/>
      <c r="AAG62" s="89"/>
      <c r="AAH62" s="89"/>
      <c r="AAI62" s="89"/>
      <c r="AAJ62" s="89"/>
      <c r="AAK62" s="89"/>
      <c r="AAL62" s="89"/>
      <c r="AAM62" s="89"/>
      <c r="AAN62" s="89"/>
      <c r="AAO62" s="89"/>
      <c r="AAP62" s="89"/>
      <c r="AAQ62" s="89"/>
      <c r="AAR62" s="89"/>
      <c r="AAS62" s="89"/>
      <c r="AAT62" s="89"/>
      <c r="AAU62" s="89"/>
      <c r="AAV62" s="89"/>
      <c r="AAW62" s="89"/>
      <c r="AAX62" s="89"/>
      <c r="AAY62" s="89"/>
      <c r="AAZ62" s="89"/>
      <c r="ABA62" s="89"/>
      <c r="ABB62" s="89"/>
      <c r="ABC62" s="89"/>
      <c r="ABD62" s="89"/>
      <c r="ABE62" s="89"/>
      <c r="ABF62" s="89"/>
      <c r="ABG62" s="89"/>
      <c r="ABH62" s="89"/>
      <c r="ABI62" s="89"/>
      <c r="ABJ62" s="89"/>
      <c r="ABK62" s="89"/>
      <c r="ABL62" s="89"/>
      <c r="ABM62" s="89"/>
      <c r="ABN62" s="89"/>
      <c r="ABO62" s="89"/>
      <c r="ABP62" s="89"/>
      <c r="ABQ62" s="89"/>
      <c r="ABR62" s="89"/>
      <c r="ABS62" s="89"/>
      <c r="ABT62" s="89"/>
      <c r="ABU62" s="89"/>
      <c r="ABV62" s="89"/>
      <c r="ABW62" s="89"/>
      <c r="ABX62" s="89"/>
      <c r="ABY62" s="89"/>
      <c r="ABZ62" s="89"/>
      <c r="ACA62" s="89"/>
      <c r="ACB62" s="89"/>
      <c r="ACC62" s="89"/>
      <c r="ACD62" s="89"/>
      <c r="ACE62" s="89"/>
      <c r="ACF62" s="89"/>
      <c r="ACG62" s="89"/>
      <c r="ACH62" s="89"/>
      <c r="ACI62" s="89"/>
      <c r="ACJ62" s="89"/>
      <c r="ACK62" s="89"/>
      <c r="ACL62" s="89"/>
      <c r="ACM62" s="89"/>
      <c r="ACN62" s="89"/>
      <c r="ACO62" s="89"/>
      <c r="ACP62" s="89"/>
      <c r="ACQ62" s="89"/>
      <c r="ACR62" s="89"/>
      <c r="ACS62" s="89"/>
      <c r="ACT62" s="89"/>
      <c r="ACU62" s="89"/>
      <c r="ACV62" s="89"/>
      <c r="ACW62" s="89"/>
      <c r="ACX62" s="89"/>
      <c r="ACY62" s="89"/>
      <c r="ACZ62" s="89"/>
      <c r="ADA62" s="89"/>
      <c r="ADB62" s="89"/>
      <c r="ADC62" s="89"/>
      <c r="ADD62" s="89"/>
      <c r="ADE62" s="89"/>
      <c r="ADF62" s="89"/>
      <c r="ADG62" s="89"/>
      <c r="ADH62" s="89"/>
      <c r="ADI62" s="89"/>
      <c r="ADJ62" s="89"/>
      <c r="ADK62" s="89"/>
      <c r="ADL62" s="89"/>
      <c r="ADM62" s="89"/>
      <c r="ADN62" s="89"/>
      <c r="ADO62" s="89"/>
      <c r="ADP62" s="89"/>
      <c r="ADQ62" s="89"/>
      <c r="ADR62" s="89"/>
      <c r="ADS62" s="89"/>
      <c r="ADT62" s="89"/>
      <c r="ADU62" s="89"/>
      <c r="ADV62" s="89"/>
      <c r="ADW62" s="89"/>
      <c r="ADX62" s="89"/>
      <c r="ADY62" s="89"/>
      <c r="ADZ62" s="89"/>
      <c r="AEA62" s="89"/>
      <c r="AEB62" s="89"/>
      <c r="AEC62" s="89"/>
      <c r="AED62" s="89"/>
      <c r="AEE62" s="89"/>
      <c r="AEF62" s="89"/>
      <c r="AEG62" s="89"/>
      <c r="AEH62" s="89"/>
      <c r="AEI62" s="89"/>
      <c r="AEJ62" s="89"/>
      <c r="AEK62" s="89"/>
      <c r="AEL62" s="89"/>
      <c r="AEM62" s="89"/>
      <c r="AEN62" s="89"/>
      <c r="AEO62" s="89"/>
      <c r="AEP62" s="89"/>
      <c r="AEQ62" s="89"/>
      <c r="AER62" s="89"/>
      <c r="AES62" s="89"/>
      <c r="AET62" s="89"/>
      <c r="AEU62" s="89"/>
      <c r="AEV62" s="89"/>
      <c r="AEW62" s="89"/>
      <c r="AEX62" s="89"/>
      <c r="AEY62" s="89"/>
      <c r="AEZ62" s="89"/>
      <c r="AFA62" s="89"/>
      <c r="AFB62" s="89"/>
      <c r="AFC62" s="89"/>
      <c r="AFD62" s="89"/>
      <c r="AFE62" s="89"/>
      <c r="AFF62" s="89"/>
      <c r="AFG62" s="89"/>
      <c r="AFH62" s="89"/>
      <c r="AFI62" s="89"/>
      <c r="AFJ62" s="89"/>
      <c r="AFK62" s="89"/>
      <c r="AFL62" s="89"/>
      <c r="AFM62" s="89"/>
      <c r="AFN62" s="89"/>
      <c r="AFO62" s="89"/>
      <c r="AFP62" s="89"/>
      <c r="AFQ62" s="89"/>
      <c r="AFR62" s="89"/>
      <c r="AFS62" s="89"/>
      <c r="AFT62" s="89"/>
      <c r="AFU62" s="89"/>
      <c r="AFV62" s="89"/>
      <c r="AFW62" s="89"/>
      <c r="AFX62" s="89"/>
      <c r="AFY62" s="89"/>
      <c r="AFZ62" s="89"/>
      <c r="AGA62" s="89"/>
      <c r="AGB62" s="89"/>
      <c r="AGC62" s="89"/>
      <c r="AGD62" s="89"/>
      <c r="AGE62" s="89"/>
      <c r="AGF62" s="89"/>
      <c r="AGG62" s="89"/>
      <c r="AGH62" s="89"/>
      <c r="AGI62" s="89"/>
      <c r="AGJ62" s="89"/>
      <c r="AGK62" s="89"/>
      <c r="AGL62" s="89"/>
      <c r="AGM62" s="89"/>
      <c r="AGN62" s="89"/>
      <c r="AGO62" s="89"/>
      <c r="AGP62" s="89"/>
      <c r="AGQ62" s="89"/>
      <c r="AGR62" s="89"/>
      <c r="AGS62" s="89"/>
      <c r="AGT62" s="89"/>
      <c r="AGU62" s="89"/>
      <c r="AGV62" s="89"/>
      <c r="AGW62" s="89"/>
      <c r="AGX62" s="89"/>
      <c r="AGY62" s="89"/>
      <c r="AGZ62" s="89"/>
      <c r="AHA62" s="89"/>
      <c r="AHB62" s="89"/>
      <c r="AHC62" s="89"/>
      <c r="AHD62" s="89"/>
      <c r="AHE62" s="89"/>
      <c r="AHF62" s="89"/>
      <c r="AHG62" s="89"/>
      <c r="AHH62" s="89"/>
      <c r="AHI62" s="89"/>
      <c r="AHJ62" s="89"/>
      <c r="AHK62" s="89"/>
      <c r="AHL62" s="89"/>
      <c r="AHM62" s="89"/>
      <c r="AHN62" s="89"/>
      <c r="AHO62" s="89"/>
      <c r="AHP62" s="89"/>
      <c r="AHQ62" s="89"/>
      <c r="AHR62" s="89"/>
      <c r="AHS62" s="89"/>
      <c r="AHT62" s="89"/>
      <c r="AHU62" s="89"/>
      <c r="AHV62" s="89"/>
      <c r="AHW62" s="89"/>
      <c r="AHX62" s="89"/>
      <c r="AHY62" s="89"/>
      <c r="AHZ62" s="89"/>
      <c r="AIA62" s="89"/>
      <c r="AIB62" s="89"/>
      <c r="AIC62" s="89"/>
      <c r="AID62" s="89"/>
      <c r="AIE62" s="89"/>
      <c r="AIF62" s="89"/>
      <c r="AIG62" s="89"/>
      <c r="AIH62" s="89"/>
      <c r="AII62" s="89"/>
      <c r="AIJ62" s="89"/>
      <c r="AIK62" s="89"/>
      <c r="AIL62" s="89"/>
      <c r="AIM62" s="89"/>
      <c r="AIN62" s="89"/>
      <c r="AIO62" s="89"/>
      <c r="AIP62" s="89"/>
      <c r="AIQ62" s="89"/>
      <c r="AIR62" s="89"/>
      <c r="AIS62" s="89"/>
      <c r="AIT62" s="89"/>
      <c r="AIU62" s="89"/>
      <c r="AIV62" s="89"/>
      <c r="AIW62" s="89"/>
      <c r="AIX62" s="89"/>
      <c r="AIY62" s="89"/>
      <c r="AIZ62" s="89"/>
      <c r="AJA62" s="89"/>
      <c r="AJB62" s="89"/>
      <c r="AJC62" s="89"/>
      <c r="AJD62" s="89"/>
      <c r="AJE62" s="89"/>
      <c r="AJF62" s="89"/>
      <c r="AJG62" s="89"/>
      <c r="AJH62" s="89"/>
      <c r="AJI62" s="89"/>
      <c r="AJJ62" s="89"/>
      <c r="AJK62" s="89"/>
      <c r="AJL62" s="89"/>
      <c r="AJM62" s="89"/>
      <c r="AJN62" s="89"/>
      <c r="AJO62" s="89"/>
      <c r="AJP62" s="89"/>
      <c r="AJQ62" s="89"/>
      <c r="AJR62" s="89"/>
      <c r="AJS62" s="89"/>
      <c r="AJT62" s="89"/>
      <c r="AJU62" s="89"/>
      <c r="AJV62" s="89"/>
      <c r="AJW62" s="89"/>
      <c r="AJX62" s="89"/>
      <c r="AJY62" s="89"/>
      <c r="AJZ62" s="89"/>
      <c r="AKA62" s="89"/>
      <c r="AKB62" s="89"/>
      <c r="AKC62" s="89"/>
      <c r="AKD62" s="89"/>
      <c r="AKE62" s="89"/>
      <c r="AKF62" s="89"/>
      <c r="AKG62" s="89"/>
      <c r="AKH62" s="89"/>
      <c r="AKI62" s="89"/>
      <c r="AKJ62" s="89"/>
      <c r="AKK62" s="89"/>
      <c r="AKL62" s="89"/>
      <c r="AKM62" s="89"/>
      <c r="AKN62" s="89"/>
      <c r="AKO62" s="89"/>
      <c r="AKP62" s="89"/>
      <c r="AKQ62" s="89"/>
      <c r="AKR62" s="89"/>
      <c r="AKS62" s="89"/>
      <c r="AKT62" s="89"/>
      <c r="AKU62" s="89"/>
      <c r="AKV62" s="89"/>
      <c r="AKW62" s="89"/>
      <c r="AKX62" s="89"/>
      <c r="AKY62" s="89"/>
      <c r="AKZ62" s="89"/>
      <c r="ALA62" s="89"/>
      <c r="ALB62" s="89"/>
      <c r="ALC62" s="89"/>
      <c r="ALD62" s="89"/>
      <c r="ALE62" s="89"/>
      <c r="ALF62" s="89"/>
      <c r="ALG62" s="89"/>
      <c r="ALH62" s="89"/>
      <c r="ALI62" s="89"/>
      <c r="ALJ62" s="89"/>
      <c r="ALK62" s="89"/>
      <c r="ALL62" s="89"/>
      <c r="ALM62" s="89"/>
      <c r="ALN62" s="89"/>
      <c r="ALO62" s="89"/>
      <c r="ALP62" s="89"/>
      <c r="ALQ62" s="89"/>
      <c r="ALR62" s="89"/>
      <c r="ALS62" s="89"/>
      <c r="ALT62" s="89"/>
      <c r="ALU62" s="89"/>
      <c r="ALV62" s="89"/>
      <c r="ALW62" s="89"/>
      <c r="ALX62" s="89"/>
      <c r="ALY62" s="89"/>
      <c r="ALZ62" s="89"/>
      <c r="AMA62" s="89"/>
      <c r="AMB62" s="89"/>
      <c r="AMC62" s="89"/>
      <c r="AMD62" s="89"/>
      <c r="AME62" s="89"/>
      <c r="AMF62" s="89"/>
      <c r="AMG62" s="89"/>
      <c r="AMH62" s="89"/>
      <c r="AMI62" s="89"/>
      <c r="AMJ62" s="89"/>
      <c r="AMK62" s="89"/>
      <c r="AML62" s="89"/>
      <c r="AMM62" s="89"/>
      <c r="AMN62" s="89"/>
      <c r="AMO62" s="89"/>
      <c r="AMP62" s="89"/>
      <c r="AMQ62" s="89"/>
      <c r="AMR62" s="89"/>
      <c r="AMS62" s="89"/>
      <c r="AMT62" s="89"/>
      <c r="AMU62" s="89"/>
      <c r="AMV62" s="89"/>
      <c r="AMW62" s="89"/>
      <c r="AMX62" s="89"/>
      <c r="AMY62" s="89"/>
      <c r="AMZ62" s="89"/>
      <c r="ANA62" s="89"/>
      <c r="ANB62" s="89"/>
      <c r="ANC62" s="89"/>
      <c r="AND62" s="89"/>
      <c r="ANE62" s="89"/>
      <c r="ANF62" s="89"/>
      <c r="ANG62" s="89"/>
      <c r="ANH62" s="89"/>
      <c r="ANI62" s="89"/>
      <c r="ANJ62" s="89"/>
      <c r="ANK62" s="89"/>
      <c r="ANL62" s="89"/>
      <c r="ANM62" s="89"/>
      <c r="ANN62" s="89"/>
      <c r="ANO62" s="89"/>
      <c r="ANP62" s="89"/>
      <c r="ANQ62" s="89"/>
      <c r="ANR62" s="89"/>
      <c r="ANS62" s="89"/>
      <c r="ANT62" s="89"/>
      <c r="ANU62" s="89"/>
      <c r="ANV62" s="89"/>
      <c r="ANW62" s="89"/>
      <c r="ANX62" s="89"/>
      <c r="ANY62" s="89"/>
      <c r="ANZ62" s="89"/>
      <c r="AOA62" s="89"/>
      <c r="AOB62" s="89"/>
      <c r="AOC62" s="89"/>
      <c r="AOD62" s="89"/>
      <c r="AOE62" s="89"/>
      <c r="AOF62" s="89"/>
      <c r="AOG62" s="89"/>
      <c r="AOH62" s="89"/>
      <c r="AOI62" s="89"/>
      <c r="AOJ62" s="89"/>
      <c r="AOK62" s="89"/>
      <c r="AOL62" s="89"/>
      <c r="AOM62" s="89"/>
      <c r="AON62" s="89"/>
      <c r="AOO62" s="89"/>
      <c r="AOP62" s="89"/>
      <c r="AOQ62" s="89"/>
      <c r="AOR62" s="89"/>
      <c r="AOS62" s="89"/>
      <c r="AOT62" s="89"/>
      <c r="AOU62" s="89"/>
      <c r="AOV62" s="89"/>
      <c r="AOW62" s="89"/>
      <c r="AOX62" s="89"/>
      <c r="AOY62" s="89"/>
      <c r="AOZ62" s="89"/>
      <c r="APA62" s="89"/>
      <c r="APB62" s="89"/>
      <c r="APC62" s="89"/>
      <c r="APD62" s="89"/>
      <c r="APE62" s="89"/>
      <c r="APF62" s="89"/>
      <c r="APG62" s="89"/>
      <c r="APH62" s="89"/>
      <c r="API62" s="89"/>
      <c r="APJ62" s="89"/>
      <c r="APK62" s="89"/>
      <c r="APL62" s="89"/>
      <c r="APM62" s="89"/>
      <c r="APN62" s="89"/>
      <c r="APO62" s="89"/>
      <c r="APP62" s="89"/>
      <c r="APQ62" s="89"/>
      <c r="APR62" s="89"/>
      <c r="APS62" s="89"/>
      <c r="APT62" s="89"/>
      <c r="APU62" s="89"/>
      <c r="APV62" s="89"/>
      <c r="APW62" s="89"/>
      <c r="APX62" s="89"/>
      <c r="APY62" s="89"/>
      <c r="APZ62" s="89"/>
      <c r="AQA62" s="89"/>
      <c r="AQB62" s="89"/>
      <c r="AQC62" s="89"/>
      <c r="AQD62" s="89"/>
      <c r="AQE62" s="89"/>
      <c r="AQF62" s="89"/>
      <c r="AQG62" s="89"/>
      <c r="AQH62" s="89"/>
      <c r="AQI62" s="89"/>
      <c r="AQJ62" s="89"/>
      <c r="AQK62" s="89"/>
      <c r="AQL62" s="89"/>
      <c r="AQM62" s="89"/>
      <c r="AQN62" s="89"/>
      <c r="AQO62" s="89"/>
      <c r="AQP62" s="89"/>
      <c r="AQQ62" s="89"/>
      <c r="AQR62" s="89"/>
      <c r="AQS62" s="89"/>
      <c r="AQT62" s="89"/>
      <c r="AQU62" s="89"/>
      <c r="AQV62" s="89"/>
      <c r="AQW62" s="89"/>
      <c r="AQX62" s="89"/>
      <c r="AQY62" s="89"/>
      <c r="AQZ62" s="89"/>
      <c r="ARA62" s="89"/>
      <c r="ARB62" s="89"/>
      <c r="ARC62" s="89"/>
      <c r="ARD62" s="89"/>
      <c r="ARE62" s="89"/>
      <c r="ARF62" s="89"/>
      <c r="ARG62" s="89"/>
      <c r="ARH62" s="89"/>
      <c r="ARI62" s="89"/>
      <c r="ARJ62" s="89"/>
      <c r="ARK62" s="89"/>
      <c r="ARL62" s="89"/>
      <c r="ARM62" s="89"/>
      <c r="ARN62" s="89"/>
      <c r="ARO62" s="89"/>
      <c r="ARP62" s="89"/>
      <c r="ARQ62" s="89"/>
      <c r="ARR62" s="89"/>
      <c r="ARS62" s="89"/>
      <c r="ART62" s="89"/>
      <c r="ARU62" s="89"/>
      <c r="ARV62" s="89"/>
      <c r="ARW62" s="89"/>
      <c r="ARX62" s="89"/>
      <c r="ARY62" s="89"/>
      <c r="ARZ62" s="89"/>
      <c r="ASA62" s="89"/>
      <c r="ASB62" s="89"/>
      <c r="ASC62" s="89"/>
      <c r="ASD62" s="89"/>
      <c r="ASE62" s="89"/>
      <c r="ASF62" s="89"/>
      <c r="ASG62" s="89"/>
      <c r="ASH62" s="89"/>
      <c r="ASI62" s="89"/>
      <c r="ASJ62" s="89"/>
      <c r="ASK62" s="89"/>
      <c r="ASL62" s="89"/>
      <c r="ASM62" s="89"/>
      <c r="ASN62" s="89"/>
      <c r="ASO62" s="89"/>
      <c r="ASP62" s="89"/>
      <c r="ASQ62" s="89"/>
      <c r="ASR62" s="89"/>
      <c r="ASS62" s="89"/>
      <c r="AST62" s="89"/>
      <c r="ASU62" s="89"/>
      <c r="ASV62" s="89"/>
      <c r="ASW62" s="89"/>
      <c r="ASX62" s="89"/>
      <c r="ASY62" s="89"/>
      <c r="ASZ62" s="89"/>
      <c r="ATA62" s="89"/>
      <c r="ATB62" s="89"/>
      <c r="ATC62" s="89"/>
      <c r="ATD62" s="89"/>
      <c r="ATE62" s="89"/>
      <c r="ATF62" s="89"/>
      <c r="ATG62" s="89"/>
      <c r="ATH62" s="89"/>
      <c r="ATI62" s="89"/>
      <c r="ATJ62" s="89"/>
      <c r="ATK62" s="89"/>
      <c r="ATL62" s="89"/>
      <c r="ATM62" s="89"/>
      <c r="ATN62" s="89"/>
      <c r="ATO62" s="89"/>
      <c r="ATP62" s="89"/>
      <c r="ATQ62" s="89"/>
      <c r="ATR62" s="89"/>
      <c r="ATS62" s="89"/>
      <c r="ATT62" s="89"/>
      <c r="ATU62" s="89"/>
      <c r="ATV62" s="89"/>
      <c r="ATW62" s="89"/>
      <c r="ATX62" s="89"/>
      <c r="ATY62" s="89"/>
      <c r="ATZ62" s="89"/>
      <c r="AUA62" s="89"/>
      <c r="AUB62" s="89"/>
      <c r="AUC62" s="89"/>
      <c r="AUD62" s="89"/>
      <c r="AUE62" s="89"/>
      <c r="AUF62" s="89"/>
      <c r="AUG62" s="89"/>
      <c r="AUH62" s="89"/>
      <c r="AUI62" s="89"/>
      <c r="AUJ62" s="89"/>
      <c r="AUK62" s="89"/>
      <c r="AUL62" s="89"/>
      <c r="AUM62" s="89"/>
      <c r="AUN62" s="89"/>
      <c r="AUO62" s="89"/>
      <c r="AUP62" s="89"/>
      <c r="AUQ62" s="89"/>
      <c r="AUR62" s="89"/>
      <c r="AUS62" s="89"/>
      <c r="AUT62" s="89"/>
      <c r="AUU62" s="89"/>
      <c r="AUV62" s="89"/>
      <c r="AUW62" s="89"/>
      <c r="AUX62" s="89"/>
      <c r="AUY62" s="89"/>
      <c r="AUZ62" s="89"/>
      <c r="AVA62" s="89"/>
      <c r="AVB62" s="89"/>
      <c r="AVC62" s="89"/>
      <c r="AVD62" s="89"/>
      <c r="AVE62" s="89"/>
      <c r="AVF62" s="89"/>
      <c r="AVG62" s="89"/>
      <c r="AVH62" s="89"/>
      <c r="AVI62" s="89"/>
      <c r="AVJ62" s="89"/>
      <c r="AVK62" s="89"/>
      <c r="AVL62" s="89"/>
      <c r="AVM62" s="89"/>
      <c r="AVN62" s="89"/>
      <c r="AVO62" s="89"/>
      <c r="AVP62" s="89"/>
      <c r="AVQ62" s="89"/>
      <c r="AVR62" s="89"/>
      <c r="AVS62" s="89"/>
      <c r="AVT62" s="89"/>
      <c r="AVU62" s="89"/>
      <c r="AVV62" s="89"/>
      <c r="AVW62" s="89"/>
      <c r="AVX62" s="89"/>
      <c r="AVY62" s="89"/>
      <c r="AVZ62" s="89"/>
      <c r="AWA62" s="89"/>
      <c r="AWB62" s="89"/>
      <c r="AWC62" s="89"/>
      <c r="AWD62" s="89"/>
      <c r="AWE62" s="89"/>
      <c r="AWF62" s="89"/>
      <c r="AWG62" s="89"/>
      <c r="AWH62" s="89"/>
      <c r="AWI62" s="89"/>
      <c r="AWJ62" s="89"/>
      <c r="AWK62" s="89"/>
      <c r="AWL62" s="89"/>
      <c r="AWM62" s="89"/>
      <c r="AWN62" s="89"/>
      <c r="AWO62" s="89"/>
      <c r="AWP62" s="89"/>
      <c r="AWQ62" s="89"/>
      <c r="AWR62" s="89"/>
      <c r="AWS62" s="89"/>
      <c r="AWT62" s="89"/>
      <c r="AWU62" s="89"/>
      <c r="AWV62" s="89"/>
      <c r="AWW62" s="89"/>
      <c r="AWX62" s="89"/>
      <c r="AWY62" s="89"/>
      <c r="AWZ62" s="89"/>
      <c r="AXA62" s="89"/>
      <c r="AXB62" s="89"/>
      <c r="AXC62" s="89"/>
      <c r="AXD62" s="89"/>
      <c r="AXE62" s="89"/>
      <c r="AXF62" s="89"/>
      <c r="AXG62" s="89"/>
      <c r="AXH62" s="89"/>
      <c r="AXI62" s="89"/>
      <c r="AXJ62" s="89"/>
      <c r="AXK62" s="89"/>
      <c r="AXL62" s="89"/>
      <c r="AXM62" s="89"/>
      <c r="AXN62" s="89"/>
      <c r="AXO62" s="89"/>
      <c r="AXP62" s="89"/>
      <c r="AXQ62" s="89"/>
      <c r="AXR62" s="89"/>
      <c r="AXS62" s="89"/>
      <c r="AXT62" s="89"/>
      <c r="AXU62" s="89"/>
      <c r="AXV62" s="89"/>
      <c r="AXW62" s="89"/>
      <c r="AXX62" s="89"/>
      <c r="AXY62" s="89"/>
      <c r="AXZ62" s="89"/>
      <c r="AYA62" s="89"/>
      <c r="AYB62" s="89"/>
      <c r="AYC62" s="89"/>
      <c r="AYD62" s="89"/>
      <c r="AYE62" s="89"/>
      <c r="AYF62" s="89"/>
      <c r="AYG62" s="89"/>
      <c r="AYH62" s="89"/>
      <c r="AYI62" s="89"/>
      <c r="AYJ62" s="89"/>
      <c r="AYK62" s="89"/>
      <c r="AYL62" s="89"/>
      <c r="AYM62" s="89"/>
      <c r="AYN62" s="89"/>
      <c r="AYO62" s="89"/>
      <c r="AYP62" s="89"/>
      <c r="AYQ62" s="89"/>
      <c r="AYR62" s="89"/>
      <c r="AYS62" s="89"/>
      <c r="AYT62" s="89"/>
      <c r="AYU62" s="89"/>
      <c r="AYV62" s="89"/>
      <c r="AYW62" s="89"/>
      <c r="AYX62" s="89"/>
      <c r="AYY62" s="89"/>
      <c r="AYZ62" s="89"/>
      <c r="AZA62" s="89"/>
      <c r="AZB62" s="89"/>
      <c r="AZC62" s="89"/>
      <c r="AZD62" s="89"/>
      <c r="AZE62" s="89"/>
      <c r="AZF62" s="89"/>
      <c r="AZG62" s="89"/>
      <c r="AZH62" s="89"/>
      <c r="AZI62" s="89"/>
      <c r="AZJ62" s="89"/>
      <c r="AZK62" s="89"/>
      <c r="AZL62" s="89"/>
      <c r="AZM62" s="89"/>
      <c r="AZN62" s="89"/>
      <c r="AZO62" s="89"/>
      <c r="AZP62" s="89"/>
      <c r="AZQ62" s="89"/>
      <c r="AZR62" s="89"/>
      <c r="AZS62" s="89"/>
      <c r="AZT62" s="89"/>
      <c r="AZU62" s="89"/>
      <c r="AZV62" s="89"/>
      <c r="AZW62" s="89"/>
      <c r="AZX62" s="89"/>
      <c r="AZY62" s="89"/>
      <c r="AZZ62" s="89"/>
      <c r="BAA62" s="89"/>
      <c r="BAB62" s="89"/>
      <c r="BAC62" s="89"/>
      <c r="BAD62" s="89"/>
      <c r="BAE62" s="89"/>
      <c r="BAF62" s="89"/>
      <c r="BAG62" s="89"/>
      <c r="BAH62" s="89"/>
      <c r="BAI62" s="89"/>
      <c r="BAJ62" s="89"/>
      <c r="BAK62" s="89"/>
      <c r="BAL62" s="89"/>
      <c r="BAM62" s="89"/>
      <c r="BAN62" s="89"/>
      <c r="BAO62" s="89"/>
      <c r="BAP62" s="89"/>
      <c r="BAQ62" s="89"/>
      <c r="BAR62" s="89"/>
      <c r="BAS62" s="89"/>
      <c r="BAT62" s="89"/>
      <c r="BAU62" s="89"/>
      <c r="BAV62" s="89"/>
      <c r="BAW62" s="89"/>
      <c r="BAX62" s="89"/>
      <c r="BAY62" s="89"/>
      <c r="BAZ62" s="89"/>
      <c r="BBA62" s="89"/>
      <c r="BBB62" s="89"/>
      <c r="BBC62" s="89"/>
      <c r="BBD62" s="89"/>
      <c r="BBE62" s="89"/>
      <c r="BBF62" s="89"/>
      <c r="BBG62" s="89"/>
      <c r="BBH62" s="89"/>
      <c r="BBI62" s="89"/>
      <c r="BBJ62" s="89"/>
      <c r="BBK62" s="89"/>
      <c r="BBL62" s="89"/>
      <c r="BBM62" s="89"/>
      <c r="BBN62" s="89"/>
      <c r="BBO62" s="89"/>
      <c r="BBP62" s="89"/>
      <c r="BBQ62" s="89"/>
      <c r="BBR62" s="89"/>
      <c r="BBS62" s="89"/>
      <c r="BBT62" s="89"/>
      <c r="BBU62" s="89"/>
      <c r="BBV62" s="89"/>
      <c r="BBW62" s="89"/>
      <c r="BBX62" s="89"/>
      <c r="BBY62" s="89"/>
      <c r="BBZ62" s="89"/>
      <c r="BCA62" s="89"/>
      <c r="BCB62" s="89"/>
      <c r="BCC62" s="89"/>
      <c r="BCD62" s="89"/>
      <c r="BCE62" s="89"/>
      <c r="BCF62" s="89"/>
      <c r="BCG62" s="89"/>
      <c r="BCH62" s="89"/>
      <c r="BCI62" s="89"/>
      <c r="BCJ62" s="89"/>
      <c r="BCK62" s="89"/>
      <c r="BCL62" s="89"/>
      <c r="BCM62" s="89"/>
      <c r="BCN62" s="89"/>
      <c r="BCO62" s="89"/>
      <c r="BCP62" s="89"/>
      <c r="BCQ62" s="89"/>
      <c r="BCR62" s="89"/>
      <c r="BCS62" s="89"/>
      <c r="BCT62" s="89"/>
      <c r="BCU62" s="89"/>
      <c r="BCV62" s="89"/>
      <c r="BCW62" s="89"/>
      <c r="BCX62" s="89"/>
      <c r="BCY62" s="89"/>
      <c r="BCZ62" s="89"/>
      <c r="BDA62" s="89"/>
      <c r="BDB62" s="89"/>
      <c r="BDC62" s="89"/>
      <c r="BDD62" s="89"/>
      <c r="BDE62" s="89"/>
      <c r="BDF62" s="89"/>
      <c r="BDG62" s="89"/>
      <c r="BDH62" s="89"/>
      <c r="BDI62" s="89"/>
      <c r="BDJ62" s="89"/>
      <c r="BDK62" s="89"/>
      <c r="BDL62" s="89"/>
      <c r="BDM62" s="89"/>
      <c r="BDN62" s="89"/>
      <c r="BDO62" s="89"/>
      <c r="BDP62" s="89"/>
      <c r="BDQ62" s="89"/>
      <c r="BDR62" s="89"/>
      <c r="BDS62" s="89"/>
      <c r="BDT62" s="89"/>
      <c r="BDU62" s="89"/>
      <c r="BDV62" s="89"/>
      <c r="BDW62" s="89"/>
      <c r="BDX62" s="89"/>
      <c r="BDY62" s="89"/>
      <c r="BDZ62" s="89"/>
      <c r="BEA62" s="89"/>
      <c r="BEB62" s="89"/>
      <c r="BEC62" s="89"/>
      <c r="BED62" s="89"/>
      <c r="BEE62" s="89"/>
      <c r="BEF62" s="89"/>
      <c r="BEG62" s="89"/>
      <c r="BEH62" s="89"/>
      <c r="BEI62" s="89"/>
      <c r="BEJ62" s="89"/>
      <c r="BEK62" s="89"/>
      <c r="BEL62" s="89"/>
      <c r="BEM62" s="89"/>
      <c r="BEN62" s="89"/>
      <c r="BEO62" s="89"/>
      <c r="BEP62" s="89"/>
      <c r="BEQ62" s="89"/>
      <c r="BER62" s="89"/>
      <c r="BES62" s="89"/>
      <c r="BET62" s="89"/>
      <c r="BEU62" s="89"/>
      <c r="BEV62" s="89"/>
      <c r="BEW62" s="89"/>
      <c r="BEX62" s="89"/>
      <c r="BEY62" s="89"/>
      <c r="BEZ62" s="89"/>
      <c r="BFA62" s="89"/>
      <c r="BFB62" s="89"/>
      <c r="BFC62" s="89"/>
      <c r="BFD62" s="89"/>
      <c r="BFE62" s="89"/>
      <c r="BFF62" s="89"/>
      <c r="BFG62" s="89"/>
      <c r="BFH62" s="89"/>
      <c r="BFI62" s="89"/>
      <c r="BFJ62" s="89"/>
      <c r="BFK62" s="89"/>
      <c r="BFL62" s="89"/>
      <c r="BFM62" s="89"/>
      <c r="BFN62" s="89"/>
      <c r="BFO62" s="89"/>
      <c r="BFP62" s="89"/>
      <c r="BFQ62" s="89"/>
      <c r="BFR62" s="89"/>
      <c r="BFS62" s="89"/>
      <c r="BFT62" s="89"/>
      <c r="BFU62" s="89"/>
      <c r="BFV62" s="89"/>
      <c r="BFW62" s="89"/>
      <c r="BFX62" s="89"/>
      <c r="BFY62" s="89"/>
      <c r="BFZ62" s="89"/>
      <c r="BGA62" s="89"/>
      <c r="BGB62" s="89"/>
      <c r="BGC62" s="89"/>
      <c r="BGD62" s="89"/>
      <c r="BGE62" s="89"/>
      <c r="BGF62" s="89"/>
      <c r="BGG62" s="89"/>
      <c r="BGH62" s="89"/>
      <c r="BGI62" s="89"/>
      <c r="BGJ62" s="89"/>
      <c r="BGK62" s="89"/>
      <c r="BGL62" s="89"/>
      <c r="BGM62" s="89"/>
      <c r="BGN62" s="89"/>
      <c r="BGO62" s="89"/>
      <c r="BGP62" s="89"/>
      <c r="BGQ62" s="89"/>
      <c r="BGR62" s="89"/>
      <c r="BGS62" s="89"/>
      <c r="BGT62" s="89"/>
      <c r="BGU62" s="89"/>
      <c r="BGV62" s="89"/>
      <c r="BGW62" s="89"/>
      <c r="BGX62" s="89"/>
      <c r="BGY62" s="89"/>
      <c r="BGZ62" s="89"/>
      <c r="BHA62" s="89"/>
      <c r="BHB62" s="89"/>
      <c r="BHC62" s="89"/>
      <c r="BHD62" s="89"/>
      <c r="BHE62" s="89"/>
      <c r="BHF62" s="89"/>
      <c r="BHG62" s="89"/>
      <c r="BHH62" s="89"/>
      <c r="BHI62" s="89"/>
      <c r="BHJ62" s="89"/>
      <c r="BHK62" s="89"/>
      <c r="BHL62" s="89"/>
      <c r="BHM62" s="89"/>
      <c r="BHN62" s="89"/>
      <c r="BHO62" s="89"/>
      <c r="BHP62" s="89"/>
      <c r="BHQ62" s="89"/>
      <c r="BHR62" s="89"/>
      <c r="BHS62" s="89"/>
      <c r="BHT62" s="89"/>
      <c r="BHU62" s="89"/>
      <c r="BHV62" s="89"/>
      <c r="BHW62" s="89"/>
      <c r="BHX62" s="89"/>
      <c r="BHY62" s="89"/>
      <c r="BHZ62" s="89"/>
      <c r="BIA62" s="89"/>
      <c r="BIB62" s="89"/>
      <c r="BIC62" s="89"/>
      <c r="BID62" s="89"/>
      <c r="BIE62" s="89"/>
      <c r="BIF62" s="89"/>
      <c r="BIG62" s="89"/>
      <c r="BIH62" s="89"/>
      <c r="BII62" s="89"/>
      <c r="BIJ62" s="89"/>
      <c r="BIK62" s="89"/>
      <c r="BIL62" s="89"/>
      <c r="BIM62" s="89"/>
      <c r="BIN62" s="89"/>
      <c r="BIO62" s="89"/>
      <c r="BIP62" s="89"/>
      <c r="BIQ62" s="89"/>
      <c r="BIR62" s="89"/>
      <c r="BIS62" s="89"/>
      <c r="BIT62" s="89"/>
      <c r="BIU62" s="89"/>
      <c r="BIV62" s="89"/>
      <c r="BIW62" s="89"/>
      <c r="BIX62" s="89"/>
      <c r="BIY62" s="89"/>
      <c r="BIZ62" s="89"/>
      <c r="BJA62" s="89"/>
      <c r="BJB62" s="89"/>
      <c r="BJC62" s="89"/>
      <c r="BJD62" s="89"/>
      <c r="BJE62" s="89"/>
      <c r="BJF62" s="89"/>
      <c r="BJG62" s="89"/>
      <c r="BJH62" s="89"/>
      <c r="BJI62" s="89"/>
      <c r="BJJ62" s="89"/>
      <c r="BJK62" s="89"/>
      <c r="BJL62" s="89"/>
      <c r="BJM62" s="89"/>
      <c r="BJN62" s="89"/>
      <c r="BJO62" s="89"/>
      <c r="BJP62" s="89"/>
      <c r="BJQ62" s="89"/>
      <c r="BJR62" s="89"/>
      <c r="BJS62" s="89"/>
      <c r="BJT62" s="89"/>
      <c r="BJU62" s="89"/>
      <c r="BJV62" s="89"/>
      <c r="BJW62" s="89"/>
      <c r="BJX62" s="89"/>
      <c r="BJY62" s="89"/>
      <c r="BJZ62" s="89"/>
      <c r="BKA62" s="89"/>
      <c r="BKB62" s="89"/>
      <c r="BKC62" s="89"/>
      <c r="BKD62" s="89"/>
      <c r="BKE62" s="89"/>
      <c r="BKF62" s="89"/>
      <c r="BKG62" s="89"/>
      <c r="BKH62" s="89"/>
      <c r="BKI62" s="89"/>
      <c r="BKJ62" s="89"/>
      <c r="BKK62" s="89"/>
      <c r="BKL62" s="89"/>
      <c r="BKM62" s="89"/>
      <c r="BKN62" s="89"/>
      <c r="BKO62" s="89"/>
      <c r="BKP62" s="89"/>
      <c r="BKQ62" s="89"/>
      <c r="BKR62" s="89"/>
      <c r="BKS62" s="89"/>
      <c r="BKT62" s="89"/>
      <c r="BKU62" s="89"/>
      <c r="BKV62" s="89"/>
      <c r="BKW62" s="89"/>
      <c r="BKX62" s="89"/>
      <c r="BKY62" s="89"/>
      <c r="BKZ62" s="89"/>
      <c r="BLA62" s="89"/>
      <c r="BLB62" s="89"/>
      <c r="BLC62" s="89"/>
      <c r="BLD62" s="89"/>
      <c r="BLE62" s="89"/>
      <c r="BLF62" s="89"/>
      <c r="BLG62" s="89"/>
      <c r="BLH62" s="89"/>
      <c r="BLI62" s="89"/>
      <c r="BLJ62" s="89"/>
      <c r="BLK62" s="89"/>
      <c r="BLL62" s="89"/>
      <c r="BLM62" s="89"/>
      <c r="BLN62" s="89"/>
      <c r="BLO62" s="89"/>
      <c r="BLP62" s="89"/>
      <c r="BLQ62" s="89"/>
      <c r="BLR62" s="89"/>
      <c r="BLS62" s="89"/>
      <c r="BLT62" s="89"/>
      <c r="BLU62" s="89"/>
      <c r="BLV62" s="89"/>
      <c r="BLW62" s="89"/>
      <c r="BLX62" s="89"/>
      <c r="BLY62" s="89"/>
      <c r="BLZ62" s="89"/>
      <c r="BMA62" s="89"/>
      <c r="BMB62" s="89"/>
      <c r="BMC62" s="89"/>
      <c r="BMD62" s="89"/>
      <c r="BME62" s="89"/>
      <c r="BMF62" s="89"/>
      <c r="BMG62" s="89"/>
      <c r="BMH62" s="89"/>
      <c r="BMI62" s="89"/>
      <c r="BMJ62" s="89"/>
      <c r="BMK62" s="89"/>
      <c r="BML62" s="89"/>
      <c r="BMM62" s="89"/>
      <c r="BMN62" s="89"/>
      <c r="BMO62" s="89"/>
      <c r="BMP62" s="89"/>
      <c r="BMQ62" s="89"/>
      <c r="BMR62" s="89"/>
      <c r="BMS62" s="89"/>
      <c r="BMT62" s="89"/>
      <c r="BMU62" s="89"/>
      <c r="BMV62" s="89"/>
      <c r="BMW62" s="89"/>
      <c r="BMX62" s="89"/>
      <c r="BMY62" s="89"/>
      <c r="BMZ62" s="89"/>
      <c r="BNA62" s="89"/>
      <c r="BNB62" s="89"/>
      <c r="BNC62" s="89"/>
      <c r="BND62" s="89"/>
      <c r="BNE62" s="89"/>
      <c r="BNF62" s="89"/>
      <c r="BNG62" s="89"/>
      <c r="BNH62" s="89"/>
      <c r="BNI62" s="89"/>
      <c r="BNJ62" s="89"/>
      <c r="BNK62" s="89"/>
      <c r="BNL62" s="89"/>
      <c r="BNM62" s="89"/>
      <c r="BNN62" s="89"/>
      <c r="BNO62" s="89"/>
      <c r="BNP62" s="89"/>
      <c r="BNQ62" s="89"/>
      <c r="BNR62" s="89"/>
      <c r="BNS62" s="89"/>
      <c r="BNT62" s="89"/>
      <c r="BNU62" s="89"/>
      <c r="BNV62" s="89"/>
      <c r="BNW62" s="89"/>
      <c r="BNX62" s="89"/>
      <c r="BNY62" s="89"/>
      <c r="BNZ62" s="89"/>
      <c r="BOA62" s="89"/>
      <c r="BOB62" s="89"/>
      <c r="BOC62" s="89"/>
      <c r="BOD62" s="89"/>
      <c r="BOE62" s="89"/>
      <c r="BOF62" s="89"/>
      <c r="BOG62" s="89"/>
      <c r="BOH62" s="89"/>
      <c r="BOI62" s="89"/>
      <c r="BOJ62" s="89"/>
      <c r="BOK62" s="89"/>
      <c r="BOL62" s="89"/>
      <c r="BOM62" s="89"/>
      <c r="BON62" s="89"/>
      <c r="BOO62" s="89"/>
      <c r="BOP62" s="89"/>
      <c r="BOQ62" s="89"/>
      <c r="BOR62" s="89"/>
      <c r="BOS62" s="89"/>
      <c r="BOT62" s="89"/>
      <c r="BOU62" s="89"/>
      <c r="BOV62" s="89"/>
      <c r="BOW62" s="89"/>
      <c r="BOX62" s="89"/>
      <c r="BOY62" s="89"/>
      <c r="BOZ62" s="89"/>
      <c r="BPA62" s="89"/>
      <c r="BPB62" s="89"/>
      <c r="BPC62" s="89"/>
      <c r="BPD62" s="89"/>
      <c r="BPE62" s="89"/>
      <c r="BPF62" s="89"/>
      <c r="BPG62" s="89"/>
      <c r="BPH62" s="89"/>
      <c r="BPI62" s="89"/>
      <c r="BPJ62" s="89"/>
      <c r="BPK62" s="89"/>
      <c r="BPL62" s="89"/>
      <c r="BPM62" s="89"/>
      <c r="BPN62" s="89"/>
      <c r="BPO62" s="89"/>
      <c r="BPP62" s="89"/>
      <c r="BPQ62" s="89"/>
      <c r="BPR62" s="89"/>
      <c r="BPS62" s="89"/>
      <c r="BPT62" s="89"/>
      <c r="BPU62" s="89"/>
      <c r="BPV62" s="89"/>
      <c r="BPW62" s="89"/>
      <c r="BPX62" s="89"/>
      <c r="BPY62" s="89"/>
      <c r="BPZ62" s="89"/>
      <c r="BQA62" s="89"/>
      <c r="BQB62" s="89"/>
      <c r="BQC62" s="89"/>
      <c r="BQD62" s="89"/>
      <c r="BQE62" s="89"/>
      <c r="BQF62" s="89"/>
      <c r="BQG62" s="89"/>
      <c r="BQH62" s="89"/>
      <c r="BQI62" s="89"/>
      <c r="BQJ62" s="89"/>
      <c r="BQK62" s="89"/>
      <c r="BQL62" s="89"/>
      <c r="BQM62" s="89"/>
      <c r="BQN62" s="89"/>
      <c r="BQO62" s="89"/>
      <c r="BQP62" s="89"/>
      <c r="BQQ62" s="89"/>
      <c r="BQR62" s="89"/>
      <c r="BQS62" s="89"/>
      <c r="BQT62" s="89"/>
      <c r="BQU62" s="89"/>
      <c r="BQV62" s="89"/>
      <c r="BQW62" s="89"/>
      <c r="BQX62" s="89"/>
      <c r="BQY62" s="89"/>
      <c r="BQZ62" s="89"/>
      <c r="BRA62" s="89"/>
      <c r="BRB62" s="89"/>
      <c r="BRC62" s="89"/>
      <c r="BRD62" s="89"/>
      <c r="BRE62" s="89"/>
      <c r="BRF62" s="89"/>
      <c r="BRG62" s="89"/>
      <c r="BRH62" s="89"/>
      <c r="BRI62" s="89"/>
      <c r="BRJ62" s="89"/>
      <c r="BRK62" s="89"/>
      <c r="BRL62" s="89"/>
      <c r="BRM62" s="89"/>
      <c r="BRN62" s="89"/>
      <c r="BRO62" s="89"/>
      <c r="BRP62" s="89"/>
      <c r="BRQ62" s="89"/>
      <c r="BRR62" s="89"/>
      <c r="BRS62" s="89"/>
      <c r="BRT62" s="89"/>
      <c r="BRU62" s="89"/>
      <c r="BRV62" s="89"/>
      <c r="BRW62" s="89"/>
      <c r="BRX62" s="89"/>
      <c r="BRY62" s="89"/>
      <c r="BRZ62" s="89"/>
      <c r="BSA62" s="89"/>
      <c r="BSB62" s="89"/>
      <c r="BSC62" s="89"/>
      <c r="BSD62" s="89"/>
      <c r="BSE62" s="89"/>
      <c r="BSF62" s="89"/>
      <c r="BSG62" s="89"/>
      <c r="BSH62" s="89"/>
      <c r="BSI62" s="89"/>
      <c r="BSJ62" s="89"/>
      <c r="BSK62" s="89"/>
      <c r="BSL62" s="89"/>
      <c r="BSM62" s="89"/>
      <c r="BSN62" s="89"/>
      <c r="BSO62" s="89"/>
      <c r="BSP62" s="89"/>
      <c r="BSQ62" s="89"/>
      <c r="BSR62" s="89"/>
      <c r="BSS62" s="89"/>
      <c r="BST62" s="89"/>
      <c r="BSU62" s="89"/>
      <c r="BSV62" s="89"/>
      <c r="BSW62" s="89"/>
      <c r="BSX62" s="89"/>
      <c r="BSY62" s="89"/>
      <c r="BSZ62" s="89"/>
      <c r="BTA62" s="89"/>
      <c r="BTB62" s="89"/>
      <c r="BTC62" s="89"/>
      <c r="BTD62" s="89"/>
      <c r="BTE62" s="89"/>
      <c r="BTF62" s="89"/>
      <c r="BTG62" s="89"/>
      <c r="BTH62" s="89"/>
      <c r="BTI62" s="89"/>
      <c r="BTJ62" s="89"/>
      <c r="BTK62" s="89"/>
      <c r="BTL62" s="89"/>
      <c r="BTM62" s="89"/>
      <c r="BTN62" s="89"/>
      <c r="BTO62" s="89"/>
      <c r="BTP62" s="89"/>
      <c r="BTQ62" s="89"/>
      <c r="BTR62" s="89"/>
      <c r="BTS62" s="89"/>
      <c r="BTT62" s="89"/>
      <c r="BTU62" s="89"/>
      <c r="BTV62" s="89"/>
      <c r="BTW62" s="89"/>
      <c r="BTX62" s="89"/>
      <c r="BTY62" s="89"/>
      <c r="BTZ62" s="89"/>
      <c r="BUA62" s="89"/>
      <c r="BUB62" s="89"/>
      <c r="BUC62" s="89"/>
      <c r="BUD62" s="89"/>
      <c r="BUE62" s="89"/>
      <c r="BUF62" s="89"/>
      <c r="BUG62" s="89"/>
      <c r="BUH62" s="89"/>
      <c r="BUI62" s="89"/>
      <c r="BUJ62" s="89"/>
      <c r="BUK62" s="89"/>
      <c r="BUL62" s="89"/>
      <c r="BUM62" s="89"/>
      <c r="BUN62" s="89"/>
      <c r="BUO62" s="89"/>
      <c r="BUP62" s="89"/>
      <c r="BUQ62" s="89"/>
      <c r="BUR62" s="89"/>
      <c r="BUS62" s="89"/>
      <c r="BUT62" s="89"/>
      <c r="BUU62" s="89"/>
      <c r="BUV62" s="89"/>
      <c r="BUW62" s="89"/>
      <c r="BUX62" s="89"/>
      <c r="BUY62" s="89"/>
      <c r="BUZ62" s="89"/>
      <c r="BVA62" s="89"/>
      <c r="BVB62" s="89"/>
      <c r="BVC62" s="89"/>
      <c r="BVD62" s="89"/>
      <c r="BVE62" s="89"/>
      <c r="BVF62" s="89"/>
      <c r="BVG62" s="89"/>
      <c r="BVH62" s="89"/>
      <c r="BVI62" s="89"/>
      <c r="BVJ62" s="89"/>
      <c r="BVK62" s="89"/>
      <c r="BVL62" s="89"/>
      <c r="BVM62" s="89"/>
      <c r="BVN62" s="89"/>
      <c r="BVO62" s="89"/>
      <c r="BVP62" s="89"/>
      <c r="BVQ62" s="89"/>
      <c r="BVR62" s="89"/>
      <c r="BVS62" s="89"/>
      <c r="BVT62" s="89"/>
      <c r="BVU62" s="89"/>
      <c r="BVV62" s="89"/>
      <c r="BVW62" s="89"/>
      <c r="BVX62" s="89"/>
      <c r="BVY62" s="89"/>
      <c r="BVZ62" s="89"/>
      <c r="BWA62" s="89"/>
      <c r="BWB62" s="89"/>
      <c r="BWC62" s="89"/>
      <c r="BWD62" s="89"/>
      <c r="BWE62" s="89"/>
      <c r="BWF62" s="89"/>
      <c r="BWG62" s="89"/>
      <c r="BWH62" s="89"/>
      <c r="BWI62" s="89"/>
      <c r="BWJ62" s="89"/>
      <c r="BWK62" s="89"/>
      <c r="BWL62" s="89"/>
      <c r="BWM62" s="89"/>
      <c r="BWN62" s="89"/>
      <c r="BWO62" s="89"/>
      <c r="BWP62" s="89"/>
      <c r="BWQ62" s="89"/>
      <c r="BWR62" s="89"/>
      <c r="BWS62" s="89"/>
      <c r="BWT62" s="89"/>
      <c r="BWU62" s="89"/>
      <c r="BWV62" s="89"/>
      <c r="BWW62" s="89"/>
      <c r="BWX62" s="89"/>
      <c r="BWY62" s="89"/>
      <c r="BWZ62" s="89"/>
      <c r="BXA62" s="89"/>
      <c r="BXB62" s="89"/>
      <c r="BXC62" s="89"/>
      <c r="BXD62" s="89"/>
      <c r="BXE62" s="89"/>
      <c r="BXF62" s="89"/>
      <c r="BXG62" s="89"/>
      <c r="BXH62" s="89"/>
      <c r="BXI62" s="89"/>
      <c r="BXJ62" s="89"/>
      <c r="BXK62" s="89"/>
      <c r="BXL62" s="89"/>
      <c r="BXM62" s="89"/>
      <c r="BXN62" s="89"/>
      <c r="BXO62" s="89"/>
      <c r="BXP62" s="89"/>
      <c r="BXQ62" s="89"/>
      <c r="BXR62" s="89"/>
      <c r="BXS62" s="89"/>
      <c r="BXT62" s="89"/>
      <c r="BXU62" s="89"/>
      <c r="BXV62" s="89"/>
      <c r="BXW62" s="89"/>
      <c r="BXX62" s="89"/>
      <c r="BXY62" s="89"/>
      <c r="BXZ62" s="89"/>
      <c r="BYA62" s="89"/>
      <c r="BYB62" s="89"/>
      <c r="BYC62" s="89"/>
      <c r="BYD62" s="89"/>
      <c r="BYE62" s="89"/>
      <c r="BYF62" s="89"/>
      <c r="BYG62" s="89"/>
      <c r="BYH62" s="89"/>
      <c r="BYI62" s="89"/>
      <c r="BYJ62" s="89"/>
      <c r="BYK62" s="89"/>
      <c r="BYL62" s="89"/>
      <c r="BYM62" s="89"/>
      <c r="BYN62" s="89"/>
      <c r="BYO62" s="89"/>
      <c r="BYP62" s="89"/>
      <c r="BYQ62" s="89"/>
      <c r="BYR62" s="89"/>
      <c r="BYS62" s="89"/>
      <c r="BYT62" s="89"/>
      <c r="BYU62" s="89"/>
      <c r="BYV62" s="89"/>
      <c r="BYW62" s="89"/>
      <c r="BYX62" s="89"/>
      <c r="BYY62" s="89"/>
      <c r="BYZ62" s="89"/>
      <c r="BZA62" s="89"/>
      <c r="BZB62" s="89"/>
      <c r="BZC62" s="89"/>
      <c r="BZD62" s="89"/>
      <c r="BZE62" s="89"/>
      <c r="BZF62" s="89"/>
      <c r="BZG62" s="89"/>
      <c r="BZH62" s="89"/>
      <c r="BZI62" s="89"/>
      <c r="BZJ62" s="89"/>
      <c r="BZK62" s="89"/>
      <c r="BZL62" s="89"/>
      <c r="BZM62" s="89"/>
      <c r="BZN62" s="89"/>
      <c r="BZO62" s="89"/>
      <c r="BZP62" s="89"/>
      <c r="BZQ62" s="89"/>
      <c r="BZR62" s="89"/>
      <c r="BZS62" s="89"/>
      <c r="BZT62" s="89"/>
      <c r="BZU62" s="89"/>
      <c r="BZV62" s="89"/>
      <c r="BZW62" s="89"/>
      <c r="BZX62" s="89"/>
      <c r="BZY62" s="89"/>
      <c r="BZZ62" s="89"/>
      <c r="CAA62" s="89"/>
      <c r="CAB62" s="89"/>
      <c r="CAC62" s="89"/>
      <c r="CAD62" s="89"/>
      <c r="CAE62" s="89"/>
      <c r="CAF62" s="89"/>
      <c r="CAG62" s="89"/>
      <c r="CAH62" s="89"/>
      <c r="CAI62" s="89"/>
      <c r="CAJ62" s="89"/>
      <c r="CAK62" s="89"/>
      <c r="CAL62" s="89"/>
      <c r="CAM62" s="89"/>
      <c r="CAN62" s="89"/>
      <c r="CAO62" s="89"/>
      <c r="CAP62" s="89"/>
      <c r="CAQ62" s="89"/>
      <c r="CAR62" s="89"/>
      <c r="CAS62" s="89"/>
      <c r="CAT62" s="89"/>
      <c r="CAU62" s="89"/>
      <c r="CAV62" s="89"/>
      <c r="CAW62" s="89"/>
      <c r="CAX62" s="89"/>
      <c r="CAY62" s="89"/>
      <c r="CAZ62" s="89"/>
      <c r="CBA62" s="89"/>
      <c r="CBB62" s="89"/>
      <c r="CBC62" s="89"/>
      <c r="CBD62" s="89"/>
      <c r="CBE62" s="89"/>
      <c r="CBF62" s="89"/>
      <c r="CBG62" s="89"/>
      <c r="CBH62" s="89"/>
      <c r="CBI62" s="89"/>
      <c r="CBJ62" s="89"/>
      <c r="CBK62" s="89"/>
      <c r="CBL62" s="89"/>
      <c r="CBM62" s="89"/>
      <c r="CBN62" s="89"/>
      <c r="CBO62" s="89"/>
      <c r="CBP62" s="89"/>
      <c r="CBQ62" s="89"/>
      <c r="CBR62" s="89"/>
      <c r="CBS62" s="89"/>
      <c r="CBT62" s="89"/>
      <c r="CBU62" s="89"/>
      <c r="CBV62" s="89"/>
      <c r="CBW62" s="89"/>
      <c r="CBX62" s="89"/>
      <c r="CBY62" s="89"/>
      <c r="CBZ62" s="89"/>
      <c r="CCA62" s="89"/>
      <c r="CCB62" s="89"/>
      <c r="CCC62" s="89"/>
      <c r="CCD62" s="89"/>
      <c r="CCE62" s="89"/>
      <c r="CCF62" s="89"/>
      <c r="CCG62" s="89"/>
      <c r="CCH62" s="89"/>
      <c r="CCI62" s="89"/>
      <c r="CCJ62" s="89"/>
      <c r="CCK62" s="89"/>
      <c r="CCL62" s="89"/>
      <c r="CCM62" s="89"/>
      <c r="CCN62" s="89"/>
      <c r="CCO62" s="89"/>
      <c r="CCP62" s="89"/>
      <c r="CCQ62" s="89"/>
      <c r="CCR62" s="89"/>
      <c r="CCS62" s="89"/>
      <c r="CCT62" s="89"/>
      <c r="CCU62" s="89"/>
      <c r="CCV62" s="89"/>
      <c r="CCW62" s="89"/>
      <c r="CCX62" s="89"/>
      <c r="CCY62" s="89"/>
      <c r="CCZ62" s="89"/>
      <c r="CDA62" s="89"/>
      <c r="CDB62" s="89"/>
      <c r="CDC62" s="89"/>
      <c r="CDD62" s="89"/>
      <c r="CDE62" s="89"/>
      <c r="CDF62" s="89"/>
      <c r="CDG62" s="89"/>
      <c r="CDH62" s="89"/>
      <c r="CDI62" s="89"/>
      <c r="CDJ62" s="89"/>
      <c r="CDK62" s="89"/>
      <c r="CDL62" s="89"/>
      <c r="CDM62" s="89"/>
      <c r="CDN62" s="89"/>
      <c r="CDO62" s="89"/>
      <c r="CDP62" s="89"/>
      <c r="CDQ62" s="89"/>
      <c r="CDR62" s="89"/>
      <c r="CDS62" s="89"/>
      <c r="CDT62" s="89"/>
      <c r="CDU62" s="89"/>
      <c r="CDV62" s="89"/>
      <c r="CDW62" s="89"/>
      <c r="CDX62" s="89"/>
      <c r="CDY62" s="89"/>
      <c r="CDZ62" s="89"/>
      <c r="CEA62" s="89"/>
      <c r="CEB62" s="89"/>
      <c r="CEC62" s="89"/>
      <c r="CED62" s="89"/>
      <c r="CEE62" s="89"/>
      <c r="CEF62" s="89"/>
      <c r="CEG62" s="89"/>
      <c r="CEH62" s="89"/>
      <c r="CEI62" s="89"/>
      <c r="CEJ62" s="89"/>
      <c r="CEK62" s="89"/>
      <c r="CEL62" s="89"/>
      <c r="CEM62" s="89"/>
      <c r="CEN62" s="89"/>
      <c r="CEO62" s="89"/>
      <c r="CEP62" s="89"/>
      <c r="CEQ62" s="89"/>
      <c r="CER62" s="89"/>
      <c r="CES62" s="89"/>
      <c r="CET62" s="89"/>
      <c r="CEU62" s="89"/>
      <c r="CEV62" s="89"/>
      <c r="CEW62" s="89"/>
      <c r="CEX62" s="89"/>
      <c r="CEY62" s="89"/>
      <c r="CEZ62" s="89"/>
      <c r="CFA62" s="89"/>
      <c r="CFB62" s="89"/>
      <c r="CFC62" s="89"/>
      <c r="CFD62" s="89"/>
      <c r="CFE62" s="89"/>
      <c r="CFF62" s="89"/>
      <c r="CFG62" s="89"/>
      <c r="CFH62" s="89"/>
      <c r="CFI62" s="89"/>
      <c r="CFJ62" s="89"/>
      <c r="CFK62" s="89"/>
      <c r="CFL62" s="89"/>
      <c r="CFM62" s="89"/>
      <c r="CFN62" s="89"/>
      <c r="CFO62" s="89"/>
      <c r="CFP62" s="89"/>
      <c r="CFQ62" s="89"/>
      <c r="CFR62" s="89"/>
      <c r="CFS62" s="89"/>
      <c r="CFT62" s="89"/>
      <c r="CFU62" s="89"/>
      <c r="CFV62" s="89"/>
      <c r="CFW62" s="89"/>
      <c r="CFX62" s="89"/>
      <c r="CFY62" s="89"/>
      <c r="CFZ62" s="89"/>
      <c r="CGA62" s="89"/>
      <c r="CGB62" s="89"/>
      <c r="CGC62" s="89"/>
      <c r="CGD62" s="89"/>
      <c r="CGE62" s="89"/>
      <c r="CGF62" s="89"/>
      <c r="CGG62" s="89"/>
      <c r="CGH62" s="89"/>
      <c r="CGI62" s="89"/>
      <c r="CGJ62" s="89"/>
      <c r="CGK62" s="89"/>
      <c r="CGL62" s="89"/>
      <c r="CGM62" s="89"/>
      <c r="CGN62" s="89"/>
      <c r="CGO62" s="89"/>
      <c r="CGP62" s="89"/>
      <c r="CGQ62" s="89"/>
      <c r="CGR62" s="89"/>
      <c r="CGS62" s="89"/>
      <c r="CGT62" s="89"/>
      <c r="CGU62" s="89"/>
      <c r="CGV62" s="89"/>
      <c r="CGW62" s="89"/>
      <c r="CGX62" s="89"/>
      <c r="CGY62" s="89"/>
      <c r="CGZ62" s="89"/>
      <c r="CHA62" s="89"/>
      <c r="CHB62" s="89"/>
      <c r="CHC62" s="89"/>
      <c r="CHD62" s="89"/>
      <c r="CHE62" s="89"/>
      <c r="CHF62" s="89"/>
      <c r="CHG62" s="89"/>
      <c r="CHH62" s="89"/>
      <c r="CHI62" s="89"/>
      <c r="CHJ62" s="89"/>
      <c r="CHK62" s="89"/>
      <c r="CHL62" s="89"/>
      <c r="CHM62" s="89"/>
      <c r="CHN62" s="89"/>
      <c r="CHO62" s="89"/>
      <c r="CHP62" s="89"/>
      <c r="CHQ62" s="89"/>
      <c r="CHR62" s="89"/>
      <c r="CHS62" s="89"/>
      <c r="CHT62" s="89"/>
      <c r="CHU62" s="89"/>
      <c r="CHV62" s="89"/>
      <c r="CHW62" s="89"/>
      <c r="CHX62" s="89"/>
      <c r="CHY62" s="89"/>
      <c r="CHZ62" s="89"/>
      <c r="CIA62" s="89"/>
      <c r="CIB62" s="89"/>
      <c r="CIC62" s="89"/>
      <c r="CID62" s="89"/>
      <c r="CIE62" s="89"/>
      <c r="CIF62" s="89"/>
      <c r="CIG62" s="89"/>
      <c r="CIH62" s="89"/>
      <c r="CII62" s="89"/>
      <c r="CIJ62" s="89"/>
      <c r="CIK62" s="89"/>
      <c r="CIL62" s="89"/>
      <c r="CIM62" s="89"/>
      <c r="CIN62" s="89"/>
      <c r="CIO62" s="89"/>
      <c r="CIP62" s="89"/>
      <c r="CIQ62" s="89"/>
      <c r="CIR62" s="89"/>
      <c r="CIS62" s="89"/>
      <c r="CIT62" s="89"/>
      <c r="CIU62" s="89"/>
      <c r="CIV62" s="89"/>
      <c r="CIW62" s="89"/>
      <c r="CIX62" s="89"/>
      <c r="CIY62" s="89"/>
      <c r="CIZ62" s="89"/>
      <c r="CJA62" s="89"/>
      <c r="CJB62" s="89"/>
      <c r="CJC62" s="89"/>
      <c r="CJD62" s="89"/>
      <c r="CJE62" s="89"/>
      <c r="CJF62" s="89"/>
      <c r="CJG62" s="89"/>
      <c r="CJH62" s="89"/>
      <c r="CJI62" s="89"/>
      <c r="CJJ62" s="89"/>
      <c r="CJK62" s="89"/>
      <c r="CJL62" s="89"/>
      <c r="CJM62" s="89"/>
      <c r="CJN62" s="89"/>
      <c r="CJO62" s="89"/>
      <c r="CJP62" s="89"/>
      <c r="CJQ62" s="89"/>
      <c r="CJR62" s="89"/>
      <c r="CJS62" s="89"/>
      <c r="CJT62" s="89"/>
      <c r="CJU62" s="89"/>
      <c r="CJV62" s="89"/>
      <c r="CJW62" s="89"/>
      <c r="CJX62" s="89"/>
      <c r="CJY62" s="89"/>
      <c r="CJZ62" s="89"/>
      <c r="CKA62" s="89"/>
      <c r="CKB62" s="89"/>
      <c r="CKC62" s="89"/>
      <c r="CKD62" s="89"/>
      <c r="CKE62" s="89"/>
      <c r="CKF62" s="89"/>
      <c r="CKG62" s="89"/>
      <c r="CKH62" s="89"/>
      <c r="CKI62" s="89"/>
      <c r="CKJ62" s="89"/>
      <c r="CKK62" s="89"/>
      <c r="CKL62" s="89"/>
      <c r="CKM62" s="89"/>
      <c r="CKN62" s="89"/>
      <c r="CKO62" s="89"/>
      <c r="CKP62" s="89"/>
      <c r="CKQ62" s="89"/>
      <c r="CKR62" s="89"/>
      <c r="CKS62" s="89"/>
      <c r="CKT62" s="89"/>
      <c r="CKU62" s="89"/>
      <c r="CKV62" s="89"/>
      <c r="CKW62" s="89"/>
      <c r="CKX62" s="89"/>
      <c r="CKY62" s="89"/>
      <c r="CKZ62" s="89"/>
      <c r="CLA62" s="89"/>
      <c r="CLB62" s="89"/>
      <c r="CLC62" s="89"/>
      <c r="CLD62" s="89"/>
      <c r="CLE62" s="89"/>
      <c r="CLF62" s="89"/>
      <c r="CLG62" s="89"/>
      <c r="CLH62" s="89"/>
      <c r="CLI62" s="89"/>
      <c r="CLJ62" s="89"/>
      <c r="CLK62" s="89"/>
      <c r="CLL62" s="89"/>
      <c r="CLM62" s="89"/>
      <c r="CLN62" s="89"/>
      <c r="CLO62" s="89"/>
      <c r="CLP62" s="89"/>
      <c r="CLQ62" s="89"/>
      <c r="CLR62" s="89"/>
      <c r="CLS62" s="89"/>
      <c r="CLT62" s="89"/>
      <c r="CLU62" s="89"/>
      <c r="CLV62" s="89"/>
      <c r="CLW62" s="89"/>
      <c r="CLX62" s="89"/>
      <c r="CLY62" s="89"/>
      <c r="CLZ62" s="89"/>
      <c r="CMA62" s="89"/>
      <c r="CMB62" s="89"/>
      <c r="CMC62" s="89"/>
      <c r="CMD62" s="89"/>
      <c r="CME62" s="89"/>
      <c r="CMF62" s="89"/>
      <c r="CMG62" s="89"/>
      <c r="CMH62" s="89"/>
      <c r="CMI62" s="89"/>
      <c r="CMJ62" s="89"/>
      <c r="CMK62" s="89"/>
      <c r="CML62" s="89"/>
      <c r="CMM62" s="89"/>
      <c r="CMN62" s="89"/>
      <c r="CMO62" s="89"/>
      <c r="CMP62" s="89"/>
      <c r="CMQ62" s="89"/>
      <c r="CMR62" s="89"/>
      <c r="CMS62" s="89"/>
      <c r="CMT62" s="89"/>
      <c r="CMU62" s="89"/>
      <c r="CMV62" s="89"/>
      <c r="CMW62" s="89"/>
      <c r="CMX62" s="89"/>
      <c r="CMY62" s="89"/>
      <c r="CMZ62" s="89"/>
      <c r="CNA62" s="89"/>
      <c r="CNB62" s="89"/>
      <c r="CNC62" s="89"/>
      <c r="CND62" s="89"/>
      <c r="CNE62" s="89"/>
      <c r="CNF62" s="89"/>
      <c r="CNG62" s="89"/>
      <c r="CNH62" s="89"/>
      <c r="CNI62" s="89"/>
      <c r="CNJ62" s="89"/>
      <c r="CNK62" s="89"/>
      <c r="CNL62" s="89"/>
      <c r="CNM62" s="89"/>
      <c r="CNN62" s="89"/>
      <c r="CNO62" s="89"/>
      <c r="CNP62" s="89"/>
      <c r="CNQ62" s="89"/>
      <c r="CNR62" s="89"/>
      <c r="CNS62" s="89"/>
      <c r="CNT62" s="89"/>
      <c r="CNU62" s="89"/>
      <c r="CNV62" s="89"/>
      <c r="CNW62" s="89"/>
      <c r="CNX62" s="89"/>
      <c r="CNY62" s="89"/>
      <c r="CNZ62" s="89"/>
      <c r="COA62" s="89"/>
      <c r="COB62" s="89"/>
      <c r="COC62" s="89"/>
      <c r="COD62" s="89"/>
      <c r="COE62" s="89"/>
      <c r="COF62" s="89"/>
      <c r="COG62" s="89"/>
      <c r="COH62" s="89"/>
      <c r="COI62" s="89"/>
      <c r="COJ62" s="89"/>
      <c r="COK62" s="89"/>
      <c r="COL62" s="89"/>
      <c r="COM62" s="89"/>
      <c r="CON62" s="89"/>
      <c r="COO62" s="89"/>
      <c r="COP62" s="89"/>
      <c r="COQ62" s="89"/>
      <c r="COR62" s="89"/>
      <c r="COS62" s="89"/>
      <c r="COT62" s="89"/>
      <c r="COU62" s="89"/>
      <c r="COV62" s="89"/>
      <c r="COW62" s="89"/>
      <c r="COX62" s="89"/>
      <c r="COY62" s="89"/>
      <c r="COZ62" s="89"/>
      <c r="CPA62" s="89"/>
      <c r="CPB62" s="89"/>
      <c r="CPC62" s="89"/>
      <c r="CPD62" s="89"/>
      <c r="CPE62" s="89"/>
      <c r="CPF62" s="89"/>
      <c r="CPG62" s="89"/>
      <c r="CPH62" s="89"/>
      <c r="CPI62" s="89"/>
      <c r="CPJ62" s="89"/>
      <c r="CPK62" s="89"/>
      <c r="CPL62" s="89"/>
      <c r="CPM62" s="89"/>
      <c r="CPN62" s="89"/>
      <c r="CPO62" s="89"/>
      <c r="CPP62" s="89"/>
      <c r="CPQ62" s="89"/>
      <c r="CPR62" s="89"/>
      <c r="CPS62" s="89"/>
      <c r="CPT62" s="89"/>
      <c r="CPU62" s="89"/>
      <c r="CPV62" s="89"/>
      <c r="CPW62" s="89"/>
      <c r="CPX62" s="89"/>
      <c r="CPY62" s="89"/>
      <c r="CPZ62" s="89"/>
      <c r="CQA62" s="89"/>
      <c r="CQB62" s="89"/>
      <c r="CQC62" s="89"/>
      <c r="CQD62" s="89"/>
      <c r="CQE62" s="89"/>
      <c r="CQF62" s="89"/>
      <c r="CQG62" s="89"/>
      <c r="CQH62" s="89"/>
      <c r="CQI62" s="89"/>
      <c r="CQJ62" s="89"/>
      <c r="CQK62" s="89"/>
      <c r="CQL62" s="89"/>
      <c r="CQM62" s="89"/>
      <c r="CQN62" s="89"/>
      <c r="CQO62" s="89"/>
      <c r="CQP62" s="89"/>
      <c r="CQQ62" s="89"/>
      <c r="CQR62" s="89"/>
      <c r="CQS62" s="89"/>
      <c r="CQT62" s="89"/>
      <c r="CQU62" s="89"/>
      <c r="CQV62" s="89"/>
      <c r="CQW62" s="89"/>
      <c r="CQX62" s="89"/>
      <c r="CQY62" s="89"/>
      <c r="CQZ62" s="89"/>
      <c r="CRA62" s="89"/>
      <c r="CRB62" s="89"/>
      <c r="CRC62" s="89"/>
      <c r="CRD62" s="89"/>
      <c r="CRE62" s="89"/>
      <c r="CRF62" s="89"/>
      <c r="CRG62" s="89"/>
      <c r="CRH62" s="89"/>
      <c r="CRI62" s="89"/>
      <c r="CRJ62" s="89"/>
      <c r="CRK62" s="89"/>
      <c r="CRL62" s="89"/>
      <c r="CRM62" s="89"/>
      <c r="CRN62" s="89"/>
      <c r="CRO62" s="89"/>
      <c r="CRP62" s="89"/>
      <c r="CRQ62" s="89"/>
      <c r="CRR62" s="89"/>
      <c r="CRS62" s="89"/>
      <c r="CRT62" s="89"/>
      <c r="CRU62" s="89"/>
      <c r="CRV62" s="89"/>
      <c r="CRW62" s="89"/>
      <c r="CRX62" s="89"/>
      <c r="CRY62" s="89"/>
      <c r="CRZ62" s="89"/>
      <c r="CSA62" s="89"/>
      <c r="CSB62" s="89"/>
      <c r="CSC62" s="89"/>
      <c r="CSD62" s="89"/>
      <c r="CSE62" s="89"/>
      <c r="CSF62" s="89"/>
      <c r="CSG62" s="89"/>
      <c r="CSH62" s="89"/>
      <c r="CSI62" s="89"/>
      <c r="CSJ62" s="89"/>
      <c r="CSK62" s="89"/>
      <c r="CSL62" s="89"/>
      <c r="CSM62" s="89"/>
      <c r="CSN62" s="89"/>
      <c r="CSO62" s="89"/>
      <c r="CSP62" s="89"/>
      <c r="CSQ62" s="89"/>
      <c r="CSR62" s="89"/>
      <c r="CSS62" s="89"/>
      <c r="CST62" s="89"/>
      <c r="CSU62" s="89"/>
      <c r="CSV62" s="89"/>
      <c r="CSW62" s="89"/>
      <c r="CSX62" s="89"/>
      <c r="CSY62" s="89"/>
      <c r="CSZ62" s="89"/>
      <c r="CTA62" s="89"/>
      <c r="CTB62" s="89"/>
      <c r="CTC62" s="89"/>
      <c r="CTD62" s="89"/>
      <c r="CTE62" s="89"/>
      <c r="CTF62" s="89"/>
      <c r="CTG62" s="89"/>
      <c r="CTH62" s="89"/>
      <c r="CTI62" s="89"/>
      <c r="CTJ62" s="89"/>
      <c r="CTK62" s="89"/>
      <c r="CTL62" s="89"/>
      <c r="CTM62" s="89"/>
      <c r="CTN62" s="89"/>
      <c r="CTO62" s="89"/>
      <c r="CTP62" s="89"/>
      <c r="CTQ62" s="89"/>
      <c r="CTR62" s="89"/>
      <c r="CTS62" s="89"/>
      <c r="CTT62" s="89"/>
      <c r="CTU62" s="89"/>
      <c r="CTV62" s="89"/>
      <c r="CTW62" s="89"/>
      <c r="CTX62" s="89"/>
      <c r="CTY62" s="89"/>
      <c r="CTZ62" s="89"/>
      <c r="CUA62" s="89"/>
      <c r="CUB62" s="89"/>
      <c r="CUC62" s="89"/>
      <c r="CUD62" s="89"/>
      <c r="CUE62" s="89"/>
      <c r="CUF62" s="89"/>
      <c r="CUG62" s="89"/>
      <c r="CUH62" s="89"/>
      <c r="CUI62" s="89"/>
      <c r="CUJ62" s="89"/>
      <c r="CUK62" s="89"/>
      <c r="CUL62" s="89"/>
      <c r="CUM62" s="89"/>
      <c r="CUN62" s="89"/>
      <c r="CUO62" s="89"/>
      <c r="CUP62" s="89"/>
      <c r="CUQ62" s="89"/>
      <c r="CUR62" s="89"/>
      <c r="CUS62" s="89"/>
      <c r="CUT62" s="89"/>
      <c r="CUU62" s="89"/>
      <c r="CUV62" s="89"/>
      <c r="CUW62" s="89"/>
      <c r="CUX62" s="89"/>
      <c r="CUY62" s="89"/>
      <c r="CUZ62" s="89"/>
      <c r="CVA62" s="89"/>
      <c r="CVB62" s="89"/>
      <c r="CVC62" s="89"/>
      <c r="CVD62" s="89"/>
      <c r="CVE62" s="89"/>
      <c r="CVF62" s="89"/>
      <c r="CVG62" s="89"/>
      <c r="CVH62" s="89"/>
      <c r="CVI62" s="89"/>
      <c r="CVJ62" s="89"/>
      <c r="CVK62" s="89"/>
      <c r="CVL62" s="89"/>
      <c r="CVM62" s="89"/>
      <c r="CVN62" s="89"/>
      <c r="CVO62" s="89"/>
      <c r="CVP62" s="89"/>
      <c r="CVQ62" s="89"/>
      <c r="CVR62" s="89"/>
      <c r="CVS62" s="89"/>
      <c r="CVT62" s="89"/>
      <c r="CVU62" s="89"/>
      <c r="CVV62" s="89"/>
      <c r="CVW62" s="89"/>
      <c r="CVX62" s="89"/>
      <c r="CVY62" s="89"/>
      <c r="CVZ62" s="89"/>
      <c r="CWA62" s="89"/>
      <c r="CWB62" s="89"/>
      <c r="CWC62" s="89"/>
      <c r="CWD62" s="89"/>
      <c r="CWE62" s="89"/>
      <c r="CWF62" s="89"/>
      <c r="CWG62" s="89"/>
      <c r="CWH62" s="89"/>
      <c r="CWI62" s="89"/>
      <c r="CWJ62" s="89"/>
      <c r="CWK62" s="89"/>
      <c r="CWL62" s="89"/>
      <c r="CWM62" s="89"/>
      <c r="CWN62" s="89"/>
      <c r="CWO62" s="89"/>
      <c r="CWP62" s="89"/>
      <c r="CWQ62" s="89"/>
      <c r="CWR62" s="89"/>
    </row>
    <row r="63" spans="1:2644" s="40" customFormat="1" ht="45.75" customHeight="1" x14ac:dyDescent="0.35">
      <c r="A63" s="233" t="s">
        <v>394</v>
      </c>
      <c r="B63" s="517" t="s">
        <v>277</v>
      </c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9"/>
      <c r="P63" s="340"/>
      <c r="Q63" s="341"/>
      <c r="R63" s="341">
        <v>5</v>
      </c>
      <c r="S63" s="357"/>
      <c r="T63" s="340">
        <f>SUM(AF63,AI63,AL63,AO63,AR63,AU63,AX63)</f>
        <v>108</v>
      </c>
      <c r="U63" s="341"/>
      <c r="V63" s="402">
        <f>SUM(AG63,AJ63,AM63,AP63,AS63,AV63,AY63,BB63)</f>
        <v>50</v>
      </c>
      <c r="W63" s="357"/>
      <c r="X63" s="402">
        <v>34</v>
      </c>
      <c r="Y63" s="342"/>
      <c r="Z63" s="341"/>
      <c r="AA63" s="341"/>
      <c r="AB63" s="341">
        <v>16</v>
      </c>
      <c r="AC63" s="341"/>
      <c r="AD63" s="402"/>
      <c r="AE63" s="342"/>
      <c r="AF63" s="284"/>
      <c r="AG63" s="276"/>
      <c r="AH63" s="285"/>
      <c r="AI63" s="284"/>
      <c r="AJ63" s="276"/>
      <c r="AK63" s="299"/>
      <c r="AL63" s="285"/>
      <c r="AM63" s="276"/>
      <c r="AN63" s="285"/>
      <c r="AO63" s="284"/>
      <c r="AP63" s="276"/>
      <c r="AQ63" s="299"/>
      <c r="AR63" s="285">
        <v>108</v>
      </c>
      <c r="AS63" s="276">
        <v>50</v>
      </c>
      <c r="AT63" s="299">
        <v>3</v>
      </c>
      <c r="AU63" s="285"/>
      <c r="AV63" s="276"/>
      <c r="AW63" s="299"/>
      <c r="AX63" s="285"/>
      <c r="AY63" s="276"/>
      <c r="AZ63" s="285"/>
      <c r="BA63" s="284"/>
      <c r="BB63" s="276"/>
      <c r="BC63" s="285"/>
      <c r="BD63" s="403">
        <f t="shared" si="3"/>
        <v>3</v>
      </c>
      <c r="BE63" s="404"/>
      <c r="BF63" s="351" t="s">
        <v>302</v>
      </c>
      <c r="BG63" s="352"/>
      <c r="BH63" s="352"/>
      <c r="BI63" s="353"/>
      <c r="BJ63" s="88">
        <f t="shared" si="4"/>
        <v>50</v>
      </c>
      <c r="BK63" s="76"/>
      <c r="BL63" s="76"/>
      <c r="BM63" s="76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89"/>
      <c r="NF63" s="89"/>
      <c r="NG63" s="89"/>
      <c r="NH63" s="89"/>
      <c r="NI63" s="89"/>
      <c r="NJ63" s="89"/>
      <c r="NK63" s="89"/>
      <c r="NL63" s="89"/>
      <c r="NM63" s="89"/>
      <c r="NN63" s="89"/>
      <c r="NO63" s="89"/>
      <c r="NP63" s="89"/>
      <c r="NQ63" s="89"/>
      <c r="NR63" s="89"/>
      <c r="NS63" s="89"/>
      <c r="NT63" s="89"/>
      <c r="NU63" s="89"/>
      <c r="NV63" s="89"/>
      <c r="NW63" s="89"/>
      <c r="NX63" s="89"/>
      <c r="NY63" s="89"/>
      <c r="NZ63" s="89"/>
      <c r="OA63" s="89"/>
      <c r="OB63" s="89"/>
      <c r="OC63" s="89"/>
      <c r="OD63" s="89"/>
      <c r="OE63" s="89"/>
      <c r="OF63" s="89"/>
      <c r="OG63" s="89"/>
      <c r="OH63" s="89"/>
      <c r="OI63" s="89"/>
      <c r="OJ63" s="89"/>
      <c r="OK63" s="89"/>
      <c r="OL63" s="89"/>
      <c r="OM63" s="89"/>
      <c r="ON63" s="89"/>
      <c r="OO63" s="89"/>
      <c r="OP63" s="89"/>
      <c r="OQ63" s="89"/>
      <c r="OR63" s="89"/>
      <c r="OS63" s="89"/>
      <c r="OT63" s="89"/>
      <c r="OU63" s="89"/>
      <c r="OV63" s="89"/>
      <c r="OW63" s="89"/>
      <c r="OX63" s="89"/>
      <c r="OY63" s="89"/>
      <c r="OZ63" s="89"/>
      <c r="PA63" s="89"/>
      <c r="PB63" s="89"/>
      <c r="PC63" s="89"/>
      <c r="PD63" s="89"/>
      <c r="PE63" s="89"/>
      <c r="PF63" s="89"/>
      <c r="PG63" s="89"/>
      <c r="PH63" s="89"/>
      <c r="PI63" s="89"/>
      <c r="PJ63" s="89"/>
      <c r="PK63" s="89"/>
      <c r="PL63" s="89"/>
      <c r="PM63" s="89"/>
      <c r="PN63" s="89"/>
      <c r="PO63" s="89"/>
      <c r="PP63" s="89"/>
      <c r="PQ63" s="89"/>
      <c r="PR63" s="89"/>
      <c r="PS63" s="89"/>
      <c r="PT63" s="89"/>
      <c r="PU63" s="89"/>
      <c r="PV63" s="89"/>
      <c r="PW63" s="89"/>
      <c r="PX63" s="89"/>
      <c r="PY63" s="89"/>
      <c r="PZ63" s="89"/>
      <c r="QA63" s="89"/>
      <c r="QB63" s="89"/>
      <c r="QC63" s="89"/>
      <c r="QD63" s="89"/>
      <c r="QE63" s="89"/>
      <c r="QF63" s="89"/>
      <c r="QG63" s="89"/>
      <c r="QH63" s="89"/>
      <c r="QI63" s="89"/>
      <c r="QJ63" s="89"/>
      <c r="QK63" s="89"/>
      <c r="QL63" s="89"/>
      <c r="QM63" s="89"/>
      <c r="QN63" s="89"/>
      <c r="QO63" s="89"/>
      <c r="QP63" s="89"/>
      <c r="QQ63" s="89"/>
      <c r="QR63" s="89"/>
      <c r="QS63" s="89"/>
      <c r="QT63" s="89"/>
      <c r="QU63" s="89"/>
      <c r="QV63" s="89"/>
      <c r="QW63" s="89"/>
      <c r="QX63" s="89"/>
      <c r="QY63" s="89"/>
      <c r="QZ63" s="89"/>
      <c r="RA63" s="89"/>
      <c r="RB63" s="89"/>
      <c r="RC63" s="89"/>
      <c r="RD63" s="89"/>
      <c r="RE63" s="89"/>
      <c r="RF63" s="89"/>
      <c r="RG63" s="89"/>
      <c r="RH63" s="89"/>
      <c r="RI63" s="89"/>
      <c r="RJ63" s="89"/>
      <c r="RK63" s="89"/>
      <c r="RL63" s="89"/>
      <c r="RM63" s="89"/>
      <c r="RN63" s="89"/>
      <c r="RO63" s="89"/>
      <c r="RP63" s="89"/>
      <c r="RQ63" s="89"/>
      <c r="RR63" s="89"/>
      <c r="RS63" s="89"/>
      <c r="RT63" s="89"/>
      <c r="RU63" s="89"/>
      <c r="RV63" s="89"/>
      <c r="RW63" s="89"/>
      <c r="RX63" s="89"/>
      <c r="RY63" s="89"/>
      <c r="RZ63" s="89"/>
      <c r="SA63" s="89"/>
      <c r="SB63" s="89"/>
      <c r="SC63" s="89"/>
      <c r="SD63" s="89"/>
      <c r="SE63" s="89"/>
      <c r="SF63" s="89"/>
      <c r="SG63" s="89"/>
      <c r="SH63" s="89"/>
      <c r="SI63" s="89"/>
      <c r="SJ63" s="89"/>
      <c r="SK63" s="89"/>
      <c r="SL63" s="89"/>
      <c r="SM63" s="89"/>
      <c r="SN63" s="89"/>
      <c r="SO63" s="89"/>
      <c r="SP63" s="89"/>
      <c r="SQ63" s="89"/>
      <c r="SR63" s="89"/>
      <c r="SS63" s="89"/>
      <c r="ST63" s="89"/>
      <c r="SU63" s="89"/>
      <c r="SV63" s="89"/>
      <c r="SW63" s="89"/>
      <c r="SX63" s="89"/>
      <c r="SY63" s="89"/>
      <c r="SZ63" s="89"/>
      <c r="TA63" s="89"/>
      <c r="TB63" s="89"/>
      <c r="TC63" s="89"/>
      <c r="TD63" s="89"/>
      <c r="TE63" s="89"/>
      <c r="TF63" s="89"/>
      <c r="TG63" s="89"/>
      <c r="TH63" s="89"/>
      <c r="TI63" s="89"/>
      <c r="TJ63" s="89"/>
      <c r="TK63" s="89"/>
      <c r="TL63" s="89"/>
      <c r="TM63" s="89"/>
      <c r="TN63" s="89"/>
      <c r="TO63" s="89"/>
      <c r="TP63" s="89"/>
      <c r="TQ63" s="89"/>
      <c r="TR63" s="89"/>
      <c r="TS63" s="89"/>
      <c r="TT63" s="89"/>
      <c r="TU63" s="89"/>
      <c r="TV63" s="89"/>
      <c r="TW63" s="89"/>
      <c r="TX63" s="89"/>
      <c r="TY63" s="89"/>
      <c r="TZ63" s="89"/>
      <c r="UA63" s="89"/>
      <c r="UB63" s="89"/>
      <c r="UC63" s="89"/>
      <c r="UD63" s="89"/>
      <c r="UE63" s="89"/>
      <c r="UF63" s="89"/>
      <c r="UG63" s="89"/>
      <c r="UH63" s="89"/>
      <c r="UI63" s="89"/>
      <c r="UJ63" s="89"/>
      <c r="UK63" s="89"/>
      <c r="UL63" s="89"/>
      <c r="UM63" s="89"/>
      <c r="UN63" s="89"/>
      <c r="UO63" s="89"/>
      <c r="UP63" s="89"/>
      <c r="UQ63" s="89"/>
      <c r="UR63" s="89"/>
      <c r="US63" s="89"/>
      <c r="UT63" s="89"/>
      <c r="UU63" s="89"/>
      <c r="UV63" s="89"/>
      <c r="UW63" s="89"/>
      <c r="UX63" s="89"/>
      <c r="UY63" s="89"/>
      <c r="UZ63" s="89"/>
      <c r="VA63" s="89"/>
      <c r="VB63" s="89"/>
      <c r="VC63" s="89"/>
      <c r="VD63" s="89"/>
      <c r="VE63" s="89"/>
      <c r="VF63" s="89"/>
      <c r="VG63" s="89"/>
      <c r="VH63" s="89"/>
      <c r="VI63" s="89"/>
      <c r="VJ63" s="89"/>
      <c r="VK63" s="89"/>
      <c r="VL63" s="89"/>
      <c r="VM63" s="89"/>
      <c r="VN63" s="89"/>
      <c r="VO63" s="89"/>
      <c r="VP63" s="89"/>
      <c r="VQ63" s="89"/>
      <c r="VR63" s="89"/>
      <c r="VS63" s="89"/>
      <c r="VT63" s="89"/>
      <c r="VU63" s="89"/>
      <c r="VV63" s="89"/>
      <c r="VW63" s="89"/>
      <c r="VX63" s="89"/>
      <c r="VY63" s="89"/>
      <c r="VZ63" s="89"/>
      <c r="WA63" s="89"/>
      <c r="WB63" s="89"/>
      <c r="WC63" s="89"/>
      <c r="WD63" s="89"/>
      <c r="WE63" s="89"/>
      <c r="WF63" s="89"/>
      <c r="WG63" s="89"/>
      <c r="WH63" s="89"/>
      <c r="WI63" s="89"/>
      <c r="WJ63" s="89"/>
      <c r="WK63" s="89"/>
      <c r="WL63" s="89"/>
      <c r="WM63" s="89"/>
      <c r="WN63" s="89"/>
      <c r="WO63" s="89"/>
      <c r="WP63" s="89"/>
      <c r="WQ63" s="89"/>
      <c r="WR63" s="89"/>
      <c r="WS63" s="89"/>
      <c r="WT63" s="89"/>
      <c r="WU63" s="89"/>
      <c r="WV63" s="89"/>
      <c r="WW63" s="89"/>
      <c r="WX63" s="89"/>
      <c r="WY63" s="89"/>
      <c r="WZ63" s="89"/>
      <c r="XA63" s="89"/>
      <c r="XB63" s="89"/>
      <c r="XC63" s="89"/>
      <c r="XD63" s="89"/>
      <c r="XE63" s="89"/>
      <c r="XF63" s="89"/>
      <c r="XG63" s="89"/>
      <c r="XH63" s="89"/>
      <c r="XI63" s="89"/>
      <c r="XJ63" s="89"/>
      <c r="XK63" s="89"/>
      <c r="XL63" s="89"/>
      <c r="XM63" s="89"/>
      <c r="XN63" s="89"/>
      <c r="XO63" s="89"/>
      <c r="XP63" s="89"/>
      <c r="XQ63" s="89"/>
      <c r="XR63" s="89"/>
      <c r="XS63" s="89"/>
      <c r="XT63" s="89"/>
      <c r="XU63" s="89"/>
      <c r="XV63" s="89"/>
      <c r="XW63" s="89"/>
      <c r="XX63" s="89"/>
      <c r="XY63" s="89"/>
      <c r="XZ63" s="89"/>
      <c r="YA63" s="89"/>
      <c r="YB63" s="89"/>
      <c r="YC63" s="89"/>
      <c r="YD63" s="89"/>
      <c r="YE63" s="89"/>
      <c r="YF63" s="89"/>
      <c r="YG63" s="89"/>
      <c r="YH63" s="89"/>
      <c r="YI63" s="89"/>
      <c r="YJ63" s="89"/>
      <c r="YK63" s="89"/>
      <c r="YL63" s="89"/>
      <c r="YM63" s="89"/>
      <c r="YN63" s="89"/>
      <c r="YO63" s="89"/>
      <c r="YP63" s="89"/>
      <c r="YQ63" s="89"/>
      <c r="YR63" s="89"/>
      <c r="YS63" s="89"/>
      <c r="YT63" s="89"/>
      <c r="YU63" s="89"/>
      <c r="YV63" s="89"/>
      <c r="YW63" s="89"/>
      <c r="YX63" s="89"/>
      <c r="YY63" s="89"/>
      <c r="YZ63" s="89"/>
      <c r="ZA63" s="89"/>
      <c r="ZB63" s="89"/>
      <c r="ZC63" s="89"/>
      <c r="ZD63" s="89"/>
      <c r="ZE63" s="89"/>
      <c r="ZF63" s="89"/>
      <c r="ZG63" s="89"/>
      <c r="ZH63" s="89"/>
      <c r="ZI63" s="89"/>
      <c r="ZJ63" s="89"/>
      <c r="ZK63" s="89"/>
      <c r="ZL63" s="89"/>
      <c r="ZM63" s="89"/>
      <c r="ZN63" s="89"/>
      <c r="ZO63" s="89"/>
      <c r="ZP63" s="89"/>
      <c r="ZQ63" s="89"/>
      <c r="ZR63" s="89"/>
      <c r="ZS63" s="89"/>
      <c r="ZT63" s="89"/>
      <c r="ZU63" s="89"/>
      <c r="ZV63" s="89"/>
      <c r="ZW63" s="89"/>
      <c r="ZX63" s="89"/>
      <c r="ZY63" s="89"/>
      <c r="ZZ63" s="89"/>
      <c r="AAA63" s="89"/>
      <c r="AAB63" s="89"/>
      <c r="AAC63" s="89"/>
      <c r="AAD63" s="89"/>
      <c r="AAE63" s="89"/>
      <c r="AAF63" s="89"/>
      <c r="AAG63" s="89"/>
      <c r="AAH63" s="89"/>
      <c r="AAI63" s="89"/>
      <c r="AAJ63" s="89"/>
      <c r="AAK63" s="89"/>
      <c r="AAL63" s="89"/>
      <c r="AAM63" s="89"/>
      <c r="AAN63" s="89"/>
      <c r="AAO63" s="89"/>
      <c r="AAP63" s="89"/>
      <c r="AAQ63" s="89"/>
      <c r="AAR63" s="89"/>
      <c r="AAS63" s="89"/>
      <c r="AAT63" s="89"/>
      <c r="AAU63" s="89"/>
      <c r="AAV63" s="89"/>
      <c r="AAW63" s="89"/>
      <c r="AAX63" s="89"/>
      <c r="AAY63" s="89"/>
      <c r="AAZ63" s="89"/>
      <c r="ABA63" s="89"/>
      <c r="ABB63" s="89"/>
      <c r="ABC63" s="89"/>
      <c r="ABD63" s="89"/>
      <c r="ABE63" s="89"/>
      <c r="ABF63" s="89"/>
      <c r="ABG63" s="89"/>
      <c r="ABH63" s="89"/>
      <c r="ABI63" s="89"/>
      <c r="ABJ63" s="89"/>
      <c r="ABK63" s="89"/>
      <c r="ABL63" s="89"/>
      <c r="ABM63" s="89"/>
      <c r="ABN63" s="89"/>
      <c r="ABO63" s="89"/>
      <c r="ABP63" s="89"/>
      <c r="ABQ63" s="89"/>
      <c r="ABR63" s="89"/>
      <c r="ABS63" s="89"/>
      <c r="ABT63" s="89"/>
      <c r="ABU63" s="89"/>
      <c r="ABV63" s="89"/>
      <c r="ABW63" s="89"/>
      <c r="ABX63" s="89"/>
      <c r="ABY63" s="89"/>
      <c r="ABZ63" s="89"/>
      <c r="ACA63" s="89"/>
      <c r="ACB63" s="89"/>
      <c r="ACC63" s="89"/>
      <c r="ACD63" s="89"/>
      <c r="ACE63" s="89"/>
      <c r="ACF63" s="89"/>
      <c r="ACG63" s="89"/>
      <c r="ACH63" s="89"/>
      <c r="ACI63" s="89"/>
      <c r="ACJ63" s="89"/>
      <c r="ACK63" s="89"/>
      <c r="ACL63" s="89"/>
      <c r="ACM63" s="89"/>
      <c r="ACN63" s="89"/>
      <c r="ACO63" s="89"/>
      <c r="ACP63" s="89"/>
      <c r="ACQ63" s="89"/>
      <c r="ACR63" s="89"/>
      <c r="ACS63" s="89"/>
      <c r="ACT63" s="89"/>
      <c r="ACU63" s="89"/>
      <c r="ACV63" s="89"/>
      <c r="ACW63" s="89"/>
      <c r="ACX63" s="89"/>
      <c r="ACY63" s="89"/>
      <c r="ACZ63" s="89"/>
      <c r="ADA63" s="89"/>
      <c r="ADB63" s="89"/>
      <c r="ADC63" s="89"/>
      <c r="ADD63" s="89"/>
      <c r="ADE63" s="89"/>
      <c r="ADF63" s="89"/>
      <c r="ADG63" s="89"/>
      <c r="ADH63" s="89"/>
      <c r="ADI63" s="89"/>
      <c r="ADJ63" s="89"/>
      <c r="ADK63" s="89"/>
      <c r="ADL63" s="89"/>
      <c r="ADM63" s="89"/>
      <c r="ADN63" s="89"/>
      <c r="ADO63" s="89"/>
      <c r="ADP63" s="89"/>
      <c r="ADQ63" s="89"/>
      <c r="ADR63" s="89"/>
      <c r="ADS63" s="89"/>
      <c r="ADT63" s="89"/>
      <c r="ADU63" s="89"/>
      <c r="ADV63" s="89"/>
      <c r="ADW63" s="89"/>
      <c r="ADX63" s="89"/>
      <c r="ADY63" s="89"/>
      <c r="ADZ63" s="89"/>
      <c r="AEA63" s="89"/>
      <c r="AEB63" s="89"/>
      <c r="AEC63" s="89"/>
      <c r="AED63" s="89"/>
      <c r="AEE63" s="89"/>
      <c r="AEF63" s="89"/>
      <c r="AEG63" s="89"/>
      <c r="AEH63" s="89"/>
      <c r="AEI63" s="89"/>
      <c r="AEJ63" s="89"/>
      <c r="AEK63" s="89"/>
      <c r="AEL63" s="89"/>
      <c r="AEM63" s="89"/>
      <c r="AEN63" s="89"/>
      <c r="AEO63" s="89"/>
      <c r="AEP63" s="89"/>
      <c r="AEQ63" s="89"/>
      <c r="AER63" s="89"/>
      <c r="AES63" s="89"/>
      <c r="AET63" s="89"/>
      <c r="AEU63" s="89"/>
      <c r="AEV63" s="89"/>
      <c r="AEW63" s="89"/>
      <c r="AEX63" s="89"/>
      <c r="AEY63" s="89"/>
      <c r="AEZ63" s="89"/>
      <c r="AFA63" s="89"/>
      <c r="AFB63" s="89"/>
      <c r="AFC63" s="89"/>
      <c r="AFD63" s="89"/>
      <c r="AFE63" s="89"/>
      <c r="AFF63" s="89"/>
      <c r="AFG63" s="89"/>
      <c r="AFH63" s="89"/>
      <c r="AFI63" s="89"/>
      <c r="AFJ63" s="89"/>
      <c r="AFK63" s="89"/>
      <c r="AFL63" s="89"/>
      <c r="AFM63" s="89"/>
      <c r="AFN63" s="89"/>
      <c r="AFO63" s="89"/>
      <c r="AFP63" s="89"/>
      <c r="AFQ63" s="89"/>
      <c r="AFR63" s="89"/>
      <c r="AFS63" s="89"/>
      <c r="AFT63" s="89"/>
      <c r="AFU63" s="89"/>
      <c r="AFV63" s="89"/>
      <c r="AFW63" s="89"/>
      <c r="AFX63" s="89"/>
      <c r="AFY63" s="89"/>
      <c r="AFZ63" s="89"/>
      <c r="AGA63" s="89"/>
      <c r="AGB63" s="89"/>
      <c r="AGC63" s="89"/>
      <c r="AGD63" s="89"/>
      <c r="AGE63" s="89"/>
      <c r="AGF63" s="89"/>
      <c r="AGG63" s="89"/>
      <c r="AGH63" s="89"/>
      <c r="AGI63" s="89"/>
      <c r="AGJ63" s="89"/>
      <c r="AGK63" s="89"/>
      <c r="AGL63" s="89"/>
      <c r="AGM63" s="89"/>
      <c r="AGN63" s="89"/>
      <c r="AGO63" s="89"/>
      <c r="AGP63" s="89"/>
      <c r="AGQ63" s="89"/>
      <c r="AGR63" s="89"/>
      <c r="AGS63" s="89"/>
      <c r="AGT63" s="89"/>
      <c r="AGU63" s="89"/>
      <c r="AGV63" s="89"/>
      <c r="AGW63" s="89"/>
      <c r="AGX63" s="89"/>
      <c r="AGY63" s="89"/>
      <c r="AGZ63" s="89"/>
      <c r="AHA63" s="89"/>
      <c r="AHB63" s="89"/>
      <c r="AHC63" s="89"/>
      <c r="AHD63" s="89"/>
      <c r="AHE63" s="89"/>
      <c r="AHF63" s="89"/>
      <c r="AHG63" s="89"/>
      <c r="AHH63" s="89"/>
      <c r="AHI63" s="89"/>
      <c r="AHJ63" s="89"/>
      <c r="AHK63" s="89"/>
      <c r="AHL63" s="89"/>
      <c r="AHM63" s="89"/>
      <c r="AHN63" s="89"/>
      <c r="AHO63" s="89"/>
      <c r="AHP63" s="89"/>
      <c r="AHQ63" s="89"/>
      <c r="AHR63" s="89"/>
      <c r="AHS63" s="89"/>
      <c r="AHT63" s="89"/>
      <c r="AHU63" s="89"/>
      <c r="AHV63" s="89"/>
      <c r="AHW63" s="89"/>
      <c r="AHX63" s="89"/>
      <c r="AHY63" s="89"/>
      <c r="AHZ63" s="89"/>
      <c r="AIA63" s="89"/>
      <c r="AIB63" s="89"/>
      <c r="AIC63" s="89"/>
      <c r="AID63" s="89"/>
      <c r="AIE63" s="89"/>
      <c r="AIF63" s="89"/>
      <c r="AIG63" s="89"/>
      <c r="AIH63" s="89"/>
      <c r="AII63" s="89"/>
      <c r="AIJ63" s="89"/>
      <c r="AIK63" s="89"/>
      <c r="AIL63" s="89"/>
      <c r="AIM63" s="89"/>
      <c r="AIN63" s="89"/>
      <c r="AIO63" s="89"/>
      <c r="AIP63" s="89"/>
      <c r="AIQ63" s="89"/>
      <c r="AIR63" s="89"/>
      <c r="AIS63" s="89"/>
      <c r="AIT63" s="89"/>
      <c r="AIU63" s="89"/>
      <c r="AIV63" s="89"/>
      <c r="AIW63" s="89"/>
      <c r="AIX63" s="89"/>
      <c r="AIY63" s="89"/>
      <c r="AIZ63" s="89"/>
      <c r="AJA63" s="89"/>
      <c r="AJB63" s="89"/>
      <c r="AJC63" s="89"/>
      <c r="AJD63" s="89"/>
      <c r="AJE63" s="89"/>
      <c r="AJF63" s="89"/>
      <c r="AJG63" s="89"/>
      <c r="AJH63" s="89"/>
      <c r="AJI63" s="89"/>
      <c r="AJJ63" s="89"/>
      <c r="AJK63" s="89"/>
      <c r="AJL63" s="89"/>
      <c r="AJM63" s="89"/>
      <c r="AJN63" s="89"/>
      <c r="AJO63" s="89"/>
      <c r="AJP63" s="89"/>
      <c r="AJQ63" s="89"/>
      <c r="AJR63" s="89"/>
      <c r="AJS63" s="89"/>
      <c r="AJT63" s="89"/>
      <c r="AJU63" s="89"/>
      <c r="AJV63" s="89"/>
      <c r="AJW63" s="89"/>
      <c r="AJX63" s="89"/>
      <c r="AJY63" s="89"/>
      <c r="AJZ63" s="89"/>
      <c r="AKA63" s="89"/>
      <c r="AKB63" s="89"/>
      <c r="AKC63" s="89"/>
      <c r="AKD63" s="89"/>
      <c r="AKE63" s="89"/>
      <c r="AKF63" s="89"/>
      <c r="AKG63" s="89"/>
      <c r="AKH63" s="89"/>
      <c r="AKI63" s="89"/>
      <c r="AKJ63" s="89"/>
      <c r="AKK63" s="89"/>
      <c r="AKL63" s="89"/>
      <c r="AKM63" s="89"/>
      <c r="AKN63" s="89"/>
      <c r="AKO63" s="89"/>
      <c r="AKP63" s="89"/>
      <c r="AKQ63" s="89"/>
      <c r="AKR63" s="89"/>
      <c r="AKS63" s="89"/>
      <c r="AKT63" s="89"/>
      <c r="AKU63" s="89"/>
      <c r="AKV63" s="89"/>
      <c r="AKW63" s="89"/>
      <c r="AKX63" s="89"/>
      <c r="AKY63" s="89"/>
      <c r="AKZ63" s="89"/>
      <c r="ALA63" s="89"/>
      <c r="ALB63" s="89"/>
      <c r="ALC63" s="89"/>
      <c r="ALD63" s="89"/>
      <c r="ALE63" s="89"/>
      <c r="ALF63" s="89"/>
      <c r="ALG63" s="89"/>
      <c r="ALH63" s="89"/>
      <c r="ALI63" s="89"/>
      <c r="ALJ63" s="89"/>
      <c r="ALK63" s="89"/>
      <c r="ALL63" s="89"/>
      <c r="ALM63" s="89"/>
      <c r="ALN63" s="89"/>
      <c r="ALO63" s="89"/>
      <c r="ALP63" s="89"/>
      <c r="ALQ63" s="89"/>
      <c r="ALR63" s="89"/>
      <c r="ALS63" s="89"/>
      <c r="ALT63" s="89"/>
      <c r="ALU63" s="89"/>
      <c r="ALV63" s="89"/>
      <c r="ALW63" s="89"/>
      <c r="ALX63" s="89"/>
      <c r="ALY63" s="89"/>
      <c r="ALZ63" s="89"/>
      <c r="AMA63" s="89"/>
      <c r="AMB63" s="89"/>
      <c r="AMC63" s="89"/>
      <c r="AMD63" s="89"/>
      <c r="AME63" s="89"/>
      <c r="AMF63" s="89"/>
      <c r="AMG63" s="89"/>
      <c r="AMH63" s="89"/>
      <c r="AMI63" s="89"/>
      <c r="AMJ63" s="89"/>
      <c r="AMK63" s="89"/>
      <c r="AML63" s="89"/>
      <c r="AMM63" s="89"/>
      <c r="AMN63" s="89"/>
      <c r="AMO63" s="89"/>
      <c r="AMP63" s="89"/>
      <c r="AMQ63" s="89"/>
      <c r="AMR63" s="89"/>
      <c r="AMS63" s="89"/>
      <c r="AMT63" s="89"/>
      <c r="AMU63" s="89"/>
      <c r="AMV63" s="89"/>
      <c r="AMW63" s="89"/>
      <c r="AMX63" s="89"/>
      <c r="AMY63" s="89"/>
      <c r="AMZ63" s="89"/>
      <c r="ANA63" s="89"/>
      <c r="ANB63" s="89"/>
      <c r="ANC63" s="89"/>
      <c r="AND63" s="89"/>
      <c r="ANE63" s="89"/>
      <c r="ANF63" s="89"/>
      <c r="ANG63" s="89"/>
      <c r="ANH63" s="89"/>
      <c r="ANI63" s="89"/>
      <c r="ANJ63" s="89"/>
      <c r="ANK63" s="89"/>
      <c r="ANL63" s="89"/>
      <c r="ANM63" s="89"/>
      <c r="ANN63" s="89"/>
      <c r="ANO63" s="89"/>
      <c r="ANP63" s="89"/>
      <c r="ANQ63" s="89"/>
      <c r="ANR63" s="89"/>
      <c r="ANS63" s="89"/>
      <c r="ANT63" s="89"/>
      <c r="ANU63" s="89"/>
      <c r="ANV63" s="89"/>
      <c r="ANW63" s="89"/>
      <c r="ANX63" s="89"/>
      <c r="ANY63" s="89"/>
      <c r="ANZ63" s="89"/>
      <c r="AOA63" s="89"/>
      <c r="AOB63" s="89"/>
      <c r="AOC63" s="89"/>
      <c r="AOD63" s="89"/>
      <c r="AOE63" s="89"/>
      <c r="AOF63" s="89"/>
      <c r="AOG63" s="89"/>
      <c r="AOH63" s="89"/>
      <c r="AOI63" s="89"/>
      <c r="AOJ63" s="89"/>
      <c r="AOK63" s="89"/>
      <c r="AOL63" s="89"/>
      <c r="AOM63" s="89"/>
      <c r="AON63" s="89"/>
      <c r="AOO63" s="89"/>
      <c r="AOP63" s="89"/>
      <c r="AOQ63" s="89"/>
      <c r="AOR63" s="89"/>
      <c r="AOS63" s="89"/>
      <c r="AOT63" s="89"/>
      <c r="AOU63" s="89"/>
      <c r="AOV63" s="89"/>
      <c r="AOW63" s="89"/>
      <c r="AOX63" s="89"/>
      <c r="AOY63" s="89"/>
      <c r="AOZ63" s="89"/>
      <c r="APA63" s="89"/>
      <c r="APB63" s="89"/>
      <c r="APC63" s="89"/>
      <c r="APD63" s="89"/>
      <c r="APE63" s="89"/>
      <c r="APF63" s="89"/>
      <c r="APG63" s="89"/>
      <c r="APH63" s="89"/>
      <c r="API63" s="89"/>
      <c r="APJ63" s="89"/>
      <c r="APK63" s="89"/>
      <c r="APL63" s="89"/>
      <c r="APM63" s="89"/>
      <c r="APN63" s="89"/>
      <c r="APO63" s="89"/>
      <c r="APP63" s="89"/>
      <c r="APQ63" s="89"/>
      <c r="APR63" s="89"/>
      <c r="APS63" s="89"/>
      <c r="APT63" s="89"/>
      <c r="APU63" s="89"/>
      <c r="APV63" s="89"/>
      <c r="APW63" s="89"/>
      <c r="APX63" s="89"/>
      <c r="APY63" s="89"/>
      <c r="APZ63" s="89"/>
      <c r="AQA63" s="89"/>
      <c r="AQB63" s="89"/>
      <c r="AQC63" s="89"/>
      <c r="AQD63" s="89"/>
      <c r="AQE63" s="89"/>
      <c r="AQF63" s="89"/>
      <c r="AQG63" s="89"/>
      <c r="AQH63" s="89"/>
      <c r="AQI63" s="89"/>
      <c r="AQJ63" s="89"/>
      <c r="AQK63" s="89"/>
      <c r="AQL63" s="89"/>
      <c r="AQM63" s="89"/>
      <c r="AQN63" s="89"/>
      <c r="AQO63" s="89"/>
      <c r="AQP63" s="89"/>
      <c r="AQQ63" s="89"/>
      <c r="AQR63" s="89"/>
      <c r="AQS63" s="89"/>
      <c r="AQT63" s="89"/>
      <c r="AQU63" s="89"/>
      <c r="AQV63" s="89"/>
      <c r="AQW63" s="89"/>
      <c r="AQX63" s="89"/>
      <c r="AQY63" s="89"/>
      <c r="AQZ63" s="89"/>
      <c r="ARA63" s="89"/>
      <c r="ARB63" s="89"/>
      <c r="ARC63" s="89"/>
      <c r="ARD63" s="89"/>
      <c r="ARE63" s="89"/>
      <c r="ARF63" s="89"/>
      <c r="ARG63" s="89"/>
      <c r="ARH63" s="89"/>
      <c r="ARI63" s="89"/>
      <c r="ARJ63" s="89"/>
      <c r="ARK63" s="89"/>
      <c r="ARL63" s="89"/>
      <c r="ARM63" s="89"/>
      <c r="ARN63" s="89"/>
      <c r="ARO63" s="89"/>
      <c r="ARP63" s="89"/>
      <c r="ARQ63" s="89"/>
      <c r="ARR63" s="89"/>
      <c r="ARS63" s="89"/>
      <c r="ART63" s="89"/>
      <c r="ARU63" s="89"/>
      <c r="ARV63" s="89"/>
      <c r="ARW63" s="89"/>
      <c r="ARX63" s="89"/>
      <c r="ARY63" s="89"/>
      <c r="ARZ63" s="89"/>
      <c r="ASA63" s="89"/>
      <c r="ASB63" s="89"/>
      <c r="ASC63" s="89"/>
      <c r="ASD63" s="89"/>
      <c r="ASE63" s="89"/>
      <c r="ASF63" s="89"/>
      <c r="ASG63" s="89"/>
      <c r="ASH63" s="89"/>
      <c r="ASI63" s="89"/>
      <c r="ASJ63" s="89"/>
      <c r="ASK63" s="89"/>
      <c r="ASL63" s="89"/>
      <c r="ASM63" s="89"/>
      <c r="ASN63" s="89"/>
      <c r="ASO63" s="89"/>
      <c r="ASP63" s="89"/>
      <c r="ASQ63" s="89"/>
      <c r="ASR63" s="89"/>
      <c r="ASS63" s="89"/>
      <c r="AST63" s="89"/>
      <c r="ASU63" s="89"/>
      <c r="ASV63" s="89"/>
      <c r="ASW63" s="89"/>
      <c r="ASX63" s="89"/>
      <c r="ASY63" s="89"/>
      <c r="ASZ63" s="89"/>
      <c r="ATA63" s="89"/>
      <c r="ATB63" s="89"/>
      <c r="ATC63" s="89"/>
      <c r="ATD63" s="89"/>
      <c r="ATE63" s="89"/>
      <c r="ATF63" s="89"/>
      <c r="ATG63" s="89"/>
      <c r="ATH63" s="89"/>
      <c r="ATI63" s="89"/>
      <c r="ATJ63" s="89"/>
      <c r="ATK63" s="89"/>
      <c r="ATL63" s="89"/>
      <c r="ATM63" s="89"/>
      <c r="ATN63" s="89"/>
      <c r="ATO63" s="89"/>
      <c r="ATP63" s="89"/>
      <c r="ATQ63" s="89"/>
      <c r="ATR63" s="89"/>
      <c r="ATS63" s="89"/>
      <c r="ATT63" s="89"/>
      <c r="ATU63" s="89"/>
      <c r="ATV63" s="89"/>
      <c r="ATW63" s="89"/>
      <c r="ATX63" s="89"/>
      <c r="ATY63" s="89"/>
      <c r="ATZ63" s="89"/>
      <c r="AUA63" s="89"/>
      <c r="AUB63" s="89"/>
      <c r="AUC63" s="89"/>
      <c r="AUD63" s="89"/>
      <c r="AUE63" s="89"/>
      <c r="AUF63" s="89"/>
      <c r="AUG63" s="89"/>
      <c r="AUH63" s="89"/>
      <c r="AUI63" s="89"/>
      <c r="AUJ63" s="89"/>
      <c r="AUK63" s="89"/>
      <c r="AUL63" s="89"/>
      <c r="AUM63" s="89"/>
      <c r="AUN63" s="89"/>
      <c r="AUO63" s="89"/>
      <c r="AUP63" s="89"/>
      <c r="AUQ63" s="89"/>
      <c r="AUR63" s="89"/>
      <c r="AUS63" s="89"/>
      <c r="AUT63" s="89"/>
      <c r="AUU63" s="89"/>
      <c r="AUV63" s="89"/>
      <c r="AUW63" s="89"/>
      <c r="AUX63" s="89"/>
      <c r="AUY63" s="89"/>
      <c r="AUZ63" s="89"/>
      <c r="AVA63" s="89"/>
      <c r="AVB63" s="89"/>
      <c r="AVC63" s="89"/>
      <c r="AVD63" s="89"/>
      <c r="AVE63" s="89"/>
      <c r="AVF63" s="89"/>
      <c r="AVG63" s="89"/>
      <c r="AVH63" s="89"/>
      <c r="AVI63" s="89"/>
      <c r="AVJ63" s="89"/>
      <c r="AVK63" s="89"/>
      <c r="AVL63" s="89"/>
      <c r="AVM63" s="89"/>
      <c r="AVN63" s="89"/>
      <c r="AVO63" s="89"/>
      <c r="AVP63" s="89"/>
      <c r="AVQ63" s="89"/>
      <c r="AVR63" s="89"/>
      <c r="AVS63" s="89"/>
      <c r="AVT63" s="89"/>
      <c r="AVU63" s="89"/>
      <c r="AVV63" s="89"/>
      <c r="AVW63" s="89"/>
      <c r="AVX63" s="89"/>
      <c r="AVY63" s="89"/>
      <c r="AVZ63" s="89"/>
      <c r="AWA63" s="89"/>
      <c r="AWB63" s="89"/>
      <c r="AWC63" s="89"/>
      <c r="AWD63" s="89"/>
      <c r="AWE63" s="89"/>
      <c r="AWF63" s="89"/>
      <c r="AWG63" s="89"/>
      <c r="AWH63" s="89"/>
      <c r="AWI63" s="89"/>
      <c r="AWJ63" s="89"/>
      <c r="AWK63" s="89"/>
      <c r="AWL63" s="89"/>
      <c r="AWM63" s="89"/>
      <c r="AWN63" s="89"/>
      <c r="AWO63" s="89"/>
      <c r="AWP63" s="89"/>
      <c r="AWQ63" s="89"/>
      <c r="AWR63" s="89"/>
      <c r="AWS63" s="89"/>
      <c r="AWT63" s="89"/>
      <c r="AWU63" s="89"/>
      <c r="AWV63" s="89"/>
      <c r="AWW63" s="89"/>
      <c r="AWX63" s="89"/>
      <c r="AWY63" s="89"/>
      <c r="AWZ63" s="89"/>
      <c r="AXA63" s="89"/>
      <c r="AXB63" s="89"/>
      <c r="AXC63" s="89"/>
      <c r="AXD63" s="89"/>
      <c r="AXE63" s="89"/>
      <c r="AXF63" s="89"/>
      <c r="AXG63" s="89"/>
      <c r="AXH63" s="89"/>
      <c r="AXI63" s="89"/>
      <c r="AXJ63" s="89"/>
      <c r="AXK63" s="89"/>
      <c r="AXL63" s="89"/>
      <c r="AXM63" s="89"/>
      <c r="AXN63" s="89"/>
      <c r="AXO63" s="89"/>
      <c r="AXP63" s="89"/>
      <c r="AXQ63" s="89"/>
      <c r="AXR63" s="89"/>
      <c r="AXS63" s="89"/>
      <c r="AXT63" s="89"/>
      <c r="AXU63" s="89"/>
      <c r="AXV63" s="89"/>
      <c r="AXW63" s="89"/>
      <c r="AXX63" s="89"/>
      <c r="AXY63" s="89"/>
      <c r="AXZ63" s="89"/>
      <c r="AYA63" s="89"/>
      <c r="AYB63" s="89"/>
      <c r="AYC63" s="89"/>
      <c r="AYD63" s="89"/>
      <c r="AYE63" s="89"/>
      <c r="AYF63" s="89"/>
      <c r="AYG63" s="89"/>
      <c r="AYH63" s="89"/>
      <c r="AYI63" s="89"/>
      <c r="AYJ63" s="89"/>
      <c r="AYK63" s="89"/>
      <c r="AYL63" s="89"/>
      <c r="AYM63" s="89"/>
      <c r="AYN63" s="89"/>
      <c r="AYO63" s="89"/>
      <c r="AYP63" s="89"/>
      <c r="AYQ63" s="89"/>
      <c r="AYR63" s="89"/>
      <c r="AYS63" s="89"/>
      <c r="AYT63" s="89"/>
      <c r="AYU63" s="89"/>
      <c r="AYV63" s="89"/>
      <c r="AYW63" s="89"/>
      <c r="AYX63" s="89"/>
      <c r="AYY63" s="89"/>
      <c r="AYZ63" s="89"/>
      <c r="AZA63" s="89"/>
      <c r="AZB63" s="89"/>
      <c r="AZC63" s="89"/>
      <c r="AZD63" s="89"/>
      <c r="AZE63" s="89"/>
      <c r="AZF63" s="89"/>
      <c r="AZG63" s="89"/>
      <c r="AZH63" s="89"/>
      <c r="AZI63" s="89"/>
      <c r="AZJ63" s="89"/>
      <c r="AZK63" s="89"/>
      <c r="AZL63" s="89"/>
      <c r="AZM63" s="89"/>
      <c r="AZN63" s="89"/>
      <c r="AZO63" s="89"/>
      <c r="AZP63" s="89"/>
      <c r="AZQ63" s="89"/>
      <c r="AZR63" s="89"/>
      <c r="AZS63" s="89"/>
      <c r="AZT63" s="89"/>
      <c r="AZU63" s="89"/>
      <c r="AZV63" s="89"/>
      <c r="AZW63" s="89"/>
      <c r="AZX63" s="89"/>
      <c r="AZY63" s="89"/>
      <c r="AZZ63" s="89"/>
      <c r="BAA63" s="89"/>
      <c r="BAB63" s="89"/>
      <c r="BAC63" s="89"/>
      <c r="BAD63" s="89"/>
      <c r="BAE63" s="89"/>
      <c r="BAF63" s="89"/>
      <c r="BAG63" s="89"/>
      <c r="BAH63" s="89"/>
      <c r="BAI63" s="89"/>
      <c r="BAJ63" s="89"/>
      <c r="BAK63" s="89"/>
      <c r="BAL63" s="89"/>
      <c r="BAM63" s="89"/>
      <c r="BAN63" s="89"/>
      <c r="BAO63" s="89"/>
      <c r="BAP63" s="89"/>
      <c r="BAQ63" s="89"/>
      <c r="BAR63" s="89"/>
      <c r="BAS63" s="89"/>
      <c r="BAT63" s="89"/>
      <c r="BAU63" s="89"/>
      <c r="BAV63" s="89"/>
      <c r="BAW63" s="89"/>
      <c r="BAX63" s="89"/>
      <c r="BAY63" s="89"/>
      <c r="BAZ63" s="89"/>
      <c r="BBA63" s="89"/>
      <c r="BBB63" s="89"/>
      <c r="BBC63" s="89"/>
      <c r="BBD63" s="89"/>
      <c r="BBE63" s="89"/>
      <c r="BBF63" s="89"/>
      <c r="BBG63" s="89"/>
      <c r="BBH63" s="89"/>
      <c r="BBI63" s="89"/>
      <c r="BBJ63" s="89"/>
      <c r="BBK63" s="89"/>
      <c r="BBL63" s="89"/>
      <c r="BBM63" s="89"/>
      <c r="BBN63" s="89"/>
      <c r="BBO63" s="89"/>
      <c r="BBP63" s="89"/>
      <c r="BBQ63" s="89"/>
      <c r="BBR63" s="89"/>
      <c r="BBS63" s="89"/>
      <c r="BBT63" s="89"/>
      <c r="BBU63" s="89"/>
      <c r="BBV63" s="89"/>
      <c r="BBW63" s="89"/>
      <c r="BBX63" s="89"/>
      <c r="BBY63" s="89"/>
      <c r="BBZ63" s="89"/>
      <c r="BCA63" s="89"/>
      <c r="BCB63" s="89"/>
      <c r="BCC63" s="89"/>
      <c r="BCD63" s="89"/>
      <c r="BCE63" s="89"/>
      <c r="BCF63" s="89"/>
      <c r="BCG63" s="89"/>
      <c r="BCH63" s="89"/>
      <c r="BCI63" s="89"/>
      <c r="BCJ63" s="89"/>
      <c r="BCK63" s="89"/>
      <c r="BCL63" s="89"/>
      <c r="BCM63" s="89"/>
      <c r="BCN63" s="89"/>
      <c r="BCO63" s="89"/>
      <c r="BCP63" s="89"/>
      <c r="BCQ63" s="89"/>
      <c r="BCR63" s="89"/>
      <c r="BCS63" s="89"/>
      <c r="BCT63" s="89"/>
      <c r="BCU63" s="89"/>
      <c r="BCV63" s="89"/>
      <c r="BCW63" s="89"/>
      <c r="BCX63" s="89"/>
      <c r="BCY63" s="89"/>
      <c r="BCZ63" s="89"/>
      <c r="BDA63" s="89"/>
      <c r="BDB63" s="89"/>
      <c r="BDC63" s="89"/>
      <c r="BDD63" s="89"/>
      <c r="BDE63" s="89"/>
      <c r="BDF63" s="89"/>
      <c r="BDG63" s="89"/>
      <c r="BDH63" s="89"/>
      <c r="BDI63" s="89"/>
      <c r="BDJ63" s="89"/>
      <c r="BDK63" s="89"/>
      <c r="BDL63" s="89"/>
      <c r="BDM63" s="89"/>
      <c r="BDN63" s="89"/>
      <c r="BDO63" s="89"/>
      <c r="BDP63" s="89"/>
      <c r="BDQ63" s="89"/>
      <c r="BDR63" s="89"/>
      <c r="BDS63" s="89"/>
      <c r="BDT63" s="89"/>
      <c r="BDU63" s="89"/>
      <c r="BDV63" s="89"/>
      <c r="BDW63" s="89"/>
      <c r="BDX63" s="89"/>
      <c r="BDY63" s="89"/>
      <c r="BDZ63" s="89"/>
      <c r="BEA63" s="89"/>
      <c r="BEB63" s="89"/>
      <c r="BEC63" s="89"/>
      <c r="BED63" s="89"/>
      <c r="BEE63" s="89"/>
      <c r="BEF63" s="89"/>
      <c r="BEG63" s="89"/>
      <c r="BEH63" s="89"/>
      <c r="BEI63" s="89"/>
      <c r="BEJ63" s="89"/>
      <c r="BEK63" s="89"/>
      <c r="BEL63" s="89"/>
      <c r="BEM63" s="89"/>
      <c r="BEN63" s="89"/>
      <c r="BEO63" s="89"/>
      <c r="BEP63" s="89"/>
      <c r="BEQ63" s="89"/>
      <c r="BER63" s="89"/>
      <c r="BES63" s="89"/>
      <c r="BET63" s="89"/>
      <c r="BEU63" s="89"/>
      <c r="BEV63" s="89"/>
      <c r="BEW63" s="89"/>
      <c r="BEX63" s="89"/>
      <c r="BEY63" s="89"/>
      <c r="BEZ63" s="89"/>
      <c r="BFA63" s="89"/>
      <c r="BFB63" s="89"/>
      <c r="BFC63" s="89"/>
      <c r="BFD63" s="89"/>
      <c r="BFE63" s="89"/>
      <c r="BFF63" s="89"/>
      <c r="BFG63" s="89"/>
      <c r="BFH63" s="89"/>
      <c r="BFI63" s="89"/>
      <c r="BFJ63" s="89"/>
      <c r="BFK63" s="89"/>
      <c r="BFL63" s="89"/>
      <c r="BFM63" s="89"/>
      <c r="BFN63" s="89"/>
      <c r="BFO63" s="89"/>
      <c r="BFP63" s="89"/>
      <c r="BFQ63" s="89"/>
      <c r="BFR63" s="89"/>
      <c r="BFS63" s="89"/>
      <c r="BFT63" s="89"/>
      <c r="BFU63" s="89"/>
      <c r="BFV63" s="89"/>
      <c r="BFW63" s="89"/>
      <c r="BFX63" s="89"/>
      <c r="BFY63" s="89"/>
      <c r="BFZ63" s="89"/>
      <c r="BGA63" s="89"/>
      <c r="BGB63" s="89"/>
      <c r="BGC63" s="89"/>
      <c r="BGD63" s="89"/>
      <c r="BGE63" s="89"/>
      <c r="BGF63" s="89"/>
      <c r="BGG63" s="89"/>
      <c r="BGH63" s="89"/>
      <c r="BGI63" s="89"/>
      <c r="BGJ63" s="89"/>
      <c r="BGK63" s="89"/>
      <c r="BGL63" s="89"/>
      <c r="BGM63" s="89"/>
      <c r="BGN63" s="89"/>
      <c r="BGO63" s="89"/>
      <c r="BGP63" s="89"/>
      <c r="BGQ63" s="89"/>
      <c r="BGR63" s="89"/>
      <c r="BGS63" s="89"/>
      <c r="BGT63" s="89"/>
      <c r="BGU63" s="89"/>
      <c r="BGV63" s="89"/>
      <c r="BGW63" s="89"/>
      <c r="BGX63" s="89"/>
      <c r="BGY63" s="89"/>
      <c r="BGZ63" s="89"/>
      <c r="BHA63" s="89"/>
      <c r="BHB63" s="89"/>
      <c r="BHC63" s="89"/>
      <c r="BHD63" s="89"/>
      <c r="BHE63" s="89"/>
      <c r="BHF63" s="89"/>
      <c r="BHG63" s="89"/>
      <c r="BHH63" s="89"/>
      <c r="BHI63" s="89"/>
      <c r="BHJ63" s="89"/>
      <c r="BHK63" s="89"/>
      <c r="BHL63" s="89"/>
      <c r="BHM63" s="89"/>
      <c r="BHN63" s="89"/>
      <c r="BHO63" s="89"/>
      <c r="BHP63" s="89"/>
      <c r="BHQ63" s="89"/>
      <c r="BHR63" s="89"/>
      <c r="BHS63" s="89"/>
      <c r="BHT63" s="89"/>
      <c r="BHU63" s="89"/>
      <c r="BHV63" s="89"/>
      <c r="BHW63" s="89"/>
      <c r="BHX63" s="89"/>
      <c r="BHY63" s="89"/>
      <c r="BHZ63" s="89"/>
      <c r="BIA63" s="89"/>
      <c r="BIB63" s="89"/>
      <c r="BIC63" s="89"/>
      <c r="BID63" s="89"/>
      <c r="BIE63" s="89"/>
      <c r="BIF63" s="89"/>
      <c r="BIG63" s="89"/>
      <c r="BIH63" s="89"/>
      <c r="BII63" s="89"/>
      <c r="BIJ63" s="89"/>
      <c r="BIK63" s="89"/>
      <c r="BIL63" s="89"/>
      <c r="BIM63" s="89"/>
      <c r="BIN63" s="89"/>
      <c r="BIO63" s="89"/>
      <c r="BIP63" s="89"/>
      <c r="BIQ63" s="89"/>
      <c r="BIR63" s="89"/>
      <c r="BIS63" s="89"/>
      <c r="BIT63" s="89"/>
      <c r="BIU63" s="89"/>
      <c r="BIV63" s="89"/>
      <c r="BIW63" s="89"/>
      <c r="BIX63" s="89"/>
      <c r="BIY63" s="89"/>
      <c r="BIZ63" s="89"/>
      <c r="BJA63" s="89"/>
      <c r="BJB63" s="89"/>
      <c r="BJC63" s="89"/>
      <c r="BJD63" s="89"/>
      <c r="BJE63" s="89"/>
      <c r="BJF63" s="89"/>
      <c r="BJG63" s="89"/>
      <c r="BJH63" s="89"/>
      <c r="BJI63" s="89"/>
      <c r="BJJ63" s="89"/>
      <c r="BJK63" s="89"/>
      <c r="BJL63" s="89"/>
      <c r="BJM63" s="89"/>
      <c r="BJN63" s="89"/>
      <c r="BJO63" s="89"/>
      <c r="BJP63" s="89"/>
      <c r="BJQ63" s="89"/>
      <c r="BJR63" s="89"/>
      <c r="BJS63" s="89"/>
      <c r="BJT63" s="89"/>
      <c r="BJU63" s="89"/>
      <c r="BJV63" s="89"/>
      <c r="BJW63" s="89"/>
      <c r="BJX63" s="89"/>
      <c r="BJY63" s="89"/>
      <c r="BJZ63" s="89"/>
      <c r="BKA63" s="89"/>
      <c r="BKB63" s="89"/>
      <c r="BKC63" s="89"/>
      <c r="BKD63" s="89"/>
      <c r="BKE63" s="89"/>
      <c r="BKF63" s="89"/>
      <c r="BKG63" s="89"/>
      <c r="BKH63" s="89"/>
      <c r="BKI63" s="89"/>
      <c r="BKJ63" s="89"/>
      <c r="BKK63" s="89"/>
      <c r="BKL63" s="89"/>
      <c r="BKM63" s="89"/>
      <c r="BKN63" s="89"/>
      <c r="BKO63" s="89"/>
      <c r="BKP63" s="89"/>
      <c r="BKQ63" s="89"/>
      <c r="BKR63" s="89"/>
      <c r="BKS63" s="89"/>
      <c r="BKT63" s="89"/>
      <c r="BKU63" s="89"/>
      <c r="BKV63" s="89"/>
      <c r="BKW63" s="89"/>
      <c r="BKX63" s="89"/>
      <c r="BKY63" s="89"/>
      <c r="BKZ63" s="89"/>
      <c r="BLA63" s="89"/>
      <c r="BLB63" s="89"/>
      <c r="BLC63" s="89"/>
      <c r="BLD63" s="89"/>
      <c r="BLE63" s="89"/>
      <c r="BLF63" s="89"/>
      <c r="BLG63" s="89"/>
      <c r="BLH63" s="89"/>
      <c r="BLI63" s="89"/>
      <c r="BLJ63" s="89"/>
      <c r="BLK63" s="89"/>
      <c r="BLL63" s="89"/>
      <c r="BLM63" s="89"/>
      <c r="BLN63" s="89"/>
      <c r="BLO63" s="89"/>
      <c r="BLP63" s="89"/>
      <c r="BLQ63" s="89"/>
      <c r="BLR63" s="89"/>
      <c r="BLS63" s="89"/>
      <c r="BLT63" s="89"/>
      <c r="BLU63" s="89"/>
      <c r="BLV63" s="89"/>
      <c r="BLW63" s="89"/>
      <c r="BLX63" s="89"/>
      <c r="BLY63" s="89"/>
      <c r="BLZ63" s="89"/>
      <c r="BMA63" s="89"/>
      <c r="BMB63" s="89"/>
      <c r="BMC63" s="89"/>
      <c r="BMD63" s="89"/>
      <c r="BME63" s="89"/>
      <c r="BMF63" s="89"/>
      <c r="BMG63" s="89"/>
      <c r="BMH63" s="89"/>
      <c r="BMI63" s="89"/>
      <c r="BMJ63" s="89"/>
      <c r="BMK63" s="89"/>
      <c r="BML63" s="89"/>
      <c r="BMM63" s="89"/>
      <c r="BMN63" s="89"/>
      <c r="BMO63" s="89"/>
      <c r="BMP63" s="89"/>
      <c r="BMQ63" s="89"/>
      <c r="BMR63" s="89"/>
      <c r="BMS63" s="89"/>
      <c r="BMT63" s="89"/>
      <c r="BMU63" s="89"/>
      <c r="BMV63" s="89"/>
      <c r="BMW63" s="89"/>
      <c r="BMX63" s="89"/>
      <c r="BMY63" s="89"/>
      <c r="BMZ63" s="89"/>
      <c r="BNA63" s="89"/>
      <c r="BNB63" s="89"/>
      <c r="BNC63" s="89"/>
      <c r="BND63" s="89"/>
      <c r="BNE63" s="89"/>
      <c r="BNF63" s="89"/>
      <c r="BNG63" s="89"/>
      <c r="BNH63" s="89"/>
      <c r="BNI63" s="89"/>
      <c r="BNJ63" s="89"/>
      <c r="BNK63" s="89"/>
      <c r="BNL63" s="89"/>
      <c r="BNM63" s="89"/>
      <c r="BNN63" s="89"/>
      <c r="BNO63" s="89"/>
      <c r="BNP63" s="89"/>
      <c r="BNQ63" s="89"/>
      <c r="BNR63" s="89"/>
      <c r="BNS63" s="89"/>
      <c r="BNT63" s="89"/>
      <c r="BNU63" s="89"/>
      <c r="BNV63" s="89"/>
      <c r="BNW63" s="89"/>
      <c r="BNX63" s="89"/>
      <c r="BNY63" s="89"/>
      <c r="BNZ63" s="89"/>
      <c r="BOA63" s="89"/>
      <c r="BOB63" s="89"/>
      <c r="BOC63" s="89"/>
      <c r="BOD63" s="89"/>
      <c r="BOE63" s="89"/>
      <c r="BOF63" s="89"/>
      <c r="BOG63" s="89"/>
      <c r="BOH63" s="89"/>
      <c r="BOI63" s="89"/>
      <c r="BOJ63" s="89"/>
      <c r="BOK63" s="89"/>
      <c r="BOL63" s="89"/>
      <c r="BOM63" s="89"/>
      <c r="BON63" s="89"/>
      <c r="BOO63" s="89"/>
      <c r="BOP63" s="89"/>
      <c r="BOQ63" s="89"/>
      <c r="BOR63" s="89"/>
      <c r="BOS63" s="89"/>
      <c r="BOT63" s="89"/>
      <c r="BOU63" s="89"/>
      <c r="BOV63" s="89"/>
      <c r="BOW63" s="89"/>
      <c r="BOX63" s="89"/>
      <c r="BOY63" s="89"/>
      <c r="BOZ63" s="89"/>
      <c r="BPA63" s="89"/>
      <c r="BPB63" s="89"/>
      <c r="BPC63" s="89"/>
      <c r="BPD63" s="89"/>
      <c r="BPE63" s="89"/>
      <c r="BPF63" s="89"/>
      <c r="BPG63" s="89"/>
      <c r="BPH63" s="89"/>
      <c r="BPI63" s="89"/>
      <c r="BPJ63" s="89"/>
      <c r="BPK63" s="89"/>
      <c r="BPL63" s="89"/>
      <c r="BPM63" s="89"/>
      <c r="BPN63" s="89"/>
      <c r="BPO63" s="89"/>
      <c r="BPP63" s="89"/>
      <c r="BPQ63" s="89"/>
      <c r="BPR63" s="89"/>
      <c r="BPS63" s="89"/>
      <c r="BPT63" s="89"/>
      <c r="BPU63" s="89"/>
      <c r="BPV63" s="89"/>
      <c r="BPW63" s="89"/>
      <c r="BPX63" s="89"/>
      <c r="BPY63" s="89"/>
      <c r="BPZ63" s="89"/>
      <c r="BQA63" s="89"/>
      <c r="BQB63" s="89"/>
      <c r="BQC63" s="89"/>
      <c r="BQD63" s="89"/>
      <c r="BQE63" s="89"/>
      <c r="BQF63" s="89"/>
      <c r="BQG63" s="89"/>
      <c r="BQH63" s="89"/>
      <c r="BQI63" s="89"/>
      <c r="BQJ63" s="89"/>
      <c r="BQK63" s="89"/>
      <c r="BQL63" s="89"/>
      <c r="BQM63" s="89"/>
      <c r="BQN63" s="89"/>
      <c r="BQO63" s="89"/>
      <c r="BQP63" s="89"/>
      <c r="BQQ63" s="89"/>
      <c r="BQR63" s="89"/>
      <c r="BQS63" s="89"/>
      <c r="BQT63" s="89"/>
      <c r="BQU63" s="89"/>
      <c r="BQV63" s="89"/>
      <c r="BQW63" s="89"/>
      <c r="BQX63" s="89"/>
      <c r="BQY63" s="89"/>
      <c r="BQZ63" s="89"/>
      <c r="BRA63" s="89"/>
      <c r="BRB63" s="89"/>
      <c r="BRC63" s="89"/>
      <c r="BRD63" s="89"/>
      <c r="BRE63" s="89"/>
      <c r="BRF63" s="89"/>
      <c r="BRG63" s="89"/>
      <c r="BRH63" s="89"/>
      <c r="BRI63" s="89"/>
      <c r="BRJ63" s="89"/>
      <c r="BRK63" s="89"/>
      <c r="BRL63" s="89"/>
      <c r="BRM63" s="89"/>
      <c r="BRN63" s="89"/>
      <c r="BRO63" s="89"/>
      <c r="BRP63" s="89"/>
      <c r="BRQ63" s="89"/>
      <c r="BRR63" s="89"/>
      <c r="BRS63" s="89"/>
      <c r="BRT63" s="89"/>
      <c r="BRU63" s="89"/>
      <c r="BRV63" s="89"/>
      <c r="BRW63" s="89"/>
      <c r="BRX63" s="89"/>
      <c r="BRY63" s="89"/>
      <c r="BRZ63" s="89"/>
      <c r="BSA63" s="89"/>
      <c r="BSB63" s="89"/>
      <c r="BSC63" s="89"/>
      <c r="BSD63" s="89"/>
      <c r="BSE63" s="89"/>
      <c r="BSF63" s="89"/>
      <c r="BSG63" s="89"/>
      <c r="BSH63" s="89"/>
      <c r="BSI63" s="89"/>
      <c r="BSJ63" s="89"/>
      <c r="BSK63" s="89"/>
      <c r="BSL63" s="89"/>
      <c r="BSM63" s="89"/>
      <c r="BSN63" s="89"/>
      <c r="BSO63" s="89"/>
      <c r="BSP63" s="89"/>
      <c r="BSQ63" s="89"/>
      <c r="BSR63" s="89"/>
      <c r="BSS63" s="89"/>
      <c r="BST63" s="89"/>
      <c r="BSU63" s="89"/>
      <c r="BSV63" s="89"/>
      <c r="BSW63" s="89"/>
      <c r="BSX63" s="89"/>
      <c r="BSY63" s="89"/>
      <c r="BSZ63" s="89"/>
      <c r="BTA63" s="89"/>
      <c r="BTB63" s="89"/>
      <c r="BTC63" s="89"/>
      <c r="BTD63" s="89"/>
      <c r="BTE63" s="89"/>
      <c r="BTF63" s="89"/>
      <c r="BTG63" s="89"/>
      <c r="BTH63" s="89"/>
      <c r="BTI63" s="89"/>
      <c r="BTJ63" s="89"/>
      <c r="BTK63" s="89"/>
      <c r="BTL63" s="89"/>
      <c r="BTM63" s="89"/>
      <c r="BTN63" s="89"/>
      <c r="BTO63" s="89"/>
      <c r="BTP63" s="89"/>
      <c r="BTQ63" s="89"/>
      <c r="BTR63" s="89"/>
      <c r="BTS63" s="89"/>
      <c r="BTT63" s="89"/>
      <c r="BTU63" s="89"/>
      <c r="BTV63" s="89"/>
      <c r="BTW63" s="89"/>
      <c r="BTX63" s="89"/>
      <c r="BTY63" s="89"/>
      <c r="BTZ63" s="89"/>
      <c r="BUA63" s="89"/>
      <c r="BUB63" s="89"/>
      <c r="BUC63" s="89"/>
      <c r="BUD63" s="89"/>
      <c r="BUE63" s="89"/>
      <c r="BUF63" s="89"/>
      <c r="BUG63" s="89"/>
      <c r="BUH63" s="89"/>
      <c r="BUI63" s="89"/>
      <c r="BUJ63" s="89"/>
      <c r="BUK63" s="89"/>
      <c r="BUL63" s="89"/>
      <c r="BUM63" s="89"/>
      <c r="BUN63" s="89"/>
      <c r="BUO63" s="89"/>
      <c r="BUP63" s="89"/>
      <c r="BUQ63" s="89"/>
      <c r="BUR63" s="89"/>
      <c r="BUS63" s="89"/>
      <c r="BUT63" s="89"/>
      <c r="BUU63" s="89"/>
      <c r="BUV63" s="89"/>
      <c r="BUW63" s="89"/>
      <c r="BUX63" s="89"/>
      <c r="BUY63" s="89"/>
      <c r="BUZ63" s="89"/>
      <c r="BVA63" s="89"/>
      <c r="BVB63" s="89"/>
      <c r="BVC63" s="89"/>
      <c r="BVD63" s="89"/>
      <c r="BVE63" s="89"/>
      <c r="BVF63" s="89"/>
      <c r="BVG63" s="89"/>
      <c r="BVH63" s="89"/>
      <c r="BVI63" s="89"/>
      <c r="BVJ63" s="89"/>
      <c r="BVK63" s="89"/>
      <c r="BVL63" s="89"/>
      <c r="BVM63" s="89"/>
      <c r="BVN63" s="89"/>
      <c r="BVO63" s="89"/>
      <c r="BVP63" s="89"/>
      <c r="BVQ63" s="89"/>
      <c r="BVR63" s="89"/>
      <c r="BVS63" s="89"/>
      <c r="BVT63" s="89"/>
      <c r="BVU63" s="89"/>
      <c r="BVV63" s="89"/>
      <c r="BVW63" s="89"/>
      <c r="BVX63" s="89"/>
      <c r="BVY63" s="89"/>
      <c r="BVZ63" s="89"/>
      <c r="BWA63" s="89"/>
      <c r="BWB63" s="89"/>
      <c r="BWC63" s="89"/>
      <c r="BWD63" s="89"/>
      <c r="BWE63" s="89"/>
      <c r="BWF63" s="89"/>
      <c r="BWG63" s="89"/>
      <c r="BWH63" s="89"/>
      <c r="BWI63" s="89"/>
      <c r="BWJ63" s="89"/>
      <c r="BWK63" s="89"/>
      <c r="BWL63" s="89"/>
      <c r="BWM63" s="89"/>
      <c r="BWN63" s="89"/>
      <c r="BWO63" s="89"/>
      <c r="BWP63" s="89"/>
      <c r="BWQ63" s="89"/>
      <c r="BWR63" s="89"/>
      <c r="BWS63" s="89"/>
      <c r="BWT63" s="89"/>
      <c r="BWU63" s="89"/>
      <c r="BWV63" s="89"/>
      <c r="BWW63" s="89"/>
      <c r="BWX63" s="89"/>
      <c r="BWY63" s="89"/>
      <c r="BWZ63" s="89"/>
      <c r="BXA63" s="89"/>
      <c r="BXB63" s="89"/>
      <c r="BXC63" s="89"/>
      <c r="BXD63" s="89"/>
      <c r="BXE63" s="89"/>
      <c r="BXF63" s="89"/>
      <c r="BXG63" s="89"/>
      <c r="BXH63" s="89"/>
      <c r="BXI63" s="89"/>
      <c r="BXJ63" s="89"/>
      <c r="BXK63" s="89"/>
      <c r="BXL63" s="89"/>
      <c r="BXM63" s="89"/>
      <c r="BXN63" s="89"/>
      <c r="BXO63" s="89"/>
      <c r="BXP63" s="89"/>
      <c r="BXQ63" s="89"/>
      <c r="BXR63" s="89"/>
      <c r="BXS63" s="89"/>
      <c r="BXT63" s="89"/>
      <c r="BXU63" s="89"/>
      <c r="BXV63" s="89"/>
      <c r="BXW63" s="89"/>
      <c r="BXX63" s="89"/>
      <c r="BXY63" s="89"/>
      <c r="BXZ63" s="89"/>
      <c r="BYA63" s="89"/>
      <c r="BYB63" s="89"/>
      <c r="BYC63" s="89"/>
      <c r="BYD63" s="89"/>
      <c r="BYE63" s="89"/>
      <c r="BYF63" s="89"/>
      <c r="BYG63" s="89"/>
      <c r="BYH63" s="89"/>
      <c r="BYI63" s="89"/>
      <c r="BYJ63" s="89"/>
      <c r="BYK63" s="89"/>
      <c r="BYL63" s="89"/>
      <c r="BYM63" s="89"/>
      <c r="BYN63" s="89"/>
      <c r="BYO63" s="89"/>
      <c r="BYP63" s="89"/>
      <c r="BYQ63" s="89"/>
      <c r="BYR63" s="89"/>
      <c r="BYS63" s="89"/>
      <c r="BYT63" s="89"/>
      <c r="BYU63" s="89"/>
      <c r="BYV63" s="89"/>
      <c r="BYW63" s="89"/>
      <c r="BYX63" s="89"/>
      <c r="BYY63" s="89"/>
      <c r="BYZ63" s="89"/>
      <c r="BZA63" s="89"/>
      <c r="BZB63" s="89"/>
      <c r="BZC63" s="89"/>
      <c r="BZD63" s="89"/>
      <c r="BZE63" s="89"/>
      <c r="BZF63" s="89"/>
      <c r="BZG63" s="89"/>
      <c r="BZH63" s="89"/>
      <c r="BZI63" s="89"/>
      <c r="BZJ63" s="89"/>
      <c r="BZK63" s="89"/>
      <c r="BZL63" s="89"/>
      <c r="BZM63" s="89"/>
      <c r="BZN63" s="89"/>
      <c r="BZO63" s="89"/>
      <c r="BZP63" s="89"/>
      <c r="BZQ63" s="89"/>
      <c r="BZR63" s="89"/>
      <c r="BZS63" s="89"/>
      <c r="BZT63" s="89"/>
      <c r="BZU63" s="89"/>
      <c r="BZV63" s="89"/>
      <c r="BZW63" s="89"/>
      <c r="BZX63" s="89"/>
      <c r="BZY63" s="89"/>
      <c r="BZZ63" s="89"/>
      <c r="CAA63" s="89"/>
      <c r="CAB63" s="89"/>
      <c r="CAC63" s="89"/>
      <c r="CAD63" s="89"/>
      <c r="CAE63" s="89"/>
      <c r="CAF63" s="89"/>
      <c r="CAG63" s="89"/>
      <c r="CAH63" s="89"/>
      <c r="CAI63" s="89"/>
      <c r="CAJ63" s="89"/>
      <c r="CAK63" s="89"/>
      <c r="CAL63" s="89"/>
      <c r="CAM63" s="89"/>
      <c r="CAN63" s="89"/>
      <c r="CAO63" s="89"/>
      <c r="CAP63" s="89"/>
      <c r="CAQ63" s="89"/>
      <c r="CAR63" s="89"/>
      <c r="CAS63" s="89"/>
      <c r="CAT63" s="89"/>
      <c r="CAU63" s="89"/>
      <c r="CAV63" s="89"/>
      <c r="CAW63" s="89"/>
      <c r="CAX63" s="89"/>
      <c r="CAY63" s="89"/>
      <c r="CAZ63" s="89"/>
      <c r="CBA63" s="89"/>
      <c r="CBB63" s="89"/>
      <c r="CBC63" s="89"/>
      <c r="CBD63" s="89"/>
      <c r="CBE63" s="89"/>
      <c r="CBF63" s="89"/>
      <c r="CBG63" s="89"/>
      <c r="CBH63" s="89"/>
      <c r="CBI63" s="89"/>
      <c r="CBJ63" s="89"/>
      <c r="CBK63" s="89"/>
      <c r="CBL63" s="89"/>
      <c r="CBM63" s="89"/>
      <c r="CBN63" s="89"/>
      <c r="CBO63" s="89"/>
      <c r="CBP63" s="89"/>
      <c r="CBQ63" s="89"/>
      <c r="CBR63" s="89"/>
      <c r="CBS63" s="89"/>
      <c r="CBT63" s="89"/>
      <c r="CBU63" s="89"/>
      <c r="CBV63" s="89"/>
      <c r="CBW63" s="89"/>
      <c r="CBX63" s="89"/>
      <c r="CBY63" s="89"/>
      <c r="CBZ63" s="89"/>
      <c r="CCA63" s="89"/>
      <c r="CCB63" s="89"/>
      <c r="CCC63" s="89"/>
      <c r="CCD63" s="89"/>
      <c r="CCE63" s="89"/>
      <c r="CCF63" s="89"/>
      <c r="CCG63" s="89"/>
      <c r="CCH63" s="89"/>
      <c r="CCI63" s="89"/>
      <c r="CCJ63" s="89"/>
      <c r="CCK63" s="89"/>
      <c r="CCL63" s="89"/>
      <c r="CCM63" s="89"/>
      <c r="CCN63" s="89"/>
      <c r="CCO63" s="89"/>
      <c r="CCP63" s="89"/>
      <c r="CCQ63" s="89"/>
      <c r="CCR63" s="89"/>
      <c r="CCS63" s="89"/>
      <c r="CCT63" s="89"/>
      <c r="CCU63" s="89"/>
      <c r="CCV63" s="89"/>
      <c r="CCW63" s="89"/>
      <c r="CCX63" s="89"/>
      <c r="CCY63" s="89"/>
      <c r="CCZ63" s="89"/>
      <c r="CDA63" s="89"/>
      <c r="CDB63" s="89"/>
      <c r="CDC63" s="89"/>
      <c r="CDD63" s="89"/>
      <c r="CDE63" s="89"/>
      <c r="CDF63" s="89"/>
      <c r="CDG63" s="89"/>
      <c r="CDH63" s="89"/>
      <c r="CDI63" s="89"/>
      <c r="CDJ63" s="89"/>
      <c r="CDK63" s="89"/>
      <c r="CDL63" s="89"/>
      <c r="CDM63" s="89"/>
      <c r="CDN63" s="89"/>
      <c r="CDO63" s="89"/>
      <c r="CDP63" s="89"/>
      <c r="CDQ63" s="89"/>
      <c r="CDR63" s="89"/>
      <c r="CDS63" s="89"/>
      <c r="CDT63" s="89"/>
      <c r="CDU63" s="89"/>
      <c r="CDV63" s="89"/>
      <c r="CDW63" s="89"/>
      <c r="CDX63" s="89"/>
      <c r="CDY63" s="89"/>
      <c r="CDZ63" s="89"/>
      <c r="CEA63" s="89"/>
      <c r="CEB63" s="89"/>
      <c r="CEC63" s="89"/>
      <c r="CED63" s="89"/>
      <c r="CEE63" s="89"/>
      <c r="CEF63" s="89"/>
      <c r="CEG63" s="89"/>
      <c r="CEH63" s="89"/>
      <c r="CEI63" s="89"/>
      <c r="CEJ63" s="89"/>
      <c r="CEK63" s="89"/>
      <c r="CEL63" s="89"/>
      <c r="CEM63" s="89"/>
      <c r="CEN63" s="89"/>
      <c r="CEO63" s="89"/>
      <c r="CEP63" s="89"/>
      <c r="CEQ63" s="89"/>
      <c r="CER63" s="89"/>
      <c r="CES63" s="89"/>
      <c r="CET63" s="89"/>
      <c r="CEU63" s="89"/>
      <c r="CEV63" s="89"/>
      <c r="CEW63" s="89"/>
      <c r="CEX63" s="89"/>
      <c r="CEY63" s="89"/>
      <c r="CEZ63" s="89"/>
      <c r="CFA63" s="89"/>
      <c r="CFB63" s="89"/>
      <c r="CFC63" s="89"/>
      <c r="CFD63" s="89"/>
      <c r="CFE63" s="89"/>
      <c r="CFF63" s="89"/>
      <c r="CFG63" s="89"/>
      <c r="CFH63" s="89"/>
      <c r="CFI63" s="89"/>
      <c r="CFJ63" s="89"/>
      <c r="CFK63" s="89"/>
      <c r="CFL63" s="89"/>
      <c r="CFM63" s="89"/>
      <c r="CFN63" s="89"/>
      <c r="CFO63" s="89"/>
      <c r="CFP63" s="89"/>
      <c r="CFQ63" s="89"/>
      <c r="CFR63" s="89"/>
      <c r="CFS63" s="89"/>
      <c r="CFT63" s="89"/>
      <c r="CFU63" s="89"/>
      <c r="CFV63" s="89"/>
      <c r="CFW63" s="89"/>
      <c r="CFX63" s="89"/>
      <c r="CFY63" s="89"/>
      <c r="CFZ63" s="89"/>
      <c r="CGA63" s="89"/>
      <c r="CGB63" s="89"/>
      <c r="CGC63" s="89"/>
      <c r="CGD63" s="89"/>
      <c r="CGE63" s="89"/>
      <c r="CGF63" s="89"/>
      <c r="CGG63" s="89"/>
      <c r="CGH63" s="89"/>
      <c r="CGI63" s="89"/>
      <c r="CGJ63" s="89"/>
      <c r="CGK63" s="89"/>
      <c r="CGL63" s="89"/>
      <c r="CGM63" s="89"/>
      <c r="CGN63" s="89"/>
      <c r="CGO63" s="89"/>
      <c r="CGP63" s="89"/>
      <c r="CGQ63" s="89"/>
      <c r="CGR63" s="89"/>
      <c r="CGS63" s="89"/>
      <c r="CGT63" s="89"/>
      <c r="CGU63" s="89"/>
      <c r="CGV63" s="89"/>
      <c r="CGW63" s="89"/>
      <c r="CGX63" s="89"/>
      <c r="CGY63" s="89"/>
      <c r="CGZ63" s="89"/>
      <c r="CHA63" s="89"/>
      <c r="CHB63" s="89"/>
      <c r="CHC63" s="89"/>
      <c r="CHD63" s="89"/>
      <c r="CHE63" s="89"/>
      <c r="CHF63" s="89"/>
      <c r="CHG63" s="89"/>
      <c r="CHH63" s="89"/>
      <c r="CHI63" s="89"/>
      <c r="CHJ63" s="89"/>
      <c r="CHK63" s="89"/>
      <c r="CHL63" s="89"/>
      <c r="CHM63" s="89"/>
      <c r="CHN63" s="89"/>
      <c r="CHO63" s="89"/>
      <c r="CHP63" s="89"/>
      <c r="CHQ63" s="89"/>
      <c r="CHR63" s="89"/>
      <c r="CHS63" s="89"/>
      <c r="CHT63" s="89"/>
      <c r="CHU63" s="89"/>
      <c r="CHV63" s="89"/>
      <c r="CHW63" s="89"/>
      <c r="CHX63" s="89"/>
      <c r="CHY63" s="89"/>
      <c r="CHZ63" s="89"/>
      <c r="CIA63" s="89"/>
      <c r="CIB63" s="89"/>
      <c r="CIC63" s="89"/>
      <c r="CID63" s="89"/>
      <c r="CIE63" s="89"/>
      <c r="CIF63" s="89"/>
      <c r="CIG63" s="89"/>
      <c r="CIH63" s="89"/>
      <c r="CII63" s="89"/>
      <c r="CIJ63" s="89"/>
      <c r="CIK63" s="89"/>
      <c r="CIL63" s="89"/>
      <c r="CIM63" s="89"/>
      <c r="CIN63" s="89"/>
      <c r="CIO63" s="89"/>
      <c r="CIP63" s="89"/>
      <c r="CIQ63" s="89"/>
      <c r="CIR63" s="89"/>
      <c r="CIS63" s="89"/>
      <c r="CIT63" s="89"/>
      <c r="CIU63" s="89"/>
      <c r="CIV63" s="89"/>
      <c r="CIW63" s="89"/>
      <c r="CIX63" s="89"/>
      <c r="CIY63" s="89"/>
      <c r="CIZ63" s="89"/>
      <c r="CJA63" s="89"/>
      <c r="CJB63" s="89"/>
      <c r="CJC63" s="89"/>
      <c r="CJD63" s="89"/>
      <c r="CJE63" s="89"/>
      <c r="CJF63" s="89"/>
      <c r="CJG63" s="89"/>
      <c r="CJH63" s="89"/>
      <c r="CJI63" s="89"/>
      <c r="CJJ63" s="89"/>
      <c r="CJK63" s="89"/>
      <c r="CJL63" s="89"/>
      <c r="CJM63" s="89"/>
      <c r="CJN63" s="89"/>
      <c r="CJO63" s="89"/>
      <c r="CJP63" s="89"/>
      <c r="CJQ63" s="89"/>
      <c r="CJR63" s="89"/>
      <c r="CJS63" s="89"/>
      <c r="CJT63" s="89"/>
      <c r="CJU63" s="89"/>
      <c r="CJV63" s="89"/>
      <c r="CJW63" s="89"/>
      <c r="CJX63" s="89"/>
      <c r="CJY63" s="89"/>
      <c r="CJZ63" s="89"/>
      <c r="CKA63" s="89"/>
      <c r="CKB63" s="89"/>
      <c r="CKC63" s="89"/>
      <c r="CKD63" s="89"/>
      <c r="CKE63" s="89"/>
      <c r="CKF63" s="89"/>
      <c r="CKG63" s="89"/>
      <c r="CKH63" s="89"/>
      <c r="CKI63" s="89"/>
      <c r="CKJ63" s="89"/>
      <c r="CKK63" s="89"/>
      <c r="CKL63" s="89"/>
      <c r="CKM63" s="89"/>
      <c r="CKN63" s="89"/>
      <c r="CKO63" s="89"/>
      <c r="CKP63" s="89"/>
      <c r="CKQ63" s="89"/>
      <c r="CKR63" s="89"/>
      <c r="CKS63" s="89"/>
      <c r="CKT63" s="89"/>
      <c r="CKU63" s="89"/>
      <c r="CKV63" s="89"/>
      <c r="CKW63" s="89"/>
      <c r="CKX63" s="89"/>
      <c r="CKY63" s="89"/>
      <c r="CKZ63" s="89"/>
      <c r="CLA63" s="89"/>
      <c r="CLB63" s="89"/>
      <c r="CLC63" s="89"/>
      <c r="CLD63" s="89"/>
      <c r="CLE63" s="89"/>
      <c r="CLF63" s="89"/>
      <c r="CLG63" s="89"/>
      <c r="CLH63" s="89"/>
      <c r="CLI63" s="89"/>
      <c r="CLJ63" s="89"/>
      <c r="CLK63" s="89"/>
      <c r="CLL63" s="89"/>
      <c r="CLM63" s="89"/>
      <c r="CLN63" s="89"/>
      <c r="CLO63" s="89"/>
      <c r="CLP63" s="89"/>
      <c r="CLQ63" s="89"/>
      <c r="CLR63" s="89"/>
      <c r="CLS63" s="89"/>
      <c r="CLT63" s="89"/>
      <c r="CLU63" s="89"/>
      <c r="CLV63" s="89"/>
      <c r="CLW63" s="89"/>
      <c r="CLX63" s="89"/>
      <c r="CLY63" s="89"/>
      <c r="CLZ63" s="89"/>
      <c r="CMA63" s="89"/>
      <c r="CMB63" s="89"/>
      <c r="CMC63" s="89"/>
      <c r="CMD63" s="89"/>
      <c r="CME63" s="89"/>
      <c r="CMF63" s="89"/>
      <c r="CMG63" s="89"/>
      <c r="CMH63" s="89"/>
      <c r="CMI63" s="89"/>
      <c r="CMJ63" s="89"/>
      <c r="CMK63" s="89"/>
      <c r="CML63" s="89"/>
      <c r="CMM63" s="89"/>
      <c r="CMN63" s="89"/>
      <c r="CMO63" s="89"/>
      <c r="CMP63" s="89"/>
      <c r="CMQ63" s="89"/>
      <c r="CMR63" s="89"/>
      <c r="CMS63" s="89"/>
      <c r="CMT63" s="89"/>
      <c r="CMU63" s="89"/>
      <c r="CMV63" s="89"/>
      <c r="CMW63" s="89"/>
      <c r="CMX63" s="89"/>
      <c r="CMY63" s="89"/>
      <c r="CMZ63" s="89"/>
      <c r="CNA63" s="89"/>
      <c r="CNB63" s="89"/>
      <c r="CNC63" s="89"/>
      <c r="CND63" s="89"/>
      <c r="CNE63" s="89"/>
      <c r="CNF63" s="89"/>
      <c r="CNG63" s="89"/>
      <c r="CNH63" s="89"/>
      <c r="CNI63" s="89"/>
      <c r="CNJ63" s="89"/>
      <c r="CNK63" s="89"/>
      <c r="CNL63" s="89"/>
      <c r="CNM63" s="89"/>
      <c r="CNN63" s="89"/>
      <c r="CNO63" s="89"/>
      <c r="CNP63" s="89"/>
      <c r="CNQ63" s="89"/>
      <c r="CNR63" s="89"/>
      <c r="CNS63" s="89"/>
      <c r="CNT63" s="89"/>
      <c r="CNU63" s="89"/>
      <c r="CNV63" s="89"/>
      <c r="CNW63" s="89"/>
      <c r="CNX63" s="89"/>
      <c r="CNY63" s="89"/>
      <c r="CNZ63" s="89"/>
      <c r="COA63" s="89"/>
      <c r="COB63" s="89"/>
      <c r="COC63" s="89"/>
      <c r="COD63" s="89"/>
      <c r="COE63" s="89"/>
      <c r="COF63" s="89"/>
      <c r="COG63" s="89"/>
      <c r="COH63" s="89"/>
      <c r="COI63" s="89"/>
      <c r="COJ63" s="89"/>
      <c r="COK63" s="89"/>
      <c r="COL63" s="89"/>
      <c r="COM63" s="89"/>
      <c r="CON63" s="89"/>
      <c r="COO63" s="89"/>
      <c r="COP63" s="89"/>
      <c r="COQ63" s="89"/>
      <c r="COR63" s="89"/>
      <c r="COS63" s="89"/>
      <c r="COT63" s="89"/>
      <c r="COU63" s="89"/>
      <c r="COV63" s="89"/>
      <c r="COW63" s="89"/>
      <c r="COX63" s="89"/>
      <c r="COY63" s="89"/>
      <c r="COZ63" s="89"/>
      <c r="CPA63" s="89"/>
      <c r="CPB63" s="89"/>
      <c r="CPC63" s="89"/>
      <c r="CPD63" s="89"/>
      <c r="CPE63" s="89"/>
      <c r="CPF63" s="89"/>
      <c r="CPG63" s="89"/>
      <c r="CPH63" s="89"/>
      <c r="CPI63" s="89"/>
      <c r="CPJ63" s="89"/>
      <c r="CPK63" s="89"/>
      <c r="CPL63" s="89"/>
      <c r="CPM63" s="89"/>
      <c r="CPN63" s="89"/>
      <c r="CPO63" s="89"/>
      <c r="CPP63" s="89"/>
      <c r="CPQ63" s="89"/>
      <c r="CPR63" s="89"/>
      <c r="CPS63" s="89"/>
      <c r="CPT63" s="89"/>
      <c r="CPU63" s="89"/>
      <c r="CPV63" s="89"/>
      <c r="CPW63" s="89"/>
      <c r="CPX63" s="89"/>
      <c r="CPY63" s="89"/>
      <c r="CPZ63" s="89"/>
      <c r="CQA63" s="89"/>
      <c r="CQB63" s="89"/>
      <c r="CQC63" s="89"/>
      <c r="CQD63" s="89"/>
      <c r="CQE63" s="89"/>
      <c r="CQF63" s="89"/>
      <c r="CQG63" s="89"/>
      <c r="CQH63" s="89"/>
      <c r="CQI63" s="89"/>
      <c r="CQJ63" s="89"/>
      <c r="CQK63" s="89"/>
      <c r="CQL63" s="89"/>
      <c r="CQM63" s="89"/>
      <c r="CQN63" s="89"/>
      <c r="CQO63" s="89"/>
      <c r="CQP63" s="89"/>
      <c r="CQQ63" s="89"/>
      <c r="CQR63" s="89"/>
      <c r="CQS63" s="89"/>
      <c r="CQT63" s="89"/>
      <c r="CQU63" s="89"/>
      <c r="CQV63" s="89"/>
      <c r="CQW63" s="89"/>
      <c r="CQX63" s="89"/>
      <c r="CQY63" s="89"/>
      <c r="CQZ63" s="89"/>
      <c r="CRA63" s="89"/>
      <c r="CRB63" s="89"/>
      <c r="CRC63" s="89"/>
      <c r="CRD63" s="89"/>
      <c r="CRE63" s="89"/>
      <c r="CRF63" s="89"/>
      <c r="CRG63" s="89"/>
      <c r="CRH63" s="89"/>
      <c r="CRI63" s="89"/>
      <c r="CRJ63" s="89"/>
      <c r="CRK63" s="89"/>
      <c r="CRL63" s="89"/>
      <c r="CRM63" s="89"/>
      <c r="CRN63" s="89"/>
      <c r="CRO63" s="89"/>
      <c r="CRP63" s="89"/>
      <c r="CRQ63" s="89"/>
      <c r="CRR63" s="89"/>
      <c r="CRS63" s="89"/>
      <c r="CRT63" s="89"/>
      <c r="CRU63" s="89"/>
      <c r="CRV63" s="89"/>
      <c r="CRW63" s="89"/>
      <c r="CRX63" s="89"/>
      <c r="CRY63" s="89"/>
      <c r="CRZ63" s="89"/>
      <c r="CSA63" s="89"/>
      <c r="CSB63" s="89"/>
      <c r="CSC63" s="89"/>
      <c r="CSD63" s="89"/>
      <c r="CSE63" s="89"/>
      <c r="CSF63" s="89"/>
      <c r="CSG63" s="89"/>
      <c r="CSH63" s="89"/>
      <c r="CSI63" s="89"/>
      <c r="CSJ63" s="89"/>
      <c r="CSK63" s="89"/>
      <c r="CSL63" s="89"/>
      <c r="CSM63" s="89"/>
      <c r="CSN63" s="89"/>
      <c r="CSO63" s="89"/>
      <c r="CSP63" s="89"/>
      <c r="CSQ63" s="89"/>
      <c r="CSR63" s="89"/>
      <c r="CSS63" s="89"/>
      <c r="CST63" s="89"/>
      <c r="CSU63" s="89"/>
      <c r="CSV63" s="89"/>
      <c r="CSW63" s="89"/>
      <c r="CSX63" s="89"/>
      <c r="CSY63" s="89"/>
      <c r="CSZ63" s="89"/>
      <c r="CTA63" s="89"/>
      <c r="CTB63" s="89"/>
      <c r="CTC63" s="89"/>
      <c r="CTD63" s="89"/>
      <c r="CTE63" s="89"/>
      <c r="CTF63" s="89"/>
      <c r="CTG63" s="89"/>
      <c r="CTH63" s="89"/>
      <c r="CTI63" s="89"/>
      <c r="CTJ63" s="89"/>
      <c r="CTK63" s="89"/>
      <c r="CTL63" s="89"/>
      <c r="CTM63" s="89"/>
      <c r="CTN63" s="89"/>
      <c r="CTO63" s="89"/>
      <c r="CTP63" s="89"/>
      <c r="CTQ63" s="89"/>
      <c r="CTR63" s="89"/>
      <c r="CTS63" s="89"/>
      <c r="CTT63" s="89"/>
      <c r="CTU63" s="89"/>
      <c r="CTV63" s="89"/>
      <c r="CTW63" s="89"/>
      <c r="CTX63" s="89"/>
      <c r="CTY63" s="89"/>
      <c r="CTZ63" s="89"/>
      <c r="CUA63" s="89"/>
      <c r="CUB63" s="89"/>
      <c r="CUC63" s="89"/>
      <c r="CUD63" s="89"/>
      <c r="CUE63" s="89"/>
      <c r="CUF63" s="89"/>
      <c r="CUG63" s="89"/>
      <c r="CUH63" s="89"/>
      <c r="CUI63" s="89"/>
      <c r="CUJ63" s="89"/>
      <c r="CUK63" s="89"/>
      <c r="CUL63" s="89"/>
      <c r="CUM63" s="89"/>
      <c r="CUN63" s="89"/>
      <c r="CUO63" s="89"/>
      <c r="CUP63" s="89"/>
      <c r="CUQ63" s="89"/>
      <c r="CUR63" s="89"/>
      <c r="CUS63" s="89"/>
      <c r="CUT63" s="89"/>
      <c r="CUU63" s="89"/>
      <c r="CUV63" s="89"/>
      <c r="CUW63" s="89"/>
      <c r="CUX63" s="89"/>
      <c r="CUY63" s="89"/>
      <c r="CUZ63" s="89"/>
      <c r="CVA63" s="89"/>
      <c r="CVB63" s="89"/>
      <c r="CVC63" s="89"/>
      <c r="CVD63" s="89"/>
      <c r="CVE63" s="89"/>
      <c r="CVF63" s="89"/>
      <c r="CVG63" s="89"/>
      <c r="CVH63" s="89"/>
      <c r="CVI63" s="89"/>
      <c r="CVJ63" s="89"/>
      <c r="CVK63" s="89"/>
      <c r="CVL63" s="89"/>
      <c r="CVM63" s="89"/>
      <c r="CVN63" s="89"/>
      <c r="CVO63" s="89"/>
      <c r="CVP63" s="89"/>
      <c r="CVQ63" s="89"/>
      <c r="CVR63" s="89"/>
      <c r="CVS63" s="89"/>
      <c r="CVT63" s="89"/>
      <c r="CVU63" s="89"/>
      <c r="CVV63" s="89"/>
      <c r="CVW63" s="89"/>
      <c r="CVX63" s="89"/>
      <c r="CVY63" s="89"/>
      <c r="CVZ63" s="89"/>
      <c r="CWA63" s="89"/>
      <c r="CWB63" s="89"/>
      <c r="CWC63" s="89"/>
      <c r="CWD63" s="89"/>
      <c r="CWE63" s="89"/>
      <c r="CWF63" s="89"/>
      <c r="CWG63" s="89"/>
      <c r="CWH63" s="89"/>
      <c r="CWI63" s="89"/>
      <c r="CWJ63" s="89"/>
      <c r="CWK63" s="89"/>
      <c r="CWL63" s="89"/>
      <c r="CWM63" s="89"/>
      <c r="CWN63" s="89"/>
      <c r="CWO63" s="89"/>
      <c r="CWP63" s="89"/>
      <c r="CWQ63" s="89"/>
      <c r="CWR63" s="89"/>
    </row>
    <row r="64" spans="1:2644" s="40" customFormat="1" ht="74.25" customHeight="1" x14ac:dyDescent="0.4">
      <c r="A64" s="246" t="s">
        <v>395</v>
      </c>
      <c r="B64" s="360" t="s">
        <v>232</v>
      </c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2"/>
      <c r="P64" s="340">
        <v>6</v>
      </c>
      <c r="Q64" s="341"/>
      <c r="R64" s="341"/>
      <c r="S64" s="357"/>
      <c r="T64" s="340">
        <f>SUM(AF64,AI64,AL64,AO64,AR64,AU64,AX64,BA64)</f>
        <v>204</v>
      </c>
      <c r="U64" s="341"/>
      <c r="V64" s="402">
        <f>SUM(AG64,AJ64,AM64,AP64,AS64,AV64,AY64,BB64)</f>
        <v>80</v>
      </c>
      <c r="W64" s="357"/>
      <c r="X64" s="402">
        <v>48</v>
      </c>
      <c r="Y64" s="342"/>
      <c r="Z64" s="341">
        <v>16</v>
      </c>
      <c r="AA64" s="341"/>
      <c r="AB64" s="341">
        <v>16</v>
      </c>
      <c r="AC64" s="341"/>
      <c r="AD64" s="402"/>
      <c r="AE64" s="342"/>
      <c r="AF64" s="284"/>
      <c r="AG64" s="276"/>
      <c r="AH64" s="285"/>
      <c r="AI64" s="284"/>
      <c r="AJ64" s="276"/>
      <c r="AK64" s="299"/>
      <c r="AL64" s="285"/>
      <c r="AM64" s="276"/>
      <c r="AN64" s="285"/>
      <c r="AO64" s="284"/>
      <c r="AP64" s="276"/>
      <c r="AQ64" s="299"/>
      <c r="AR64" s="285"/>
      <c r="AS64" s="276"/>
      <c r="AT64" s="299"/>
      <c r="AU64" s="285">
        <v>204</v>
      </c>
      <c r="AV64" s="276">
        <v>80</v>
      </c>
      <c r="AW64" s="299">
        <v>6</v>
      </c>
      <c r="AX64" s="285"/>
      <c r="AY64" s="276"/>
      <c r="AZ64" s="285"/>
      <c r="BA64" s="284"/>
      <c r="BB64" s="276"/>
      <c r="BC64" s="285"/>
      <c r="BD64" s="403">
        <f t="shared" si="3"/>
        <v>6</v>
      </c>
      <c r="BE64" s="404"/>
      <c r="BF64" s="351" t="s">
        <v>303</v>
      </c>
      <c r="BG64" s="352"/>
      <c r="BH64" s="352"/>
      <c r="BI64" s="353"/>
      <c r="BJ64" s="88">
        <f t="shared" si="4"/>
        <v>80</v>
      </c>
      <c r="BK64" s="69"/>
      <c r="BL64" s="69"/>
      <c r="BM64" s="69"/>
      <c r="BP64" s="41"/>
      <c r="BQ64" s="41"/>
      <c r="BR64" s="41"/>
    </row>
    <row r="65" spans="1:70" s="40" customFormat="1" ht="68.25" customHeight="1" thickBot="1" x14ac:dyDescent="0.45">
      <c r="A65" s="167" t="s">
        <v>396</v>
      </c>
      <c r="B65" s="696" t="s">
        <v>332</v>
      </c>
      <c r="C65" s="697"/>
      <c r="D65" s="697"/>
      <c r="E65" s="697"/>
      <c r="F65" s="697"/>
      <c r="G65" s="697"/>
      <c r="H65" s="697"/>
      <c r="I65" s="697"/>
      <c r="J65" s="697"/>
      <c r="K65" s="697"/>
      <c r="L65" s="697"/>
      <c r="M65" s="697"/>
      <c r="N65" s="697"/>
      <c r="O65" s="698"/>
      <c r="P65" s="527">
        <v>7</v>
      </c>
      <c r="Q65" s="414"/>
      <c r="R65" s="414"/>
      <c r="S65" s="470"/>
      <c r="T65" s="527">
        <f>SUM(AF65,AI65,AL65,AO65,AR65,AU65,AX65,BA65)</f>
        <v>208</v>
      </c>
      <c r="U65" s="414"/>
      <c r="V65" s="412">
        <f>SUM(AG65,AJ65,AM65,AP65,AS65,AV65,AY65,BB65)</f>
        <v>80</v>
      </c>
      <c r="W65" s="470"/>
      <c r="X65" s="412">
        <v>48</v>
      </c>
      <c r="Y65" s="413"/>
      <c r="Z65" s="414">
        <v>16</v>
      </c>
      <c r="AA65" s="414"/>
      <c r="AB65" s="414">
        <v>16</v>
      </c>
      <c r="AC65" s="414"/>
      <c r="AD65" s="412"/>
      <c r="AE65" s="413"/>
      <c r="AF65" s="317"/>
      <c r="AG65" s="281"/>
      <c r="AH65" s="318"/>
      <c r="AI65" s="317"/>
      <c r="AJ65" s="281"/>
      <c r="AK65" s="319"/>
      <c r="AL65" s="318"/>
      <c r="AM65" s="281"/>
      <c r="AN65" s="318"/>
      <c r="AO65" s="317"/>
      <c r="AP65" s="281"/>
      <c r="AQ65" s="319"/>
      <c r="AR65" s="318"/>
      <c r="AS65" s="281"/>
      <c r="AT65" s="319"/>
      <c r="AU65" s="318"/>
      <c r="AV65" s="281"/>
      <c r="AW65" s="319"/>
      <c r="AX65" s="318">
        <v>208</v>
      </c>
      <c r="AY65" s="281">
        <v>80</v>
      </c>
      <c r="AZ65" s="319">
        <v>6</v>
      </c>
      <c r="BA65" s="317"/>
      <c r="BB65" s="281"/>
      <c r="BC65" s="318"/>
      <c r="BD65" s="382">
        <f>SUM(AH65,AK65,AN65,AQ65,AT65,AW65,AZ65)</f>
        <v>6</v>
      </c>
      <c r="BE65" s="383"/>
      <c r="BF65" s="409" t="s">
        <v>304</v>
      </c>
      <c r="BG65" s="385"/>
      <c r="BH65" s="385"/>
      <c r="BI65" s="386"/>
      <c r="BJ65" s="88">
        <f>SUM(X65:AE65)</f>
        <v>80</v>
      </c>
      <c r="BK65" s="69"/>
      <c r="BL65" s="69"/>
      <c r="BM65" s="69"/>
      <c r="BP65" s="42"/>
      <c r="BQ65" s="42"/>
      <c r="BR65" s="42"/>
    </row>
    <row r="66" spans="1:70" s="44" customFormat="1" ht="45.75" customHeight="1" thickBot="1" x14ac:dyDescent="0.45">
      <c r="A66" s="168" t="s">
        <v>34</v>
      </c>
      <c r="B66" s="699" t="s">
        <v>328</v>
      </c>
      <c r="C66" s="700"/>
      <c r="D66" s="700"/>
      <c r="E66" s="700"/>
      <c r="F66" s="700"/>
      <c r="G66" s="700"/>
      <c r="H66" s="700"/>
      <c r="I66" s="700"/>
      <c r="J66" s="700"/>
      <c r="K66" s="700"/>
      <c r="L66" s="700"/>
      <c r="M66" s="700"/>
      <c r="N66" s="700"/>
      <c r="O66" s="701"/>
      <c r="P66" s="477"/>
      <c r="Q66" s="556"/>
      <c r="R66" s="556"/>
      <c r="S66" s="478"/>
      <c r="T66" s="337">
        <f>SUM(T68:U112)</f>
        <v>3652</v>
      </c>
      <c r="U66" s="338"/>
      <c r="V66" s="410">
        <f>SUM(V68:W112)</f>
        <v>1610</v>
      </c>
      <c r="W66" s="338"/>
      <c r="X66" s="337">
        <f>SUM(X68:Y112)</f>
        <v>852</v>
      </c>
      <c r="Y66" s="338"/>
      <c r="Z66" s="410">
        <f>SUM(Z68:AA112)</f>
        <v>376</v>
      </c>
      <c r="AA66" s="411"/>
      <c r="AB66" s="338">
        <f>SUM(AB68:AC112)</f>
        <v>382</v>
      </c>
      <c r="AC66" s="338"/>
      <c r="AD66" s="410">
        <f>SUM(AD67,AD71,AD55,AD76,AD94,AD92,AD96,AD95,AD99,AD105,AD109)</f>
        <v>0</v>
      </c>
      <c r="AE66" s="338"/>
      <c r="AF66" s="294">
        <f t="shared" ref="AF66:AO66" si="20">SUM(AF67:AF112)</f>
        <v>284</v>
      </c>
      <c r="AG66" s="275">
        <f t="shared" si="20"/>
        <v>122</v>
      </c>
      <c r="AH66" s="280">
        <f t="shared" si="20"/>
        <v>8</v>
      </c>
      <c r="AI66" s="294">
        <f t="shared" si="20"/>
        <v>72</v>
      </c>
      <c r="AJ66" s="275">
        <f t="shared" si="20"/>
        <v>34</v>
      </c>
      <c r="AK66" s="280">
        <f t="shared" si="20"/>
        <v>2</v>
      </c>
      <c r="AL66" s="294">
        <f t="shared" si="20"/>
        <v>498</v>
      </c>
      <c r="AM66" s="275">
        <f t="shared" si="20"/>
        <v>236</v>
      </c>
      <c r="AN66" s="295">
        <f t="shared" si="20"/>
        <v>14</v>
      </c>
      <c r="AO66" s="294">
        <f t="shared" si="20"/>
        <v>606</v>
      </c>
      <c r="AP66" s="275">
        <f>SUM(AP67:AP78,AP92:AP116)</f>
        <v>290</v>
      </c>
      <c r="AQ66" s="296">
        <f t="shared" ref="AQ66:BC66" si="21">SUM(AQ67:AQ112)</f>
        <v>17</v>
      </c>
      <c r="AR66" s="295">
        <f t="shared" si="21"/>
        <v>552</v>
      </c>
      <c r="AS66" s="275">
        <f t="shared" si="21"/>
        <v>234</v>
      </c>
      <c r="AT66" s="280">
        <f t="shared" si="21"/>
        <v>15</v>
      </c>
      <c r="AU66" s="294">
        <f t="shared" si="21"/>
        <v>714</v>
      </c>
      <c r="AV66" s="275">
        <f t="shared" si="21"/>
        <v>328</v>
      </c>
      <c r="AW66" s="280">
        <f t="shared" si="21"/>
        <v>20</v>
      </c>
      <c r="AX66" s="294">
        <f t="shared" si="21"/>
        <v>926</v>
      </c>
      <c r="AY66" s="275">
        <f t="shared" si="21"/>
        <v>366</v>
      </c>
      <c r="AZ66" s="280">
        <f t="shared" si="21"/>
        <v>27</v>
      </c>
      <c r="BA66" s="295">
        <f t="shared" si="21"/>
        <v>0</v>
      </c>
      <c r="BB66" s="275">
        <f t="shared" si="21"/>
        <v>0</v>
      </c>
      <c r="BC66" s="295">
        <f t="shared" si="21"/>
        <v>0</v>
      </c>
      <c r="BD66" s="337">
        <f t="shared" si="3"/>
        <v>103</v>
      </c>
      <c r="BE66" s="339"/>
      <c r="BF66" s="426">
        <f>T66*100/T127</f>
        <v>50.027397260273972</v>
      </c>
      <c r="BG66" s="427"/>
      <c r="BH66" s="427"/>
      <c r="BI66" s="428"/>
      <c r="BJ66" s="51">
        <f t="shared" si="4"/>
        <v>1610</v>
      </c>
      <c r="BK66" s="77">
        <f>SUM(AF66,AI66,AL66,AO66,AR66,AU66,AX66,BA66)</f>
        <v>3652</v>
      </c>
      <c r="BL66" s="78">
        <f>SUM(AG66,AJ66,AM66,AP66,AS66,AV66,AY66,BB66)</f>
        <v>1610</v>
      </c>
      <c r="BM66" s="78">
        <f t="shared" ref="BM66" si="22">SUM(AH66,AK66,AN66,AQ66,AT66,AW66,AZ66,BC66)</f>
        <v>103</v>
      </c>
    </row>
    <row r="67" spans="1:70" s="92" customFormat="1" ht="42.75" customHeight="1" x14ac:dyDescent="0.4">
      <c r="A67" s="252" t="s">
        <v>103</v>
      </c>
      <c r="B67" s="520" t="s">
        <v>413</v>
      </c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2"/>
      <c r="P67" s="441"/>
      <c r="Q67" s="420"/>
      <c r="R67" s="420"/>
      <c r="S67" s="472"/>
      <c r="T67" s="441"/>
      <c r="U67" s="420"/>
      <c r="V67" s="471"/>
      <c r="W67" s="420"/>
      <c r="X67" s="441"/>
      <c r="Y67" s="562"/>
      <c r="Z67" s="420"/>
      <c r="AA67" s="420"/>
      <c r="AB67" s="420"/>
      <c r="AC67" s="420"/>
      <c r="AD67" s="471">
        <f>SUM(AD69:AE70)</f>
        <v>0</v>
      </c>
      <c r="AE67" s="420"/>
      <c r="AF67" s="258"/>
      <c r="AG67" s="282"/>
      <c r="AH67" s="259"/>
      <c r="AI67" s="258"/>
      <c r="AJ67" s="282"/>
      <c r="AK67" s="260"/>
      <c r="AL67" s="259"/>
      <c r="AM67" s="282"/>
      <c r="AN67" s="259"/>
      <c r="AO67" s="258"/>
      <c r="AP67" s="282"/>
      <c r="AQ67" s="260"/>
      <c r="AR67" s="259"/>
      <c r="AS67" s="282"/>
      <c r="AT67" s="260"/>
      <c r="AU67" s="258"/>
      <c r="AV67" s="282"/>
      <c r="AW67" s="260"/>
      <c r="AX67" s="259"/>
      <c r="AY67" s="282"/>
      <c r="AZ67" s="259"/>
      <c r="BA67" s="165"/>
      <c r="BB67" s="283"/>
      <c r="BC67" s="190"/>
      <c r="BD67" s="441">
        <f t="shared" si="3"/>
        <v>0</v>
      </c>
      <c r="BE67" s="472"/>
      <c r="BF67" s="378"/>
      <c r="BG67" s="379"/>
      <c r="BH67" s="379"/>
      <c r="BI67" s="380"/>
      <c r="BJ67" s="88">
        <f t="shared" si="4"/>
        <v>0</v>
      </c>
      <c r="BK67" s="91"/>
      <c r="BL67" s="91"/>
      <c r="BM67" s="91"/>
    </row>
    <row r="68" spans="1:70" s="40" customFormat="1" ht="41.25" customHeight="1" x14ac:dyDescent="0.4">
      <c r="A68" s="246" t="s">
        <v>117</v>
      </c>
      <c r="B68" s="360" t="s">
        <v>198</v>
      </c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2"/>
      <c r="P68" s="358"/>
      <c r="Q68" s="359"/>
      <c r="R68" s="359">
        <v>2</v>
      </c>
      <c r="S68" s="381"/>
      <c r="T68" s="358">
        <f>SUM(AF68,AI68,AL68,AO68,AR68,AU68,AX68,BA68)</f>
        <v>72</v>
      </c>
      <c r="U68" s="359"/>
      <c r="V68" s="376">
        <f>SUM(AG68,AJ68,AM68,AP68,AS68,AV68,AY68,BB68)</f>
        <v>34</v>
      </c>
      <c r="W68" s="381"/>
      <c r="X68" s="376">
        <v>18</v>
      </c>
      <c r="Y68" s="377"/>
      <c r="Z68" s="359"/>
      <c r="AA68" s="359"/>
      <c r="AB68" s="359">
        <v>16</v>
      </c>
      <c r="AC68" s="359"/>
      <c r="AD68" s="376"/>
      <c r="AE68" s="377"/>
      <c r="AF68" s="302"/>
      <c r="AG68" s="277"/>
      <c r="AH68" s="166"/>
      <c r="AI68" s="302">
        <v>72</v>
      </c>
      <c r="AJ68" s="277">
        <v>34</v>
      </c>
      <c r="AK68" s="301">
        <v>2</v>
      </c>
      <c r="AL68" s="166"/>
      <c r="AM68" s="277"/>
      <c r="AN68" s="166"/>
      <c r="AO68" s="302"/>
      <c r="AP68" s="277"/>
      <c r="AQ68" s="301"/>
      <c r="AR68" s="166"/>
      <c r="AS68" s="277"/>
      <c r="AT68" s="301"/>
      <c r="AU68" s="302"/>
      <c r="AV68" s="277"/>
      <c r="AW68" s="301"/>
      <c r="AX68" s="166"/>
      <c r="AY68" s="277"/>
      <c r="AZ68" s="166"/>
      <c r="BA68" s="302"/>
      <c r="BB68" s="277"/>
      <c r="BC68" s="166"/>
      <c r="BD68" s="403">
        <f t="shared" si="3"/>
        <v>2</v>
      </c>
      <c r="BE68" s="404"/>
      <c r="BF68" s="363" t="s">
        <v>225</v>
      </c>
      <c r="BG68" s="352"/>
      <c r="BH68" s="352"/>
      <c r="BI68" s="353"/>
      <c r="BJ68" s="88">
        <f>SUM(X68:AE68)</f>
        <v>34</v>
      </c>
      <c r="BK68" s="69"/>
      <c r="BL68" s="69"/>
      <c r="BM68" s="69"/>
      <c r="BP68" s="41"/>
      <c r="BQ68" s="41"/>
      <c r="BR68" s="41"/>
    </row>
    <row r="69" spans="1:70" s="40" customFormat="1" ht="97.5" customHeight="1" x14ac:dyDescent="0.4">
      <c r="A69" s="246" t="s">
        <v>146</v>
      </c>
      <c r="B69" s="360" t="s">
        <v>323</v>
      </c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2"/>
      <c r="P69" s="358"/>
      <c r="Q69" s="359"/>
      <c r="R69" s="359">
        <v>3</v>
      </c>
      <c r="S69" s="381"/>
      <c r="T69" s="358">
        <f>SUM(AF69,AI69,AL69,AO69,AR69,AU69,AX69,BA69)</f>
        <v>72</v>
      </c>
      <c r="U69" s="359"/>
      <c r="V69" s="376">
        <f>SUM(AG69,AJ69,AM69,AP69,AS69,AV69,AY69,BB69)</f>
        <v>34</v>
      </c>
      <c r="W69" s="381"/>
      <c r="X69" s="376">
        <v>18</v>
      </c>
      <c r="Y69" s="377"/>
      <c r="Z69" s="359"/>
      <c r="AA69" s="359"/>
      <c r="AB69" s="359">
        <v>16</v>
      </c>
      <c r="AC69" s="359"/>
      <c r="AD69" s="376"/>
      <c r="AE69" s="377"/>
      <c r="AF69" s="302"/>
      <c r="AG69" s="277"/>
      <c r="AH69" s="166"/>
      <c r="AI69" s="302"/>
      <c r="AJ69" s="277"/>
      <c r="AK69" s="301"/>
      <c r="AL69" s="166">
        <v>72</v>
      </c>
      <c r="AM69" s="277">
        <v>34</v>
      </c>
      <c r="AN69" s="166">
        <v>2</v>
      </c>
      <c r="AO69" s="302"/>
      <c r="AP69" s="277"/>
      <c r="AQ69" s="301"/>
      <c r="AR69" s="166"/>
      <c r="AS69" s="277"/>
      <c r="AT69" s="301"/>
      <c r="AU69" s="302"/>
      <c r="AV69" s="277"/>
      <c r="AW69" s="301"/>
      <c r="AX69" s="166"/>
      <c r="AY69" s="277"/>
      <c r="AZ69" s="166"/>
      <c r="BA69" s="302"/>
      <c r="BB69" s="277"/>
      <c r="BC69" s="166"/>
      <c r="BD69" s="403">
        <f t="shared" si="3"/>
        <v>2</v>
      </c>
      <c r="BE69" s="404"/>
      <c r="BF69" s="384" t="s">
        <v>365</v>
      </c>
      <c r="BG69" s="385"/>
      <c r="BH69" s="385"/>
      <c r="BI69" s="386"/>
      <c r="BJ69" s="88">
        <f t="shared" si="4"/>
        <v>34</v>
      </c>
      <c r="BK69" s="69"/>
      <c r="BL69" s="69"/>
      <c r="BM69" s="69"/>
      <c r="BP69" s="41"/>
      <c r="BQ69" s="41"/>
      <c r="BR69" s="41"/>
    </row>
    <row r="70" spans="1:70" s="40" customFormat="1" ht="96.75" customHeight="1" x14ac:dyDescent="0.4">
      <c r="A70" s="246" t="s">
        <v>221</v>
      </c>
      <c r="B70" s="360" t="s">
        <v>196</v>
      </c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2"/>
      <c r="P70" s="358"/>
      <c r="Q70" s="359"/>
      <c r="R70" s="359">
        <v>4</v>
      </c>
      <c r="S70" s="381"/>
      <c r="T70" s="358">
        <f t="shared" ref="T70" si="23">SUM(AF70,AI70,AL70,AO70,AR70,AU70,AX70,BA70)</f>
        <v>72</v>
      </c>
      <c r="U70" s="359"/>
      <c r="V70" s="376">
        <f t="shared" ref="V70:V75" si="24">SUM(AG70,AJ70,AM70,AP70,AS70,AV70,AY70,BB70)</f>
        <v>34</v>
      </c>
      <c r="W70" s="381"/>
      <c r="X70" s="376">
        <v>16</v>
      </c>
      <c r="Y70" s="377"/>
      <c r="Z70" s="359"/>
      <c r="AA70" s="359"/>
      <c r="AB70" s="359">
        <v>18</v>
      </c>
      <c r="AC70" s="359"/>
      <c r="AD70" s="376"/>
      <c r="AE70" s="377"/>
      <c r="AF70" s="302"/>
      <c r="AG70" s="277"/>
      <c r="AH70" s="166"/>
      <c r="AI70" s="302"/>
      <c r="AJ70" s="277"/>
      <c r="AK70" s="301"/>
      <c r="AL70" s="166"/>
      <c r="AM70" s="277"/>
      <c r="AN70" s="166"/>
      <c r="AO70" s="302">
        <v>72</v>
      </c>
      <c r="AP70" s="277">
        <v>34</v>
      </c>
      <c r="AQ70" s="301">
        <v>2</v>
      </c>
      <c r="AR70" s="166"/>
      <c r="AS70" s="277"/>
      <c r="AT70" s="301"/>
      <c r="AU70" s="302"/>
      <c r="AV70" s="277"/>
      <c r="AW70" s="301"/>
      <c r="AX70" s="166"/>
      <c r="AY70" s="277"/>
      <c r="AZ70" s="166"/>
      <c r="BA70" s="302"/>
      <c r="BB70" s="277"/>
      <c r="BC70" s="166"/>
      <c r="BD70" s="403">
        <f t="shared" si="3"/>
        <v>2</v>
      </c>
      <c r="BE70" s="404"/>
      <c r="BF70" s="363" t="s">
        <v>379</v>
      </c>
      <c r="BG70" s="352"/>
      <c r="BH70" s="352"/>
      <c r="BI70" s="353"/>
      <c r="BJ70" s="88">
        <f t="shared" si="4"/>
        <v>34</v>
      </c>
      <c r="BK70" s="69"/>
      <c r="BL70" s="69"/>
      <c r="BM70" s="69"/>
      <c r="BP70" s="41"/>
      <c r="BQ70" s="41"/>
      <c r="BR70" s="41"/>
    </row>
    <row r="71" spans="1:70" s="40" customFormat="1" ht="42.75" customHeight="1" x14ac:dyDescent="0.55000000000000004">
      <c r="A71" s="234" t="s">
        <v>118</v>
      </c>
      <c r="B71" s="354" t="s">
        <v>156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6"/>
      <c r="P71" s="358"/>
      <c r="Q71" s="359"/>
      <c r="R71" s="359"/>
      <c r="S71" s="381"/>
      <c r="T71" s="358"/>
      <c r="U71" s="359"/>
      <c r="V71" s="421"/>
      <c r="W71" s="422"/>
      <c r="X71" s="439"/>
      <c r="Y71" s="421"/>
      <c r="Z71" s="374"/>
      <c r="AA71" s="375"/>
      <c r="AB71" s="374"/>
      <c r="AC71" s="375"/>
      <c r="AD71" s="376"/>
      <c r="AE71" s="359"/>
      <c r="AF71" s="302"/>
      <c r="AG71" s="277"/>
      <c r="AH71" s="166"/>
      <c r="AI71" s="302"/>
      <c r="AJ71" s="277"/>
      <c r="AK71" s="301"/>
      <c r="AL71" s="166"/>
      <c r="AM71" s="277"/>
      <c r="AN71" s="166"/>
      <c r="AO71" s="302"/>
      <c r="AP71" s="277"/>
      <c r="AQ71" s="301"/>
      <c r="AR71" s="166"/>
      <c r="AS71" s="277"/>
      <c r="AT71" s="301"/>
      <c r="AU71" s="302"/>
      <c r="AV71" s="277"/>
      <c r="AW71" s="301"/>
      <c r="AX71" s="166"/>
      <c r="AY71" s="277"/>
      <c r="AZ71" s="166"/>
      <c r="BA71" s="302"/>
      <c r="BB71" s="277"/>
      <c r="BC71" s="166"/>
      <c r="BD71" s="403">
        <f t="shared" si="3"/>
        <v>0</v>
      </c>
      <c r="BE71" s="404"/>
      <c r="BF71" s="363"/>
      <c r="BG71" s="352"/>
      <c r="BH71" s="352"/>
      <c r="BI71" s="353"/>
      <c r="BJ71" s="88">
        <f t="shared" si="4"/>
        <v>0</v>
      </c>
      <c r="BK71" s="69"/>
      <c r="BL71" s="69"/>
      <c r="BM71" s="69"/>
      <c r="BP71" s="41"/>
      <c r="BQ71" s="41"/>
      <c r="BR71" s="41"/>
    </row>
    <row r="72" spans="1:70" s="40" customFormat="1" ht="40.5" customHeight="1" x14ac:dyDescent="0.4">
      <c r="A72" s="246" t="s">
        <v>183</v>
      </c>
      <c r="B72" s="360" t="s">
        <v>338</v>
      </c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2"/>
      <c r="P72" s="358"/>
      <c r="Q72" s="359"/>
      <c r="R72" s="359">
        <v>1</v>
      </c>
      <c r="S72" s="381"/>
      <c r="T72" s="358">
        <f t="shared" ref="T72:T75" si="25">SUM(AF72,AI72,AL72,AO72,AR72,AU72,AX72,BA72)</f>
        <v>108</v>
      </c>
      <c r="U72" s="359"/>
      <c r="V72" s="376">
        <f>SUM(AG72,AJ72,AM72,AP72,AS72,AV72,AY72,BB72)</f>
        <v>50</v>
      </c>
      <c r="W72" s="381"/>
      <c r="X72" s="376">
        <v>16</v>
      </c>
      <c r="Y72" s="377"/>
      <c r="Z72" s="359"/>
      <c r="AA72" s="359"/>
      <c r="AB72" s="359">
        <v>34</v>
      </c>
      <c r="AC72" s="359"/>
      <c r="AD72" s="376"/>
      <c r="AE72" s="377"/>
      <c r="AF72" s="302">
        <v>108</v>
      </c>
      <c r="AG72" s="277">
        <v>50</v>
      </c>
      <c r="AH72" s="166">
        <v>3</v>
      </c>
      <c r="AI72" s="302"/>
      <c r="AJ72" s="277"/>
      <c r="AK72" s="301"/>
      <c r="AL72" s="166"/>
      <c r="AM72" s="277"/>
      <c r="AN72" s="166"/>
      <c r="AO72" s="302"/>
      <c r="AP72" s="277"/>
      <c r="AQ72" s="301"/>
      <c r="AR72" s="166"/>
      <c r="AS72" s="277"/>
      <c r="AT72" s="301"/>
      <c r="AU72" s="302"/>
      <c r="AV72" s="277"/>
      <c r="AW72" s="301"/>
      <c r="AX72" s="166"/>
      <c r="AY72" s="277"/>
      <c r="AZ72" s="166"/>
      <c r="BA72" s="302"/>
      <c r="BB72" s="277"/>
      <c r="BC72" s="166"/>
      <c r="BD72" s="403">
        <f t="shared" si="3"/>
        <v>3</v>
      </c>
      <c r="BE72" s="404"/>
      <c r="BF72" s="363" t="s">
        <v>140</v>
      </c>
      <c r="BG72" s="352"/>
      <c r="BH72" s="352"/>
      <c r="BI72" s="353"/>
      <c r="BJ72" s="88">
        <f>SUM(X72:AE72)</f>
        <v>50</v>
      </c>
      <c r="BK72" s="69"/>
      <c r="BL72" s="69"/>
      <c r="BM72" s="69"/>
      <c r="BP72" s="41"/>
      <c r="BQ72" s="41"/>
      <c r="BR72" s="41"/>
    </row>
    <row r="73" spans="1:70" s="40" customFormat="1" ht="35.25" customHeight="1" x14ac:dyDescent="0.4">
      <c r="A73" s="246" t="s">
        <v>182</v>
      </c>
      <c r="B73" s="360" t="s">
        <v>197</v>
      </c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2"/>
      <c r="P73" s="358"/>
      <c r="Q73" s="359"/>
      <c r="R73" s="359">
        <v>3</v>
      </c>
      <c r="S73" s="381"/>
      <c r="T73" s="358">
        <f t="shared" si="25"/>
        <v>108</v>
      </c>
      <c r="U73" s="359"/>
      <c r="V73" s="376">
        <f t="shared" si="24"/>
        <v>48</v>
      </c>
      <c r="W73" s="381"/>
      <c r="X73" s="376">
        <v>32</v>
      </c>
      <c r="Y73" s="377"/>
      <c r="Z73" s="359"/>
      <c r="AA73" s="359"/>
      <c r="AB73" s="359">
        <v>16</v>
      </c>
      <c r="AC73" s="359"/>
      <c r="AD73" s="376"/>
      <c r="AE73" s="377"/>
      <c r="AF73" s="302"/>
      <c r="AG73" s="277"/>
      <c r="AH73" s="166"/>
      <c r="AI73" s="302"/>
      <c r="AJ73" s="277"/>
      <c r="AK73" s="301"/>
      <c r="AL73" s="166">
        <v>108</v>
      </c>
      <c r="AM73" s="277">
        <v>48</v>
      </c>
      <c r="AN73" s="166">
        <v>3</v>
      </c>
      <c r="AO73" s="302"/>
      <c r="AP73" s="277"/>
      <c r="AQ73" s="301"/>
      <c r="AR73" s="166"/>
      <c r="AS73" s="277"/>
      <c r="AT73" s="301"/>
      <c r="AU73" s="302"/>
      <c r="AV73" s="277"/>
      <c r="AW73" s="301"/>
      <c r="AX73" s="166"/>
      <c r="AY73" s="277"/>
      <c r="AZ73" s="166"/>
      <c r="BA73" s="302"/>
      <c r="BB73" s="277"/>
      <c r="BC73" s="166"/>
      <c r="BD73" s="403">
        <f t="shared" si="3"/>
        <v>3</v>
      </c>
      <c r="BE73" s="404"/>
      <c r="BF73" s="363" t="s">
        <v>142</v>
      </c>
      <c r="BG73" s="352"/>
      <c r="BH73" s="352"/>
      <c r="BI73" s="353"/>
      <c r="BJ73" s="88">
        <f t="shared" si="4"/>
        <v>48</v>
      </c>
      <c r="BK73" s="69"/>
      <c r="BL73" s="69"/>
      <c r="BM73" s="69"/>
      <c r="BP73" s="41"/>
      <c r="BQ73" s="41"/>
      <c r="BR73" s="41"/>
    </row>
    <row r="74" spans="1:70" s="40" customFormat="1" ht="72" customHeight="1" x14ac:dyDescent="0.4">
      <c r="A74" s="246" t="s">
        <v>184</v>
      </c>
      <c r="B74" s="360" t="s">
        <v>359</v>
      </c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2"/>
      <c r="P74" s="358"/>
      <c r="Q74" s="359"/>
      <c r="R74" s="359">
        <v>3</v>
      </c>
      <c r="S74" s="381"/>
      <c r="T74" s="358">
        <f t="shared" si="25"/>
        <v>102</v>
      </c>
      <c r="U74" s="359"/>
      <c r="V74" s="376">
        <f t="shared" si="24"/>
        <v>36</v>
      </c>
      <c r="W74" s="381"/>
      <c r="X74" s="376">
        <v>22</v>
      </c>
      <c r="Y74" s="377"/>
      <c r="Z74" s="359"/>
      <c r="AA74" s="359"/>
      <c r="AB74" s="359">
        <v>14</v>
      </c>
      <c r="AC74" s="359"/>
      <c r="AD74" s="376"/>
      <c r="AE74" s="377"/>
      <c r="AF74" s="302"/>
      <c r="AG74" s="277"/>
      <c r="AH74" s="166"/>
      <c r="AI74" s="302"/>
      <c r="AJ74" s="277"/>
      <c r="AK74" s="301"/>
      <c r="AL74" s="166">
        <v>102</v>
      </c>
      <c r="AM74" s="277">
        <v>36</v>
      </c>
      <c r="AN74" s="166">
        <v>3</v>
      </c>
      <c r="AO74" s="302"/>
      <c r="AP74" s="277"/>
      <c r="AQ74" s="301"/>
      <c r="AR74" s="166"/>
      <c r="AS74" s="277"/>
      <c r="AT74" s="301"/>
      <c r="AU74" s="302"/>
      <c r="AV74" s="277"/>
      <c r="AW74" s="301"/>
      <c r="AX74" s="166"/>
      <c r="AY74" s="277"/>
      <c r="AZ74" s="166"/>
      <c r="BA74" s="302"/>
      <c r="BB74" s="277"/>
      <c r="BC74" s="166"/>
      <c r="BD74" s="403">
        <f t="shared" si="3"/>
        <v>3</v>
      </c>
      <c r="BE74" s="404"/>
      <c r="BF74" s="363" t="s">
        <v>143</v>
      </c>
      <c r="BG74" s="352"/>
      <c r="BH74" s="352"/>
      <c r="BI74" s="353"/>
      <c r="BJ74" s="88">
        <f t="shared" si="4"/>
        <v>36</v>
      </c>
      <c r="BK74" s="69"/>
      <c r="BL74" s="69"/>
      <c r="BM74" s="69"/>
      <c r="BP74" s="41"/>
      <c r="BQ74" s="41"/>
      <c r="BR74" s="41"/>
    </row>
    <row r="75" spans="1:70" s="40" customFormat="1" ht="70.5" customHeight="1" x14ac:dyDescent="0.4">
      <c r="A75" s="246" t="s">
        <v>185</v>
      </c>
      <c r="B75" s="360" t="s">
        <v>333</v>
      </c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2"/>
      <c r="P75" s="358"/>
      <c r="Q75" s="359"/>
      <c r="R75" s="359">
        <v>4</v>
      </c>
      <c r="S75" s="381"/>
      <c r="T75" s="358">
        <f t="shared" si="25"/>
        <v>108</v>
      </c>
      <c r="U75" s="359"/>
      <c r="V75" s="376">
        <f t="shared" si="24"/>
        <v>50</v>
      </c>
      <c r="W75" s="381"/>
      <c r="X75" s="376">
        <v>26</v>
      </c>
      <c r="Y75" s="377"/>
      <c r="Z75" s="359"/>
      <c r="AA75" s="359"/>
      <c r="AB75" s="359">
        <v>24</v>
      </c>
      <c r="AC75" s="359"/>
      <c r="AD75" s="376"/>
      <c r="AE75" s="377"/>
      <c r="AF75" s="302"/>
      <c r="AG75" s="277"/>
      <c r="AH75" s="166"/>
      <c r="AI75" s="302"/>
      <c r="AJ75" s="277"/>
      <c r="AK75" s="301"/>
      <c r="AL75" s="166"/>
      <c r="AM75" s="277"/>
      <c r="AN75" s="166"/>
      <c r="AO75" s="302">
        <v>108</v>
      </c>
      <c r="AP75" s="277">
        <v>50</v>
      </c>
      <c r="AQ75" s="301">
        <v>3</v>
      </c>
      <c r="AR75" s="166"/>
      <c r="AS75" s="277"/>
      <c r="AT75" s="301"/>
      <c r="AU75" s="302"/>
      <c r="AV75" s="277"/>
      <c r="AW75" s="301"/>
      <c r="AX75" s="166"/>
      <c r="AY75" s="277"/>
      <c r="AZ75" s="166"/>
      <c r="BA75" s="302"/>
      <c r="BB75" s="277"/>
      <c r="BC75" s="166"/>
      <c r="BD75" s="403">
        <f t="shared" si="3"/>
        <v>3</v>
      </c>
      <c r="BE75" s="404"/>
      <c r="BF75" s="363" t="s">
        <v>144</v>
      </c>
      <c r="BG75" s="352"/>
      <c r="BH75" s="352"/>
      <c r="BI75" s="353"/>
      <c r="BJ75" s="88">
        <f t="shared" si="4"/>
        <v>50</v>
      </c>
      <c r="BK75" s="69"/>
      <c r="BL75" s="69"/>
      <c r="BM75" s="69"/>
      <c r="BP75" s="41"/>
      <c r="BQ75" s="41"/>
      <c r="BR75" s="41"/>
    </row>
    <row r="76" spans="1:70" s="40" customFormat="1" ht="35.25" customHeight="1" x14ac:dyDescent="0.4">
      <c r="A76" s="253" t="s">
        <v>436</v>
      </c>
      <c r="B76" s="354" t="s">
        <v>422</v>
      </c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6"/>
      <c r="P76" s="358"/>
      <c r="Q76" s="359"/>
      <c r="R76" s="359"/>
      <c r="S76" s="381"/>
      <c r="T76" s="358"/>
      <c r="U76" s="359"/>
      <c r="V76" s="376"/>
      <c r="W76" s="359"/>
      <c r="X76" s="358"/>
      <c r="Y76" s="377"/>
      <c r="Z76" s="359"/>
      <c r="AA76" s="359"/>
      <c r="AB76" s="359"/>
      <c r="AC76" s="359"/>
      <c r="AD76" s="376"/>
      <c r="AE76" s="359"/>
      <c r="AF76" s="302"/>
      <c r="AG76" s="277"/>
      <c r="AH76" s="166"/>
      <c r="AI76" s="302"/>
      <c r="AJ76" s="277"/>
      <c r="AK76" s="301"/>
      <c r="AL76" s="166"/>
      <c r="AM76" s="277"/>
      <c r="AN76" s="166"/>
      <c r="AO76" s="302"/>
      <c r="AP76" s="277"/>
      <c r="AQ76" s="301"/>
      <c r="AR76" s="166"/>
      <c r="AS76" s="277"/>
      <c r="AT76" s="301"/>
      <c r="AU76" s="302"/>
      <c r="AV76" s="277"/>
      <c r="AW76" s="301"/>
      <c r="AX76" s="166"/>
      <c r="AY76" s="277"/>
      <c r="AZ76" s="166"/>
      <c r="BA76" s="302"/>
      <c r="BB76" s="277"/>
      <c r="BC76" s="166"/>
      <c r="BD76" s="403">
        <f t="shared" si="3"/>
        <v>0</v>
      </c>
      <c r="BE76" s="404"/>
      <c r="BF76" s="363"/>
      <c r="BG76" s="352"/>
      <c r="BH76" s="352"/>
      <c r="BI76" s="353"/>
      <c r="BJ76" s="88">
        <f t="shared" si="4"/>
        <v>0</v>
      </c>
      <c r="BK76" s="69"/>
      <c r="BL76" s="69"/>
      <c r="BM76" s="69"/>
      <c r="BP76" s="41"/>
      <c r="BQ76" s="41"/>
      <c r="BR76" s="41"/>
    </row>
    <row r="77" spans="1:70" s="40" customFormat="1" ht="37.5" customHeight="1" x14ac:dyDescent="0.4">
      <c r="A77" s="246" t="s">
        <v>437</v>
      </c>
      <c r="B77" s="360" t="s">
        <v>229</v>
      </c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2"/>
      <c r="P77" s="358"/>
      <c r="Q77" s="359"/>
      <c r="R77" s="359">
        <v>3</v>
      </c>
      <c r="S77" s="381"/>
      <c r="T77" s="340">
        <f>SUM(AF77,AI77,AL77,AO77,AR77,AU77,AX77,BA77)</f>
        <v>108</v>
      </c>
      <c r="U77" s="341"/>
      <c r="V77" s="402">
        <f>SUM(AG77,AJ77,AM77,AP77,AS77,AV77,AY77,BB77)</f>
        <v>50</v>
      </c>
      <c r="W77" s="357"/>
      <c r="X77" s="402">
        <v>18</v>
      </c>
      <c r="Y77" s="342"/>
      <c r="Z77" s="341">
        <v>24</v>
      </c>
      <c r="AA77" s="341"/>
      <c r="AB77" s="341">
        <v>8</v>
      </c>
      <c r="AC77" s="341"/>
      <c r="AD77" s="376"/>
      <c r="AE77" s="377"/>
      <c r="AF77" s="302"/>
      <c r="AG77" s="277"/>
      <c r="AH77" s="166"/>
      <c r="AI77" s="302"/>
      <c r="AJ77" s="277"/>
      <c r="AK77" s="301"/>
      <c r="AL77" s="166">
        <v>108</v>
      </c>
      <c r="AM77" s="277">
        <v>50</v>
      </c>
      <c r="AN77" s="166">
        <v>3</v>
      </c>
      <c r="AO77" s="302"/>
      <c r="AP77" s="277"/>
      <c r="AQ77" s="301"/>
      <c r="AR77" s="166"/>
      <c r="AS77" s="277"/>
      <c r="AT77" s="301"/>
      <c r="AU77" s="302"/>
      <c r="AV77" s="277"/>
      <c r="AW77" s="301"/>
      <c r="AX77" s="166"/>
      <c r="AY77" s="277"/>
      <c r="AZ77" s="166"/>
      <c r="BA77" s="302"/>
      <c r="BB77" s="277"/>
      <c r="BC77" s="166"/>
      <c r="BD77" s="403">
        <f>SUM(AH77,AK77,AN77,AQ77,AT77,AW77,AZ77)</f>
        <v>3</v>
      </c>
      <c r="BE77" s="404"/>
      <c r="BF77" s="363" t="s">
        <v>199</v>
      </c>
      <c r="BG77" s="352"/>
      <c r="BH77" s="352"/>
      <c r="BI77" s="353"/>
      <c r="BJ77" s="88">
        <f>SUM(X77:AE77)</f>
        <v>50</v>
      </c>
      <c r="BK77" s="69"/>
      <c r="BL77" s="69"/>
      <c r="BM77" s="69"/>
      <c r="BP77" s="41"/>
      <c r="BQ77" s="41"/>
      <c r="BR77" s="41"/>
    </row>
    <row r="78" spans="1:70" s="40" customFormat="1" ht="39.75" customHeight="1" thickBot="1" x14ac:dyDescent="0.45">
      <c r="A78" s="262" t="s">
        <v>438</v>
      </c>
      <c r="B78" s="702" t="s">
        <v>192</v>
      </c>
      <c r="C78" s="703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3"/>
      <c r="O78" s="704"/>
      <c r="P78" s="431"/>
      <c r="Q78" s="625"/>
      <c r="R78" s="625">
        <v>4</v>
      </c>
      <c r="S78" s="432"/>
      <c r="T78" s="460">
        <f>SUM(AF78,AI78,AL78,AO78,AR78,AU78,AX78,BA78)</f>
        <v>108</v>
      </c>
      <c r="U78" s="435"/>
      <c r="V78" s="418">
        <f>SUM(AG78,AJ78,AM78,AP78,AS78,AV78,AY78,BB78)</f>
        <v>50</v>
      </c>
      <c r="W78" s="523"/>
      <c r="X78" s="418">
        <v>18</v>
      </c>
      <c r="Y78" s="419"/>
      <c r="Z78" s="435">
        <v>16</v>
      </c>
      <c r="AA78" s="435"/>
      <c r="AB78" s="435">
        <v>16</v>
      </c>
      <c r="AC78" s="435"/>
      <c r="AD78" s="692"/>
      <c r="AE78" s="693"/>
      <c r="AF78" s="191"/>
      <c r="AG78" s="303"/>
      <c r="AH78" s="192"/>
      <c r="AI78" s="191"/>
      <c r="AJ78" s="303"/>
      <c r="AK78" s="193"/>
      <c r="AL78" s="192"/>
      <c r="AM78" s="303"/>
      <c r="AN78" s="192"/>
      <c r="AO78" s="191">
        <v>108</v>
      </c>
      <c r="AP78" s="303">
        <v>50</v>
      </c>
      <c r="AQ78" s="193">
        <v>3</v>
      </c>
      <c r="AR78" s="192"/>
      <c r="AS78" s="303"/>
      <c r="AT78" s="193"/>
      <c r="AU78" s="191"/>
      <c r="AV78" s="303"/>
      <c r="AW78" s="193"/>
      <c r="AX78" s="192"/>
      <c r="AY78" s="303"/>
      <c r="AZ78" s="192"/>
      <c r="BA78" s="191"/>
      <c r="BB78" s="303"/>
      <c r="BC78" s="192"/>
      <c r="BD78" s="694">
        <f>SUM(AH78,AK78,AN78,AQ78,AT78,AW78,AZ78)</f>
        <v>3</v>
      </c>
      <c r="BE78" s="695"/>
      <c r="BF78" s="440" t="s">
        <v>200</v>
      </c>
      <c r="BG78" s="424"/>
      <c r="BH78" s="424"/>
      <c r="BI78" s="425"/>
      <c r="BJ78" s="88">
        <f>SUM(X78:AE78)</f>
        <v>50</v>
      </c>
      <c r="BK78" s="69"/>
      <c r="BL78" s="69"/>
      <c r="BM78" s="69"/>
      <c r="BP78" s="41"/>
      <c r="BQ78" s="41"/>
      <c r="BR78" s="41"/>
    </row>
    <row r="79" spans="1:70" s="194" customFormat="1" ht="56.25" customHeight="1" x14ac:dyDescent="0.55000000000000004">
      <c r="A79" s="207" t="s">
        <v>124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172"/>
      <c r="S79" s="172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06"/>
      <c r="AF79" s="197"/>
      <c r="AG79" s="310"/>
      <c r="AH79" s="310"/>
      <c r="AI79" s="648" t="s">
        <v>124</v>
      </c>
      <c r="AJ79" s="648"/>
      <c r="AK79" s="648"/>
      <c r="AL79" s="648"/>
      <c r="AM79" s="648"/>
      <c r="AN79" s="648"/>
      <c r="AO79" s="648"/>
      <c r="AP79" s="648"/>
      <c r="AQ79" s="648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29"/>
      <c r="BJ79" s="195"/>
      <c r="BK79" s="195"/>
      <c r="BL79" s="195"/>
      <c r="BM79" s="195"/>
    </row>
    <row r="80" spans="1:70" s="194" customFormat="1" ht="17.25" customHeight="1" x14ac:dyDescent="0.55000000000000004">
      <c r="A80" s="633" t="s">
        <v>165</v>
      </c>
      <c r="B80" s="633"/>
      <c r="C80" s="633"/>
      <c r="D80" s="633"/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3"/>
      <c r="U80" s="633"/>
      <c r="V80" s="633"/>
      <c r="W80" s="633"/>
      <c r="X80" s="633"/>
      <c r="Y80" s="174"/>
      <c r="Z80" s="174"/>
      <c r="AA80" s="174"/>
      <c r="AB80" s="174"/>
      <c r="AC80" s="174"/>
      <c r="AD80" s="310"/>
      <c r="AE80" s="306"/>
      <c r="AF80" s="310"/>
      <c r="AG80" s="310"/>
      <c r="AH80" s="310"/>
      <c r="AI80" s="636" t="s">
        <v>170</v>
      </c>
      <c r="AJ80" s="636"/>
      <c r="AK80" s="636"/>
      <c r="AL80" s="636"/>
      <c r="AM80" s="636"/>
      <c r="AN80" s="636"/>
      <c r="AO80" s="636"/>
      <c r="AP80" s="636"/>
      <c r="AQ80" s="636"/>
      <c r="AR80" s="636"/>
      <c r="AS80" s="636"/>
      <c r="AT80" s="636"/>
      <c r="AU80" s="636"/>
      <c r="AV80" s="636"/>
      <c r="AW80" s="636"/>
      <c r="AX80" s="636"/>
      <c r="AY80" s="636"/>
      <c r="AZ80" s="636"/>
      <c r="BA80" s="636"/>
      <c r="BB80" s="636"/>
      <c r="BC80" s="636"/>
      <c r="BD80" s="636"/>
      <c r="BE80" s="636"/>
      <c r="BF80" s="636"/>
      <c r="BG80" s="636"/>
      <c r="BH80" s="636"/>
      <c r="BI80" s="29"/>
      <c r="BJ80" s="195"/>
      <c r="BK80" s="195"/>
      <c r="BL80" s="195"/>
      <c r="BM80" s="195"/>
    </row>
    <row r="81" spans="1:2644" s="194" customFormat="1" ht="51.75" customHeight="1" x14ac:dyDescent="0.55000000000000004">
      <c r="A81" s="633"/>
      <c r="B81" s="633"/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174"/>
      <c r="Z81" s="174"/>
      <c r="AA81" s="174"/>
      <c r="AB81" s="174"/>
      <c r="AC81" s="174"/>
      <c r="AD81" s="310"/>
      <c r="AE81" s="306"/>
      <c r="AF81" s="310"/>
      <c r="AG81" s="310"/>
      <c r="AH81" s="310"/>
      <c r="AI81" s="636"/>
      <c r="AJ81" s="636"/>
      <c r="AK81" s="636"/>
      <c r="AL81" s="636"/>
      <c r="AM81" s="636"/>
      <c r="AN81" s="636"/>
      <c r="AO81" s="636"/>
      <c r="AP81" s="636"/>
      <c r="AQ81" s="636"/>
      <c r="AR81" s="636"/>
      <c r="AS81" s="636"/>
      <c r="AT81" s="636"/>
      <c r="AU81" s="636"/>
      <c r="AV81" s="636"/>
      <c r="AW81" s="636"/>
      <c r="AX81" s="636"/>
      <c r="AY81" s="636"/>
      <c r="AZ81" s="636"/>
      <c r="BA81" s="636"/>
      <c r="BB81" s="636"/>
      <c r="BC81" s="636"/>
      <c r="BD81" s="636"/>
      <c r="BE81" s="636"/>
      <c r="BF81" s="636"/>
      <c r="BG81" s="636"/>
      <c r="BH81" s="636"/>
      <c r="BI81" s="29"/>
      <c r="BJ81" s="195"/>
      <c r="BK81" s="195"/>
      <c r="BL81" s="195"/>
      <c r="BM81" s="195"/>
    </row>
    <row r="82" spans="1:2644" s="197" customFormat="1" ht="43.5" customHeight="1" x14ac:dyDescent="0.6">
      <c r="A82" s="656"/>
      <c r="B82" s="656"/>
      <c r="C82" s="656"/>
      <c r="D82" s="656"/>
      <c r="E82" s="656"/>
      <c r="F82" s="656"/>
      <c r="G82" s="656"/>
      <c r="H82" s="638" t="s">
        <v>167</v>
      </c>
      <c r="I82" s="638"/>
      <c r="J82" s="638"/>
      <c r="K82" s="638"/>
      <c r="L82" s="638"/>
      <c r="M82" s="638"/>
      <c r="N82" s="638"/>
      <c r="O82" s="638"/>
      <c r="P82" s="638"/>
      <c r="Q82" s="638"/>
      <c r="R82" s="175"/>
      <c r="S82" s="175"/>
      <c r="T82" s="175"/>
      <c r="U82" s="175"/>
      <c r="V82" s="310"/>
      <c r="W82" s="310"/>
      <c r="X82" s="310"/>
      <c r="Y82" s="310"/>
      <c r="Z82" s="310"/>
      <c r="AA82" s="310"/>
      <c r="AB82" s="310"/>
      <c r="AC82" s="310"/>
      <c r="AD82" s="310"/>
      <c r="AE82" s="306"/>
      <c r="AF82" s="310"/>
      <c r="AG82" s="310"/>
      <c r="AH82" s="310"/>
      <c r="AI82" s="313"/>
      <c r="AJ82" s="308"/>
      <c r="AK82" s="308"/>
      <c r="AL82" s="308"/>
      <c r="AM82" s="308"/>
      <c r="AN82" s="308"/>
      <c r="AO82" s="308"/>
      <c r="AP82" s="635" t="s">
        <v>171</v>
      </c>
      <c r="AQ82" s="635"/>
      <c r="AR82" s="635"/>
      <c r="AS82" s="635"/>
      <c r="AT82" s="635"/>
      <c r="AU82" s="635"/>
      <c r="AV82" s="635"/>
      <c r="AW82" s="63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310"/>
      <c r="BI82" s="37"/>
      <c r="BJ82" s="196"/>
      <c r="BK82" s="196"/>
      <c r="BL82" s="196"/>
      <c r="BM82" s="196"/>
    </row>
    <row r="83" spans="1:2644" s="194" customFormat="1" ht="54.75" customHeight="1" x14ac:dyDescent="0.6">
      <c r="A83" s="782"/>
      <c r="B83" s="782"/>
      <c r="C83" s="782"/>
      <c r="D83" s="782"/>
      <c r="E83" s="782"/>
      <c r="F83" s="782"/>
      <c r="G83" s="782"/>
      <c r="H83" s="634">
        <v>2021</v>
      </c>
      <c r="I83" s="634"/>
      <c r="J83" s="634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5"/>
      <c r="AF83" s="96"/>
      <c r="AG83" s="96"/>
      <c r="AH83" s="96"/>
      <c r="AI83" s="783" t="s">
        <v>166</v>
      </c>
      <c r="AJ83" s="783"/>
      <c r="AK83" s="783"/>
      <c r="AL83" s="783"/>
      <c r="AM83" s="783"/>
      <c r="AN83" s="783"/>
      <c r="AO83" s="783"/>
      <c r="AP83" s="634">
        <v>2021</v>
      </c>
      <c r="AQ83" s="634"/>
      <c r="AR83" s="634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96"/>
      <c r="BH83" s="96"/>
      <c r="BI83" s="29"/>
      <c r="BJ83" s="195"/>
      <c r="BK83" s="195"/>
      <c r="BL83" s="195"/>
      <c r="BM83" s="195"/>
    </row>
    <row r="84" spans="1:2644" s="198" customFormat="1" ht="32.25" customHeight="1" x14ac:dyDescent="0.65"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R84" s="200"/>
      <c r="S84" s="200"/>
      <c r="AA84" s="201"/>
      <c r="BD84" s="202"/>
      <c r="BE84" s="202"/>
      <c r="BF84" s="202"/>
      <c r="BG84" s="202"/>
      <c r="BH84" s="202"/>
      <c r="BI84" s="37"/>
      <c r="BJ84" s="203"/>
      <c r="BK84" s="203"/>
      <c r="BL84" s="203"/>
      <c r="BM84" s="203"/>
    </row>
    <row r="85" spans="1:2644" s="197" customFormat="1" ht="48.75" customHeight="1" x14ac:dyDescent="0.6">
      <c r="A85" s="204" t="s">
        <v>355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R85" s="205"/>
      <c r="S85" s="205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BD85" s="206"/>
      <c r="BE85" s="206"/>
      <c r="BF85" s="206"/>
      <c r="BG85" s="206"/>
      <c r="BH85" s="206"/>
      <c r="BI85" s="37"/>
      <c r="BJ85" s="196"/>
      <c r="BK85" s="196"/>
      <c r="BL85" s="196"/>
      <c r="BM85" s="196"/>
    </row>
    <row r="86" spans="1:2644" s="197" customFormat="1" ht="48.75" customHeight="1" x14ac:dyDescent="0.6">
      <c r="A86" s="97" t="s">
        <v>455</v>
      </c>
      <c r="R86" s="205"/>
      <c r="S86" s="205"/>
      <c r="BD86" s="206"/>
      <c r="BE86" s="206"/>
      <c r="BF86" s="206"/>
      <c r="BG86" s="206"/>
      <c r="BH86" s="206"/>
      <c r="BI86" s="37"/>
      <c r="BJ86" s="196"/>
      <c r="BK86" s="196"/>
      <c r="BL86" s="196"/>
      <c r="BM86" s="196"/>
    </row>
    <row r="87" spans="1:2644" s="197" customFormat="1" ht="48.75" customHeight="1" thickBot="1" x14ac:dyDescent="0.65">
      <c r="A87" s="97"/>
      <c r="R87" s="205"/>
      <c r="S87" s="205"/>
      <c r="BD87" s="206"/>
      <c r="BE87" s="206"/>
      <c r="BF87" s="206"/>
      <c r="BG87" s="206"/>
      <c r="BH87" s="206"/>
      <c r="BI87" s="37"/>
      <c r="BJ87" s="196"/>
      <c r="BK87" s="196"/>
      <c r="BL87" s="196"/>
      <c r="BM87" s="196"/>
    </row>
    <row r="88" spans="1:2644" s="40" customFormat="1" ht="32.4" customHeight="1" thickBot="1" x14ac:dyDescent="0.45">
      <c r="A88" s="597" t="s">
        <v>98</v>
      </c>
      <c r="B88" s="600" t="s">
        <v>415</v>
      </c>
      <c r="C88" s="601"/>
      <c r="D88" s="601"/>
      <c r="E88" s="601"/>
      <c r="F88" s="601"/>
      <c r="G88" s="601"/>
      <c r="H88" s="601"/>
      <c r="I88" s="601"/>
      <c r="J88" s="601"/>
      <c r="K88" s="601"/>
      <c r="L88" s="601"/>
      <c r="M88" s="601"/>
      <c r="N88" s="601"/>
      <c r="O88" s="602"/>
      <c r="P88" s="415" t="s">
        <v>8</v>
      </c>
      <c r="Q88" s="387"/>
      <c r="R88" s="387" t="s">
        <v>9</v>
      </c>
      <c r="S88" s="571"/>
      <c r="T88" s="609" t="s">
        <v>10</v>
      </c>
      <c r="U88" s="610"/>
      <c r="V88" s="610"/>
      <c r="W88" s="610"/>
      <c r="X88" s="610"/>
      <c r="Y88" s="610"/>
      <c r="Z88" s="610"/>
      <c r="AA88" s="610"/>
      <c r="AB88" s="610"/>
      <c r="AC88" s="610"/>
      <c r="AD88" s="610"/>
      <c r="AE88" s="611"/>
      <c r="AF88" s="337" t="s">
        <v>36</v>
      </c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411"/>
      <c r="BD88" s="442" t="s">
        <v>24</v>
      </c>
      <c r="BE88" s="443"/>
      <c r="BF88" s="448" t="s">
        <v>99</v>
      </c>
      <c r="BG88" s="449"/>
      <c r="BH88" s="449"/>
      <c r="BI88" s="443"/>
      <c r="BJ88" s="50"/>
      <c r="BK88" s="69"/>
      <c r="BL88" s="69"/>
      <c r="BM88" s="69"/>
      <c r="BP88" s="41"/>
      <c r="BQ88" s="41"/>
      <c r="BR88" s="41"/>
    </row>
    <row r="89" spans="1:2644" s="40" customFormat="1" ht="32.25" customHeight="1" thickBot="1" x14ac:dyDescent="0.45">
      <c r="A89" s="598"/>
      <c r="B89" s="603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5"/>
      <c r="P89" s="585"/>
      <c r="Q89" s="586"/>
      <c r="R89" s="586"/>
      <c r="S89" s="593"/>
      <c r="T89" s="415" t="s">
        <v>5</v>
      </c>
      <c r="U89" s="387"/>
      <c r="V89" s="591" t="s">
        <v>11</v>
      </c>
      <c r="W89" s="571"/>
      <c r="X89" s="486" t="s">
        <v>12</v>
      </c>
      <c r="Y89" s="480"/>
      <c r="Z89" s="480"/>
      <c r="AA89" s="480"/>
      <c r="AB89" s="480"/>
      <c r="AC89" s="480"/>
      <c r="AD89" s="480"/>
      <c r="AE89" s="481"/>
      <c r="AF89" s="487" t="s">
        <v>14</v>
      </c>
      <c r="AG89" s="488"/>
      <c r="AH89" s="488"/>
      <c r="AI89" s="488"/>
      <c r="AJ89" s="488"/>
      <c r="AK89" s="489"/>
      <c r="AL89" s="487" t="s">
        <v>15</v>
      </c>
      <c r="AM89" s="488"/>
      <c r="AN89" s="488"/>
      <c r="AO89" s="488"/>
      <c r="AP89" s="488"/>
      <c r="AQ89" s="489"/>
      <c r="AR89" s="487" t="s">
        <v>16</v>
      </c>
      <c r="AS89" s="488"/>
      <c r="AT89" s="488"/>
      <c r="AU89" s="488"/>
      <c r="AV89" s="488"/>
      <c r="AW89" s="489"/>
      <c r="AX89" s="486" t="s">
        <v>157</v>
      </c>
      <c r="AY89" s="480"/>
      <c r="AZ89" s="480"/>
      <c r="BA89" s="480"/>
      <c r="BB89" s="480"/>
      <c r="BC89" s="482"/>
      <c r="BD89" s="444"/>
      <c r="BE89" s="445"/>
      <c r="BF89" s="450"/>
      <c r="BG89" s="451"/>
      <c r="BH89" s="451"/>
      <c r="BI89" s="445"/>
      <c r="BJ89" s="50"/>
      <c r="BK89" s="69"/>
      <c r="BL89" s="69"/>
      <c r="BM89" s="69"/>
      <c r="BP89" s="41"/>
      <c r="BQ89" s="41"/>
      <c r="BR89" s="41"/>
    </row>
    <row r="90" spans="1:2644" s="40" customFormat="1" ht="76.95" customHeight="1" thickBot="1" x14ac:dyDescent="0.45">
      <c r="A90" s="598"/>
      <c r="B90" s="603"/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5"/>
      <c r="P90" s="585"/>
      <c r="Q90" s="586"/>
      <c r="R90" s="586"/>
      <c r="S90" s="593"/>
      <c r="T90" s="585"/>
      <c r="U90" s="586"/>
      <c r="V90" s="592"/>
      <c r="W90" s="593"/>
      <c r="X90" s="587" t="s">
        <v>13</v>
      </c>
      <c r="Y90" s="588"/>
      <c r="Z90" s="387" t="s">
        <v>100</v>
      </c>
      <c r="AA90" s="387"/>
      <c r="AB90" s="387" t="s">
        <v>101</v>
      </c>
      <c r="AC90" s="387"/>
      <c r="AD90" s="587" t="s">
        <v>74</v>
      </c>
      <c r="AE90" s="588"/>
      <c r="AF90" s="555" t="s">
        <v>152</v>
      </c>
      <c r="AG90" s="480"/>
      <c r="AH90" s="482"/>
      <c r="AI90" s="555" t="s">
        <v>181</v>
      </c>
      <c r="AJ90" s="480"/>
      <c r="AK90" s="481"/>
      <c r="AL90" s="479" t="s">
        <v>179</v>
      </c>
      <c r="AM90" s="480"/>
      <c r="AN90" s="482"/>
      <c r="AO90" s="555" t="s">
        <v>180</v>
      </c>
      <c r="AP90" s="480"/>
      <c r="AQ90" s="482"/>
      <c r="AR90" s="555" t="s">
        <v>153</v>
      </c>
      <c r="AS90" s="480"/>
      <c r="AT90" s="481"/>
      <c r="AU90" s="479" t="s">
        <v>154</v>
      </c>
      <c r="AV90" s="480"/>
      <c r="AW90" s="481"/>
      <c r="AX90" s="479" t="s">
        <v>190</v>
      </c>
      <c r="AY90" s="480"/>
      <c r="AZ90" s="482"/>
      <c r="BA90" s="483" t="s">
        <v>155</v>
      </c>
      <c r="BB90" s="484"/>
      <c r="BC90" s="485"/>
      <c r="BD90" s="444"/>
      <c r="BE90" s="445"/>
      <c r="BF90" s="450"/>
      <c r="BG90" s="451"/>
      <c r="BH90" s="451"/>
      <c r="BI90" s="445"/>
      <c r="BJ90" s="50"/>
      <c r="BK90" s="69"/>
      <c r="BL90" s="69"/>
      <c r="BM90" s="69"/>
      <c r="BP90" s="41"/>
      <c r="BQ90" s="41"/>
      <c r="BR90" s="41"/>
    </row>
    <row r="91" spans="1:2644" s="40" customFormat="1" ht="226.5" customHeight="1" thickBot="1" x14ac:dyDescent="0.45">
      <c r="A91" s="599"/>
      <c r="B91" s="606"/>
      <c r="C91" s="607"/>
      <c r="D91" s="607"/>
      <c r="E91" s="607"/>
      <c r="F91" s="607"/>
      <c r="G91" s="607"/>
      <c r="H91" s="607"/>
      <c r="I91" s="607"/>
      <c r="J91" s="607"/>
      <c r="K91" s="607"/>
      <c r="L91" s="607"/>
      <c r="M91" s="607"/>
      <c r="N91" s="607"/>
      <c r="O91" s="608"/>
      <c r="P91" s="416"/>
      <c r="Q91" s="388"/>
      <c r="R91" s="388"/>
      <c r="S91" s="572"/>
      <c r="T91" s="416"/>
      <c r="U91" s="388"/>
      <c r="V91" s="666"/>
      <c r="W91" s="572"/>
      <c r="X91" s="666"/>
      <c r="Y91" s="709"/>
      <c r="Z91" s="388"/>
      <c r="AA91" s="388"/>
      <c r="AB91" s="388"/>
      <c r="AC91" s="388"/>
      <c r="AD91" s="666"/>
      <c r="AE91" s="709"/>
      <c r="AF91" s="157" t="s">
        <v>3</v>
      </c>
      <c r="AG91" s="158" t="s">
        <v>17</v>
      </c>
      <c r="AH91" s="159" t="s">
        <v>18</v>
      </c>
      <c r="AI91" s="157" t="s">
        <v>3</v>
      </c>
      <c r="AJ91" s="158" t="s">
        <v>17</v>
      </c>
      <c r="AK91" s="160" t="s">
        <v>18</v>
      </c>
      <c r="AL91" s="159" t="s">
        <v>3</v>
      </c>
      <c r="AM91" s="158" t="s">
        <v>17</v>
      </c>
      <c r="AN91" s="159" t="s">
        <v>18</v>
      </c>
      <c r="AO91" s="157" t="s">
        <v>3</v>
      </c>
      <c r="AP91" s="158" t="s">
        <v>17</v>
      </c>
      <c r="AQ91" s="159" t="s">
        <v>18</v>
      </c>
      <c r="AR91" s="157" t="s">
        <v>3</v>
      </c>
      <c r="AS91" s="158" t="s">
        <v>17</v>
      </c>
      <c r="AT91" s="160" t="s">
        <v>18</v>
      </c>
      <c r="AU91" s="159" t="s">
        <v>3</v>
      </c>
      <c r="AV91" s="158" t="s">
        <v>17</v>
      </c>
      <c r="AW91" s="160" t="s">
        <v>18</v>
      </c>
      <c r="AX91" s="159" t="s">
        <v>3</v>
      </c>
      <c r="AY91" s="158" t="s">
        <v>17</v>
      </c>
      <c r="AZ91" s="159" t="s">
        <v>18</v>
      </c>
      <c r="BA91" s="157" t="s">
        <v>3</v>
      </c>
      <c r="BB91" s="158" t="s">
        <v>17</v>
      </c>
      <c r="BC91" s="159" t="s">
        <v>18</v>
      </c>
      <c r="BD91" s="446"/>
      <c r="BE91" s="447"/>
      <c r="BF91" s="452"/>
      <c r="BG91" s="453"/>
      <c r="BH91" s="453"/>
      <c r="BI91" s="447"/>
      <c r="BJ91" s="50"/>
      <c r="BK91" s="69"/>
      <c r="BL91" s="69"/>
      <c r="BM91" s="69"/>
      <c r="BP91" s="41"/>
      <c r="BQ91" s="41"/>
      <c r="BR91" s="41"/>
    </row>
    <row r="92" spans="1:2644" s="40" customFormat="1" ht="41.25" customHeight="1" x14ac:dyDescent="0.35">
      <c r="A92" s="316" t="s">
        <v>439</v>
      </c>
      <c r="B92" s="514" t="s">
        <v>251</v>
      </c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6"/>
      <c r="P92" s="340">
        <v>4</v>
      </c>
      <c r="Q92" s="341"/>
      <c r="R92" s="341">
        <v>3</v>
      </c>
      <c r="S92" s="357"/>
      <c r="T92" s="340">
        <f>SUM(AF92,AI92,AL92,AO92,AR92,AU92,AX92,BA92)</f>
        <v>216</v>
      </c>
      <c r="U92" s="341"/>
      <c r="V92" s="402">
        <f>SUM(AG92,AJ92,AM92,AP92,AS92,AV92,AY92,BB92)</f>
        <v>126</v>
      </c>
      <c r="W92" s="357"/>
      <c r="X92" s="402">
        <f>AM92+AP92-Z92-AB92</f>
        <v>78</v>
      </c>
      <c r="Y92" s="342"/>
      <c r="Z92" s="341">
        <v>32</v>
      </c>
      <c r="AA92" s="341"/>
      <c r="AB92" s="341">
        <v>16</v>
      </c>
      <c r="AC92" s="341"/>
      <c r="AD92" s="402"/>
      <c r="AE92" s="342"/>
      <c r="AF92" s="284"/>
      <c r="AG92" s="276"/>
      <c r="AH92" s="285"/>
      <c r="AI92" s="284"/>
      <c r="AJ92" s="276"/>
      <c r="AK92" s="299"/>
      <c r="AL92" s="285">
        <v>108</v>
      </c>
      <c r="AM92" s="276">
        <v>68</v>
      </c>
      <c r="AN92" s="285">
        <v>3</v>
      </c>
      <c r="AO92" s="284">
        <v>108</v>
      </c>
      <c r="AP92" s="276">
        <v>58</v>
      </c>
      <c r="AQ92" s="299">
        <v>3</v>
      </c>
      <c r="AR92" s="285"/>
      <c r="AS92" s="276"/>
      <c r="AT92" s="299"/>
      <c r="AU92" s="284"/>
      <c r="AV92" s="276"/>
      <c r="AW92" s="299"/>
      <c r="AX92" s="285"/>
      <c r="AY92" s="276"/>
      <c r="AZ92" s="285"/>
      <c r="BA92" s="284"/>
      <c r="BB92" s="276"/>
      <c r="BC92" s="285"/>
      <c r="BD92" s="403">
        <f>SUM(AH92,AK92,AN92,AQ92,AT92,AW92,AZ92)</f>
        <v>6</v>
      </c>
      <c r="BE92" s="404"/>
      <c r="BF92" s="363" t="s">
        <v>201</v>
      </c>
      <c r="BG92" s="352"/>
      <c r="BH92" s="352"/>
      <c r="BI92" s="353"/>
      <c r="BJ92" s="88">
        <f>SUM(X92:AE92)</f>
        <v>126</v>
      </c>
      <c r="BK92" s="76"/>
      <c r="BL92" s="76"/>
      <c r="BM92" s="76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89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  <c r="JC92" s="89"/>
      <c r="JD92" s="89"/>
      <c r="JE92" s="89"/>
      <c r="JF92" s="89"/>
      <c r="JG92" s="89"/>
      <c r="JH92" s="89"/>
      <c r="JI92" s="89"/>
      <c r="JJ92" s="89"/>
      <c r="JK92" s="89"/>
      <c r="JL92" s="89"/>
      <c r="JM92" s="89"/>
      <c r="JN92" s="89"/>
      <c r="JO92" s="89"/>
      <c r="JP92" s="89"/>
      <c r="JQ92" s="89"/>
      <c r="JR92" s="89"/>
      <c r="JS92" s="89"/>
      <c r="JT92" s="89"/>
      <c r="JU92" s="89"/>
      <c r="JV92" s="89"/>
      <c r="JW92" s="89"/>
      <c r="JX92" s="89"/>
      <c r="JY92" s="89"/>
      <c r="JZ92" s="89"/>
      <c r="KA92" s="89"/>
      <c r="KB92" s="89"/>
      <c r="KC92" s="89"/>
      <c r="KD92" s="89"/>
      <c r="KE92" s="89"/>
      <c r="KF92" s="89"/>
      <c r="KG92" s="89"/>
      <c r="KH92" s="89"/>
      <c r="KI92" s="89"/>
      <c r="KJ92" s="89"/>
      <c r="KK92" s="89"/>
      <c r="KL92" s="89"/>
      <c r="KM92" s="89"/>
      <c r="KN92" s="89"/>
      <c r="KO92" s="89"/>
      <c r="KP92" s="89"/>
      <c r="KQ92" s="89"/>
      <c r="KR92" s="89"/>
      <c r="KS92" s="89"/>
      <c r="KT92" s="89"/>
      <c r="KU92" s="89"/>
      <c r="KV92" s="89"/>
      <c r="KW92" s="89"/>
      <c r="KX92" s="89"/>
      <c r="KY92" s="89"/>
      <c r="KZ92" s="89"/>
      <c r="LA92" s="89"/>
      <c r="LB92" s="89"/>
      <c r="LC92" s="89"/>
      <c r="LD92" s="89"/>
      <c r="LE92" s="89"/>
      <c r="LF92" s="89"/>
      <c r="LG92" s="89"/>
      <c r="LH92" s="89"/>
      <c r="LI92" s="89"/>
      <c r="LJ92" s="89"/>
      <c r="LK92" s="89"/>
      <c r="LL92" s="89"/>
      <c r="LM92" s="89"/>
      <c r="LN92" s="89"/>
      <c r="LO92" s="89"/>
      <c r="LP92" s="89"/>
      <c r="LQ92" s="89"/>
      <c r="LR92" s="89"/>
      <c r="LS92" s="89"/>
      <c r="LT92" s="89"/>
      <c r="LU92" s="89"/>
      <c r="LV92" s="89"/>
      <c r="LW92" s="89"/>
      <c r="LX92" s="89"/>
      <c r="LY92" s="89"/>
      <c r="LZ92" s="89"/>
      <c r="MA92" s="89"/>
      <c r="MB92" s="89"/>
      <c r="MC92" s="89"/>
      <c r="MD92" s="89"/>
      <c r="ME92" s="89"/>
      <c r="MF92" s="89"/>
      <c r="MG92" s="89"/>
      <c r="MH92" s="89"/>
      <c r="MI92" s="89"/>
      <c r="MJ92" s="89"/>
      <c r="MK92" s="89"/>
      <c r="ML92" s="89"/>
      <c r="MM92" s="89"/>
      <c r="MN92" s="89"/>
      <c r="MO92" s="89"/>
      <c r="MP92" s="89"/>
      <c r="MQ92" s="89"/>
      <c r="MR92" s="89"/>
      <c r="MS92" s="89"/>
      <c r="MT92" s="89"/>
      <c r="MU92" s="89"/>
      <c r="MV92" s="89"/>
      <c r="MW92" s="89"/>
      <c r="MX92" s="89"/>
      <c r="MY92" s="89"/>
      <c r="MZ92" s="89"/>
      <c r="NA92" s="89"/>
      <c r="NB92" s="89"/>
      <c r="NC92" s="89"/>
      <c r="ND92" s="89"/>
      <c r="NE92" s="89"/>
      <c r="NF92" s="89"/>
      <c r="NG92" s="89"/>
      <c r="NH92" s="89"/>
      <c r="NI92" s="89"/>
      <c r="NJ92" s="89"/>
      <c r="NK92" s="89"/>
      <c r="NL92" s="89"/>
      <c r="NM92" s="89"/>
      <c r="NN92" s="89"/>
      <c r="NO92" s="89"/>
      <c r="NP92" s="89"/>
      <c r="NQ92" s="89"/>
      <c r="NR92" s="89"/>
      <c r="NS92" s="89"/>
      <c r="NT92" s="89"/>
      <c r="NU92" s="89"/>
      <c r="NV92" s="89"/>
      <c r="NW92" s="89"/>
      <c r="NX92" s="89"/>
      <c r="NY92" s="89"/>
      <c r="NZ92" s="89"/>
      <c r="OA92" s="89"/>
      <c r="OB92" s="89"/>
      <c r="OC92" s="89"/>
      <c r="OD92" s="89"/>
      <c r="OE92" s="89"/>
      <c r="OF92" s="89"/>
      <c r="OG92" s="89"/>
      <c r="OH92" s="89"/>
      <c r="OI92" s="89"/>
      <c r="OJ92" s="89"/>
      <c r="OK92" s="89"/>
      <c r="OL92" s="89"/>
      <c r="OM92" s="89"/>
      <c r="ON92" s="89"/>
      <c r="OO92" s="89"/>
      <c r="OP92" s="89"/>
      <c r="OQ92" s="89"/>
      <c r="OR92" s="89"/>
      <c r="OS92" s="89"/>
      <c r="OT92" s="89"/>
      <c r="OU92" s="89"/>
      <c r="OV92" s="89"/>
      <c r="OW92" s="89"/>
      <c r="OX92" s="89"/>
      <c r="OY92" s="89"/>
      <c r="OZ92" s="89"/>
      <c r="PA92" s="89"/>
      <c r="PB92" s="89"/>
      <c r="PC92" s="89"/>
      <c r="PD92" s="89"/>
      <c r="PE92" s="89"/>
      <c r="PF92" s="89"/>
      <c r="PG92" s="89"/>
      <c r="PH92" s="89"/>
      <c r="PI92" s="89"/>
      <c r="PJ92" s="89"/>
      <c r="PK92" s="89"/>
      <c r="PL92" s="89"/>
      <c r="PM92" s="89"/>
      <c r="PN92" s="89"/>
      <c r="PO92" s="89"/>
      <c r="PP92" s="89"/>
      <c r="PQ92" s="89"/>
      <c r="PR92" s="89"/>
      <c r="PS92" s="89"/>
      <c r="PT92" s="89"/>
      <c r="PU92" s="89"/>
      <c r="PV92" s="89"/>
      <c r="PW92" s="89"/>
      <c r="PX92" s="89"/>
      <c r="PY92" s="89"/>
      <c r="PZ92" s="89"/>
      <c r="QA92" s="89"/>
      <c r="QB92" s="89"/>
      <c r="QC92" s="89"/>
      <c r="QD92" s="89"/>
      <c r="QE92" s="89"/>
      <c r="QF92" s="89"/>
      <c r="QG92" s="89"/>
      <c r="QH92" s="89"/>
      <c r="QI92" s="89"/>
      <c r="QJ92" s="89"/>
      <c r="QK92" s="89"/>
      <c r="QL92" s="89"/>
      <c r="QM92" s="89"/>
      <c r="QN92" s="89"/>
      <c r="QO92" s="89"/>
      <c r="QP92" s="89"/>
      <c r="QQ92" s="89"/>
      <c r="QR92" s="89"/>
      <c r="QS92" s="89"/>
      <c r="QT92" s="89"/>
      <c r="QU92" s="89"/>
      <c r="QV92" s="89"/>
      <c r="QW92" s="89"/>
      <c r="QX92" s="89"/>
      <c r="QY92" s="89"/>
      <c r="QZ92" s="89"/>
      <c r="RA92" s="89"/>
      <c r="RB92" s="89"/>
      <c r="RC92" s="89"/>
      <c r="RD92" s="89"/>
      <c r="RE92" s="89"/>
      <c r="RF92" s="89"/>
      <c r="RG92" s="89"/>
      <c r="RH92" s="89"/>
      <c r="RI92" s="89"/>
      <c r="RJ92" s="89"/>
      <c r="RK92" s="89"/>
      <c r="RL92" s="89"/>
      <c r="RM92" s="89"/>
      <c r="RN92" s="89"/>
      <c r="RO92" s="89"/>
      <c r="RP92" s="89"/>
      <c r="RQ92" s="89"/>
      <c r="RR92" s="89"/>
      <c r="RS92" s="89"/>
      <c r="RT92" s="89"/>
      <c r="RU92" s="89"/>
      <c r="RV92" s="89"/>
      <c r="RW92" s="89"/>
      <c r="RX92" s="89"/>
      <c r="RY92" s="89"/>
      <c r="RZ92" s="89"/>
      <c r="SA92" s="89"/>
      <c r="SB92" s="89"/>
      <c r="SC92" s="89"/>
      <c r="SD92" s="89"/>
      <c r="SE92" s="89"/>
      <c r="SF92" s="89"/>
      <c r="SG92" s="89"/>
      <c r="SH92" s="89"/>
      <c r="SI92" s="89"/>
      <c r="SJ92" s="89"/>
      <c r="SK92" s="89"/>
      <c r="SL92" s="89"/>
      <c r="SM92" s="89"/>
      <c r="SN92" s="89"/>
      <c r="SO92" s="89"/>
      <c r="SP92" s="89"/>
      <c r="SQ92" s="89"/>
      <c r="SR92" s="89"/>
      <c r="SS92" s="89"/>
      <c r="ST92" s="89"/>
      <c r="SU92" s="89"/>
      <c r="SV92" s="89"/>
      <c r="SW92" s="89"/>
      <c r="SX92" s="89"/>
      <c r="SY92" s="89"/>
      <c r="SZ92" s="89"/>
      <c r="TA92" s="89"/>
      <c r="TB92" s="89"/>
      <c r="TC92" s="89"/>
      <c r="TD92" s="89"/>
      <c r="TE92" s="89"/>
      <c r="TF92" s="89"/>
      <c r="TG92" s="89"/>
      <c r="TH92" s="89"/>
      <c r="TI92" s="89"/>
      <c r="TJ92" s="89"/>
      <c r="TK92" s="89"/>
      <c r="TL92" s="89"/>
      <c r="TM92" s="89"/>
      <c r="TN92" s="89"/>
      <c r="TO92" s="89"/>
      <c r="TP92" s="89"/>
      <c r="TQ92" s="89"/>
      <c r="TR92" s="89"/>
      <c r="TS92" s="89"/>
      <c r="TT92" s="89"/>
      <c r="TU92" s="89"/>
      <c r="TV92" s="89"/>
      <c r="TW92" s="89"/>
      <c r="TX92" s="89"/>
      <c r="TY92" s="89"/>
      <c r="TZ92" s="89"/>
      <c r="UA92" s="89"/>
      <c r="UB92" s="89"/>
      <c r="UC92" s="89"/>
      <c r="UD92" s="89"/>
      <c r="UE92" s="89"/>
      <c r="UF92" s="89"/>
      <c r="UG92" s="89"/>
      <c r="UH92" s="89"/>
      <c r="UI92" s="89"/>
      <c r="UJ92" s="89"/>
      <c r="UK92" s="89"/>
      <c r="UL92" s="89"/>
      <c r="UM92" s="89"/>
      <c r="UN92" s="89"/>
      <c r="UO92" s="89"/>
      <c r="UP92" s="89"/>
      <c r="UQ92" s="89"/>
      <c r="UR92" s="89"/>
      <c r="US92" s="89"/>
      <c r="UT92" s="89"/>
      <c r="UU92" s="89"/>
      <c r="UV92" s="89"/>
      <c r="UW92" s="89"/>
      <c r="UX92" s="89"/>
      <c r="UY92" s="89"/>
      <c r="UZ92" s="89"/>
      <c r="VA92" s="89"/>
      <c r="VB92" s="89"/>
      <c r="VC92" s="89"/>
      <c r="VD92" s="89"/>
      <c r="VE92" s="89"/>
      <c r="VF92" s="89"/>
      <c r="VG92" s="89"/>
      <c r="VH92" s="89"/>
      <c r="VI92" s="89"/>
      <c r="VJ92" s="89"/>
      <c r="VK92" s="89"/>
      <c r="VL92" s="89"/>
      <c r="VM92" s="89"/>
      <c r="VN92" s="89"/>
      <c r="VO92" s="89"/>
      <c r="VP92" s="89"/>
      <c r="VQ92" s="89"/>
      <c r="VR92" s="89"/>
      <c r="VS92" s="89"/>
      <c r="VT92" s="89"/>
      <c r="VU92" s="89"/>
      <c r="VV92" s="89"/>
      <c r="VW92" s="89"/>
      <c r="VX92" s="89"/>
      <c r="VY92" s="89"/>
      <c r="VZ92" s="89"/>
      <c r="WA92" s="89"/>
      <c r="WB92" s="89"/>
      <c r="WC92" s="89"/>
      <c r="WD92" s="89"/>
      <c r="WE92" s="89"/>
      <c r="WF92" s="89"/>
      <c r="WG92" s="89"/>
      <c r="WH92" s="89"/>
      <c r="WI92" s="89"/>
      <c r="WJ92" s="89"/>
      <c r="WK92" s="89"/>
      <c r="WL92" s="89"/>
      <c r="WM92" s="89"/>
      <c r="WN92" s="89"/>
      <c r="WO92" s="89"/>
      <c r="WP92" s="89"/>
      <c r="WQ92" s="89"/>
      <c r="WR92" s="89"/>
      <c r="WS92" s="89"/>
      <c r="WT92" s="89"/>
      <c r="WU92" s="89"/>
      <c r="WV92" s="89"/>
      <c r="WW92" s="89"/>
      <c r="WX92" s="89"/>
      <c r="WY92" s="89"/>
      <c r="WZ92" s="89"/>
      <c r="XA92" s="89"/>
      <c r="XB92" s="89"/>
      <c r="XC92" s="89"/>
      <c r="XD92" s="89"/>
      <c r="XE92" s="89"/>
      <c r="XF92" s="89"/>
      <c r="XG92" s="89"/>
      <c r="XH92" s="89"/>
      <c r="XI92" s="89"/>
      <c r="XJ92" s="89"/>
      <c r="XK92" s="89"/>
      <c r="XL92" s="89"/>
      <c r="XM92" s="89"/>
      <c r="XN92" s="89"/>
      <c r="XO92" s="89"/>
      <c r="XP92" s="89"/>
      <c r="XQ92" s="89"/>
      <c r="XR92" s="89"/>
      <c r="XS92" s="89"/>
      <c r="XT92" s="89"/>
      <c r="XU92" s="89"/>
      <c r="XV92" s="89"/>
      <c r="XW92" s="89"/>
      <c r="XX92" s="89"/>
      <c r="XY92" s="89"/>
      <c r="XZ92" s="89"/>
      <c r="YA92" s="89"/>
      <c r="YB92" s="89"/>
      <c r="YC92" s="89"/>
      <c r="YD92" s="89"/>
      <c r="YE92" s="89"/>
      <c r="YF92" s="89"/>
      <c r="YG92" s="89"/>
      <c r="YH92" s="89"/>
      <c r="YI92" s="89"/>
      <c r="YJ92" s="89"/>
      <c r="YK92" s="89"/>
      <c r="YL92" s="89"/>
      <c r="YM92" s="89"/>
      <c r="YN92" s="89"/>
      <c r="YO92" s="89"/>
      <c r="YP92" s="89"/>
      <c r="YQ92" s="89"/>
      <c r="YR92" s="89"/>
      <c r="YS92" s="89"/>
      <c r="YT92" s="89"/>
      <c r="YU92" s="89"/>
      <c r="YV92" s="89"/>
      <c r="YW92" s="89"/>
      <c r="YX92" s="89"/>
      <c r="YY92" s="89"/>
      <c r="YZ92" s="89"/>
      <c r="ZA92" s="89"/>
      <c r="ZB92" s="89"/>
      <c r="ZC92" s="89"/>
      <c r="ZD92" s="89"/>
      <c r="ZE92" s="89"/>
      <c r="ZF92" s="89"/>
      <c r="ZG92" s="89"/>
      <c r="ZH92" s="89"/>
      <c r="ZI92" s="89"/>
      <c r="ZJ92" s="89"/>
      <c r="ZK92" s="89"/>
      <c r="ZL92" s="89"/>
      <c r="ZM92" s="89"/>
      <c r="ZN92" s="89"/>
      <c r="ZO92" s="89"/>
      <c r="ZP92" s="89"/>
      <c r="ZQ92" s="89"/>
      <c r="ZR92" s="89"/>
      <c r="ZS92" s="89"/>
      <c r="ZT92" s="89"/>
      <c r="ZU92" s="89"/>
      <c r="ZV92" s="89"/>
      <c r="ZW92" s="89"/>
      <c r="ZX92" s="89"/>
      <c r="ZY92" s="89"/>
      <c r="ZZ92" s="89"/>
      <c r="AAA92" s="89"/>
      <c r="AAB92" s="89"/>
      <c r="AAC92" s="89"/>
      <c r="AAD92" s="89"/>
      <c r="AAE92" s="89"/>
      <c r="AAF92" s="89"/>
      <c r="AAG92" s="89"/>
      <c r="AAH92" s="89"/>
      <c r="AAI92" s="89"/>
      <c r="AAJ92" s="89"/>
      <c r="AAK92" s="89"/>
      <c r="AAL92" s="89"/>
      <c r="AAM92" s="89"/>
      <c r="AAN92" s="89"/>
      <c r="AAO92" s="89"/>
      <c r="AAP92" s="89"/>
      <c r="AAQ92" s="89"/>
      <c r="AAR92" s="89"/>
      <c r="AAS92" s="89"/>
      <c r="AAT92" s="89"/>
      <c r="AAU92" s="89"/>
      <c r="AAV92" s="89"/>
      <c r="AAW92" s="89"/>
      <c r="AAX92" s="89"/>
      <c r="AAY92" s="89"/>
      <c r="AAZ92" s="89"/>
      <c r="ABA92" s="89"/>
      <c r="ABB92" s="89"/>
      <c r="ABC92" s="89"/>
      <c r="ABD92" s="89"/>
      <c r="ABE92" s="89"/>
      <c r="ABF92" s="89"/>
      <c r="ABG92" s="89"/>
      <c r="ABH92" s="89"/>
      <c r="ABI92" s="89"/>
      <c r="ABJ92" s="89"/>
      <c r="ABK92" s="89"/>
      <c r="ABL92" s="89"/>
      <c r="ABM92" s="89"/>
      <c r="ABN92" s="89"/>
      <c r="ABO92" s="89"/>
      <c r="ABP92" s="89"/>
      <c r="ABQ92" s="89"/>
      <c r="ABR92" s="89"/>
      <c r="ABS92" s="89"/>
      <c r="ABT92" s="89"/>
      <c r="ABU92" s="89"/>
      <c r="ABV92" s="89"/>
      <c r="ABW92" s="89"/>
      <c r="ABX92" s="89"/>
      <c r="ABY92" s="89"/>
      <c r="ABZ92" s="89"/>
      <c r="ACA92" s="89"/>
      <c r="ACB92" s="89"/>
      <c r="ACC92" s="89"/>
      <c r="ACD92" s="89"/>
      <c r="ACE92" s="89"/>
      <c r="ACF92" s="89"/>
      <c r="ACG92" s="89"/>
      <c r="ACH92" s="89"/>
      <c r="ACI92" s="89"/>
      <c r="ACJ92" s="89"/>
      <c r="ACK92" s="89"/>
      <c r="ACL92" s="89"/>
      <c r="ACM92" s="89"/>
      <c r="ACN92" s="89"/>
      <c r="ACO92" s="89"/>
      <c r="ACP92" s="89"/>
      <c r="ACQ92" s="89"/>
      <c r="ACR92" s="89"/>
      <c r="ACS92" s="89"/>
      <c r="ACT92" s="89"/>
      <c r="ACU92" s="89"/>
      <c r="ACV92" s="89"/>
      <c r="ACW92" s="89"/>
      <c r="ACX92" s="89"/>
      <c r="ACY92" s="89"/>
      <c r="ACZ92" s="89"/>
      <c r="ADA92" s="89"/>
      <c r="ADB92" s="89"/>
      <c r="ADC92" s="89"/>
      <c r="ADD92" s="89"/>
      <c r="ADE92" s="89"/>
      <c r="ADF92" s="89"/>
      <c r="ADG92" s="89"/>
      <c r="ADH92" s="89"/>
      <c r="ADI92" s="89"/>
      <c r="ADJ92" s="89"/>
      <c r="ADK92" s="89"/>
      <c r="ADL92" s="89"/>
      <c r="ADM92" s="89"/>
      <c r="ADN92" s="89"/>
      <c r="ADO92" s="89"/>
      <c r="ADP92" s="89"/>
      <c r="ADQ92" s="89"/>
      <c r="ADR92" s="89"/>
      <c r="ADS92" s="89"/>
      <c r="ADT92" s="89"/>
      <c r="ADU92" s="89"/>
      <c r="ADV92" s="89"/>
      <c r="ADW92" s="89"/>
      <c r="ADX92" s="89"/>
      <c r="ADY92" s="89"/>
      <c r="ADZ92" s="89"/>
      <c r="AEA92" s="89"/>
      <c r="AEB92" s="89"/>
      <c r="AEC92" s="89"/>
      <c r="AED92" s="89"/>
      <c r="AEE92" s="89"/>
      <c r="AEF92" s="89"/>
      <c r="AEG92" s="89"/>
      <c r="AEH92" s="89"/>
      <c r="AEI92" s="89"/>
      <c r="AEJ92" s="89"/>
      <c r="AEK92" s="89"/>
      <c r="AEL92" s="89"/>
      <c r="AEM92" s="89"/>
      <c r="AEN92" s="89"/>
      <c r="AEO92" s="89"/>
      <c r="AEP92" s="89"/>
      <c r="AEQ92" s="89"/>
      <c r="AER92" s="89"/>
      <c r="AES92" s="89"/>
      <c r="AET92" s="89"/>
      <c r="AEU92" s="89"/>
      <c r="AEV92" s="89"/>
      <c r="AEW92" s="89"/>
      <c r="AEX92" s="89"/>
      <c r="AEY92" s="89"/>
      <c r="AEZ92" s="89"/>
      <c r="AFA92" s="89"/>
      <c r="AFB92" s="89"/>
      <c r="AFC92" s="89"/>
      <c r="AFD92" s="89"/>
      <c r="AFE92" s="89"/>
      <c r="AFF92" s="89"/>
      <c r="AFG92" s="89"/>
      <c r="AFH92" s="89"/>
      <c r="AFI92" s="89"/>
      <c r="AFJ92" s="89"/>
      <c r="AFK92" s="89"/>
      <c r="AFL92" s="89"/>
      <c r="AFM92" s="89"/>
      <c r="AFN92" s="89"/>
      <c r="AFO92" s="89"/>
      <c r="AFP92" s="89"/>
      <c r="AFQ92" s="89"/>
      <c r="AFR92" s="89"/>
      <c r="AFS92" s="89"/>
      <c r="AFT92" s="89"/>
      <c r="AFU92" s="89"/>
      <c r="AFV92" s="89"/>
      <c r="AFW92" s="89"/>
      <c r="AFX92" s="89"/>
      <c r="AFY92" s="89"/>
      <c r="AFZ92" s="89"/>
      <c r="AGA92" s="89"/>
      <c r="AGB92" s="89"/>
      <c r="AGC92" s="89"/>
      <c r="AGD92" s="89"/>
      <c r="AGE92" s="89"/>
      <c r="AGF92" s="89"/>
      <c r="AGG92" s="89"/>
      <c r="AGH92" s="89"/>
      <c r="AGI92" s="89"/>
      <c r="AGJ92" s="89"/>
      <c r="AGK92" s="89"/>
      <c r="AGL92" s="89"/>
      <c r="AGM92" s="89"/>
      <c r="AGN92" s="89"/>
      <c r="AGO92" s="89"/>
      <c r="AGP92" s="89"/>
      <c r="AGQ92" s="89"/>
      <c r="AGR92" s="89"/>
      <c r="AGS92" s="89"/>
      <c r="AGT92" s="89"/>
      <c r="AGU92" s="89"/>
      <c r="AGV92" s="89"/>
      <c r="AGW92" s="89"/>
      <c r="AGX92" s="89"/>
      <c r="AGY92" s="89"/>
      <c r="AGZ92" s="89"/>
      <c r="AHA92" s="89"/>
      <c r="AHB92" s="89"/>
      <c r="AHC92" s="89"/>
      <c r="AHD92" s="89"/>
      <c r="AHE92" s="89"/>
      <c r="AHF92" s="89"/>
      <c r="AHG92" s="89"/>
      <c r="AHH92" s="89"/>
      <c r="AHI92" s="89"/>
      <c r="AHJ92" s="89"/>
      <c r="AHK92" s="89"/>
      <c r="AHL92" s="89"/>
      <c r="AHM92" s="89"/>
      <c r="AHN92" s="89"/>
      <c r="AHO92" s="89"/>
      <c r="AHP92" s="89"/>
      <c r="AHQ92" s="89"/>
      <c r="AHR92" s="89"/>
      <c r="AHS92" s="89"/>
      <c r="AHT92" s="89"/>
      <c r="AHU92" s="89"/>
      <c r="AHV92" s="89"/>
      <c r="AHW92" s="89"/>
      <c r="AHX92" s="89"/>
      <c r="AHY92" s="89"/>
      <c r="AHZ92" s="89"/>
      <c r="AIA92" s="89"/>
      <c r="AIB92" s="89"/>
      <c r="AIC92" s="89"/>
      <c r="AID92" s="89"/>
      <c r="AIE92" s="89"/>
      <c r="AIF92" s="89"/>
      <c r="AIG92" s="89"/>
      <c r="AIH92" s="89"/>
      <c r="AII92" s="89"/>
      <c r="AIJ92" s="89"/>
      <c r="AIK92" s="89"/>
      <c r="AIL92" s="89"/>
      <c r="AIM92" s="89"/>
      <c r="AIN92" s="89"/>
      <c r="AIO92" s="89"/>
      <c r="AIP92" s="89"/>
      <c r="AIQ92" s="89"/>
      <c r="AIR92" s="89"/>
      <c r="AIS92" s="89"/>
      <c r="AIT92" s="89"/>
      <c r="AIU92" s="89"/>
      <c r="AIV92" s="89"/>
      <c r="AIW92" s="89"/>
      <c r="AIX92" s="89"/>
      <c r="AIY92" s="89"/>
      <c r="AIZ92" s="89"/>
      <c r="AJA92" s="89"/>
      <c r="AJB92" s="89"/>
      <c r="AJC92" s="89"/>
      <c r="AJD92" s="89"/>
      <c r="AJE92" s="89"/>
      <c r="AJF92" s="89"/>
      <c r="AJG92" s="89"/>
      <c r="AJH92" s="89"/>
      <c r="AJI92" s="89"/>
      <c r="AJJ92" s="89"/>
      <c r="AJK92" s="89"/>
      <c r="AJL92" s="89"/>
      <c r="AJM92" s="89"/>
      <c r="AJN92" s="89"/>
      <c r="AJO92" s="89"/>
      <c r="AJP92" s="89"/>
      <c r="AJQ92" s="89"/>
      <c r="AJR92" s="89"/>
      <c r="AJS92" s="89"/>
      <c r="AJT92" s="89"/>
      <c r="AJU92" s="89"/>
      <c r="AJV92" s="89"/>
      <c r="AJW92" s="89"/>
      <c r="AJX92" s="89"/>
      <c r="AJY92" s="89"/>
      <c r="AJZ92" s="89"/>
      <c r="AKA92" s="89"/>
      <c r="AKB92" s="89"/>
      <c r="AKC92" s="89"/>
      <c r="AKD92" s="89"/>
      <c r="AKE92" s="89"/>
      <c r="AKF92" s="89"/>
      <c r="AKG92" s="89"/>
      <c r="AKH92" s="89"/>
      <c r="AKI92" s="89"/>
      <c r="AKJ92" s="89"/>
      <c r="AKK92" s="89"/>
      <c r="AKL92" s="89"/>
      <c r="AKM92" s="89"/>
      <c r="AKN92" s="89"/>
      <c r="AKO92" s="89"/>
      <c r="AKP92" s="89"/>
      <c r="AKQ92" s="89"/>
      <c r="AKR92" s="89"/>
      <c r="AKS92" s="89"/>
      <c r="AKT92" s="89"/>
      <c r="AKU92" s="89"/>
      <c r="AKV92" s="89"/>
      <c r="AKW92" s="89"/>
      <c r="AKX92" s="89"/>
      <c r="AKY92" s="89"/>
      <c r="AKZ92" s="89"/>
      <c r="ALA92" s="89"/>
      <c r="ALB92" s="89"/>
      <c r="ALC92" s="89"/>
      <c r="ALD92" s="89"/>
      <c r="ALE92" s="89"/>
      <c r="ALF92" s="89"/>
      <c r="ALG92" s="89"/>
      <c r="ALH92" s="89"/>
      <c r="ALI92" s="89"/>
      <c r="ALJ92" s="89"/>
      <c r="ALK92" s="89"/>
      <c r="ALL92" s="89"/>
      <c r="ALM92" s="89"/>
      <c r="ALN92" s="89"/>
      <c r="ALO92" s="89"/>
      <c r="ALP92" s="89"/>
      <c r="ALQ92" s="89"/>
      <c r="ALR92" s="89"/>
      <c r="ALS92" s="89"/>
      <c r="ALT92" s="89"/>
      <c r="ALU92" s="89"/>
      <c r="ALV92" s="89"/>
      <c r="ALW92" s="89"/>
      <c r="ALX92" s="89"/>
      <c r="ALY92" s="89"/>
      <c r="ALZ92" s="89"/>
      <c r="AMA92" s="89"/>
      <c r="AMB92" s="89"/>
      <c r="AMC92" s="89"/>
      <c r="AMD92" s="89"/>
      <c r="AME92" s="89"/>
      <c r="AMF92" s="89"/>
      <c r="AMG92" s="89"/>
      <c r="AMH92" s="89"/>
      <c r="AMI92" s="89"/>
      <c r="AMJ92" s="89"/>
      <c r="AMK92" s="89"/>
      <c r="AML92" s="89"/>
      <c r="AMM92" s="89"/>
      <c r="AMN92" s="89"/>
      <c r="AMO92" s="89"/>
      <c r="AMP92" s="89"/>
      <c r="AMQ92" s="89"/>
      <c r="AMR92" s="89"/>
      <c r="AMS92" s="89"/>
      <c r="AMT92" s="89"/>
      <c r="AMU92" s="89"/>
      <c r="AMV92" s="89"/>
      <c r="AMW92" s="89"/>
      <c r="AMX92" s="89"/>
      <c r="AMY92" s="89"/>
      <c r="AMZ92" s="89"/>
      <c r="ANA92" s="89"/>
      <c r="ANB92" s="89"/>
      <c r="ANC92" s="89"/>
      <c r="AND92" s="89"/>
      <c r="ANE92" s="89"/>
      <c r="ANF92" s="89"/>
      <c r="ANG92" s="89"/>
      <c r="ANH92" s="89"/>
      <c r="ANI92" s="89"/>
      <c r="ANJ92" s="89"/>
      <c r="ANK92" s="89"/>
      <c r="ANL92" s="89"/>
      <c r="ANM92" s="89"/>
      <c r="ANN92" s="89"/>
      <c r="ANO92" s="89"/>
      <c r="ANP92" s="89"/>
      <c r="ANQ92" s="89"/>
      <c r="ANR92" s="89"/>
      <c r="ANS92" s="89"/>
      <c r="ANT92" s="89"/>
      <c r="ANU92" s="89"/>
      <c r="ANV92" s="89"/>
      <c r="ANW92" s="89"/>
      <c r="ANX92" s="89"/>
      <c r="ANY92" s="89"/>
      <c r="ANZ92" s="89"/>
      <c r="AOA92" s="89"/>
      <c r="AOB92" s="89"/>
      <c r="AOC92" s="89"/>
      <c r="AOD92" s="89"/>
      <c r="AOE92" s="89"/>
      <c r="AOF92" s="89"/>
      <c r="AOG92" s="89"/>
      <c r="AOH92" s="89"/>
      <c r="AOI92" s="89"/>
      <c r="AOJ92" s="89"/>
      <c r="AOK92" s="89"/>
      <c r="AOL92" s="89"/>
      <c r="AOM92" s="89"/>
      <c r="AON92" s="89"/>
      <c r="AOO92" s="89"/>
      <c r="AOP92" s="89"/>
      <c r="AOQ92" s="89"/>
      <c r="AOR92" s="89"/>
      <c r="AOS92" s="89"/>
      <c r="AOT92" s="89"/>
      <c r="AOU92" s="89"/>
      <c r="AOV92" s="89"/>
      <c r="AOW92" s="89"/>
      <c r="AOX92" s="89"/>
      <c r="AOY92" s="89"/>
      <c r="AOZ92" s="89"/>
      <c r="APA92" s="89"/>
      <c r="APB92" s="89"/>
      <c r="APC92" s="89"/>
      <c r="APD92" s="89"/>
      <c r="APE92" s="89"/>
      <c r="APF92" s="89"/>
      <c r="APG92" s="89"/>
      <c r="APH92" s="89"/>
      <c r="API92" s="89"/>
      <c r="APJ92" s="89"/>
      <c r="APK92" s="89"/>
      <c r="APL92" s="89"/>
      <c r="APM92" s="89"/>
      <c r="APN92" s="89"/>
      <c r="APO92" s="89"/>
      <c r="APP92" s="89"/>
      <c r="APQ92" s="89"/>
      <c r="APR92" s="89"/>
      <c r="APS92" s="89"/>
      <c r="APT92" s="89"/>
      <c r="APU92" s="89"/>
      <c r="APV92" s="89"/>
      <c r="APW92" s="89"/>
      <c r="APX92" s="89"/>
      <c r="APY92" s="89"/>
      <c r="APZ92" s="89"/>
      <c r="AQA92" s="89"/>
      <c r="AQB92" s="89"/>
      <c r="AQC92" s="89"/>
      <c r="AQD92" s="89"/>
      <c r="AQE92" s="89"/>
      <c r="AQF92" s="89"/>
      <c r="AQG92" s="89"/>
      <c r="AQH92" s="89"/>
      <c r="AQI92" s="89"/>
      <c r="AQJ92" s="89"/>
      <c r="AQK92" s="89"/>
      <c r="AQL92" s="89"/>
      <c r="AQM92" s="89"/>
      <c r="AQN92" s="89"/>
      <c r="AQO92" s="89"/>
      <c r="AQP92" s="89"/>
      <c r="AQQ92" s="89"/>
      <c r="AQR92" s="89"/>
      <c r="AQS92" s="89"/>
      <c r="AQT92" s="89"/>
      <c r="AQU92" s="89"/>
      <c r="AQV92" s="89"/>
      <c r="AQW92" s="89"/>
      <c r="AQX92" s="89"/>
      <c r="AQY92" s="89"/>
      <c r="AQZ92" s="89"/>
      <c r="ARA92" s="89"/>
      <c r="ARB92" s="89"/>
      <c r="ARC92" s="89"/>
      <c r="ARD92" s="89"/>
      <c r="ARE92" s="89"/>
      <c r="ARF92" s="89"/>
      <c r="ARG92" s="89"/>
      <c r="ARH92" s="89"/>
      <c r="ARI92" s="89"/>
      <c r="ARJ92" s="89"/>
      <c r="ARK92" s="89"/>
      <c r="ARL92" s="89"/>
      <c r="ARM92" s="89"/>
      <c r="ARN92" s="89"/>
      <c r="ARO92" s="89"/>
      <c r="ARP92" s="89"/>
      <c r="ARQ92" s="89"/>
      <c r="ARR92" s="89"/>
      <c r="ARS92" s="89"/>
      <c r="ART92" s="89"/>
      <c r="ARU92" s="89"/>
      <c r="ARV92" s="89"/>
      <c r="ARW92" s="89"/>
      <c r="ARX92" s="89"/>
      <c r="ARY92" s="89"/>
      <c r="ARZ92" s="89"/>
      <c r="ASA92" s="89"/>
      <c r="ASB92" s="89"/>
      <c r="ASC92" s="89"/>
      <c r="ASD92" s="89"/>
      <c r="ASE92" s="89"/>
      <c r="ASF92" s="89"/>
      <c r="ASG92" s="89"/>
      <c r="ASH92" s="89"/>
      <c r="ASI92" s="89"/>
      <c r="ASJ92" s="89"/>
      <c r="ASK92" s="89"/>
      <c r="ASL92" s="89"/>
      <c r="ASM92" s="89"/>
      <c r="ASN92" s="89"/>
      <c r="ASO92" s="89"/>
      <c r="ASP92" s="89"/>
      <c r="ASQ92" s="89"/>
      <c r="ASR92" s="89"/>
      <c r="ASS92" s="89"/>
      <c r="AST92" s="89"/>
      <c r="ASU92" s="89"/>
      <c r="ASV92" s="89"/>
      <c r="ASW92" s="89"/>
      <c r="ASX92" s="89"/>
      <c r="ASY92" s="89"/>
      <c r="ASZ92" s="89"/>
      <c r="ATA92" s="89"/>
      <c r="ATB92" s="89"/>
      <c r="ATC92" s="89"/>
      <c r="ATD92" s="89"/>
      <c r="ATE92" s="89"/>
      <c r="ATF92" s="89"/>
      <c r="ATG92" s="89"/>
      <c r="ATH92" s="89"/>
      <c r="ATI92" s="89"/>
      <c r="ATJ92" s="89"/>
      <c r="ATK92" s="89"/>
      <c r="ATL92" s="89"/>
      <c r="ATM92" s="89"/>
      <c r="ATN92" s="89"/>
      <c r="ATO92" s="89"/>
      <c r="ATP92" s="89"/>
      <c r="ATQ92" s="89"/>
      <c r="ATR92" s="89"/>
      <c r="ATS92" s="89"/>
      <c r="ATT92" s="89"/>
      <c r="ATU92" s="89"/>
      <c r="ATV92" s="89"/>
      <c r="ATW92" s="89"/>
      <c r="ATX92" s="89"/>
      <c r="ATY92" s="89"/>
      <c r="ATZ92" s="89"/>
      <c r="AUA92" s="89"/>
      <c r="AUB92" s="89"/>
      <c r="AUC92" s="89"/>
      <c r="AUD92" s="89"/>
      <c r="AUE92" s="89"/>
      <c r="AUF92" s="89"/>
      <c r="AUG92" s="89"/>
      <c r="AUH92" s="89"/>
      <c r="AUI92" s="89"/>
      <c r="AUJ92" s="89"/>
      <c r="AUK92" s="89"/>
      <c r="AUL92" s="89"/>
      <c r="AUM92" s="89"/>
      <c r="AUN92" s="89"/>
      <c r="AUO92" s="89"/>
      <c r="AUP92" s="89"/>
      <c r="AUQ92" s="89"/>
      <c r="AUR92" s="89"/>
      <c r="AUS92" s="89"/>
      <c r="AUT92" s="89"/>
      <c r="AUU92" s="89"/>
      <c r="AUV92" s="89"/>
      <c r="AUW92" s="89"/>
      <c r="AUX92" s="89"/>
      <c r="AUY92" s="89"/>
      <c r="AUZ92" s="89"/>
      <c r="AVA92" s="89"/>
      <c r="AVB92" s="89"/>
      <c r="AVC92" s="89"/>
      <c r="AVD92" s="89"/>
      <c r="AVE92" s="89"/>
      <c r="AVF92" s="89"/>
      <c r="AVG92" s="89"/>
      <c r="AVH92" s="89"/>
      <c r="AVI92" s="89"/>
      <c r="AVJ92" s="89"/>
      <c r="AVK92" s="89"/>
      <c r="AVL92" s="89"/>
      <c r="AVM92" s="89"/>
      <c r="AVN92" s="89"/>
      <c r="AVO92" s="89"/>
      <c r="AVP92" s="89"/>
      <c r="AVQ92" s="89"/>
      <c r="AVR92" s="89"/>
      <c r="AVS92" s="89"/>
      <c r="AVT92" s="89"/>
      <c r="AVU92" s="89"/>
      <c r="AVV92" s="89"/>
      <c r="AVW92" s="89"/>
      <c r="AVX92" s="89"/>
      <c r="AVY92" s="89"/>
      <c r="AVZ92" s="89"/>
      <c r="AWA92" s="89"/>
      <c r="AWB92" s="89"/>
      <c r="AWC92" s="89"/>
      <c r="AWD92" s="89"/>
      <c r="AWE92" s="89"/>
      <c r="AWF92" s="89"/>
      <c r="AWG92" s="89"/>
      <c r="AWH92" s="89"/>
      <c r="AWI92" s="89"/>
      <c r="AWJ92" s="89"/>
      <c r="AWK92" s="89"/>
      <c r="AWL92" s="89"/>
      <c r="AWM92" s="89"/>
      <c r="AWN92" s="89"/>
      <c r="AWO92" s="89"/>
      <c r="AWP92" s="89"/>
      <c r="AWQ92" s="89"/>
      <c r="AWR92" s="89"/>
      <c r="AWS92" s="89"/>
      <c r="AWT92" s="89"/>
      <c r="AWU92" s="89"/>
      <c r="AWV92" s="89"/>
      <c r="AWW92" s="89"/>
      <c r="AWX92" s="89"/>
      <c r="AWY92" s="89"/>
      <c r="AWZ92" s="89"/>
      <c r="AXA92" s="89"/>
      <c r="AXB92" s="89"/>
      <c r="AXC92" s="89"/>
      <c r="AXD92" s="89"/>
      <c r="AXE92" s="89"/>
      <c r="AXF92" s="89"/>
      <c r="AXG92" s="89"/>
      <c r="AXH92" s="89"/>
      <c r="AXI92" s="89"/>
      <c r="AXJ92" s="89"/>
      <c r="AXK92" s="89"/>
      <c r="AXL92" s="89"/>
      <c r="AXM92" s="89"/>
      <c r="AXN92" s="89"/>
      <c r="AXO92" s="89"/>
      <c r="AXP92" s="89"/>
      <c r="AXQ92" s="89"/>
      <c r="AXR92" s="89"/>
      <c r="AXS92" s="89"/>
      <c r="AXT92" s="89"/>
      <c r="AXU92" s="89"/>
      <c r="AXV92" s="89"/>
      <c r="AXW92" s="89"/>
      <c r="AXX92" s="89"/>
      <c r="AXY92" s="89"/>
      <c r="AXZ92" s="89"/>
      <c r="AYA92" s="89"/>
      <c r="AYB92" s="89"/>
      <c r="AYC92" s="89"/>
      <c r="AYD92" s="89"/>
      <c r="AYE92" s="89"/>
      <c r="AYF92" s="89"/>
      <c r="AYG92" s="89"/>
      <c r="AYH92" s="89"/>
      <c r="AYI92" s="89"/>
      <c r="AYJ92" s="89"/>
      <c r="AYK92" s="89"/>
      <c r="AYL92" s="89"/>
      <c r="AYM92" s="89"/>
      <c r="AYN92" s="89"/>
      <c r="AYO92" s="89"/>
      <c r="AYP92" s="89"/>
      <c r="AYQ92" s="89"/>
      <c r="AYR92" s="89"/>
      <c r="AYS92" s="89"/>
      <c r="AYT92" s="89"/>
      <c r="AYU92" s="89"/>
      <c r="AYV92" s="89"/>
      <c r="AYW92" s="89"/>
      <c r="AYX92" s="89"/>
      <c r="AYY92" s="89"/>
      <c r="AYZ92" s="89"/>
      <c r="AZA92" s="89"/>
      <c r="AZB92" s="89"/>
      <c r="AZC92" s="89"/>
      <c r="AZD92" s="89"/>
      <c r="AZE92" s="89"/>
      <c r="AZF92" s="89"/>
      <c r="AZG92" s="89"/>
      <c r="AZH92" s="89"/>
      <c r="AZI92" s="89"/>
      <c r="AZJ92" s="89"/>
      <c r="AZK92" s="89"/>
      <c r="AZL92" s="89"/>
      <c r="AZM92" s="89"/>
      <c r="AZN92" s="89"/>
      <c r="AZO92" s="89"/>
      <c r="AZP92" s="89"/>
      <c r="AZQ92" s="89"/>
      <c r="AZR92" s="89"/>
      <c r="AZS92" s="89"/>
      <c r="AZT92" s="89"/>
      <c r="AZU92" s="89"/>
      <c r="AZV92" s="89"/>
      <c r="AZW92" s="89"/>
      <c r="AZX92" s="89"/>
      <c r="AZY92" s="89"/>
      <c r="AZZ92" s="89"/>
      <c r="BAA92" s="89"/>
      <c r="BAB92" s="89"/>
      <c r="BAC92" s="89"/>
      <c r="BAD92" s="89"/>
      <c r="BAE92" s="89"/>
      <c r="BAF92" s="89"/>
      <c r="BAG92" s="89"/>
      <c r="BAH92" s="89"/>
      <c r="BAI92" s="89"/>
      <c r="BAJ92" s="89"/>
      <c r="BAK92" s="89"/>
      <c r="BAL92" s="89"/>
      <c r="BAM92" s="89"/>
      <c r="BAN92" s="89"/>
      <c r="BAO92" s="89"/>
      <c r="BAP92" s="89"/>
      <c r="BAQ92" s="89"/>
      <c r="BAR92" s="89"/>
      <c r="BAS92" s="89"/>
      <c r="BAT92" s="89"/>
      <c r="BAU92" s="89"/>
      <c r="BAV92" s="89"/>
      <c r="BAW92" s="89"/>
      <c r="BAX92" s="89"/>
      <c r="BAY92" s="89"/>
      <c r="BAZ92" s="89"/>
      <c r="BBA92" s="89"/>
      <c r="BBB92" s="89"/>
      <c r="BBC92" s="89"/>
      <c r="BBD92" s="89"/>
      <c r="BBE92" s="89"/>
      <c r="BBF92" s="89"/>
      <c r="BBG92" s="89"/>
      <c r="BBH92" s="89"/>
      <c r="BBI92" s="89"/>
      <c r="BBJ92" s="89"/>
      <c r="BBK92" s="89"/>
      <c r="BBL92" s="89"/>
      <c r="BBM92" s="89"/>
      <c r="BBN92" s="89"/>
      <c r="BBO92" s="89"/>
      <c r="BBP92" s="89"/>
      <c r="BBQ92" s="89"/>
      <c r="BBR92" s="89"/>
      <c r="BBS92" s="89"/>
      <c r="BBT92" s="89"/>
      <c r="BBU92" s="89"/>
      <c r="BBV92" s="89"/>
      <c r="BBW92" s="89"/>
      <c r="BBX92" s="89"/>
      <c r="BBY92" s="89"/>
      <c r="BBZ92" s="89"/>
      <c r="BCA92" s="89"/>
      <c r="BCB92" s="89"/>
      <c r="BCC92" s="89"/>
      <c r="BCD92" s="89"/>
      <c r="BCE92" s="89"/>
      <c r="BCF92" s="89"/>
      <c r="BCG92" s="89"/>
      <c r="BCH92" s="89"/>
      <c r="BCI92" s="89"/>
      <c r="BCJ92" s="89"/>
      <c r="BCK92" s="89"/>
      <c r="BCL92" s="89"/>
      <c r="BCM92" s="89"/>
      <c r="BCN92" s="89"/>
      <c r="BCO92" s="89"/>
      <c r="BCP92" s="89"/>
      <c r="BCQ92" s="89"/>
      <c r="BCR92" s="89"/>
      <c r="BCS92" s="89"/>
      <c r="BCT92" s="89"/>
      <c r="BCU92" s="89"/>
      <c r="BCV92" s="89"/>
      <c r="BCW92" s="89"/>
      <c r="BCX92" s="89"/>
      <c r="BCY92" s="89"/>
      <c r="BCZ92" s="89"/>
      <c r="BDA92" s="89"/>
      <c r="BDB92" s="89"/>
      <c r="BDC92" s="89"/>
      <c r="BDD92" s="89"/>
      <c r="BDE92" s="89"/>
      <c r="BDF92" s="89"/>
      <c r="BDG92" s="89"/>
      <c r="BDH92" s="89"/>
      <c r="BDI92" s="89"/>
      <c r="BDJ92" s="89"/>
      <c r="BDK92" s="89"/>
      <c r="BDL92" s="89"/>
      <c r="BDM92" s="89"/>
      <c r="BDN92" s="89"/>
      <c r="BDO92" s="89"/>
      <c r="BDP92" s="89"/>
      <c r="BDQ92" s="89"/>
      <c r="BDR92" s="89"/>
      <c r="BDS92" s="89"/>
      <c r="BDT92" s="89"/>
      <c r="BDU92" s="89"/>
      <c r="BDV92" s="89"/>
      <c r="BDW92" s="89"/>
      <c r="BDX92" s="89"/>
      <c r="BDY92" s="89"/>
      <c r="BDZ92" s="89"/>
      <c r="BEA92" s="89"/>
      <c r="BEB92" s="89"/>
      <c r="BEC92" s="89"/>
      <c r="BED92" s="89"/>
      <c r="BEE92" s="89"/>
      <c r="BEF92" s="89"/>
      <c r="BEG92" s="89"/>
      <c r="BEH92" s="89"/>
      <c r="BEI92" s="89"/>
      <c r="BEJ92" s="89"/>
      <c r="BEK92" s="89"/>
      <c r="BEL92" s="89"/>
      <c r="BEM92" s="89"/>
      <c r="BEN92" s="89"/>
      <c r="BEO92" s="89"/>
      <c r="BEP92" s="89"/>
      <c r="BEQ92" s="89"/>
      <c r="BER92" s="89"/>
      <c r="BES92" s="89"/>
      <c r="BET92" s="89"/>
      <c r="BEU92" s="89"/>
      <c r="BEV92" s="89"/>
      <c r="BEW92" s="89"/>
      <c r="BEX92" s="89"/>
      <c r="BEY92" s="89"/>
      <c r="BEZ92" s="89"/>
      <c r="BFA92" s="89"/>
      <c r="BFB92" s="89"/>
      <c r="BFC92" s="89"/>
      <c r="BFD92" s="89"/>
      <c r="BFE92" s="89"/>
      <c r="BFF92" s="89"/>
      <c r="BFG92" s="89"/>
      <c r="BFH92" s="89"/>
      <c r="BFI92" s="89"/>
      <c r="BFJ92" s="89"/>
      <c r="BFK92" s="89"/>
      <c r="BFL92" s="89"/>
      <c r="BFM92" s="89"/>
      <c r="BFN92" s="89"/>
      <c r="BFO92" s="89"/>
      <c r="BFP92" s="89"/>
      <c r="BFQ92" s="89"/>
      <c r="BFR92" s="89"/>
      <c r="BFS92" s="89"/>
      <c r="BFT92" s="89"/>
      <c r="BFU92" s="89"/>
      <c r="BFV92" s="89"/>
      <c r="BFW92" s="89"/>
      <c r="BFX92" s="89"/>
      <c r="BFY92" s="89"/>
      <c r="BFZ92" s="89"/>
      <c r="BGA92" s="89"/>
      <c r="BGB92" s="89"/>
      <c r="BGC92" s="89"/>
      <c r="BGD92" s="89"/>
      <c r="BGE92" s="89"/>
      <c r="BGF92" s="89"/>
      <c r="BGG92" s="89"/>
      <c r="BGH92" s="89"/>
      <c r="BGI92" s="89"/>
      <c r="BGJ92" s="89"/>
      <c r="BGK92" s="89"/>
      <c r="BGL92" s="89"/>
      <c r="BGM92" s="89"/>
      <c r="BGN92" s="89"/>
      <c r="BGO92" s="89"/>
      <c r="BGP92" s="89"/>
      <c r="BGQ92" s="89"/>
      <c r="BGR92" s="89"/>
      <c r="BGS92" s="89"/>
      <c r="BGT92" s="89"/>
      <c r="BGU92" s="89"/>
      <c r="BGV92" s="89"/>
      <c r="BGW92" s="89"/>
      <c r="BGX92" s="89"/>
      <c r="BGY92" s="89"/>
      <c r="BGZ92" s="89"/>
      <c r="BHA92" s="89"/>
      <c r="BHB92" s="89"/>
      <c r="BHC92" s="89"/>
      <c r="BHD92" s="89"/>
      <c r="BHE92" s="89"/>
      <c r="BHF92" s="89"/>
      <c r="BHG92" s="89"/>
      <c r="BHH92" s="89"/>
      <c r="BHI92" s="89"/>
      <c r="BHJ92" s="89"/>
      <c r="BHK92" s="89"/>
      <c r="BHL92" s="89"/>
      <c r="BHM92" s="89"/>
      <c r="BHN92" s="89"/>
      <c r="BHO92" s="89"/>
      <c r="BHP92" s="89"/>
      <c r="BHQ92" s="89"/>
      <c r="BHR92" s="89"/>
      <c r="BHS92" s="89"/>
      <c r="BHT92" s="89"/>
      <c r="BHU92" s="89"/>
      <c r="BHV92" s="89"/>
      <c r="BHW92" s="89"/>
      <c r="BHX92" s="89"/>
      <c r="BHY92" s="89"/>
      <c r="BHZ92" s="89"/>
      <c r="BIA92" s="89"/>
      <c r="BIB92" s="89"/>
      <c r="BIC92" s="89"/>
      <c r="BID92" s="89"/>
      <c r="BIE92" s="89"/>
      <c r="BIF92" s="89"/>
      <c r="BIG92" s="89"/>
      <c r="BIH92" s="89"/>
      <c r="BII92" s="89"/>
      <c r="BIJ92" s="89"/>
      <c r="BIK92" s="89"/>
      <c r="BIL92" s="89"/>
      <c r="BIM92" s="89"/>
      <c r="BIN92" s="89"/>
      <c r="BIO92" s="89"/>
      <c r="BIP92" s="89"/>
      <c r="BIQ92" s="89"/>
      <c r="BIR92" s="89"/>
      <c r="BIS92" s="89"/>
      <c r="BIT92" s="89"/>
      <c r="BIU92" s="89"/>
      <c r="BIV92" s="89"/>
      <c r="BIW92" s="89"/>
      <c r="BIX92" s="89"/>
      <c r="BIY92" s="89"/>
      <c r="BIZ92" s="89"/>
      <c r="BJA92" s="89"/>
      <c r="BJB92" s="89"/>
      <c r="BJC92" s="89"/>
      <c r="BJD92" s="89"/>
      <c r="BJE92" s="89"/>
      <c r="BJF92" s="89"/>
      <c r="BJG92" s="89"/>
      <c r="BJH92" s="89"/>
      <c r="BJI92" s="89"/>
      <c r="BJJ92" s="89"/>
      <c r="BJK92" s="89"/>
      <c r="BJL92" s="89"/>
      <c r="BJM92" s="89"/>
      <c r="BJN92" s="89"/>
      <c r="BJO92" s="89"/>
      <c r="BJP92" s="89"/>
      <c r="BJQ92" s="89"/>
      <c r="BJR92" s="89"/>
      <c r="BJS92" s="89"/>
      <c r="BJT92" s="89"/>
      <c r="BJU92" s="89"/>
      <c r="BJV92" s="89"/>
      <c r="BJW92" s="89"/>
      <c r="BJX92" s="89"/>
      <c r="BJY92" s="89"/>
      <c r="BJZ92" s="89"/>
      <c r="BKA92" s="89"/>
      <c r="BKB92" s="89"/>
      <c r="BKC92" s="89"/>
      <c r="BKD92" s="89"/>
      <c r="BKE92" s="89"/>
      <c r="BKF92" s="89"/>
      <c r="BKG92" s="89"/>
      <c r="BKH92" s="89"/>
      <c r="BKI92" s="89"/>
      <c r="BKJ92" s="89"/>
      <c r="BKK92" s="89"/>
      <c r="BKL92" s="89"/>
      <c r="BKM92" s="89"/>
      <c r="BKN92" s="89"/>
      <c r="BKO92" s="89"/>
      <c r="BKP92" s="89"/>
      <c r="BKQ92" s="89"/>
      <c r="BKR92" s="89"/>
      <c r="BKS92" s="89"/>
      <c r="BKT92" s="89"/>
      <c r="BKU92" s="89"/>
      <c r="BKV92" s="89"/>
      <c r="BKW92" s="89"/>
      <c r="BKX92" s="89"/>
      <c r="BKY92" s="89"/>
      <c r="BKZ92" s="89"/>
      <c r="BLA92" s="89"/>
      <c r="BLB92" s="89"/>
      <c r="BLC92" s="89"/>
      <c r="BLD92" s="89"/>
      <c r="BLE92" s="89"/>
      <c r="BLF92" s="89"/>
      <c r="BLG92" s="89"/>
      <c r="BLH92" s="89"/>
      <c r="BLI92" s="89"/>
      <c r="BLJ92" s="89"/>
      <c r="BLK92" s="89"/>
      <c r="BLL92" s="89"/>
      <c r="BLM92" s="89"/>
      <c r="BLN92" s="89"/>
      <c r="BLO92" s="89"/>
      <c r="BLP92" s="89"/>
      <c r="BLQ92" s="89"/>
      <c r="BLR92" s="89"/>
      <c r="BLS92" s="89"/>
      <c r="BLT92" s="89"/>
      <c r="BLU92" s="89"/>
      <c r="BLV92" s="89"/>
      <c r="BLW92" s="89"/>
      <c r="BLX92" s="89"/>
      <c r="BLY92" s="89"/>
      <c r="BLZ92" s="89"/>
      <c r="BMA92" s="89"/>
      <c r="BMB92" s="89"/>
      <c r="BMC92" s="89"/>
      <c r="BMD92" s="89"/>
      <c r="BME92" s="89"/>
      <c r="BMF92" s="89"/>
      <c r="BMG92" s="89"/>
      <c r="BMH92" s="89"/>
      <c r="BMI92" s="89"/>
      <c r="BMJ92" s="89"/>
      <c r="BMK92" s="89"/>
      <c r="BML92" s="89"/>
      <c r="BMM92" s="89"/>
      <c r="BMN92" s="89"/>
      <c r="BMO92" s="89"/>
      <c r="BMP92" s="89"/>
      <c r="BMQ92" s="89"/>
      <c r="BMR92" s="89"/>
      <c r="BMS92" s="89"/>
      <c r="BMT92" s="89"/>
      <c r="BMU92" s="89"/>
      <c r="BMV92" s="89"/>
      <c r="BMW92" s="89"/>
      <c r="BMX92" s="89"/>
      <c r="BMY92" s="89"/>
      <c r="BMZ92" s="89"/>
      <c r="BNA92" s="89"/>
      <c r="BNB92" s="89"/>
      <c r="BNC92" s="89"/>
      <c r="BND92" s="89"/>
      <c r="BNE92" s="89"/>
      <c r="BNF92" s="89"/>
      <c r="BNG92" s="89"/>
      <c r="BNH92" s="89"/>
      <c r="BNI92" s="89"/>
      <c r="BNJ92" s="89"/>
      <c r="BNK92" s="89"/>
      <c r="BNL92" s="89"/>
      <c r="BNM92" s="89"/>
      <c r="BNN92" s="89"/>
      <c r="BNO92" s="89"/>
      <c r="BNP92" s="89"/>
      <c r="BNQ92" s="89"/>
      <c r="BNR92" s="89"/>
      <c r="BNS92" s="89"/>
      <c r="BNT92" s="89"/>
      <c r="BNU92" s="89"/>
      <c r="BNV92" s="89"/>
      <c r="BNW92" s="89"/>
      <c r="BNX92" s="89"/>
      <c r="BNY92" s="89"/>
      <c r="BNZ92" s="89"/>
      <c r="BOA92" s="89"/>
      <c r="BOB92" s="89"/>
      <c r="BOC92" s="89"/>
      <c r="BOD92" s="89"/>
      <c r="BOE92" s="89"/>
      <c r="BOF92" s="89"/>
      <c r="BOG92" s="89"/>
      <c r="BOH92" s="89"/>
      <c r="BOI92" s="89"/>
      <c r="BOJ92" s="89"/>
      <c r="BOK92" s="89"/>
      <c r="BOL92" s="89"/>
      <c r="BOM92" s="89"/>
      <c r="BON92" s="89"/>
      <c r="BOO92" s="89"/>
      <c r="BOP92" s="89"/>
      <c r="BOQ92" s="89"/>
      <c r="BOR92" s="89"/>
      <c r="BOS92" s="89"/>
      <c r="BOT92" s="89"/>
      <c r="BOU92" s="89"/>
      <c r="BOV92" s="89"/>
      <c r="BOW92" s="89"/>
      <c r="BOX92" s="89"/>
      <c r="BOY92" s="89"/>
      <c r="BOZ92" s="89"/>
      <c r="BPA92" s="89"/>
      <c r="BPB92" s="89"/>
      <c r="BPC92" s="89"/>
      <c r="BPD92" s="89"/>
      <c r="BPE92" s="89"/>
      <c r="BPF92" s="89"/>
      <c r="BPG92" s="89"/>
      <c r="BPH92" s="89"/>
      <c r="BPI92" s="89"/>
      <c r="BPJ92" s="89"/>
      <c r="BPK92" s="89"/>
      <c r="BPL92" s="89"/>
      <c r="BPM92" s="89"/>
      <c r="BPN92" s="89"/>
      <c r="BPO92" s="89"/>
      <c r="BPP92" s="89"/>
      <c r="BPQ92" s="89"/>
      <c r="BPR92" s="89"/>
      <c r="BPS92" s="89"/>
      <c r="BPT92" s="89"/>
      <c r="BPU92" s="89"/>
      <c r="BPV92" s="89"/>
      <c r="BPW92" s="89"/>
      <c r="BPX92" s="89"/>
      <c r="BPY92" s="89"/>
      <c r="BPZ92" s="89"/>
      <c r="BQA92" s="89"/>
      <c r="BQB92" s="89"/>
      <c r="BQC92" s="89"/>
      <c r="BQD92" s="89"/>
      <c r="BQE92" s="89"/>
      <c r="BQF92" s="89"/>
      <c r="BQG92" s="89"/>
      <c r="BQH92" s="89"/>
      <c r="BQI92" s="89"/>
      <c r="BQJ92" s="89"/>
      <c r="BQK92" s="89"/>
      <c r="BQL92" s="89"/>
      <c r="BQM92" s="89"/>
      <c r="BQN92" s="89"/>
      <c r="BQO92" s="89"/>
      <c r="BQP92" s="89"/>
      <c r="BQQ92" s="89"/>
      <c r="BQR92" s="89"/>
      <c r="BQS92" s="89"/>
      <c r="BQT92" s="89"/>
      <c r="BQU92" s="89"/>
      <c r="BQV92" s="89"/>
      <c r="BQW92" s="89"/>
      <c r="BQX92" s="89"/>
      <c r="BQY92" s="89"/>
      <c r="BQZ92" s="89"/>
      <c r="BRA92" s="89"/>
      <c r="BRB92" s="89"/>
      <c r="BRC92" s="89"/>
      <c r="BRD92" s="89"/>
      <c r="BRE92" s="89"/>
      <c r="BRF92" s="89"/>
      <c r="BRG92" s="89"/>
      <c r="BRH92" s="89"/>
      <c r="BRI92" s="89"/>
      <c r="BRJ92" s="89"/>
      <c r="BRK92" s="89"/>
      <c r="BRL92" s="89"/>
      <c r="BRM92" s="89"/>
      <c r="BRN92" s="89"/>
      <c r="BRO92" s="89"/>
      <c r="BRP92" s="89"/>
      <c r="BRQ92" s="89"/>
      <c r="BRR92" s="89"/>
      <c r="BRS92" s="89"/>
      <c r="BRT92" s="89"/>
      <c r="BRU92" s="89"/>
      <c r="BRV92" s="89"/>
      <c r="BRW92" s="89"/>
      <c r="BRX92" s="89"/>
      <c r="BRY92" s="89"/>
      <c r="BRZ92" s="89"/>
      <c r="BSA92" s="89"/>
      <c r="BSB92" s="89"/>
      <c r="BSC92" s="89"/>
      <c r="BSD92" s="89"/>
      <c r="BSE92" s="89"/>
      <c r="BSF92" s="89"/>
      <c r="BSG92" s="89"/>
      <c r="BSH92" s="89"/>
      <c r="BSI92" s="89"/>
      <c r="BSJ92" s="89"/>
      <c r="BSK92" s="89"/>
      <c r="BSL92" s="89"/>
      <c r="BSM92" s="89"/>
      <c r="BSN92" s="89"/>
      <c r="BSO92" s="89"/>
      <c r="BSP92" s="89"/>
      <c r="BSQ92" s="89"/>
      <c r="BSR92" s="89"/>
      <c r="BSS92" s="89"/>
      <c r="BST92" s="89"/>
      <c r="BSU92" s="89"/>
      <c r="BSV92" s="89"/>
      <c r="BSW92" s="89"/>
      <c r="BSX92" s="89"/>
      <c r="BSY92" s="89"/>
      <c r="BSZ92" s="89"/>
      <c r="BTA92" s="89"/>
      <c r="BTB92" s="89"/>
      <c r="BTC92" s="89"/>
      <c r="BTD92" s="89"/>
      <c r="BTE92" s="89"/>
      <c r="BTF92" s="89"/>
      <c r="BTG92" s="89"/>
      <c r="BTH92" s="89"/>
      <c r="BTI92" s="89"/>
      <c r="BTJ92" s="89"/>
      <c r="BTK92" s="89"/>
      <c r="BTL92" s="89"/>
      <c r="BTM92" s="89"/>
      <c r="BTN92" s="89"/>
      <c r="BTO92" s="89"/>
      <c r="BTP92" s="89"/>
      <c r="BTQ92" s="89"/>
      <c r="BTR92" s="89"/>
      <c r="BTS92" s="89"/>
      <c r="BTT92" s="89"/>
      <c r="BTU92" s="89"/>
      <c r="BTV92" s="89"/>
      <c r="BTW92" s="89"/>
      <c r="BTX92" s="89"/>
      <c r="BTY92" s="89"/>
      <c r="BTZ92" s="89"/>
      <c r="BUA92" s="89"/>
      <c r="BUB92" s="89"/>
      <c r="BUC92" s="89"/>
      <c r="BUD92" s="89"/>
      <c r="BUE92" s="89"/>
      <c r="BUF92" s="89"/>
      <c r="BUG92" s="89"/>
      <c r="BUH92" s="89"/>
      <c r="BUI92" s="89"/>
      <c r="BUJ92" s="89"/>
      <c r="BUK92" s="89"/>
      <c r="BUL92" s="89"/>
      <c r="BUM92" s="89"/>
      <c r="BUN92" s="89"/>
      <c r="BUO92" s="89"/>
      <c r="BUP92" s="89"/>
      <c r="BUQ92" s="89"/>
      <c r="BUR92" s="89"/>
      <c r="BUS92" s="89"/>
      <c r="BUT92" s="89"/>
      <c r="BUU92" s="89"/>
      <c r="BUV92" s="89"/>
      <c r="BUW92" s="89"/>
      <c r="BUX92" s="89"/>
      <c r="BUY92" s="89"/>
      <c r="BUZ92" s="89"/>
      <c r="BVA92" s="89"/>
      <c r="BVB92" s="89"/>
      <c r="BVC92" s="89"/>
      <c r="BVD92" s="89"/>
      <c r="BVE92" s="89"/>
      <c r="BVF92" s="89"/>
      <c r="BVG92" s="89"/>
      <c r="BVH92" s="89"/>
      <c r="BVI92" s="89"/>
      <c r="BVJ92" s="89"/>
      <c r="BVK92" s="89"/>
      <c r="BVL92" s="89"/>
      <c r="BVM92" s="89"/>
      <c r="BVN92" s="89"/>
      <c r="BVO92" s="89"/>
      <c r="BVP92" s="89"/>
      <c r="BVQ92" s="89"/>
      <c r="BVR92" s="89"/>
      <c r="BVS92" s="89"/>
      <c r="BVT92" s="89"/>
      <c r="BVU92" s="89"/>
      <c r="BVV92" s="89"/>
      <c r="BVW92" s="89"/>
      <c r="BVX92" s="89"/>
      <c r="BVY92" s="89"/>
      <c r="BVZ92" s="89"/>
      <c r="BWA92" s="89"/>
      <c r="BWB92" s="89"/>
      <c r="BWC92" s="89"/>
      <c r="BWD92" s="89"/>
      <c r="BWE92" s="89"/>
      <c r="BWF92" s="89"/>
      <c r="BWG92" s="89"/>
      <c r="BWH92" s="89"/>
      <c r="BWI92" s="89"/>
      <c r="BWJ92" s="89"/>
      <c r="BWK92" s="89"/>
      <c r="BWL92" s="89"/>
      <c r="BWM92" s="89"/>
      <c r="BWN92" s="89"/>
      <c r="BWO92" s="89"/>
      <c r="BWP92" s="89"/>
      <c r="BWQ92" s="89"/>
      <c r="BWR92" s="89"/>
      <c r="BWS92" s="89"/>
      <c r="BWT92" s="89"/>
      <c r="BWU92" s="89"/>
      <c r="BWV92" s="89"/>
      <c r="BWW92" s="89"/>
      <c r="BWX92" s="89"/>
      <c r="BWY92" s="89"/>
      <c r="BWZ92" s="89"/>
      <c r="BXA92" s="89"/>
      <c r="BXB92" s="89"/>
      <c r="BXC92" s="89"/>
      <c r="BXD92" s="89"/>
      <c r="BXE92" s="89"/>
      <c r="BXF92" s="89"/>
      <c r="BXG92" s="89"/>
      <c r="BXH92" s="89"/>
      <c r="BXI92" s="89"/>
      <c r="BXJ92" s="89"/>
      <c r="BXK92" s="89"/>
      <c r="BXL92" s="89"/>
      <c r="BXM92" s="89"/>
      <c r="BXN92" s="89"/>
      <c r="BXO92" s="89"/>
      <c r="BXP92" s="89"/>
      <c r="BXQ92" s="89"/>
      <c r="BXR92" s="89"/>
      <c r="BXS92" s="89"/>
      <c r="BXT92" s="89"/>
      <c r="BXU92" s="89"/>
      <c r="BXV92" s="89"/>
      <c r="BXW92" s="89"/>
      <c r="BXX92" s="89"/>
      <c r="BXY92" s="89"/>
      <c r="BXZ92" s="89"/>
      <c r="BYA92" s="89"/>
      <c r="BYB92" s="89"/>
      <c r="BYC92" s="89"/>
      <c r="BYD92" s="89"/>
      <c r="BYE92" s="89"/>
      <c r="BYF92" s="89"/>
      <c r="BYG92" s="89"/>
      <c r="BYH92" s="89"/>
      <c r="BYI92" s="89"/>
      <c r="BYJ92" s="89"/>
      <c r="BYK92" s="89"/>
      <c r="BYL92" s="89"/>
      <c r="BYM92" s="89"/>
      <c r="BYN92" s="89"/>
      <c r="BYO92" s="89"/>
      <c r="BYP92" s="89"/>
      <c r="BYQ92" s="89"/>
      <c r="BYR92" s="89"/>
      <c r="BYS92" s="89"/>
      <c r="BYT92" s="89"/>
      <c r="BYU92" s="89"/>
      <c r="BYV92" s="89"/>
      <c r="BYW92" s="89"/>
      <c r="BYX92" s="89"/>
      <c r="BYY92" s="89"/>
      <c r="BYZ92" s="89"/>
      <c r="BZA92" s="89"/>
      <c r="BZB92" s="89"/>
      <c r="BZC92" s="89"/>
      <c r="BZD92" s="89"/>
      <c r="BZE92" s="89"/>
      <c r="BZF92" s="89"/>
      <c r="BZG92" s="89"/>
      <c r="BZH92" s="89"/>
      <c r="BZI92" s="89"/>
      <c r="BZJ92" s="89"/>
      <c r="BZK92" s="89"/>
      <c r="BZL92" s="89"/>
      <c r="BZM92" s="89"/>
      <c r="BZN92" s="89"/>
      <c r="BZO92" s="89"/>
      <c r="BZP92" s="89"/>
      <c r="BZQ92" s="89"/>
      <c r="BZR92" s="89"/>
      <c r="BZS92" s="89"/>
      <c r="BZT92" s="89"/>
      <c r="BZU92" s="89"/>
      <c r="BZV92" s="89"/>
      <c r="BZW92" s="89"/>
      <c r="BZX92" s="89"/>
      <c r="BZY92" s="89"/>
      <c r="BZZ92" s="89"/>
      <c r="CAA92" s="89"/>
      <c r="CAB92" s="89"/>
      <c r="CAC92" s="89"/>
      <c r="CAD92" s="89"/>
      <c r="CAE92" s="89"/>
      <c r="CAF92" s="89"/>
      <c r="CAG92" s="89"/>
      <c r="CAH92" s="89"/>
      <c r="CAI92" s="89"/>
      <c r="CAJ92" s="89"/>
      <c r="CAK92" s="89"/>
      <c r="CAL92" s="89"/>
      <c r="CAM92" s="89"/>
      <c r="CAN92" s="89"/>
      <c r="CAO92" s="89"/>
      <c r="CAP92" s="89"/>
      <c r="CAQ92" s="89"/>
      <c r="CAR92" s="89"/>
      <c r="CAS92" s="89"/>
      <c r="CAT92" s="89"/>
      <c r="CAU92" s="89"/>
      <c r="CAV92" s="89"/>
      <c r="CAW92" s="89"/>
      <c r="CAX92" s="89"/>
      <c r="CAY92" s="89"/>
      <c r="CAZ92" s="89"/>
      <c r="CBA92" s="89"/>
      <c r="CBB92" s="89"/>
      <c r="CBC92" s="89"/>
      <c r="CBD92" s="89"/>
      <c r="CBE92" s="89"/>
      <c r="CBF92" s="89"/>
      <c r="CBG92" s="89"/>
      <c r="CBH92" s="89"/>
      <c r="CBI92" s="89"/>
      <c r="CBJ92" s="89"/>
      <c r="CBK92" s="89"/>
      <c r="CBL92" s="89"/>
      <c r="CBM92" s="89"/>
      <c r="CBN92" s="89"/>
      <c r="CBO92" s="89"/>
      <c r="CBP92" s="89"/>
      <c r="CBQ92" s="89"/>
      <c r="CBR92" s="89"/>
      <c r="CBS92" s="89"/>
      <c r="CBT92" s="89"/>
      <c r="CBU92" s="89"/>
      <c r="CBV92" s="89"/>
      <c r="CBW92" s="89"/>
      <c r="CBX92" s="89"/>
      <c r="CBY92" s="89"/>
      <c r="CBZ92" s="89"/>
      <c r="CCA92" s="89"/>
      <c r="CCB92" s="89"/>
      <c r="CCC92" s="89"/>
      <c r="CCD92" s="89"/>
      <c r="CCE92" s="89"/>
      <c r="CCF92" s="89"/>
      <c r="CCG92" s="89"/>
      <c r="CCH92" s="89"/>
      <c r="CCI92" s="89"/>
      <c r="CCJ92" s="89"/>
      <c r="CCK92" s="89"/>
      <c r="CCL92" s="89"/>
      <c r="CCM92" s="89"/>
      <c r="CCN92" s="89"/>
      <c r="CCO92" s="89"/>
      <c r="CCP92" s="89"/>
      <c r="CCQ92" s="89"/>
      <c r="CCR92" s="89"/>
      <c r="CCS92" s="89"/>
      <c r="CCT92" s="89"/>
      <c r="CCU92" s="89"/>
      <c r="CCV92" s="89"/>
      <c r="CCW92" s="89"/>
      <c r="CCX92" s="89"/>
      <c r="CCY92" s="89"/>
      <c r="CCZ92" s="89"/>
      <c r="CDA92" s="89"/>
      <c r="CDB92" s="89"/>
      <c r="CDC92" s="89"/>
      <c r="CDD92" s="89"/>
      <c r="CDE92" s="89"/>
      <c r="CDF92" s="89"/>
      <c r="CDG92" s="89"/>
      <c r="CDH92" s="89"/>
      <c r="CDI92" s="89"/>
      <c r="CDJ92" s="89"/>
      <c r="CDK92" s="89"/>
      <c r="CDL92" s="89"/>
      <c r="CDM92" s="89"/>
      <c r="CDN92" s="89"/>
      <c r="CDO92" s="89"/>
      <c r="CDP92" s="89"/>
      <c r="CDQ92" s="89"/>
      <c r="CDR92" s="89"/>
      <c r="CDS92" s="89"/>
      <c r="CDT92" s="89"/>
      <c r="CDU92" s="89"/>
      <c r="CDV92" s="89"/>
      <c r="CDW92" s="89"/>
      <c r="CDX92" s="89"/>
      <c r="CDY92" s="89"/>
      <c r="CDZ92" s="89"/>
      <c r="CEA92" s="89"/>
      <c r="CEB92" s="89"/>
      <c r="CEC92" s="89"/>
      <c r="CED92" s="89"/>
      <c r="CEE92" s="89"/>
      <c r="CEF92" s="89"/>
      <c r="CEG92" s="89"/>
      <c r="CEH92" s="89"/>
      <c r="CEI92" s="89"/>
      <c r="CEJ92" s="89"/>
      <c r="CEK92" s="89"/>
      <c r="CEL92" s="89"/>
      <c r="CEM92" s="89"/>
      <c r="CEN92" s="89"/>
      <c r="CEO92" s="89"/>
      <c r="CEP92" s="89"/>
      <c r="CEQ92" s="89"/>
      <c r="CER92" s="89"/>
      <c r="CES92" s="89"/>
      <c r="CET92" s="89"/>
      <c r="CEU92" s="89"/>
      <c r="CEV92" s="89"/>
      <c r="CEW92" s="89"/>
      <c r="CEX92" s="89"/>
      <c r="CEY92" s="89"/>
      <c r="CEZ92" s="89"/>
      <c r="CFA92" s="89"/>
      <c r="CFB92" s="89"/>
      <c r="CFC92" s="89"/>
      <c r="CFD92" s="89"/>
      <c r="CFE92" s="89"/>
      <c r="CFF92" s="89"/>
      <c r="CFG92" s="89"/>
      <c r="CFH92" s="89"/>
      <c r="CFI92" s="89"/>
      <c r="CFJ92" s="89"/>
      <c r="CFK92" s="89"/>
      <c r="CFL92" s="89"/>
      <c r="CFM92" s="89"/>
      <c r="CFN92" s="89"/>
      <c r="CFO92" s="89"/>
      <c r="CFP92" s="89"/>
      <c r="CFQ92" s="89"/>
      <c r="CFR92" s="89"/>
      <c r="CFS92" s="89"/>
      <c r="CFT92" s="89"/>
      <c r="CFU92" s="89"/>
      <c r="CFV92" s="89"/>
      <c r="CFW92" s="89"/>
      <c r="CFX92" s="89"/>
      <c r="CFY92" s="89"/>
      <c r="CFZ92" s="89"/>
      <c r="CGA92" s="89"/>
      <c r="CGB92" s="89"/>
      <c r="CGC92" s="89"/>
      <c r="CGD92" s="89"/>
      <c r="CGE92" s="89"/>
      <c r="CGF92" s="89"/>
      <c r="CGG92" s="89"/>
      <c r="CGH92" s="89"/>
      <c r="CGI92" s="89"/>
      <c r="CGJ92" s="89"/>
      <c r="CGK92" s="89"/>
      <c r="CGL92" s="89"/>
      <c r="CGM92" s="89"/>
      <c r="CGN92" s="89"/>
      <c r="CGO92" s="89"/>
      <c r="CGP92" s="89"/>
      <c r="CGQ92" s="89"/>
      <c r="CGR92" s="89"/>
      <c r="CGS92" s="89"/>
      <c r="CGT92" s="89"/>
      <c r="CGU92" s="89"/>
      <c r="CGV92" s="89"/>
      <c r="CGW92" s="89"/>
      <c r="CGX92" s="89"/>
      <c r="CGY92" s="89"/>
      <c r="CGZ92" s="89"/>
      <c r="CHA92" s="89"/>
      <c r="CHB92" s="89"/>
      <c r="CHC92" s="89"/>
      <c r="CHD92" s="89"/>
      <c r="CHE92" s="89"/>
      <c r="CHF92" s="89"/>
      <c r="CHG92" s="89"/>
      <c r="CHH92" s="89"/>
      <c r="CHI92" s="89"/>
      <c r="CHJ92" s="89"/>
      <c r="CHK92" s="89"/>
      <c r="CHL92" s="89"/>
      <c r="CHM92" s="89"/>
      <c r="CHN92" s="89"/>
      <c r="CHO92" s="89"/>
      <c r="CHP92" s="89"/>
      <c r="CHQ92" s="89"/>
      <c r="CHR92" s="89"/>
      <c r="CHS92" s="89"/>
      <c r="CHT92" s="89"/>
      <c r="CHU92" s="89"/>
      <c r="CHV92" s="89"/>
      <c r="CHW92" s="89"/>
      <c r="CHX92" s="89"/>
      <c r="CHY92" s="89"/>
      <c r="CHZ92" s="89"/>
      <c r="CIA92" s="89"/>
      <c r="CIB92" s="89"/>
      <c r="CIC92" s="89"/>
      <c r="CID92" s="89"/>
      <c r="CIE92" s="89"/>
      <c r="CIF92" s="89"/>
      <c r="CIG92" s="89"/>
      <c r="CIH92" s="89"/>
      <c r="CII92" s="89"/>
      <c r="CIJ92" s="89"/>
      <c r="CIK92" s="89"/>
      <c r="CIL92" s="89"/>
      <c r="CIM92" s="89"/>
      <c r="CIN92" s="89"/>
      <c r="CIO92" s="89"/>
      <c r="CIP92" s="89"/>
      <c r="CIQ92" s="89"/>
      <c r="CIR92" s="89"/>
      <c r="CIS92" s="89"/>
      <c r="CIT92" s="89"/>
      <c r="CIU92" s="89"/>
      <c r="CIV92" s="89"/>
      <c r="CIW92" s="89"/>
      <c r="CIX92" s="89"/>
      <c r="CIY92" s="89"/>
      <c r="CIZ92" s="89"/>
      <c r="CJA92" s="89"/>
      <c r="CJB92" s="89"/>
      <c r="CJC92" s="89"/>
      <c r="CJD92" s="89"/>
      <c r="CJE92" s="89"/>
      <c r="CJF92" s="89"/>
      <c r="CJG92" s="89"/>
      <c r="CJH92" s="89"/>
      <c r="CJI92" s="89"/>
      <c r="CJJ92" s="89"/>
      <c r="CJK92" s="89"/>
      <c r="CJL92" s="89"/>
      <c r="CJM92" s="89"/>
      <c r="CJN92" s="89"/>
      <c r="CJO92" s="89"/>
      <c r="CJP92" s="89"/>
      <c r="CJQ92" s="89"/>
      <c r="CJR92" s="89"/>
      <c r="CJS92" s="89"/>
      <c r="CJT92" s="89"/>
      <c r="CJU92" s="89"/>
      <c r="CJV92" s="89"/>
      <c r="CJW92" s="89"/>
      <c r="CJX92" s="89"/>
      <c r="CJY92" s="89"/>
      <c r="CJZ92" s="89"/>
      <c r="CKA92" s="89"/>
      <c r="CKB92" s="89"/>
      <c r="CKC92" s="89"/>
      <c r="CKD92" s="89"/>
      <c r="CKE92" s="89"/>
      <c r="CKF92" s="89"/>
      <c r="CKG92" s="89"/>
      <c r="CKH92" s="89"/>
      <c r="CKI92" s="89"/>
      <c r="CKJ92" s="89"/>
      <c r="CKK92" s="89"/>
      <c r="CKL92" s="89"/>
      <c r="CKM92" s="89"/>
      <c r="CKN92" s="89"/>
      <c r="CKO92" s="89"/>
      <c r="CKP92" s="89"/>
      <c r="CKQ92" s="89"/>
      <c r="CKR92" s="89"/>
      <c r="CKS92" s="89"/>
      <c r="CKT92" s="89"/>
      <c r="CKU92" s="89"/>
      <c r="CKV92" s="89"/>
      <c r="CKW92" s="89"/>
      <c r="CKX92" s="89"/>
      <c r="CKY92" s="89"/>
      <c r="CKZ92" s="89"/>
      <c r="CLA92" s="89"/>
      <c r="CLB92" s="89"/>
      <c r="CLC92" s="89"/>
      <c r="CLD92" s="89"/>
      <c r="CLE92" s="89"/>
      <c r="CLF92" s="89"/>
      <c r="CLG92" s="89"/>
      <c r="CLH92" s="89"/>
      <c r="CLI92" s="89"/>
      <c r="CLJ92" s="89"/>
      <c r="CLK92" s="89"/>
      <c r="CLL92" s="89"/>
      <c r="CLM92" s="89"/>
      <c r="CLN92" s="89"/>
      <c r="CLO92" s="89"/>
      <c r="CLP92" s="89"/>
      <c r="CLQ92" s="89"/>
      <c r="CLR92" s="89"/>
      <c r="CLS92" s="89"/>
      <c r="CLT92" s="89"/>
      <c r="CLU92" s="89"/>
      <c r="CLV92" s="89"/>
      <c r="CLW92" s="89"/>
      <c r="CLX92" s="89"/>
      <c r="CLY92" s="89"/>
      <c r="CLZ92" s="89"/>
      <c r="CMA92" s="89"/>
      <c r="CMB92" s="89"/>
      <c r="CMC92" s="89"/>
      <c r="CMD92" s="89"/>
      <c r="CME92" s="89"/>
      <c r="CMF92" s="89"/>
      <c r="CMG92" s="89"/>
      <c r="CMH92" s="89"/>
      <c r="CMI92" s="89"/>
      <c r="CMJ92" s="89"/>
      <c r="CMK92" s="89"/>
      <c r="CML92" s="89"/>
      <c r="CMM92" s="89"/>
      <c r="CMN92" s="89"/>
      <c r="CMO92" s="89"/>
      <c r="CMP92" s="89"/>
      <c r="CMQ92" s="89"/>
      <c r="CMR92" s="89"/>
      <c r="CMS92" s="89"/>
      <c r="CMT92" s="89"/>
      <c r="CMU92" s="89"/>
      <c r="CMV92" s="89"/>
      <c r="CMW92" s="89"/>
      <c r="CMX92" s="89"/>
      <c r="CMY92" s="89"/>
      <c r="CMZ92" s="89"/>
      <c r="CNA92" s="89"/>
      <c r="CNB92" s="89"/>
      <c r="CNC92" s="89"/>
      <c r="CND92" s="89"/>
      <c r="CNE92" s="89"/>
      <c r="CNF92" s="89"/>
      <c r="CNG92" s="89"/>
      <c r="CNH92" s="89"/>
      <c r="CNI92" s="89"/>
      <c r="CNJ92" s="89"/>
      <c r="CNK92" s="89"/>
      <c r="CNL92" s="89"/>
      <c r="CNM92" s="89"/>
      <c r="CNN92" s="89"/>
      <c r="CNO92" s="89"/>
      <c r="CNP92" s="89"/>
      <c r="CNQ92" s="89"/>
      <c r="CNR92" s="89"/>
      <c r="CNS92" s="89"/>
      <c r="CNT92" s="89"/>
      <c r="CNU92" s="89"/>
      <c r="CNV92" s="89"/>
      <c r="CNW92" s="89"/>
      <c r="CNX92" s="89"/>
      <c r="CNY92" s="89"/>
      <c r="CNZ92" s="89"/>
      <c r="COA92" s="89"/>
      <c r="COB92" s="89"/>
      <c r="COC92" s="89"/>
      <c r="COD92" s="89"/>
      <c r="COE92" s="89"/>
      <c r="COF92" s="89"/>
      <c r="COG92" s="89"/>
      <c r="COH92" s="89"/>
      <c r="COI92" s="89"/>
      <c r="COJ92" s="89"/>
      <c r="COK92" s="89"/>
      <c r="COL92" s="89"/>
      <c r="COM92" s="89"/>
      <c r="CON92" s="89"/>
      <c r="COO92" s="89"/>
      <c r="COP92" s="89"/>
      <c r="COQ92" s="89"/>
      <c r="COR92" s="89"/>
      <c r="COS92" s="89"/>
      <c r="COT92" s="89"/>
      <c r="COU92" s="89"/>
      <c r="COV92" s="89"/>
      <c r="COW92" s="89"/>
      <c r="COX92" s="89"/>
      <c r="COY92" s="89"/>
      <c r="COZ92" s="89"/>
      <c r="CPA92" s="89"/>
      <c r="CPB92" s="89"/>
      <c r="CPC92" s="89"/>
      <c r="CPD92" s="89"/>
      <c r="CPE92" s="89"/>
      <c r="CPF92" s="89"/>
      <c r="CPG92" s="89"/>
      <c r="CPH92" s="89"/>
      <c r="CPI92" s="89"/>
      <c r="CPJ92" s="89"/>
      <c r="CPK92" s="89"/>
      <c r="CPL92" s="89"/>
      <c r="CPM92" s="89"/>
      <c r="CPN92" s="89"/>
      <c r="CPO92" s="89"/>
      <c r="CPP92" s="89"/>
      <c r="CPQ92" s="89"/>
      <c r="CPR92" s="89"/>
      <c r="CPS92" s="89"/>
      <c r="CPT92" s="89"/>
      <c r="CPU92" s="89"/>
      <c r="CPV92" s="89"/>
      <c r="CPW92" s="89"/>
      <c r="CPX92" s="89"/>
      <c r="CPY92" s="89"/>
      <c r="CPZ92" s="89"/>
      <c r="CQA92" s="89"/>
      <c r="CQB92" s="89"/>
      <c r="CQC92" s="89"/>
      <c r="CQD92" s="89"/>
      <c r="CQE92" s="89"/>
      <c r="CQF92" s="89"/>
      <c r="CQG92" s="89"/>
      <c r="CQH92" s="89"/>
      <c r="CQI92" s="89"/>
      <c r="CQJ92" s="89"/>
      <c r="CQK92" s="89"/>
      <c r="CQL92" s="89"/>
      <c r="CQM92" s="89"/>
      <c r="CQN92" s="89"/>
      <c r="CQO92" s="89"/>
      <c r="CQP92" s="89"/>
      <c r="CQQ92" s="89"/>
      <c r="CQR92" s="89"/>
      <c r="CQS92" s="89"/>
      <c r="CQT92" s="89"/>
      <c r="CQU92" s="89"/>
      <c r="CQV92" s="89"/>
      <c r="CQW92" s="89"/>
      <c r="CQX92" s="89"/>
      <c r="CQY92" s="89"/>
      <c r="CQZ92" s="89"/>
      <c r="CRA92" s="89"/>
      <c r="CRB92" s="89"/>
      <c r="CRC92" s="89"/>
      <c r="CRD92" s="89"/>
      <c r="CRE92" s="89"/>
      <c r="CRF92" s="89"/>
      <c r="CRG92" s="89"/>
      <c r="CRH92" s="89"/>
      <c r="CRI92" s="89"/>
      <c r="CRJ92" s="89"/>
      <c r="CRK92" s="89"/>
      <c r="CRL92" s="89"/>
      <c r="CRM92" s="89"/>
      <c r="CRN92" s="89"/>
      <c r="CRO92" s="89"/>
      <c r="CRP92" s="89"/>
      <c r="CRQ92" s="89"/>
      <c r="CRR92" s="89"/>
      <c r="CRS92" s="89"/>
      <c r="CRT92" s="89"/>
      <c r="CRU92" s="89"/>
      <c r="CRV92" s="89"/>
      <c r="CRW92" s="89"/>
      <c r="CRX92" s="89"/>
      <c r="CRY92" s="89"/>
      <c r="CRZ92" s="89"/>
      <c r="CSA92" s="89"/>
      <c r="CSB92" s="89"/>
      <c r="CSC92" s="89"/>
      <c r="CSD92" s="89"/>
      <c r="CSE92" s="89"/>
      <c r="CSF92" s="89"/>
      <c r="CSG92" s="89"/>
      <c r="CSH92" s="89"/>
      <c r="CSI92" s="89"/>
      <c r="CSJ92" s="89"/>
      <c r="CSK92" s="89"/>
      <c r="CSL92" s="89"/>
      <c r="CSM92" s="89"/>
      <c r="CSN92" s="89"/>
      <c r="CSO92" s="89"/>
      <c r="CSP92" s="89"/>
      <c r="CSQ92" s="89"/>
      <c r="CSR92" s="89"/>
      <c r="CSS92" s="89"/>
      <c r="CST92" s="89"/>
      <c r="CSU92" s="89"/>
      <c r="CSV92" s="89"/>
      <c r="CSW92" s="89"/>
      <c r="CSX92" s="89"/>
      <c r="CSY92" s="89"/>
      <c r="CSZ92" s="89"/>
      <c r="CTA92" s="89"/>
      <c r="CTB92" s="89"/>
      <c r="CTC92" s="89"/>
      <c r="CTD92" s="89"/>
      <c r="CTE92" s="89"/>
      <c r="CTF92" s="89"/>
      <c r="CTG92" s="89"/>
      <c r="CTH92" s="89"/>
      <c r="CTI92" s="89"/>
      <c r="CTJ92" s="89"/>
      <c r="CTK92" s="89"/>
      <c r="CTL92" s="89"/>
      <c r="CTM92" s="89"/>
      <c r="CTN92" s="89"/>
      <c r="CTO92" s="89"/>
      <c r="CTP92" s="89"/>
      <c r="CTQ92" s="89"/>
      <c r="CTR92" s="89"/>
      <c r="CTS92" s="89"/>
      <c r="CTT92" s="89"/>
      <c r="CTU92" s="89"/>
      <c r="CTV92" s="89"/>
      <c r="CTW92" s="89"/>
      <c r="CTX92" s="89"/>
      <c r="CTY92" s="89"/>
      <c r="CTZ92" s="89"/>
      <c r="CUA92" s="89"/>
      <c r="CUB92" s="89"/>
      <c r="CUC92" s="89"/>
      <c r="CUD92" s="89"/>
      <c r="CUE92" s="89"/>
      <c r="CUF92" s="89"/>
      <c r="CUG92" s="89"/>
      <c r="CUH92" s="89"/>
      <c r="CUI92" s="89"/>
      <c r="CUJ92" s="89"/>
      <c r="CUK92" s="89"/>
      <c r="CUL92" s="89"/>
      <c r="CUM92" s="89"/>
      <c r="CUN92" s="89"/>
      <c r="CUO92" s="89"/>
      <c r="CUP92" s="89"/>
      <c r="CUQ92" s="89"/>
      <c r="CUR92" s="89"/>
      <c r="CUS92" s="89"/>
      <c r="CUT92" s="89"/>
      <c r="CUU92" s="89"/>
      <c r="CUV92" s="89"/>
      <c r="CUW92" s="89"/>
      <c r="CUX92" s="89"/>
      <c r="CUY92" s="89"/>
      <c r="CUZ92" s="89"/>
      <c r="CVA92" s="89"/>
      <c r="CVB92" s="89"/>
      <c r="CVC92" s="89"/>
      <c r="CVD92" s="89"/>
      <c r="CVE92" s="89"/>
      <c r="CVF92" s="89"/>
      <c r="CVG92" s="89"/>
      <c r="CVH92" s="89"/>
      <c r="CVI92" s="89"/>
      <c r="CVJ92" s="89"/>
      <c r="CVK92" s="89"/>
      <c r="CVL92" s="89"/>
      <c r="CVM92" s="89"/>
      <c r="CVN92" s="89"/>
      <c r="CVO92" s="89"/>
      <c r="CVP92" s="89"/>
      <c r="CVQ92" s="89"/>
      <c r="CVR92" s="89"/>
      <c r="CVS92" s="89"/>
      <c r="CVT92" s="89"/>
      <c r="CVU92" s="89"/>
      <c r="CVV92" s="89"/>
      <c r="CVW92" s="89"/>
      <c r="CVX92" s="89"/>
      <c r="CVY92" s="89"/>
      <c r="CVZ92" s="89"/>
      <c r="CWA92" s="89"/>
      <c r="CWB92" s="89"/>
      <c r="CWC92" s="89"/>
      <c r="CWD92" s="89"/>
      <c r="CWE92" s="89"/>
      <c r="CWF92" s="89"/>
      <c r="CWG92" s="89"/>
      <c r="CWH92" s="89"/>
      <c r="CWI92" s="89"/>
      <c r="CWJ92" s="89"/>
      <c r="CWK92" s="89"/>
      <c r="CWL92" s="89"/>
      <c r="CWM92" s="89"/>
      <c r="CWN92" s="89"/>
      <c r="CWO92" s="89"/>
      <c r="CWP92" s="89"/>
      <c r="CWQ92" s="89"/>
      <c r="CWR92" s="89"/>
    </row>
    <row r="93" spans="1:2644" s="40" customFormat="1" ht="35.25" customHeight="1" x14ac:dyDescent="0.4">
      <c r="A93" s="316" t="s">
        <v>440</v>
      </c>
      <c r="B93" s="514" t="s">
        <v>257</v>
      </c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6"/>
      <c r="P93" s="340">
        <v>5</v>
      </c>
      <c r="Q93" s="341"/>
      <c r="R93" s="341"/>
      <c r="S93" s="357"/>
      <c r="T93" s="340">
        <f t="shared" ref="T93:T112" si="26">SUM(AF93,AI93,AL93,AO93,AR93,AU93,AX93,BA93)</f>
        <v>108</v>
      </c>
      <c r="U93" s="341"/>
      <c r="V93" s="402">
        <f t="shared" ref="V93:V112" si="27">SUM(AG93,AJ93,AM93,AP93,AS93,AV93,AY93,BB93)</f>
        <v>42</v>
      </c>
      <c r="W93" s="357"/>
      <c r="X93" s="402">
        <v>26</v>
      </c>
      <c r="Y93" s="342"/>
      <c r="Z93" s="341">
        <v>16</v>
      </c>
      <c r="AA93" s="341"/>
      <c r="AB93" s="341"/>
      <c r="AC93" s="341"/>
      <c r="AD93" s="402"/>
      <c r="AE93" s="342"/>
      <c r="AF93" s="284"/>
      <c r="AG93" s="276"/>
      <c r="AH93" s="285"/>
      <c r="AI93" s="284"/>
      <c r="AJ93" s="276"/>
      <c r="AK93" s="299"/>
      <c r="AL93" s="285"/>
      <c r="AM93" s="276"/>
      <c r="AN93" s="285"/>
      <c r="AO93" s="284"/>
      <c r="AP93" s="276"/>
      <c r="AQ93" s="299"/>
      <c r="AR93" s="285">
        <v>108</v>
      </c>
      <c r="AS93" s="276">
        <v>42</v>
      </c>
      <c r="AT93" s="299">
        <v>3</v>
      </c>
      <c r="AU93" s="284"/>
      <c r="AV93" s="276"/>
      <c r="AW93" s="299"/>
      <c r="AX93" s="166"/>
      <c r="AY93" s="277"/>
      <c r="AZ93" s="166"/>
      <c r="BA93" s="302"/>
      <c r="BB93" s="277"/>
      <c r="BC93" s="166"/>
      <c r="BD93" s="403">
        <f t="shared" si="3"/>
        <v>3</v>
      </c>
      <c r="BE93" s="404"/>
      <c r="BF93" s="363" t="s">
        <v>202</v>
      </c>
      <c r="BG93" s="352"/>
      <c r="BH93" s="352"/>
      <c r="BI93" s="353"/>
      <c r="BJ93" s="88">
        <f t="shared" si="4"/>
        <v>42</v>
      </c>
      <c r="BK93" s="69"/>
      <c r="BL93" s="69"/>
      <c r="BM93" s="69"/>
      <c r="BP93" s="41"/>
      <c r="BQ93" s="41"/>
      <c r="BR93" s="41"/>
    </row>
    <row r="94" spans="1:2644" s="40" customFormat="1" ht="71.25" customHeight="1" x14ac:dyDescent="0.35">
      <c r="A94" s="236" t="s">
        <v>253</v>
      </c>
      <c r="B94" s="354" t="s">
        <v>278</v>
      </c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6"/>
      <c r="P94" s="340">
        <v>1</v>
      </c>
      <c r="Q94" s="341"/>
      <c r="R94" s="341"/>
      <c r="S94" s="357"/>
      <c r="T94" s="340">
        <f t="shared" si="26"/>
        <v>176</v>
      </c>
      <c r="U94" s="341"/>
      <c r="V94" s="402">
        <f t="shared" si="27"/>
        <v>72</v>
      </c>
      <c r="W94" s="357"/>
      <c r="X94" s="402">
        <f>V94-Z94-AB94</f>
        <v>40</v>
      </c>
      <c r="Y94" s="342"/>
      <c r="Z94" s="341">
        <v>16</v>
      </c>
      <c r="AA94" s="341"/>
      <c r="AB94" s="341">
        <v>16</v>
      </c>
      <c r="AC94" s="341"/>
      <c r="AD94" s="402"/>
      <c r="AE94" s="342"/>
      <c r="AF94" s="284">
        <v>176</v>
      </c>
      <c r="AG94" s="276">
        <v>72</v>
      </c>
      <c r="AH94" s="285">
        <v>5</v>
      </c>
      <c r="AI94" s="284"/>
      <c r="AJ94" s="276"/>
      <c r="AK94" s="299"/>
      <c r="AL94" s="285"/>
      <c r="AM94" s="276"/>
      <c r="AN94" s="285"/>
      <c r="AO94" s="284"/>
      <c r="AP94" s="276"/>
      <c r="AQ94" s="299"/>
      <c r="AR94" s="285"/>
      <c r="AS94" s="276"/>
      <c r="AT94" s="299"/>
      <c r="AU94" s="284"/>
      <c r="AV94" s="276"/>
      <c r="AW94" s="299"/>
      <c r="AX94" s="285"/>
      <c r="AY94" s="276"/>
      <c r="AZ94" s="285"/>
      <c r="BA94" s="284"/>
      <c r="BB94" s="276"/>
      <c r="BC94" s="285"/>
      <c r="BD94" s="403">
        <f t="shared" si="3"/>
        <v>5</v>
      </c>
      <c r="BE94" s="404"/>
      <c r="BF94" s="363" t="s">
        <v>204</v>
      </c>
      <c r="BG94" s="352"/>
      <c r="BH94" s="352"/>
      <c r="BI94" s="353"/>
      <c r="BJ94" s="88">
        <f t="shared" si="4"/>
        <v>72</v>
      </c>
      <c r="BK94" s="76"/>
      <c r="BL94" s="76"/>
      <c r="BM94" s="76"/>
      <c r="BN94" s="89"/>
      <c r="BO94" s="89"/>
      <c r="BP94" s="89"/>
      <c r="BQ94" s="89"/>
      <c r="BR94" s="89"/>
    </row>
    <row r="95" spans="1:2644" s="40" customFormat="1" ht="39.75" customHeight="1" x14ac:dyDescent="0.4">
      <c r="A95" s="236" t="s">
        <v>255</v>
      </c>
      <c r="B95" s="354" t="s">
        <v>423</v>
      </c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6"/>
      <c r="P95" s="340"/>
      <c r="Q95" s="341"/>
      <c r="R95" s="341"/>
      <c r="S95" s="357"/>
      <c r="T95" s="340"/>
      <c r="U95" s="341"/>
      <c r="V95" s="402"/>
      <c r="W95" s="341"/>
      <c r="X95" s="340"/>
      <c r="Y95" s="342"/>
      <c r="Z95" s="341"/>
      <c r="AA95" s="341"/>
      <c r="AB95" s="341"/>
      <c r="AC95" s="341"/>
      <c r="AD95" s="376">
        <f t="shared" ref="AD95" si="28">SUM(AD97:AE98)</f>
        <v>0</v>
      </c>
      <c r="AE95" s="359"/>
      <c r="AF95" s="284"/>
      <c r="AG95" s="276"/>
      <c r="AH95" s="285"/>
      <c r="AI95" s="284"/>
      <c r="AJ95" s="276"/>
      <c r="AK95" s="299"/>
      <c r="AL95" s="285"/>
      <c r="AM95" s="276"/>
      <c r="AN95" s="285"/>
      <c r="AO95" s="284"/>
      <c r="AP95" s="276"/>
      <c r="AQ95" s="299"/>
      <c r="AR95" s="285"/>
      <c r="AS95" s="276"/>
      <c r="AT95" s="299"/>
      <c r="AU95" s="284"/>
      <c r="AV95" s="276"/>
      <c r="AW95" s="299"/>
      <c r="AX95" s="285"/>
      <c r="AY95" s="276"/>
      <c r="AZ95" s="285"/>
      <c r="BA95" s="284"/>
      <c r="BB95" s="276"/>
      <c r="BC95" s="285"/>
      <c r="BD95" s="403">
        <f t="shared" si="3"/>
        <v>0</v>
      </c>
      <c r="BE95" s="404"/>
      <c r="BF95" s="363"/>
      <c r="BG95" s="352"/>
      <c r="BH95" s="352"/>
      <c r="BI95" s="353"/>
      <c r="BJ95" s="88">
        <f t="shared" si="4"/>
        <v>0</v>
      </c>
      <c r="BK95" s="69"/>
      <c r="BL95" s="69"/>
      <c r="BM95" s="69"/>
      <c r="BP95" s="41"/>
      <c r="BQ95" s="41"/>
      <c r="BR95" s="41"/>
    </row>
    <row r="96" spans="1:2644" s="40" customFormat="1" ht="38.25" customHeight="1" x14ac:dyDescent="0.4">
      <c r="A96" s="316" t="s">
        <v>441</v>
      </c>
      <c r="B96" s="360" t="s">
        <v>275</v>
      </c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2"/>
      <c r="P96" s="340">
        <v>4</v>
      </c>
      <c r="Q96" s="341"/>
      <c r="R96" s="341"/>
      <c r="S96" s="357"/>
      <c r="T96" s="340">
        <f>SUM(AF96,AI96,AL96,AO96,AR96,AU96,AX96,BA96)</f>
        <v>108</v>
      </c>
      <c r="U96" s="341"/>
      <c r="V96" s="402">
        <f>SUM(AG96,AJ96,AM96,AP96,AS96,AV96,AY96,BB96)</f>
        <v>50</v>
      </c>
      <c r="W96" s="357"/>
      <c r="X96" s="402">
        <f>AP96-Z96-AB96</f>
        <v>34</v>
      </c>
      <c r="Y96" s="342"/>
      <c r="Z96" s="341"/>
      <c r="AA96" s="341"/>
      <c r="AB96" s="341">
        <v>16</v>
      </c>
      <c r="AC96" s="341"/>
      <c r="AD96" s="402"/>
      <c r="AE96" s="342"/>
      <c r="AF96" s="284"/>
      <c r="AG96" s="276"/>
      <c r="AH96" s="285"/>
      <c r="AI96" s="284"/>
      <c r="AJ96" s="276"/>
      <c r="AK96" s="299"/>
      <c r="AL96" s="285"/>
      <c r="AM96" s="276"/>
      <c r="AN96" s="285"/>
      <c r="AO96" s="284">
        <v>108</v>
      </c>
      <c r="AP96" s="276">
        <v>50</v>
      </c>
      <c r="AQ96" s="299">
        <v>3</v>
      </c>
      <c r="AR96" s="285"/>
      <c r="AS96" s="276"/>
      <c r="AT96" s="299"/>
      <c r="AU96" s="284"/>
      <c r="AV96" s="276"/>
      <c r="AW96" s="299"/>
      <c r="AX96" s="285"/>
      <c r="AY96" s="276"/>
      <c r="AZ96" s="285"/>
      <c r="BA96" s="284"/>
      <c r="BB96" s="276"/>
      <c r="BC96" s="285"/>
      <c r="BD96" s="403">
        <f>SUM(AH96,AK96,AN96,AQ96,AT96,AW96,AZ96)</f>
        <v>3</v>
      </c>
      <c r="BE96" s="404"/>
      <c r="BF96" s="363" t="s">
        <v>205</v>
      </c>
      <c r="BG96" s="352"/>
      <c r="BH96" s="352"/>
      <c r="BI96" s="353"/>
      <c r="BJ96" s="88">
        <f>SUM(X96:AE96)</f>
        <v>50</v>
      </c>
      <c r="BK96" s="69"/>
      <c r="BL96" s="69"/>
      <c r="BM96" s="69"/>
      <c r="BP96" s="41"/>
      <c r="BQ96" s="41"/>
      <c r="BR96" s="41"/>
    </row>
    <row r="97" spans="1:2644" s="40" customFormat="1" ht="66.75" customHeight="1" x14ac:dyDescent="0.4">
      <c r="A97" s="316" t="s">
        <v>442</v>
      </c>
      <c r="B97" s="360" t="s">
        <v>366</v>
      </c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2"/>
      <c r="P97" s="340">
        <v>5</v>
      </c>
      <c r="Q97" s="341"/>
      <c r="R97" s="341">
        <v>4</v>
      </c>
      <c r="S97" s="357"/>
      <c r="T97" s="340">
        <f t="shared" si="26"/>
        <v>222</v>
      </c>
      <c r="U97" s="341"/>
      <c r="V97" s="402">
        <f t="shared" si="27"/>
        <v>96</v>
      </c>
      <c r="W97" s="357"/>
      <c r="X97" s="402">
        <f>AP97+AS97-Z97-AB97</f>
        <v>32</v>
      </c>
      <c r="Y97" s="342"/>
      <c r="Z97" s="341">
        <v>48</v>
      </c>
      <c r="AA97" s="341"/>
      <c r="AB97" s="341">
        <v>16</v>
      </c>
      <c r="AC97" s="341"/>
      <c r="AD97" s="402"/>
      <c r="AE97" s="342"/>
      <c r="AF97" s="284"/>
      <c r="AG97" s="276"/>
      <c r="AH97" s="285"/>
      <c r="AI97" s="284"/>
      <c r="AJ97" s="276"/>
      <c r="AK97" s="299"/>
      <c r="AL97" s="285"/>
      <c r="AM97" s="276"/>
      <c r="AN97" s="285"/>
      <c r="AO97" s="284">
        <v>102</v>
      </c>
      <c r="AP97" s="276">
        <v>48</v>
      </c>
      <c r="AQ97" s="299">
        <v>3</v>
      </c>
      <c r="AR97" s="285">
        <v>120</v>
      </c>
      <c r="AS97" s="276">
        <v>48</v>
      </c>
      <c r="AT97" s="299">
        <v>3</v>
      </c>
      <c r="AU97" s="284"/>
      <c r="AV97" s="276"/>
      <c r="AW97" s="299"/>
      <c r="AX97" s="285"/>
      <c r="AY97" s="276"/>
      <c r="AZ97" s="285"/>
      <c r="BA97" s="284"/>
      <c r="BB97" s="276"/>
      <c r="BC97" s="285"/>
      <c r="BD97" s="403">
        <f t="shared" si="3"/>
        <v>6</v>
      </c>
      <c r="BE97" s="404"/>
      <c r="BF97" s="363" t="s">
        <v>238</v>
      </c>
      <c r="BG97" s="352"/>
      <c r="BH97" s="352"/>
      <c r="BI97" s="353"/>
      <c r="BJ97" s="88">
        <f t="shared" si="4"/>
        <v>96</v>
      </c>
      <c r="BK97" s="69"/>
      <c r="BL97" s="69"/>
      <c r="BM97" s="69"/>
      <c r="BP97" s="41"/>
      <c r="BQ97" s="41"/>
      <c r="BR97" s="41"/>
    </row>
    <row r="98" spans="1:2644" s="40" customFormat="1" ht="72" customHeight="1" x14ac:dyDescent="0.35">
      <c r="A98" s="316" t="s">
        <v>443</v>
      </c>
      <c r="B98" s="514" t="s">
        <v>337</v>
      </c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6"/>
      <c r="P98" s="340">
        <v>6</v>
      </c>
      <c r="Q98" s="341"/>
      <c r="R98" s="341">
        <v>5</v>
      </c>
      <c r="S98" s="357"/>
      <c r="T98" s="340">
        <f t="shared" si="26"/>
        <v>216</v>
      </c>
      <c r="U98" s="341"/>
      <c r="V98" s="402">
        <f t="shared" si="27"/>
        <v>96</v>
      </c>
      <c r="W98" s="357"/>
      <c r="X98" s="402">
        <v>48</v>
      </c>
      <c r="Y98" s="342"/>
      <c r="Z98" s="341">
        <v>32</v>
      </c>
      <c r="AA98" s="341"/>
      <c r="AB98" s="341">
        <v>16</v>
      </c>
      <c r="AC98" s="341"/>
      <c r="AD98" s="402"/>
      <c r="AE98" s="342"/>
      <c r="AF98" s="284"/>
      <c r="AG98" s="276"/>
      <c r="AH98" s="285"/>
      <c r="AI98" s="284"/>
      <c r="AJ98" s="276"/>
      <c r="AK98" s="299"/>
      <c r="AL98" s="285"/>
      <c r="AM98" s="276"/>
      <c r="AN98" s="285"/>
      <c r="AO98" s="284"/>
      <c r="AP98" s="276"/>
      <c r="AQ98" s="299"/>
      <c r="AR98" s="285">
        <v>108</v>
      </c>
      <c r="AS98" s="276">
        <v>48</v>
      </c>
      <c r="AT98" s="299">
        <v>3</v>
      </c>
      <c r="AU98" s="284">
        <v>108</v>
      </c>
      <c r="AV98" s="276">
        <v>48</v>
      </c>
      <c r="AW98" s="299">
        <v>3</v>
      </c>
      <c r="AX98" s="285"/>
      <c r="AY98" s="276"/>
      <c r="AZ98" s="285"/>
      <c r="BA98" s="284"/>
      <c r="BB98" s="276"/>
      <c r="BC98" s="285"/>
      <c r="BD98" s="403">
        <f t="shared" si="3"/>
        <v>6</v>
      </c>
      <c r="BE98" s="404"/>
      <c r="BF98" s="363" t="s">
        <v>239</v>
      </c>
      <c r="BG98" s="352"/>
      <c r="BH98" s="352"/>
      <c r="BI98" s="353"/>
      <c r="BJ98" s="88">
        <f t="shared" si="4"/>
        <v>96</v>
      </c>
      <c r="BK98" s="76"/>
      <c r="BL98" s="76"/>
      <c r="BM98" s="76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89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  <c r="JC98" s="89"/>
      <c r="JD98" s="89"/>
      <c r="JE98" s="89"/>
      <c r="JF98" s="89"/>
      <c r="JG98" s="89"/>
      <c r="JH98" s="89"/>
      <c r="JI98" s="89"/>
      <c r="JJ98" s="89"/>
      <c r="JK98" s="89"/>
      <c r="JL98" s="89"/>
      <c r="JM98" s="89"/>
      <c r="JN98" s="89"/>
      <c r="JO98" s="89"/>
      <c r="JP98" s="89"/>
      <c r="JQ98" s="89"/>
      <c r="JR98" s="89"/>
      <c r="JS98" s="89"/>
      <c r="JT98" s="89"/>
      <c r="JU98" s="89"/>
      <c r="JV98" s="89"/>
      <c r="JW98" s="89"/>
      <c r="JX98" s="89"/>
      <c r="JY98" s="89"/>
      <c r="JZ98" s="89"/>
      <c r="KA98" s="89"/>
      <c r="KB98" s="89"/>
      <c r="KC98" s="89"/>
      <c r="KD98" s="89"/>
      <c r="KE98" s="89"/>
      <c r="KF98" s="89"/>
      <c r="KG98" s="89"/>
      <c r="KH98" s="89"/>
      <c r="KI98" s="89"/>
      <c r="KJ98" s="89"/>
      <c r="KK98" s="89"/>
      <c r="KL98" s="89"/>
      <c r="KM98" s="89"/>
      <c r="KN98" s="89"/>
      <c r="KO98" s="89"/>
      <c r="KP98" s="89"/>
      <c r="KQ98" s="89"/>
      <c r="KR98" s="89"/>
      <c r="KS98" s="89"/>
      <c r="KT98" s="89"/>
      <c r="KU98" s="89"/>
      <c r="KV98" s="89"/>
      <c r="KW98" s="89"/>
      <c r="KX98" s="89"/>
      <c r="KY98" s="89"/>
      <c r="KZ98" s="89"/>
      <c r="LA98" s="89"/>
      <c r="LB98" s="89"/>
      <c r="LC98" s="89"/>
      <c r="LD98" s="89"/>
      <c r="LE98" s="89"/>
      <c r="LF98" s="89"/>
      <c r="LG98" s="89"/>
      <c r="LH98" s="89"/>
      <c r="LI98" s="89"/>
      <c r="LJ98" s="89"/>
      <c r="LK98" s="89"/>
      <c r="LL98" s="89"/>
      <c r="LM98" s="89"/>
      <c r="LN98" s="89"/>
      <c r="LO98" s="89"/>
      <c r="LP98" s="89"/>
      <c r="LQ98" s="89"/>
      <c r="LR98" s="89"/>
      <c r="LS98" s="89"/>
      <c r="LT98" s="89"/>
      <c r="LU98" s="89"/>
      <c r="LV98" s="89"/>
      <c r="LW98" s="89"/>
      <c r="LX98" s="89"/>
      <c r="LY98" s="89"/>
      <c r="LZ98" s="89"/>
      <c r="MA98" s="89"/>
      <c r="MB98" s="89"/>
      <c r="MC98" s="89"/>
      <c r="MD98" s="89"/>
      <c r="ME98" s="89"/>
      <c r="MF98" s="89"/>
      <c r="MG98" s="89"/>
      <c r="MH98" s="89"/>
      <c r="MI98" s="89"/>
      <c r="MJ98" s="89"/>
      <c r="MK98" s="89"/>
      <c r="ML98" s="89"/>
      <c r="MM98" s="89"/>
      <c r="MN98" s="89"/>
      <c r="MO98" s="89"/>
      <c r="MP98" s="89"/>
      <c r="MQ98" s="89"/>
      <c r="MR98" s="89"/>
      <c r="MS98" s="89"/>
      <c r="MT98" s="89"/>
      <c r="MU98" s="89"/>
      <c r="MV98" s="89"/>
      <c r="MW98" s="89"/>
      <c r="MX98" s="89"/>
      <c r="MY98" s="89"/>
      <c r="MZ98" s="89"/>
      <c r="NA98" s="89"/>
      <c r="NB98" s="89"/>
      <c r="NC98" s="89"/>
      <c r="ND98" s="89"/>
      <c r="NE98" s="89"/>
      <c r="NF98" s="89"/>
      <c r="NG98" s="89"/>
      <c r="NH98" s="89"/>
      <c r="NI98" s="89"/>
      <c r="NJ98" s="89"/>
      <c r="NK98" s="89"/>
      <c r="NL98" s="89"/>
      <c r="NM98" s="89"/>
      <c r="NN98" s="89"/>
      <c r="NO98" s="89"/>
      <c r="NP98" s="89"/>
      <c r="NQ98" s="89"/>
      <c r="NR98" s="89"/>
      <c r="NS98" s="89"/>
      <c r="NT98" s="89"/>
      <c r="NU98" s="89"/>
      <c r="NV98" s="89"/>
      <c r="NW98" s="89"/>
      <c r="NX98" s="89"/>
      <c r="NY98" s="89"/>
      <c r="NZ98" s="89"/>
      <c r="OA98" s="89"/>
      <c r="OB98" s="89"/>
      <c r="OC98" s="89"/>
      <c r="OD98" s="89"/>
      <c r="OE98" s="89"/>
      <c r="OF98" s="89"/>
      <c r="OG98" s="89"/>
      <c r="OH98" s="89"/>
      <c r="OI98" s="89"/>
      <c r="OJ98" s="89"/>
      <c r="OK98" s="89"/>
      <c r="OL98" s="89"/>
      <c r="OM98" s="89"/>
      <c r="ON98" s="89"/>
      <c r="OO98" s="89"/>
      <c r="OP98" s="89"/>
      <c r="OQ98" s="89"/>
      <c r="OR98" s="89"/>
      <c r="OS98" s="89"/>
      <c r="OT98" s="89"/>
      <c r="OU98" s="89"/>
      <c r="OV98" s="89"/>
      <c r="OW98" s="89"/>
      <c r="OX98" s="89"/>
      <c r="OY98" s="89"/>
      <c r="OZ98" s="89"/>
      <c r="PA98" s="89"/>
      <c r="PB98" s="89"/>
      <c r="PC98" s="89"/>
      <c r="PD98" s="89"/>
      <c r="PE98" s="89"/>
      <c r="PF98" s="89"/>
      <c r="PG98" s="89"/>
      <c r="PH98" s="89"/>
      <c r="PI98" s="89"/>
      <c r="PJ98" s="89"/>
      <c r="PK98" s="89"/>
      <c r="PL98" s="89"/>
      <c r="PM98" s="89"/>
      <c r="PN98" s="89"/>
      <c r="PO98" s="89"/>
      <c r="PP98" s="89"/>
      <c r="PQ98" s="89"/>
      <c r="PR98" s="89"/>
      <c r="PS98" s="89"/>
      <c r="PT98" s="89"/>
      <c r="PU98" s="89"/>
      <c r="PV98" s="89"/>
      <c r="PW98" s="89"/>
      <c r="PX98" s="89"/>
      <c r="PY98" s="89"/>
      <c r="PZ98" s="89"/>
      <c r="QA98" s="89"/>
      <c r="QB98" s="89"/>
      <c r="QC98" s="89"/>
      <c r="QD98" s="89"/>
      <c r="QE98" s="89"/>
      <c r="QF98" s="89"/>
      <c r="QG98" s="89"/>
      <c r="QH98" s="89"/>
      <c r="QI98" s="89"/>
      <c r="QJ98" s="89"/>
      <c r="QK98" s="89"/>
      <c r="QL98" s="89"/>
      <c r="QM98" s="89"/>
      <c r="QN98" s="89"/>
      <c r="QO98" s="89"/>
      <c r="QP98" s="89"/>
      <c r="QQ98" s="89"/>
      <c r="QR98" s="89"/>
      <c r="QS98" s="89"/>
      <c r="QT98" s="89"/>
      <c r="QU98" s="89"/>
      <c r="QV98" s="89"/>
      <c r="QW98" s="89"/>
      <c r="QX98" s="89"/>
      <c r="QY98" s="89"/>
      <c r="QZ98" s="89"/>
      <c r="RA98" s="89"/>
      <c r="RB98" s="89"/>
      <c r="RC98" s="89"/>
      <c r="RD98" s="89"/>
      <c r="RE98" s="89"/>
      <c r="RF98" s="89"/>
      <c r="RG98" s="89"/>
      <c r="RH98" s="89"/>
      <c r="RI98" s="89"/>
      <c r="RJ98" s="89"/>
      <c r="RK98" s="89"/>
      <c r="RL98" s="89"/>
      <c r="RM98" s="89"/>
      <c r="RN98" s="89"/>
      <c r="RO98" s="89"/>
      <c r="RP98" s="89"/>
      <c r="RQ98" s="89"/>
      <c r="RR98" s="89"/>
      <c r="RS98" s="89"/>
      <c r="RT98" s="89"/>
      <c r="RU98" s="89"/>
      <c r="RV98" s="89"/>
      <c r="RW98" s="89"/>
      <c r="RX98" s="89"/>
      <c r="RY98" s="89"/>
      <c r="RZ98" s="89"/>
      <c r="SA98" s="89"/>
      <c r="SB98" s="89"/>
      <c r="SC98" s="89"/>
      <c r="SD98" s="89"/>
      <c r="SE98" s="89"/>
      <c r="SF98" s="89"/>
      <c r="SG98" s="89"/>
      <c r="SH98" s="89"/>
      <c r="SI98" s="89"/>
      <c r="SJ98" s="89"/>
      <c r="SK98" s="89"/>
      <c r="SL98" s="89"/>
      <c r="SM98" s="89"/>
      <c r="SN98" s="89"/>
      <c r="SO98" s="89"/>
      <c r="SP98" s="89"/>
      <c r="SQ98" s="89"/>
      <c r="SR98" s="89"/>
      <c r="SS98" s="89"/>
      <c r="ST98" s="89"/>
      <c r="SU98" s="89"/>
      <c r="SV98" s="89"/>
      <c r="SW98" s="89"/>
      <c r="SX98" s="89"/>
      <c r="SY98" s="89"/>
      <c r="SZ98" s="89"/>
      <c r="TA98" s="89"/>
      <c r="TB98" s="89"/>
      <c r="TC98" s="89"/>
      <c r="TD98" s="89"/>
      <c r="TE98" s="89"/>
      <c r="TF98" s="89"/>
      <c r="TG98" s="89"/>
      <c r="TH98" s="89"/>
      <c r="TI98" s="89"/>
      <c r="TJ98" s="89"/>
      <c r="TK98" s="89"/>
      <c r="TL98" s="89"/>
      <c r="TM98" s="89"/>
      <c r="TN98" s="89"/>
      <c r="TO98" s="89"/>
      <c r="TP98" s="89"/>
      <c r="TQ98" s="89"/>
      <c r="TR98" s="89"/>
      <c r="TS98" s="89"/>
      <c r="TT98" s="89"/>
      <c r="TU98" s="89"/>
      <c r="TV98" s="89"/>
      <c r="TW98" s="89"/>
      <c r="TX98" s="89"/>
      <c r="TY98" s="89"/>
      <c r="TZ98" s="89"/>
      <c r="UA98" s="89"/>
      <c r="UB98" s="89"/>
      <c r="UC98" s="89"/>
      <c r="UD98" s="89"/>
      <c r="UE98" s="89"/>
      <c r="UF98" s="89"/>
      <c r="UG98" s="89"/>
      <c r="UH98" s="89"/>
      <c r="UI98" s="89"/>
      <c r="UJ98" s="89"/>
      <c r="UK98" s="89"/>
      <c r="UL98" s="89"/>
      <c r="UM98" s="89"/>
      <c r="UN98" s="89"/>
      <c r="UO98" s="89"/>
      <c r="UP98" s="89"/>
      <c r="UQ98" s="89"/>
      <c r="UR98" s="89"/>
      <c r="US98" s="89"/>
      <c r="UT98" s="89"/>
      <c r="UU98" s="89"/>
      <c r="UV98" s="89"/>
      <c r="UW98" s="89"/>
      <c r="UX98" s="89"/>
      <c r="UY98" s="89"/>
      <c r="UZ98" s="89"/>
      <c r="VA98" s="89"/>
      <c r="VB98" s="89"/>
      <c r="VC98" s="89"/>
      <c r="VD98" s="89"/>
      <c r="VE98" s="89"/>
      <c r="VF98" s="89"/>
      <c r="VG98" s="89"/>
      <c r="VH98" s="89"/>
      <c r="VI98" s="89"/>
      <c r="VJ98" s="89"/>
      <c r="VK98" s="89"/>
      <c r="VL98" s="89"/>
      <c r="VM98" s="89"/>
      <c r="VN98" s="89"/>
      <c r="VO98" s="89"/>
      <c r="VP98" s="89"/>
      <c r="VQ98" s="89"/>
      <c r="VR98" s="89"/>
      <c r="VS98" s="89"/>
      <c r="VT98" s="89"/>
      <c r="VU98" s="89"/>
      <c r="VV98" s="89"/>
      <c r="VW98" s="89"/>
      <c r="VX98" s="89"/>
      <c r="VY98" s="89"/>
      <c r="VZ98" s="89"/>
      <c r="WA98" s="89"/>
      <c r="WB98" s="89"/>
      <c r="WC98" s="89"/>
      <c r="WD98" s="89"/>
      <c r="WE98" s="89"/>
      <c r="WF98" s="89"/>
      <c r="WG98" s="89"/>
      <c r="WH98" s="89"/>
      <c r="WI98" s="89"/>
      <c r="WJ98" s="89"/>
      <c r="WK98" s="89"/>
      <c r="WL98" s="89"/>
      <c r="WM98" s="89"/>
      <c r="WN98" s="89"/>
      <c r="WO98" s="89"/>
      <c r="WP98" s="89"/>
      <c r="WQ98" s="89"/>
      <c r="WR98" s="89"/>
      <c r="WS98" s="89"/>
      <c r="WT98" s="89"/>
      <c r="WU98" s="89"/>
      <c r="WV98" s="89"/>
      <c r="WW98" s="89"/>
      <c r="WX98" s="89"/>
      <c r="WY98" s="89"/>
      <c r="WZ98" s="89"/>
      <c r="XA98" s="89"/>
      <c r="XB98" s="89"/>
      <c r="XC98" s="89"/>
      <c r="XD98" s="89"/>
      <c r="XE98" s="89"/>
      <c r="XF98" s="89"/>
      <c r="XG98" s="89"/>
      <c r="XH98" s="89"/>
      <c r="XI98" s="89"/>
      <c r="XJ98" s="89"/>
      <c r="XK98" s="89"/>
      <c r="XL98" s="89"/>
      <c r="XM98" s="89"/>
      <c r="XN98" s="89"/>
      <c r="XO98" s="89"/>
      <c r="XP98" s="89"/>
      <c r="XQ98" s="89"/>
      <c r="XR98" s="89"/>
      <c r="XS98" s="89"/>
      <c r="XT98" s="89"/>
      <c r="XU98" s="89"/>
      <c r="XV98" s="89"/>
      <c r="XW98" s="89"/>
      <c r="XX98" s="89"/>
      <c r="XY98" s="89"/>
      <c r="XZ98" s="89"/>
      <c r="YA98" s="89"/>
      <c r="YB98" s="89"/>
      <c r="YC98" s="89"/>
      <c r="YD98" s="89"/>
      <c r="YE98" s="89"/>
      <c r="YF98" s="89"/>
      <c r="YG98" s="89"/>
      <c r="YH98" s="89"/>
      <c r="YI98" s="89"/>
      <c r="YJ98" s="89"/>
      <c r="YK98" s="89"/>
      <c r="YL98" s="89"/>
      <c r="YM98" s="89"/>
      <c r="YN98" s="89"/>
      <c r="YO98" s="89"/>
      <c r="YP98" s="89"/>
      <c r="YQ98" s="89"/>
      <c r="YR98" s="89"/>
      <c r="YS98" s="89"/>
      <c r="YT98" s="89"/>
      <c r="YU98" s="89"/>
      <c r="YV98" s="89"/>
      <c r="YW98" s="89"/>
      <c r="YX98" s="89"/>
      <c r="YY98" s="89"/>
      <c r="YZ98" s="89"/>
      <c r="ZA98" s="89"/>
      <c r="ZB98" s="89"/>
      <c r="ZC98" s="89"/>
      <c r="ZD98" s="89"/>
      <c r="ZE98" s="89"/>
      <c r="ZF98" s="89"/>
      <c r="ZG98" s="89"/>
      <c r="ZH98" s="89"/>
      <c r="ZI98" s="89"/>
      <c r="ZJ98" s="89"/>
      <c r="ZK98" s="89"/>
      <c r="ZL98" s="89"/>
      <c r="ZM98" s="89"/>
      <c r="ZN98" s="89"/>
      <c r="ZO98" s="89"/>
      <c r="ZP98" s="89"/>
      <c r="ZQ98" s="89"/>
      <c r="ZR98" s="89"/>
      <c r="ZS98" s="89"/>
      <c r="ZT98" s="89"/>
      <c r="ZU98" s="89"/>
      <c r="ZV98" s="89"/>
      <c r="ZW98" s="89"/>
      <c r="ZX98" s="89"/>
      <c r="ZY98" s="89"/>
      <c r="ZZ98" s="89"/>
      <c r="AAA98" s="89"/>
      <c r="AAB98" s="89"/>
      <c r="AAC98" s="89"/>
      <c r="AAD98" s="89"/>
      <c r="AAE98" s="89"/>
      <c r="AAF98" s="89"/>
      <c r="AAG98" s="89"/>
      <c r="AAH98" s="89"/>
      <c r="AAI98" s="89"/>
      <c r="AAJ98" s="89"/>
      <c r="AAK98" s="89"/>
      <c r="AAL98" s="89"/>
      <c r="AAM98" s="89"/>
      <c r="AAN98" s="89"/>
      <c r="AAO98" s="89"/>
      <c r="AAP98" s="89"/>
      <c r="AAQ98" s="89"/>
      <c r="AAR98" s="89"/>
      <c r="AAS98" s="89"/>
      <c r="AAT98" s="89"/>
      <c r="AAU98" s="89"/>
      <c r="AAV98" s="89"/>
      <c r="AAW98" s="89"/>
      <c r="AAX98" s="89"/>
      <c r="AAY98" s="89"/>
      <c r="AAZ98" s="89"/>
      <c r="ABA98" s="89"/>
      <c r="ABB98" s="89"/>
      <c r="ABC98" s="89"/>
      <c r="ABD98" s="89"/>
      <c r="ABE98" s="89"/>
      <c r="ABF98" s="89"/>
      <c r="ABG98" s="89"/>
      <c r="ABH98" s="89"/>
      <c r="ABI98" s="89"/>
      <c r="ABJ98" s="89"/>
      <c r="ABK98" s="89"/>
      <c r="ABL98" s="89"/>
      <c r="ABM98" s="89"/>
      <c r="ABN98" s="89"/>
      <c r="ABO98" s="89"/>
      <c r="ABP98" s="89"/>
      <c r="ABQ98" s="89"/>
      <c r="ABR98" s="89"/>
      <c r="ABS98" s="89"/>
      <c r="ABT98" s="89"/>
      <c r="ABU98" s="89"/>
      <c r="ABV98" s="89"/>
      <c r="ABW98" s="89"/>
      <c r="ABX98" s="89"/>
      <c r="ABY98" s="89"/>
      <c r="ABZ98" s="89"/>
      <c r="ACA98" s="89"/>
      <c r="ACB98" s="89"/>
      <c r="ACC98" s="89"/>
      <c r="ACD98" s="89"/>
      <c r="ACE98" s="89"/>
      <c r="ACF98" s="89"/>
      <c r="ACG98" s="89"/>
      <c r="ACH98" s="89"/>
      <c r="ACI98" s="89"/>
      <c r="ACJ98" s="89"/>
      <c r="ACK98" s="89"/>
      <c r="ACL98" s="89"/>
      <c r="ACM98" s="89"/>
      <c r="ACN98" s="89"/>
      <c r="ACO98" s="89"/>
      <c r="ACP98" s="89"/>
      <c r="ACQ98" s="89"/>
      <c r="ACR98" s="89"/>
      <c r="ACS98" s="89"/>
      <c r="ACT98" s="89"/>
      <c r="ACU98" s="89"/>
      <c r="ACV98" s="89"/>
      <c r="ACW98" s="89"/>
      <c r="ACX98" s="89"/>
      <c r="ACY98" s="89"/>
      <c r="ACZ98" s="89"/>
      <c r="ADA98" s="89"/>
      <c r="ADB98" s="89"/>
      <c r="ADC98" s="89"/>
      <c r="ADD98" s="89"/>
      <c r="ADE98" s="89"/>
      <c r="ADF98" s="89"/>
      <c r="ADG98" s="89"/>
      <c r="ADH98" s="89"/>
      <c r="ADI98" s="89"/>
      <c r="ADJ98" s="89"/>
      <c r="ADK98" s="89"/>
      <c r="ADL98" s="89"/>
      <c r="ADM98" s="89"/>
      <c r="ADN98" s="89"/>
      <c r="ADO98" s="89"/>
      <c r="ADP98" s="89"/>
      <c r="ADQ98" s="89"/>
      <c r="ADR98" s="89"/>
      <c r="ADS98" s="89"/>
      <c r="ADT98" s="89"/>
      <c r="ADU98" s="89"/>
      <c r="ADV98" s="89"/>
      <c r="ADW98" s="89"/>
      <c r="ADX98" s="89"/>
      <c r="ADY98" s="89"/>
      <c r="ADZ98" s="89"/>
      <c r="AEA98" s="89"/>
      <c r="AEB98" s="89"/>
      <c r="AEC98" s="89"/>
      <c r="AED98" s="89"/>
      <c r="AEE98" s="89"/>
      <c r="AEF98" s="89"/>
      <c r="AEG98" s="89"/>
      <c r="AEH98" s="89"/>
      <c r="AEI98" s="89"/>
      <c r="AEJ98" s="89"/>
      <c r="AEK98" s="89"/>
      <c r="AEL98" s="89"/>
      <c r="AEM98" s="89"/>
      <c r="AEN98" s="89"/>
      <c r="AEO98" s="89"/>
      <c r="AEP98" s="89"/>
      <c r="AEQ98" s="89"/>
      <c r="AER98" s="89"/>
      <c r="AES98" s="89"/>
      <c r="AET98" s="89"/>
      <c r="AEU98" s="89"/>
      <c r="AEV98" s="89"/>
      <c r="AEW98" s="89"/>
      <c r="AEX98" s="89"/>
      <c r="AEY98" s="89"/>
      <c r="AEZ98" s="89"/>
      <c r="AFA98" s="89"/>
      <c r="AFB98" s="89"/>
      <c r="AFC98" s="89"/>
      <c r="AFD98" s="89"/>
      <c r="AFE98" s="89"/>
      <c r="AFF98" s="89"/>
      <c r="AFG98" s="89"/>
      <c r="AFH98" s="89"/>
      <c r="AFI98" s="89"/>
      <c r="AFJ98" s="89"/>
      <c r="AFK98" s="89"/>
      <c r="AFL98" s="89"/>
      <c r="AFM98" s="89"/>
      <c r="AFN98" s="89"/>
      <c r="AFO98" s="89"/>
      <c r="AFP98" s="89"/>
      <c r="AFQ98" s="89"/>
      <c r="AFR98" s="89"/>
      <c r="AFS98" s="89"/>
      <c r="AFT98" s="89"/>
      <c r="AFU98" s="89"/>
      <c r="AFV98" s="89"/>
      <c r="AFW98" s="89"/>
      <c r="AFX98" s="89"/>
      <c r="AFY98" s="89"/>
      <c r="AFZ98" s="89"/>
      <c r="AGA98" s="89"/>
      <c r="AGB98" s="89"/>
      <c r="AGC98" s="89"/>
      <c r="AGD98" s="89"/>
      <c r="AGE98" s="89"/>
      <c r="AGF98" s="89"/>
      <c r="AGG98" s="89"/>
      <c r="AGH98" s="89"/>
      <c r="AGI98" s="89"/>
      <c r="AGJ98" s="89"/>
      <c r="AGK98" s="89"/>
      <c r="AGL98" s="89"/>
      <c r="AGM98" s="89"/>
      <c r="AGN98" s="89"/>
      <c r="AGO98" s="89"/>
      <c r="AGP98" s="89"/>
      <c r="AGQ98" s="89"/>
      <c r="AGR98" s="89"/>
      <c r="AGS98" s="89"/>
      <c r="AGT98" s="89"/>
      <c r="AGU98" s="89"/>
      <c r="AGV98" s="89"/>
      <c r="AGW98" s="89"/>
      <c r="AGX98" s="89"/>
      <c r="AGY98" s="89"/>
      <c r="AGZ98" s="89"/>
      <c r="AHA98" s="89"/>
      <c r="AHB98" s="89"/>
      <c r="AHC98" s="89"/>
      <c r="AHD98" s="89"/>
      <c r="AHE98" s="89"/>
      <c r="AHF98" s="89"/>
      <c r="AHG98" s="89"/>
      <c r="AHH98" s="89"/>
      <c r="AHI98" s="89"/>
      <c r="AHJ98" s="89"/>
      <c r="AHK98" s="89"/>
      <c r="AHL98" s="89"/>
      <c r="AHM98" s="89"/>
      <c r="AHN98" s="89"/>
      <c r="AHO98" s="89"/>
      <c r="AHP98" s="89"/>
      <c r="AHQ98" s="89"/>
      <c r="AHR98" s="89"/>
      <c r="AHS98" s="89"/>
      <c r="AHT98" s="89"/>
      <c r="AHU98" s="89"/>
      <c r="AHV98" s="89"/>
      <c r="AHW98" s="89"/>
      <c r="AHX98" s="89"/>
      <c r="AHY98" s="89"/>
      <c r="AHZ98" s="89"/>
      <c r="AIA98" s="89"/>
      <c r="AIB98" s="89"/>
      <c r="AIC98" s="89"/>
      <c r="AID98" s="89"/>
      <c r="AIE98" s="89"/>
      <c r="AIF98" s="89"/>
      <c r="AIG98" s="89"/>
      <c r="AIH98" s="89"/>
      <c r="AII98" s="89"/>
      <c r="AIJ98" s="89"/>
      <c r="AIK98" s="89"/>
      <c r="AIL98" s="89"/>
      <c r="AIM98" s="89"/>
      <c r="AIN98" s="89"/>
      <c r="AIO98" s="89"/>
      <c r="AIP98" s="89"/>
      <c r="AIQ98" s="89"/>
      <c r="AIR98" s="89"/>
      <c r="AIS98" s="89"/>
      <c r="AIT98" s="89"/>
      <c r="AIU98" s="89"/>
      <c r="AIV98" s="89"/>
      <c r="AIW98" s="89"/>
      <c r="AIX98" s="89"/>
      <c r="AIY98" s="89"/>
      <c r="AIZ98" s="89"/>
      <c r="AJA98" s="89"/>
      <c r="AJB98" s="89"/>
      <c r="AJC98" s="89"/>
      <c r="AJD98" s="89"/>
      <c r="AJE98" s="89"/>
      <c r="AJF98" s="89"/>
      <c r="AJG98" s="89"/>
      <c r="AJH98" s="89"/>
      <c r="AJI98" s="89"/>
      <c r="AJJ98" s="89"/>
      <c r="AJK98" s="89"/>
      <c r="AJL98" s="89"/>
      <c r="AJM98" s="89"/>
      <c r="AJN98" s="89"/>
      <c r="AJO98" s="89"/>
      <c r="AJP98" s="89"/>
      <c r="AJQ98" s="89"/>
      <c r="AJR98" s="89"/>
      <c r="AJS98" s="89"/>
      <c r="AJT98" s="89"/>
      <c r="AJU98" s="89"/>
      <c r="AJV98" s="89"/>
      <c r="AJW98" s="89"/>
      <c r="AJX98" s="89"/>
      <c r="AJY98" s="89"/>
      <c r="AJZ98" s="89"/>
      <c r="AKA98" s="89"/>
      <c r="AKB98" s="89"/>
      <c r="AKC98" s="89"/>
      <c r="AKD98" s="89"/>
      <c r="AKE98" s="89"/>
      <c r="AKF98" s="89"/>
      <c r="AKG98" s="89"/>
      <c r="AKH98" s="89"/>
      <c r="AKI98" s="89"/>
      <c r="AKJ98" s="89"/>
      <c r="AKK98" s="89"/>
      <c r="AKL98" s="89"/>
      <c r="AKM98" s="89"/>
      <c r="AKN98" s="89"/>
      <c r="AKO98" s="89"/>
      <c r="AKP98" s="89"/>
      <c r="AKQ98" s="89"/>
      <c r="AKR98" s="89"/>
      <c r="AKS98" s="89"/>
      <c r="AKT98" s="89"/>
      <c r="AKU98" s="89"/>
      <c r="AKV98" s="89"/>
      <c r="AKW98" s="89"/>
      <c r="AKX98" s="89"/>
      <c r="AKY98" s="89"/>
      <c r="AKZ98" s="89"/>
      <c r="ALA98" s="89"/>
      <c r="ALB98" s="89"/>
      <c r="ALC98" s="89"/>
      <c r="ALD98" s="89"/>
      <c r="ALE98" s="89"/>
      <c r="ALF98" s="89"/>
      <c r="ALG98" s="89"/>
      <c r="ALH98" s="89"/>
      <c r="ALI98" s="89"/>
      <c r="ALJ98" s="89"/>
      <c r="ALK98" s="89"/>
      <c r="ALL98" s="89"/>
      <c r="ALM98" s="89"/>
      <c r="ALN98" s="89"/>
      <c r="ALO98" s="89"/>
      <c r="ALP98" s="89"/>
      <c r="ALQ98" s="89"/>
      <c r="ALR98" s="89"/>
      <c r="ALS98" s="89"/>
      <c r="ALT98" s="89"/>
      <c r="ALU98" s="89"/>
      <c r="ALV98" s="89"/>
      <c r="ALW98" s="89"/>
      <c r="ALX98" s="89"/>
      <c r="ALY98" s="89"/>
      <c r="ALZ98" s="89"/>
      <c r="AMA98" s="89"/>
      <c r="AMB98" s="89"/>
      <c r="AMC98" s="89"/>
      <c r="AMD98" s="89"/>
      <c r="AME98" s="89"/>
      <c r="AMF98" s="89"/>
      <c r="AMG98" s="89"/>
      <c r="AMH98" s="89"/>
      <c r="AMI98" s="89"/>
      <c r="AMJ98" s="89"/>
      <c r="AMK98" s="89"/>
      <c r="AML98" s="89"/>
      <c r="AMM98" s="89"/>
      <c r="AMN98" s="89"/>
      <c r="AMO98" s="89"/>
      <c r="AMP98" s="89"/>
      <c r="AMQ98" s="89"/>
      <c r="AMR98" s="89"/>
      <c r="AMS98" s="89"/>
      <c r="AMT98" s="89"/>
      <c r="AMU98" s="89"/>
      <c r="AMV98" s="89"/>
      <c r="AMW98" s="89"/>
      <c r="AMX98" s="89"/>
      <c r="AMY98" s="89"/>
      <c r="AMZ98" s="89"/>
      <c r="ANA98" s="89"/>
      <c r="ANB98" s="89"/>
      <c r="ANC98" s="89"/>
      <c r="AND98" s="89"/>
      <c r="ANE98" s="89"/>
      <c r="ANF98" s="89"/>
      <c r="ANG98" s="89"/>
      <c r="ANH98" s="89"/>
      <c r="ANI98" s="89"/>
      <c r="ANJ98" s="89"/>
      <c r="ANK98" s="89"/>
      <c r="ANL98" s="89"/>
      <c r="ANM98" s="89"/>
      <c r="ANN98" s="89"/>
      <c r="ANO98" s="89"/>
      <c r="ANP98" s="89"/>
      <c r="ANQ98" s="89"/>
      <c r="ANR98" s="89"/>
      <c r="ANS98" s="89"/>
      <c r="ANT98" s="89"/>
      <c r="ANU98" s="89"/>
      <c r="ANV98" s="89"/>
      <c r="ANW98" s="89"/>
      <c r="ANX98" s="89"/>
      <c r="ANY98" s="89"/>
      <c r="ANZ98" s="89"/>
      <c r="AOA98" s="89"/>
      <c r="AOB98" s="89"/>
      <c r="AOC98" s="89"/>
      <c r="AOD98" s="89"/>
      <c r="AOE98" s="89"/>
      <c r="AOF98" s="89"/>
      <c r="AOG98" s="89"/>
      <c r="AOH98" s="89"/>
      <c r="AOI98" s="89"/>
      <c r="AOJ98" s="89"/>
      <c r="AOK98" s="89"/>
      <c r="AOL98" s="89"/>
      <c r="AOM98" s="89"/>
      <c r="AON98" s="89"/>
      <c r="AOO98" s="89"/>
      <c r="AOP98" s="89"/>
      <c r="AOQ98" s="89"/>
      <c r="AOR98" s="89"/>
      <c r="AOS98" s="89"/>
      <c r="AOT98" s="89"/>
      <c r="AOU98" s="89"/>
      <c r="AOV98" s="89"/>
      <c r="AOW98" s="89"/>
      <c r="AOX98" s="89"/>
      <c r="AOY98" s="89"/>
      <c r="AOZ98" s="89"/>
      <c r="APA98" s="89"/>
      <c r="APB98" s="89"/>
      <c r="APC98" s="89"/>
      <c r="APD98" s="89"/>
      <c r="APE98" s="89"/>
      <c r="APF98" s="89"/>
      <c r="APG98" s="89"/>
      <c r="APH98" s="89"/>
      <c r="API98" s="89"/>
      <c r="APJ98" s="89"/>
      <c r="APK98" s="89"/>
      <c r="APL98" s="89"/>
      <c r="APM98" s="89"/>
      <c r="APN98" s="89"/>
      <c r="APO98" s="89"/>
      <c r="APP98" s="89"/>
      <c r="APQ98" s="89"/>
      <c r="APR98" s="89"/>
      <c r="APS98" s="89"/>
      <c r="APT98" s="89"/>
      <c r="APU98" s="89"/>
      <c r="APV98" s="89"/>
      <c r="APW98" s="89"/>
      <c r="APX98" s="89"/>
      <c r="APY98" s="89"/>
      <c r="APZ98" s="89"/>
      <c r="AQA98" s="89"/>
      <c r="AQB98" s="89"/>
      <c r="AQC98" s="89"/>
      <c r="AQD98" s="89"/>
      <c r="AQE98" s="89"/>
      <c r="AQF98" s="89"/>
      <c r="AQG98" s="89"/>
      <c r="AQH98" s="89"/>
      <c r="AQI98" s="89"/>
      <c r="AQJ98" s="89"/>
      <c r="AQK98" s="89"/>
      <c r="AQL98" s="89"/>
      <c r="AQM98" s="89"/>
      <c r="AQN98" s="89"/>
      <c r="AQO98" s="89"/>
      <c r="AQP98" s="89"/>
      <c r="AQQ98" s="89"/>
      <c r="AQR98" s="89"/>
      <c r="AQS98" s="89"/>
      <c r="AQT98" s="89"/>
      <c r="AQU98" s="89"/>
      <c r="AQV98" s="89"/>
      <c r="AQW98" s="89"/>
      <c r="AQX98" s="89"/>
      <c r="AQY98" s="89"/>
      <c r="AQZ98" s="89"/>
      <c r="ARA98" s="89"/>
      <c r="ARB98" s="89"/>
      <c r="ARC98" s="89"/>
      <c r="ARD98" s="89"/>
      <c r="ARE98" s="89"/>
      <c r="ARF98" s="89"/>
      <c r="ARG98" s="89"/>
      <c r="ARH98" s="89"/>
      <c r="ARI98" s="89"/>
      <c r="ARJ98" s="89"/>
      <c r="ARK98" s="89"/>
      <c r="ARL98" s="89"/>
      <c r="ARM98" s="89"/>
      <c r="ARN98" s="89"/>
      <c r="ARO98" s="89"/>
      <c r="ARP98" s="89"/>
      <c r="ARQ98" s="89"/>
      <c r="ARR98" s="89"/>
      <c r="ARS98" s="89"/>
      <c r="ART98" s="89"/>
      <c r="ARU98" s="89"/>
      <c r="ARV98" s="89"/>
      <c r="ARW98" s="89"/>
      <c r="ARX98" s="89"/>
      <c r="ARY98" s="89"/>
      <c r="ARZ98" s="89"/>
      <c r="ASA98" s="89"/>
      <c r="ASB98" s="89"/>
      <c r="ASC98" s="89"/>
      <c r="ASD98" s="89"/>
      <c r="ASE98" s="89"/>
      <c r="ASF98" s="89"/>
      <c r="ASG98" s="89"/>
      <c r="ASH98" s="89"/>
      <c r="ASI98" s="89"/>
      <c r="ASJ98" s="89"/>
      <c r="ASK98" s="89"/>
      <c r="ASL98" s="89"/>
      <c r="ASM98" s="89"/>
      <c r="ASN98" s="89"/>
      <c r="ASO98" s="89"/>
      <c r="ASP98" s="89"/>
      <c r="ASQ98" s="89"/>
      <c r="ASR98" s="89"/>
      <c r="ASS98" s="89"/>
      <c r="AST98" s="89"/>
      <c r="ASU98" s="89"/>
      <c r="ASV98" s="89"/>
      <c r="ASW98" s="89"/>
      <c r="ASX98" s="89"/>
      <c r="ASY98" s="89"/>
      <c r="ASZ98" s="89"/>
      <c r="ATA98" s="89"/>
      <c r="ATB98" s="89"/>
      <c r="ATC98" s="89"/>
      <c r="ATD98" s="89"/>
      <c r="ATE98" s="89"/>
      <c r="ATF98" s="89"/>
      <c r="ATG98" s="89"/>
      <c r="ATH98" s="89"/>
      <c r="ATI98" s="89"/>
      <c r="ATJ98" s="89"/>
      <c r="ATK98" s="89"/>
      <c r="ATL98" s="89"/>
      <c r="ATM98" s="89"/>
      <c r="ATN98" s="89"/>
      <c r="ATO98" s="89"/>
      <c r="ATP98" s="89"/>
      <c r="ATQ98" s="89"/>
      <c r="ATR98" s="89"/>
      <c r="ATS98" s="89"/>
      <c r="ATT98" s="89"/>
      <c r="ATU98" s="89"/>
      <c r="ATV98" s="89"/>
      <c r="ATW98" s="89"/>
      <c r="ATX98" s="89"/>
      <c r="ATY98" s="89"/>
      <c r="ATZ98" s="89"/>
      <c r="AUA98" s="89"/>
      <c r="AUB98" s="89"/>
      <c r="AUC98" s="89"/>
      <c r="AUD98" s="89"/>
      <c r="AUE98" s="89"/>
      <c r="AUF98" s="89"/>
      <c r="AUG98" s="89"/>
      <c r="AUH98" s="89"/>
      <c r="AUI98" s="89"/>
      <c r="AUJ98" s="89"/>
      <c r="AUK98" s="89"/>
      <c r="AUL98" s="89"/>
      <c r="AUM98" s="89"/>
      <c r="AUN98" s="89"/>
      <c r="AUO98" s="89"/>
      <c r="AUP98" s="89"/>
      <c r="AUQ98" s="89"/>
      <c r="AUR98" s="89"/>
      <c r="AUS98" s="89"/>
      <c r="AUT98" s="89"/>
      <c r="AUU98" s="89"/>
      <c r="AUV98" s="89"/>
      <c r="AUW98" s="89"/>
      <c r="AUX98" s="89"/>
      <c r="AUY98" s="89"/>
      <c r="AUZ98" s="89"/>
      <c r="AVA98" s="89"/>
      <c r="AVB98" s="89"/>
      <c r="AVC98" s="89"/>
      <c r="AVD98" s="89"/>
      <c r="AVE98" s="89"/>
      <c r="AVF98" s="89"/>
      <c r="AVG98" s="89"/>
      <c r="AVH98" s="89"/>
      <c r="AVI98" s="89"/>
      <c r="AVJ98" s="89"/>
      <c r="AVK98" s="89"/>
      <c r="AVL98" s="89"/>
      <c r="AVM98" s="89"/>
      <c r="AVN98" s="89"/>
      <c r="AVO98" s="89"/>
      <c r="AVP98" s="89"/>
      <c r="AVQ98" s="89"/>
      <c r="AVR98" s="89"/>
      <c r="AVS98" s="89"/>
      <c r="AVT98" s="89"/>
      <c r="AVU98" s="89"/>
      <c r="AVV98" s="89"/>
      <c r="AVW98" s="89"/>
      <c r="AVX98" s="89"/>
      <c r="AVY98" s="89"/>
      <c r="AVZ98" s="89"/>
      <c r="AWA98" s="89"/>
      <c r="AWB98" s="89"/>
      <c r="AWC98" s="89"/>
      <c r="AWD98" s="89"/>
      <c r="AWE98" s="89"/>
      <c r="AWF98" s="89"/>
      <c r="AWG98" s="89"/>
      <c r="AWH98" s="89"/>
      <c r="AWI98" s="89"/>
      <c r="AWJ98" s="89"/>
      <c r="AWK98" s="89"/>
      <c r="AWL98" s="89"/>
      <c r="AWM98" s="89"/>
      <c r="AWN98" s="89"/>
      <c r="AWO98" s="89"/>
      <c r="AWP98" s="89"/>
      <c r="AWQ98" s="89"/>
      <c r="AWR98" s="89"/>
      <c r="AWS98" s="89"/>
      <c r="AWT98" s="89"/>
      <c r="AWU98" s="89"/>
      <c r="AWV98" s="89"/>
      <c r="AWW98" s="89"/>
      <c r="AWX98" s="89"/>
      <c r="AWY98" s="89"/>
      <c r="AWZ98" s="89"/>
      <c r="AXA98" s="89"/>
      <c r="AXB98" s="89"/>
      <c r="AXC98" s="89"/>
      <c r="AXD98" s="89"/>
      <c r="AXE98" s="89"/>
      <c r="AXF98" s="89"/>
      <c r="AXG98" s="89"/>
      <c r="AXH98" s="89"/>
      <c r="AXI98" s="89"/>
      <c r="AXJ98" s="89"/>
      <c r="AXK98" s="89"/>
      <c r="AXL98" s="89"/>
      <c r="AXM98" s="89"/>
      <c r="AXN98" s="89"/>
      <c r="AXO98" s="89"/>
      <c r="AXP98" s="89"/>
      <c r="AXQ98" s="89"/>
      <c r="AXR98" s="89"/>
      <c r="AXS98" s="89"/>
      <c r="AXT98" s="89"/>
      <c r="AXU98" s="89"/>
      <c r="AXV98" s="89"/>
      <c r="AXW98" s="89"/>
      <c r="AXX98" s="89"/>
      <c r="AXY98" s="89"/>
      <c r="AXZ98" s="89"/>
      <c r="AYA98" s="89"/>
      <c r="AYB98" s="89"/>
      <c r="AYC98" s="89"/>
      <c r="AYD98" s="89"/>
      <c r="AYE98" s="89"/>
      <c r="AYF98" s="89"/>
      <c r="AYG98" s="89"/>
      <c r="AYH98" s="89"/>
      <c r="AYI98" s="89"/>
      <c r="AYJ98" s="89"/>
      <c r="AYK98" s="89"/>
      <c r="AYL98" s="89"/>
      <c r="AYM98" s="89"/>
      <c r="AYN98" s="89"/>
      <c r="AYO98" s="89"/>
      <c r="AYP98" s="89"/>
      <c r="AYQ98" s="89"/>
      <c r="AYR98" s="89"/>
      <c r="AYS98" s="89"/>
      <c r="AYT98" s="89"/>
      <c r="AYU98" s="89"/>
      <c r="AYV98" s="89"/>
      <c r="AYW98" s="89"/>
      <c r="AYX98" s="89"/>
      <c r="AYY98" s="89"/>
      <c r="AYZ98" s="89"/>
      <c r="AZA98" s="89"/>
      <c r="AZB98" s="89"/>
      <c r="AZC98" s="89"/>
      <c r="AZD98" s="89"/>
      <c r="AZE98" s="89"/>
      <c r="AZF98" s="89"/>
      <c r="AZG98" s="89"/>
      <c r="AZH98" s="89"/>
      <c r="AZI98" s="89"/>
      <c r="AZJ98" s="89"/>
      <c r="AZK98" s="89"/>
      <c r="AZL98" s="89"/>
      <c r="AZM98" s="89"/>
      <c r="AZN98" s="89"/>
      <c r="AZO98" s="89"/>
      <c r="AZP98" s="89"/>
      <c r="AZQ98" s="89"/>
      <c r="AZR98" s="89"/>
      <c r="AZS98" s="89"/>
      <c r="AZT98" s="89"/>
      <c r="AZU98" s="89"/>
      <c r="AZV98" s="89"/>
      <c r="AZW98" s="89"/>
      <c r="AZX98" s="89"/>
      <c r="AZY98" s="89"/>
      <c r="AZZ98" s="89"/>
      <c r="BAA98" s="89"/>
      <c r="BAB98" s="89"/>
      <c r="BAC98" s="89"/>
      <c r="BAD98" s="89"/>
      <c r="BAE98" s="89"/>
      <c r="BAF98" s="89"/>
      <c r="BAG98" s="89"/>
      <c r="BAH98" s="89"/>
      <c r="BAI98" s="89"/>
      <c r="BAJ98" s="89"/>
      <c r="BAK98" s="89"/>
      <c r="BAL98" s="89"/>
      <c r="BAM98" s="89"/>
      <c r="BAN98" s="89"/>
      <c r="BAO98" s="89"/>
      <c r="BAP98" s="89"/>
      <c r="BAQ98" s="89"/>
      <c r="BAR98" s="89"/>
      <c r="BAS98" s="89"/>
      <c r="BAT98" s="89"/>
      <c r="BAU98" s="89"/>
      <c r="BAV98" s="89"/>
      <c r="BAW98" s="89"/>
      <c r="BAX98" s="89"/>
      <c r="BAY98" s="89"/>
      <c r="BAZ98" s="89"/>
      <c r="BBA98" s="89"/>
      <c r="BBB98" s="89"/>
      <c r="BBC98" s="89"/>
      <c r="BBD98" s="89"/>
      <c r="BBE98" s="89"/>
      <c r="BBF98" s="89"/>
      <c r="BBG98" s="89"/>
      <c r="BBH98" s="89"/>
      <c r="BBI98" s="89"/>
      <c r="BBJ98" s="89"/>
      <c r="BBK98" s="89"/>
      <c r="BBL98" s="89"/>
      <c r="BBM98" s="89"/>
      <c r="BBN98" s="89"/>
      <c r="BBO98" s="89"/>
      <c r="BBP98" s="89"/>
      <c r="BBQ98" s="89"/>
      <c r="BBR98" s="89"/>
      <c r="BBS98" s="89"/>
      <c r="BBT98" s="89"/>
      <c r="BBU98" s="89"/>
      <c r="BBV98" s="89"/>
      <c r="BBW98" s="89"/>
      <c r="BBX98" s="89"/>
      <c r="BBY98" s="89"/>
      <c r="BBZ98" s="89"/>
      <c r="BCA98" s="89"/>
      <c r="BCB98" s="89"/>
      <c r="BCC98" s="89"/>
      <c r="BCD98" s="89"/>
      <c r="BCE98" s="89"/>
      <c r="BCF98" s="89"/>
      <c r="BCG98" s="89"/>
      <c r="BCH98" s="89"/>
      <c r="BCI98" s="89"/>
      <c r="BCJ98" s="89"/>
      <c r="BCK98" s="89"/>
      <c r="BCL98" s="89"/>
      <c r="BCM98" s="89"/>
      <c r="BCN98" s="89"/>
      <c r="BCO98" s="89"/>
      <c r="BCP98" s="89"/>
      <c r="BCQ98" s="89"/>
      <c r="BCR98" s="89"/>
      <c r="BCS98" s="89"/>
      <c r="BCT98" s="89"/>
      <c r="BCU98" s="89"/>
      <c r="BCV98" s="89"/>
      <c r="BCW98" s="89"/>
      <c r="BCX98" s="89"/>
      <c r="BCY98" s="89"/>
      <c r="BCZ98" s="89"/>
      <c r="BDA98" s="89"/>
      <c r="BDB98" s="89"/>
      <c r="BDC98" s="89"/>
      <c r="BDD98" s="89"/>
      <c r="BDE98" s="89"/>
      <c r="BDF98" s="89"/>
      <c r="BDG98" s="89"/>
      <c r="BDH98" s="89"/>
      <c r="BDI98" s="89"/>
      <c r="BDJ98" s="89"/>
      <c r="BDK98" s="89"/>
      <c r="BDL98" s="89"/>
      <c r="BDM98" s="89"/>
      <c r="BDN98" s="89"/>
      <c r="BDO98" s="89"/>
      <c r="BDP98" s="89"/>
      <c r="BDQ98" s="89"/>
      <c r="BDR98" s="89"/>
      <c r="BDS98" s="89"/>
      <c r="BDT98" s="89"/>
      <c r="BDU98" s="89"/>
      <c r="BDV98" s="89"/>
      <c r="BDW98" s="89"/>
      <c r="BDX98" s="89"/>
      <c r="BDY98" s="89"/>
      <c r="BDZ98" s="89"/>
      <c r="BEA98" s="89"/>
      <c r="BEB98" s="89"/>
      <c r="BEC98" s="89"/>
      <c r="BED98" s="89"/>
      <c r="BEE98" s="89"/>
      <c r="BEF98" s="89"/>
      <c r="BEG98" s="89"/>
      <c r="BEH98" s="89"/>
      <c r="BEI98" s="89"/>
      <c r="BEJ98" s="89"/>
      <c r="BEK98" s="89"/>
      <c r="BEL98" s="89"/>
      <c r="BEM98" s="89"/>
      <c r="BEN98" s="89"/>
      <c r="BEO98" s="89"/>
      <c r="BEP98" s="89"/>
      <c r="BEQ98" s="89"/>
      <c r="BER98" s="89"/>
      <c r="BES98" s="89"/>
      <c r="BET98" s="89"/>
      <c r="BEU98" s="89"/>
      <c r="BEV98" s="89"/>
      <c r="BEW98" s="89"/>
      <c r="BEX98" s="89"/>
      <c r="BEY98" s="89"/>
      <c r="BEZ98" s="89"/>
      <c r="BFA98" s="89"/>
      <c r="BFB98" s="89"/>
      <c r="BFC98" s="89"/>
      <c r="BFD98" s="89"/>
      <c r="BFE98" s="89"/>
      <c r="BFF98" s="89"/>
      <c r="BFG98" s="89"/>
      <c r="BFH98" s="89"/>
      <c r="BFI98" s="89"/>
      <c r="BFJ98" s="89"/>
      <c r="BFK98" s="89"/>
      <c r="BFL98" s="89"/>
      <c r="BFM98" s="89"/>
      <c r="BFN98" s="89"/>
      <c r="BFO98" s="89"/>
      <c r="BFP98" s="89"/>
      <c r="BFQ98" s="89"/>
      <c r="BFR98" s="89"/>
      <c r="BFS98" s="89"/>
      <c r="BFT98" s="89"/>
      <c r="BFU98" s="89"/>
      <c r="BFV98" s="89"/>
      <c r="BFW98" s="89"/>
      <c r="BFX98" s="89"/>
      <c r="BFY98" s="89"/>
      <c r="BFZ98" s="89"/>
      <c r="BGA98" s="89"/>
      <c r="BGB98" s="89"/>
      <c r="BGC98" s="89"/>
      <c r="BGD98" s="89"/>
      <c r="BGE98" s="89"/>
      <c r="BGF98" s="89"/>
      <c r="BGG98" s="89"/>
      <c r="BGH98" s="89"/>
      <c r="BGI98" s="89"/>
      <c r="BGJ98" s="89"/>
      <c r="BGK98" s="89"/>
      <c r="BGL98" s="89"/>
      <c r="BGM98" s="89"/>
      <c r="BGN98" s="89"/>
      <c r="BGO98" s="89"/>
      <c r="BGP98" s="89"/>
      <c r="BGQ98" s="89"/>
      <c r="BGR98" s="89"/>
      <c r="BGS98" s="89"/>
      <c r="BGT98" s="89"/>
      <c r="BGU98" s="89"/>
      <c r="BGV98" s="89"/>
      <c r="BGW98" s="89"/>
      <c r="BGX98" s="89"/>
      <c r="BGY98" s="89"/>
      <c r="BGZ98" s="89"/>
      <c r="BHA98" s="89"/>
      <c r="BHB98" s="89"/>
      <c r="BHC98" s="89"/>
      <c r="BHD98" s="89"/>
      <c r="BHE98" s="89"/>
      <c r="BHF98" s="89"/>
      <c r="BHG98" s="89"/>
      <c r="BHH98" s="89"/>
      <c r="BHI98" s="89"/>
      <c r="BHJ98" s="89"/>
      <c r="BHK98" s="89"/>
      <c r="BHL98" s="89"/>
      <c r="BHM98" s="89"/>
      <c r="BHN98" s="89"/>
      <c r="BHO98" s="89"/>
      <c r="BHP98" s="89"/>
      <c r="BHQ98" s="89"/>
      <c r="BHR98" s="89"/>
      <c r="BHS98" s="89"/>
      <c r="BHT98" s="89"/>
      <c r="BHU98" s="89"/>
      <c r="BHV98" s="89"/>
      <c r="BHW98" s="89"/>
      <c r="BHX98" s="89"/>
      <c r="BHY98" s="89"/>
      <c r="BHZ98" s="89"/>
      <c r="BIA98" s="89"/>
      <c r="BIB98" s="89"/>
      <c r="BIC98" s="89"/>
      <c r="BID98" s="89"/>
      <c r="BIE98" s="89"/>
      <c r="BIF98" s="89"/>
      <c r="BIG98" s="89"/>
      <c r="BIH98" s="89"/>
      <c r="BII98" s="89"/>
      <c r="BIJ98" s="89"/>
      <c r="BIK98" s="89"/>
      <c r="BIL98" s="89"/>
      <c r="BIM98" s="89"/>
      <c r="BIN98" s="89"/>
      <c r="BIO98" s="89"/>
      <c r="BIP98" s="89"/>
      <c r="BIQ98" s="89"/>
      <c r="BIR98" s="89"/>
      <c r="BIS98" s="89"/>
      <c r="BIT98" s="89"/>
      <c r="BIU98" s="89"/>
      <c r="BIV98" s="89"/>
      <c r="BIW98" s="89"/>
      <c r="BIX98" s="89"/>
      <c r="BIY98" s="89"/>
      <c r="BIZ98" s="89"/>
      <c r="BJA98" s="89"/>
      <c r="BJB98" s="89"/>
      <c r="BJC98" s="89"/>
      <c r="BJD98" s="89"/>
      <c r="BJE98" s="89"/>
      <c r="BJF98" s="89"/>
      <c r="BJG98" s="89"/>
      <c r="BJH98" s="89"/>
      <c r="BJI98" s="89"/>
      <c r="BJJ98" s="89"/>
      <c r="BJK98" s="89"/>
      <c r="BJL98" s="89"/>
      <c r="BJM98" s="89"/>
      <c r="BJN98" s="89"/>
      <c r="BJO98" s="89"/>
      <c r="BJP98" s="89"/>
      <c r="BJQ98" s="89"/>
      <c r="BJR98" s="89"/>
      <c r="BJS98" s="89"/>
      <c r="BJT98" s="89"/>
      <c r="BJU98" s="89"/>
      <c r="BJV98" s="89"/>
      <c r="BJW98" s="89"/>
      <c r="BJX98" s="89"/>
      <c r="BJY98" s="89"/>
      <c r="BJZ98" s="89"/>
      <c r="BKA98" s="89"/>
      <c r="BKB98" s="89"/>
      <c r="BKC98" s="89"/>
      <c r="BKD98" s="89"/>
      <c r="BKE98" s="89"/>
      <c r="BKF98" s="89"/>
      <c r="BKG98" s="89"/>
      <c r="BKH98" s="89"/>
      <c r="BKI98" s="89"/>
      <c r="BKJ98" s="89"/>
      <c r="BKK98" s="89"/>
      <c r="BKL98" s="89"/>
      <c r="BKM98" s="89"/>
      <c r="BKN98" s="89"/>
      <c r="BKO98" s="89"/>
      <c r="BKP98" s="89"/>
      <c r="BKQ98" s="89"/>
      <c r="BKR98" s="89"/>
      <c r="BKS98" s="89"/>
      <c r="BKT98" s="89"/>
      <c r="BKU98" s="89"/>
      <c r="BKV98" s="89"/>
      <c r="BKW98" s="89"/>
      <c r="BKX98" s="89"/>
      <c r="BKY98" s="89"/>
      <c r="BKZ98" s="89"/>
      <c r="BLA98" s="89"/>
      <c r="BLB98" s="89"/>
      <c r="BLC98" s="89"/>
      <c r="BLD98" s="89"/>
      <c r="BLE98" s="89"/>
      <c r="BLF98" s="89"/>
      <c r="BLG98" s="89"/>
      <c r="BLH98" s="89"/>
      <c r="BLI98" s="89"/>
      <c r="BLJ98" s="89"/>
      <c r="BLK98" s="89"/>
      <c r="BLL98" s="89"/>
      <c r="BLM98" s="89"/>
      <c r="BLN98" s="89"/>
      <c r="BLO98" s="89"/>
      <c r="BLP98" s="89"/>
      <c r="BLQ98" s="89"/>
      <c r="BLR98" s="89"/>
      <c r="BLS98" s="89"/>
      <c r="BLT98" s="89"/>
      <c r="BLU98" s="89"/>
      <c r="BLV98" s="89"/>
      <c r="BLW98" s="89"/>
      <c r="BLX98" s="89"/>
      <c r="BLY98" s="89"/>
      <c r="BLZ98" s="89"/>
      <c r="BMA98" s="89"/>
      <c r="BMB98" s="89"/>
      <c r="BMC98" s="89"/>
      <c r="BMD98" s="89"/>
      <c r="BME98" s="89"/>
      <c r="BMF98" s="89"/>
      <c r="BMG98" s="89"/>
      <c r="BMH98" s="89"/>
      <c r="BMI98" s="89"/>
      <c r="BMJ98" s="89"/>
      <c r="BMK98" s="89"/>
      <c r="BML98" s="89"/>
      <c r="BMM98" s="89"/>
      <c r="BMN98" s="89"/>
      <c r="BMO98" s="89"/>
      <c r="BMP98" s="89"/>
      <c r="BMQ98" s="89"/>
      <c r="BMR98" s="89"/>
      <c r="BMS98" s="89"/>
      <c r="BMT98" s="89"/>
      <c r="BMU98" s="89"/>
      <c r="BMV98" s="89"/>
      <c r="BMW98" s="89"/>
      <c r="BMX98" s="89"/>
      <c r="BMY98" s="89"/>
      <c r="BMZ98" s="89"/>
      <c r="BNA98" s="89"/>
      <c r="BNB98" s="89"/>
      <c r="BNC98" s="89"/>
      <c r="BND98" s="89"/>
      <c r="BNE98" s="89"/>
      <c r="BNF98" s="89"/>
      <c r="BNG98" s="89"/>
      <c r="BNH98" s="89"/>
      <c r="BNI98" s="89"/>
      <c r="BNJ98" s="89"/>
      <c r="BNK98" s="89"/>
      <c r="BNL98" s="89"/>
      <c r="BNM98" s="89"/>
      <c r="BNN98" s="89"/>
      <c r="BNO98" s="89"/>
      <c r="BNP98" s="89"/>
      <c r="BNQ98" s="89"/>
      <c r="BNR98" s="89"/>
      <c r="BNS98" s="89"/>
      <c r="BNT98" s="89"/>
      <c r="BNU98" s="89"/>
      <c r="BNV98" s="89"/>
      <c r="BNW98" s="89"/>
      <c r="BNX98" s="89"/>
      <c r="BNY98" s="89"/>
      <c r="BNZ98" s="89"/>
      <c r="BOA98" s="89"/>
      <c r="BOB98" s="89"/>
      <c r="BOC98" s="89"/>
      <c r="BOD98" s="89"/>
      <c r="BOE98" s="89"/>
      <c r="BOF98" s="89"/>
      <c r="BOG98" s="89"/>
      <c r="BOH98" s="89"/>
      <c r="BOI98" s="89"/>
      <c r="BOJ98" s="89"/>
      <c r="BOK98" s="89"/>
      <c r="BOL98" s="89"/>
      <c r="BOM98" s="89"/>
      <c r="BON98" s="89"/>
      <c r="BOO98" s="89"/>
      <c r="BOP98" s="89"/>
      <c r="BOQ98" s="89"/>
      <c r="BOR98" s="89"/>
      <c r="BOS98" s="89"/>
      <c r="BOT98" s="89"/>
      <c r="BOU98" s="89"/>
      <c r="BOV98" s="89"/>
      <c r="BOW98" s="89"/>
      <c r="BOX98" s="89"/>
      <c r="BOY98" s="89"/>
      <c r="BOZ98" s="89"/>
      <c r="BPA98" s="89"/>
      <c r="BPB98" s="89"/>
      <c r="BPC98" s="89"/>
      <c r="BPD98" s="89"/>
      <c r="BPE98" s="89"/>
      <c r="BPF98" s="89"/>
      <c r="BPG98" s="89"/>
      <c r="BPH98" s="89"/>
      <c r="BPI98" s="89"/>
      <c r="BPJ98" s="89"/>
      <c r="BPK98" s="89"/>
      <c r="BPL98" s="89"/>
      <c r="BPM98" s="89"/>
      <c r="BPN98" s="89"/>
      <c r="BPO98" s="89"/>
      <c r="BPP98" s="89"/>
      <c r="BPQ98" s="89"/>
      <c r="BPR98" s="89"/>
      <c r="BPS98" s="89"/>
      <c r="BPT98" s="89"/>
      <c r="BPU98" s="89"/>
      <c r="BPV98" s="89"/>
      <c r="BPW98" s="89"/>
      <c r="BPX98" s="89"/>
      <c r="BPY98" s="89"/>
      <c r="BPZ98" s="89"/>
      <c r="BQA98" s="89"/>
      <c r="BQB98" s="89"/>
      <c r="BQC98" s="89"/>
      <c r="BQD98" s="89"/>
      <c r="BQE98" s="89"/>
      <c r="BQF98" s="89"/>
      <c r="BQG98" s="89"/>
      <c r="BQH98" s="89"/>
      <c r="BQI98" s="89"/>
      <c r="BQJ98" s="89"/>
      <c r="BQK98" s="89"/>
      <c r="BQL98" s="89"/>
      <c r="BQM98" s="89"/>
      <c r="BQN98" s="89"/>
      <c r="BQO98" s="89"/>
      <c r="BQP98" s="89"/>
      <c r="BQQ98" s="89"/>
      <c r="BQR98" s="89"/>
      <c r="BQS98" s="89"/>
      <c r="BQT98" s="89"/>
      <c r="BQU98" s="89"/>
      <c r="BQV98" s="89"/>
      <c r="BQW98" s="89"/>
      <c r="BQX98" s="89"/>
      <c r="BQY98" s="89"/>
      <c r="BQZ98" s="89"/>
      <c r="BRA98" s="89"/>
      <c r="BRB98" s="89"/>
      <c r="BRC98" s="89"/>
      <c r="BRD98" s="89"/>
      <c r="BRE98" s="89"/>
      <c r="BRF98" s="89"/>
      <c r="BRG98" s="89"/>
      <c r="BRH98" s="89"/>
      <c r="BRI98" s="89"/>
      <c r="BRJ98" s="89"/>
      <c r="BRK98" s="89"/>
      <c r="BRL98" s="89"/>
      <c r="BRM98" s="89"/>
      <c r="BRN98" s="89"/>
      <c r="BRO98" s="89"/>
      <c r="BRP98" s="89"/>
      <c r="BRQ98" s="89"/>
      <c r="BRR98" s="89"/>
      <c r="BRS98" s="89"/>
      <c r="BRT98" s="89"/>
      <c r="BRU98" s="89"/>
      <c r="BRV98" s="89"/>
      <c r="BRW98" s="89"/>
      <c r="BRX98" s="89"/>
      <c r="BRY98" s="89"/>
      <c r="BRZ98" s="89"/>
      <c r="BSA98" s="89"/>
      <c r="BSB98" s="89"/>
      <c r="BSC98" s="89"/>
      <c r="BSD98" s="89"/>
      <c r="BSE98" s="89"/>
      <c r="BSF98" s="89"/>
      <c r="BSG98" s="89"/>
      <c r="BSH98" s="89"/>
      <c r="BSI98" s="89"/>
      <c r="BSJ98" s="89"/>
      <c r="BSK98" s="89"/>
      <c r="BSL98" s="89"/>
      <c r="BSM98" s="89"/>
      <c r="BSN98" s="89"/>
      <c r="BSO98" s="89"/>
      <c r="BSP98" s="89"/>
      <c r="BSQ98" s="89"/>
      <c r="BSR98" s="89"/>
      <c r="BSS98" s="89"/>
      <c r="BST98" s="89"/>
      <c r="BSU98" s="89"/>
      <c r="BSV98" s="89"/>
      <c r="BSW98" s="89"/>
      <c r="BSX98" s="89"/>
      <c r="BSY98" s="89"/>
      <c r="BSZ98" s="89"/>
      <c r="BTA98" s="89"/>
      <c r="BTB98" s="89"/>
      <c r="BTC98" s="89"/>
      <c r="BTD98" s="89"/>
      <c r="BTE98" s="89"/>
      <c r="BTF98" s="89"/>
      <c r="BTG98" s="89"/>
      <c r="BTH98" s="89"/>
      <c r="BTI98" s="89"/>
      <c r="BTJ98" s="89"/>
      <c r="BTK98" s="89"/>
      <c r="BTL98" s="89"/>
      <c r="BTM98" s="89"/>
      <c r="BTN98" s="89"/>
      <c r="BTO98" s="89"/>
      <c r="BTP98" s="89"/>
      <c r="BTQ98" s="89"/>
      <c r="BTR98" s="89"/>
      <c r="BTS98" s="89"/>
      <c r="BTT98" s="89"/>
      <c r="BTU98" s="89"/>
      <c r="BTV98" s="89"/>
      <c r="BTW98" s="89"/>
      <c r="BTX98" s="89"/>
      <c r="BTY98" s="89"/>
      <c r="BTZ98" s="89"/>
      <c r="BUA98" s="89"/>
      <c r="BUB98" s="89"/>
      <c r="BUC98" s="89"/>
      <c r="BUD98" s="89"/>
      <c r="BUE98" s="89"/>
      <c r="BUF98" s="89"/>
      <c r="BUG98" s="89"/>
      <c r="BUH98" s="89"/>
      <c r="BUI98" s="89"/>
      <c r="BUJ98" s="89"/>
      <c r="BUK98" s="89"/>
      <c r="BUL98" s="89"/>
      <c r="BUM98" s="89"/>
      <c r="BUN98" s="89"/>
      <c r="BUO98" s="89"/>
      <c r="BUP98" s="89"/>
      <c r="BUQ98" s="89"/>
      <c r="BUR98" s="89"/>
      <c r="BUS98" s="89"/>
      <c r="BUT98" s="89"/>
      <c r="BUU98" s="89"/>
      <c r="BUV98" s="89"/>
      <c r="BUW98" s="89"/>
      <c r="BUX98" s="89"/>
      <c r="BUY98" s="89"/>
      <c r="BUZ98" s="89"/>
      <c r="BVA98" s="89"/>
      <c r="BVB98" s="89"/>
      <c r="BVC98" s="89"/>
      <c r="BVD98" s="89"/>
      <c r="BVE98" s="89"/>
      <c r="BVF98" s="89"/>
      <c r="BVG98" s="89"/>
      <c r="BVH98" s="89"/>
      <c r="BVI98" s="89"/>
      <c r="BVJ98" s="89"/>
      <c r="BVK98" s="89"/>
      <c r="BVL98" s="89"/>
      <c r="BVM98" s="89"/>
      <c r="BVN98" s="89"/>
      <c r="BVO98" s="89"/>
      <c r="BVP98" s="89"/>
      <c r="BVQ98" s="89"/>
      <c r="BVR98" s="89"/>
      <c r="BVS98" s="89"/>
      <c r="BVT98" s="89"/>
      <c r="BVU98" s="89"/>
      <c r="BVV98" s="89"/>
      <c r="BVW98" s="89"/>
      <c r="BVX98" s="89"/>
      <c r="BVY98" s="89"/>
      <c r="BVZ98" s="89"/>
      <c r="BWA98" s="89"/>
      <c r="BWB98" s="89"/>
      <c r="BWC98" s="89"/>
      <c r="BWD98" s="89"/>
      <c r="BWE98" s="89"/>
      <c r="BWF98" s="89"/>
      <c r="BWG98" s="89"/>
      <c r="BWH98" s="89"/>
      <c r="BWI98" s="89"/>
      <c r="BWJ98" s="89"/>
      <c r="BWK98" s="89"/>
      <c r="BWL98" s="89"/>
      <c r="BWM98" s="89"/>
      <c r="BWN98" s="89"/>
      <c r="BWO98" s="89"/>
      <c r="BWP98" s="89"/>
      <c r="BWQ98" s="89"/>
      <c r="BWR98" s="89"/>
      <c r="BWS98" s="89"/>
      <c r="BWT98" s="89"/>
      <c r="BWU98" s="89"/>
      <c r="BWV98" s="89"/>
      <c r="BWW98" s="89"/>
      <c r="BWX98" s="89"/>
      <c r="BWY98" s="89"/>
      <c r="BWZ98" s="89"/>
      <c r="BXA98" s="89"/>
      <c r="BXB98" s="89"/>
      <c r="BXC98" s="89"/>
      <c r="BXD98" s="89"/>
      <c r="BXE98" s="89"/>
      <c r="BXF98" s="89"/>
      <c r="BXG98" s="89"/>
      <c r="BXH98" s="89"/>
      <c r="BXI98" s="89"/>
      <c r="BXJ98" s="89"/>
      <c r="BXK98" s="89"/>
      <c r="BXL98" s="89"/>
      <c r="BXM98" s="89"/>
      <c r="BXN98" s="89"/>
      <c r="BXO98" s="89"/>
      <c r="BXP98" s="89"/>
      <c r="BXQ98" s="89"/>
      <c r="BXR98" s="89"/>
      <c r="BXS98" s="89"/>
      <c r="BXT98" s="89"/>
      <c r="BXU98" s="89"/>
      <c r="BXV98" s="89"/>
      <c r="BXW98" s="89"/>
      <c r="BXX98" s="89"/>
      <c r="BXY98" s="89"/>
      <c r="BXZ98" s="89"/>
      <c r="BYA98" s="89"/>
      <c r="BYB98" s="89"/>
      <c r="BYC98" s="89"/>
      <c r="BYD98" s="89"/>
      <c r="BYE98" s="89"/>
      <c r="BYF98" s="89"/>
      <c r="BYG98" s="89"/>
      <c r="BYH98" s="89"/>
      <c r="BYI98" s="89"/>
      <c r="BYJ98" s="89"/>
      <c r="BYK98" s="89"/>
      <c r="BYL98" s="89"/>
      <c r="BYM98" s="89"/>
      <c r="BYN98" s="89"/>
      <c r="BYO98" s="89"/>
      <c r="BYP98" s="89"/>
      <c r="BYQ98" s="89"/>
      <c r="BYR98" s="89"/>
      <c r="BYS98" s="89"/>
      <c r="BYT98" s="89"/>
      <c r="BYU98" s="89"/>
      <c r="BYV98" s="89"/>
      <c r="BYW98" s="89"/>
      <c r="BYX98" s="89"/>
      <c r="BYY98" s="89"/>
      <c r="BYZ98" s="89"/>
      <c r="BZA98" s="89"/>
      <c r="BZB98" s="89"/>
      <c r="BZC98" s="89"/>
      <c r="BZD98" s="89"/>
      <c r="BZE98" s="89"/>
      <c r="BZF98" s="89"/>
      <c r="BZG98" s="89"/>
      <c r="BZH98" s="89"/>
      <c r="BZI98" s="89"/>
      <c r="BZJ98" s="89"/>
      <c r="BZK98" s="89"/>
      <c r="BZL98" s="89"/>
      <c r="BZM98" s="89"/>
      <c r="BZN98" s="89"/>
      <c r="BZO98" s="89"/>
      <c r="BZP98" s="89"/>
      <c r="BZQ98" s="89"/>
      <c r="BZR98" s="89"/>
      <c r="BZS98" s="89"/>
      <c r="BZT98" s="89"/>
      <c r="BZU98" s="89"/>
      <c r="BZV98" s="89"/>
      <c r="BZW98" s="89"/>
      <c r="BZX98" s="89"/>
      <c r="BZY98" s="89"/>
      <c r="BZZ98" s="89"/>
      <c r="CAA98" s="89"/>
      <c r="CAB98" s="89"/>
      <c r="CAC98" s="89"/>
      <c r="CAD98" s="89"/>
      <c r="CAE98" s="89"/>
      <c r="CAF98" s="89"/>
      <c r="CAG98" s="89"/>
      <c r="CAH98" s="89"/>
      <c r="CAI98" s="89"/>
      <c r="CAJ98" s="89"/>
      <c r="CAK98" s="89"/>
      <c r="CAL98" s="89"/>
      <c r="CAM98" s="89"/>
      <c r="CAN98" s="89"/>
      <c r="CAO98" s="89"/>
      <c r="CAP98" s="89"/>
      <c r="CAQ98" s="89"/>
      <c r="CAR98" s="89"/>
      <c r="CAS98" s="89"/>
      <c r="CAT98" s="89"/>
      <c r="CAU98" s="89"/>
      <c r="CAV98" s="89"/>
      <c r="CAW98" s="89"/>
      <c r="CAX98" s="89"/>
      <c r="CAY98" s="89"/>
      <c r="CAZ98" s="89"/>
      <c r="CBA98" s="89"/>
      <c r="CBB98" s="89"/>
      <c r="CBC98" s="89"/>
      <c r="CBD98" s="89"/>
      <c r="CBE98" s="89"/>
      <c r="CBF98" s="89"/>
      <c r="CBG98" s="89"/>
      <c r="CBH98" s="89"/>
      <c r="CBI98" s="89"/>
      <c r="CBJ98" s="89"/>
      <c r="CBK98" s="89"/>
      <c r="CBL98" s="89"/>
      <c r="CBM98" s="89"/>
      <c r="CBN98" s="89"/>
      <c r="CBO98" s="89"/>
      <c r="CBP98" s="89"/>
      <c r="CBQ98" s="89"/>
      <c r="CBR98" s="89"/>
      <c r="CBS98" s="89"/>
      <c r="CBT98" s="89"/>
      <c r="CBU98" s="89"/>
      <c r="CBV98" s="89"/>
      <c r="CBW98" s="89"/>
      <c r="CBX98" s="89"/>
      <c r="CBY98" s="89"/>
      <c r="CBZ98" s="89"/>
      <c r="CCA98" s="89"/>
      <c r="CCB98" s="89"/>
      <c r="CCC98" s="89"/>
      <c r="CCD98" s="89"/>
      <c r="CCE98" s="89"/>
      <c r="CCF98" s="89"/>
      <c r="CCG98" s="89"/>
      <c r="CCH98" s="89"/>
      <c r="CCI98" s="89"/>
      <c r="CCJ98" s="89"/>
      <c r="CCK98" s="89"/>
      <c r="CCL98" s="89"/>
      <c r="CCM98" s="89"/>
      <c r="CCN98" s="89"/>
      <c r="CCO98" s="89"/>
      <c r="CCP98" s="89"/>
      <c r="CCQ98" s="89"/>
      <c r="CCR98" s="89"/>
      <c r="CCS98" s="89"/>
      <c r="CCT98" s="89"/>
      <c r="CCU98" s="89"/>
      <c r="CCV98" s="89"/>
      <c r="CCW98" s="89"/>
      <c r="CCX98" s="89"/>
      <c r="CCY98" s="89"/>
      <c r="CCZ98" s="89"/>
      <c r="CDA98" s="89"/>
      <c r="CDB98" s="89"/>
      <c r="CDC98" s="89"/>
      <c r="CDD98" s="89"/>
      <c r="CDE98" s="89"/>
      <c r="CDF98" s="89"/>
      <c r="CDG98" s="89"/>
      <c r="CDH98" s="89"/>
      <c r="CDI98" s="89"/>
      <c r="CDJ98" s="89"/>
      <c r="CDK98" s="89"/>
      <c r="CDL98" s="89"/>
      <c r="CDM98" s="89"/>
      <c r="CDN98" s="89"/>
      <c r="CDO98" s="89"/>
      <c r="CDP98" s="89"/>
      <c r="CDQ98" s="89"/>
      <c r="CDR98" s="89"/>
      <c r="CDS98" s="89"/>
      <c r="CDT98" s="89"/>
      <c r="CDU98" s="89"/>
      <c r="CDV98" s="89"/>
      <c r="CDW98" s="89"/>
      <c r="CDX98" s="89"/>
      <c r="CDY98" s="89"/>
      <c r="CDZ98" s="89"/>
      <c r="CEA98" s="89"/>
      <c r="CEB98" s="89"/>
      <c r="CEC98" s="89"/>
      <c r="CED98" s="89"/>
      <c r="CEE98" s="89"/>
      <c r="CEF98" s="89"/>
      <c r="CEG98" s="89"/>
      <c r="CEH98" s="89"/>
      <c r="CEI98" s="89"/>
      <c r="CEJ98" s="89"/>
      <c r="CEK98" s="89"/>
      <c r="CEL98" s="89"/>
      <c r="CEM98" s="89"/>
      <c r="CEN98" s="89"/>
      <c r="CEO98" s="89"/>
      <c r="CEP98" s="89"/>
      <c r="CEQ98" s="89"/>
      <c r="CER98" s="89"/>
      <c r="CES98" s="89"/>
      <c r="CET98" s="89"/>
      <c r="CEU98" s="89"/>
      <c r="CEV98" s="89"/>
      <c r="CEW98" s="89"/>
      <c r="CEX98" s="89"/>
      <c r="CEY98" s="89"/>
      <c r="CEZ98" s="89"/>
      <c r="CFA98" s="89"/>
      <c r="CFB98" s="89"/>
      <c r="CFC98" s="89"/>
      <c r="CFD98" s="89"/>
      <c r="CFE98" s="89"/>
      <c r="CFF98" s="89"/>
      <c r="CFG98" s="89"/>
      <c r="CFH98" s="89"/>
      <c r="CFI98" s="89"/>
      <c r="CFJ98" s="89"/>
      <c r="CFK98" s="89"/>
      <c r="CFL98" s="89"/>
      <c r="CFM98" s="89"/>
      <c r="CFN98" s="89"/>
      <c r="CFO98" s="89"/>
      <c r="CFP98" s="89"/>
      <c r="CFQ98" s="89"/>
      <c r="CFR98" s="89"/>
      <c r="CFS98" s="89"/>
      <c r="CFT98" s="89"/>
      <c r="CFU98" s="89"/>
      <c r="CFV98" s="89"/>
      <c r="CFW98" s="89"/>
      <c r="CFX98" s="89"/>
      <c r="CFY98" s="89"/>
      <c r="CFZ98" s="89"/>
      <c r="CGA98" s="89"/>
      <c r="CGB98" s="89"/>
      <c r="CGC98" s="89"/>
      <c r="CGD98" s="89"/>
      <c r="CGE98" s="89"/>
      <c r="CGF98" s="89"/>
      <c r="CGG98" s="89"/>
      <c r="CGH98" s="89"/>
      <c r="CGI98" s="89"/>
      <c r="CGJ98" s="89"/>
      <c r="CGK98" s="89"/>
      <c r="CGL98" s="89"/>
      <c r="CGM98" s="89"/>
      <c r="CGN98" s="89"/>
      <c r="CGO98" s="89"/>
      <c r="CGP98" s="89"/>
      <c r="CGQ98" s="89"/>
      <c r="CGR98" s="89"/>
      <c r="CGS98" s="89"/>
      <c r="CGT98" s="89"/>
      <c r="CGU98" s="89"/>
      <c r="CGV98" s="89"/>
      <c r="CGW98" s="89"/>
      <c r="CGX98" s="89"/>
      <c r="CGY98" s="89"/>
      <c r="CGZ98" s="89"/>
      <c r="CHA98" s="89"/>
      <c r="CHB98" s="89"/>
      <c r="CHC98" s="89"/>
      <c r="CHD98" s="89"/>
      <c r="CHE98" s="89"/>
      <c r="CHF98" s="89"/>
      <c r="CHG98" s="89"/>
      <c r="CHH98" s="89"/>
      <c r="CHI98" s="89"/>
      <c r="CHJ98" s="89"/>
      <c r="CHK98" s="89"/>
      <c r="CHL98" s="89"/>
      <c r="CHM98" s="89"/>
      <c r="CHN98" s="89"/>
      <c r="CHO98" s="89"/>
      <c r="CHP98" s="89"/>
      <c r="CHQ98" s="89"/>
      <c r="CHR98" s="89"/>
      <c r="CHS98" s="89"/>
      <c r="CHT98" s="89"/>
      <c r="CHU98" s="89"/>
      <c r="CHV98" s="89"/>
      <c r="CHW98" s="89"/>
      <c r="CHX98" s="89"/>
      <c r="CHY98" s="89"/>
      <c r="CHZ98" s="89"/>
      <c r="CIA98" s="89"/>
      <c r="CIB98" s="89"/>
      <c r="CIC98" s="89"/>
      <c r="CID98" s="89"/>
      <c r="CIE98" s="89"/>
      <c r="CIF98" s="89"/>
      <c r="CIG98" s="89"/>
      <c r="CIH98" s="89"/>
      <c r="CII98" s="89"/>
      <c r="CIJ98" s="89"/>
      <c r="CIK98" s="89"/>
      <c r="CIL98" s="89"/>
      <c r="CIM98" s="89"/>
      <c r="CIN98" s="89"/>
      <c r="CIO98" s="89"/>
      <c r="CIP98" s="89"/>
      <c r="CIQ98" s="89"/>
      <c r="CIR98" s="89"/>
      <c r="CIS98" s="89"/>
      <c r="CIT98" s="89"/>
      <c r="CIU98" s="89"/>
      <c r="CIV98" s="89"/>
      <c r="CIW98" s="89"/>
      <c r="CIX98" s="89"/>
      <c r="CIY98" s="89"/>
      <c r="CIZ98" s="89"/>
      <c r="CJA98" s="89"/>
      <c r="CJB98" s="89"/>
      <c r="CJC98" s="89"/>
      <c r="CJD98" s="89"/>
      <c r="CJE98" s="89"/>
      <c r="CJF98" s="89"/>
      <c r="CJG98" s="89"/>
      <c r="CJH98" s="89"/>
      <c r="CJI98" s="89"/>
      <c r="CJJ98" s="89"/>
      <c r="CJK98" s="89"/>
      <c r="CJL98" s="89"/>
      <c r="CJM98" s="89"/>
      <c r="CJN98" s="89"/>
      <c r="CJO98" s="89"/>
      <c r="CJP98" s="89"/>
      <c r="CJQ98" s="89"/>
      <c r="CJR98" s="89"/>
      <c r="CJS98" s="89"/>
      <c r="CJT98" s="89"/>
      <c r="CJU98" s="89"/>
      <c r="CJV98" s="89"/>
      <c r="CJW98" s="89"/>
      <c r="CJX98" s="89"/>
      <c r="CJY98" s="89"/>
      <c r="CJZ98" s="89"/>
      <c r="CKA98" s="89"/>
      <c r="CKB98" s="89"/>
      <c r="CKC98" s="89"/>
      <c r="CKD98" s="89"/>
      <c r="CKE98" s="89"/>
      <c r="CKF98" s="89"/>
      <c r="CKG98" s="89"/>
      <c r="CKH98" s="89"/>
      <c r="CKI98" s="89"/>
      <c r="CKJ98" s="89"/>
      <c r="CKK98" s="89"/>
      <c r="CKL98" s="89"/>
      <c r="CKM98" s="89"/>
      <c r="CKN98" s="89"/>
      <c r="CKO98" s="89"/>
      <c r="CKP98" s="89"/>
      <c r="CKQ98" s="89"/>
      <c r="CKR98" s="89"/>
      <c r="CKS98" s="89"/>
      <c r="CKT98" s="89"/>
      <c r="CKU98" s="89"/>
      <c r="CKV98" s="89"/>
      <c r="CKW98" s="89"/>
      <c r="CKX98" s="89"/>
      <c r="CKY98" s="89"/>
      <c r="CKZ98" s="89"/>
      <c r="CLA98" s="89"/>
      <c r="CLB98" s="89"/>
      <c r="CLC98" s="89"/>
      <c r="CLD98" s="89"/>
      <c r="CLE98" s="89"/>
      <c r="CLF98" s="89"/>
      <c r="CLG98" s="89"/>
      <c r="CLH98" s="89"/>
      <c r="CLI98" s="89"/>
      <c r="CLJ98" s="89"/>
      <c r="CLK98" s="89"/>
      <c r="CLL98" s="89"/>
      <c r="CLM98" s="89"/>
      <c r="CLN98" s="89"/>
      <c r="CLO98" s="89"/>
      <c r="CLP98" s="89"/>
      <c r="CLQ98" s="89"/>
      <c r="CLR98" s="89"/>
      <c r="CLS98" s="89"/>
      <c r="CLT98" s="89"/>
      <c r="CLU98" s="89"/>
      <c r="CLV98" s="89"/>
      <c r="CLW98" s="89"/>
      <c r="CLX98" s="89"/>
      <c r="CLY98" s="89"/>
      <c r="CLZ98" s="89"/>
      <c r="CMA98" s="89"/>
      <c r="CMB98" s="89"/>
      <c r="CMC98" s="89"/>
      <c r="CMD98" s="89"/>
      <c r="CME98" s="89"/>
      <c r="CMF98" s="89"/>
      <c r="CMG98" s="89"/>
      <c r="CMH98" s="89"/>
      <c r="CMI98" s="89"/>
      <c r="CMJ98" s="89"/>
      <c r="CMK98" s="89"/>
      <c r="CML98" s="89"/>
      <c r="CMM98" s="89"/>
      <c r="CMN98" s="89"/>
      <c r="CMO98" s="89"/>
      <c r="CMP98" s="89"/>
      <c r="CMQ98" s="89"/>
      <c r="CMR98" s="89"/>
      <c r="CMS98" s="89"/>
      <c r="CMT98" s="89"/>
      <c r="CMU98" s="89"/>
      <c r="CMV98" s="89"/>
      <c r="CMW98" s="89"/>
      <c r="CMX98" s="89"/>
      <c r="CMY98" s="89"/>
      <c r="CMZ98" s="89"/>
      <c r="CNA98" s="89"/>
      <c r="CNB98" s="89"/>
      <c r="CNC98" s="89"/>
      <c r="CND98" s="89"/>
      <c r="CNE98" s="89"/>
      <c r="CNF98" s="89"/>
      <c r="CNG98" s="89"/>
      <c r="CNH98" s="89"/>
      <c r="CNI98" s="89"/>
      <c r="CNJ98" s="89"/>
      <c r="CNK98" s="89"/>
      <c r="CNL98" s="89"/>
      <c r="CNM98" s="89"/>
      <c r="CNN98" s="89"/>
      <c r="CNO98" s="89"/>
      <c r="CNP98" s="89"/>
      <c r="CNQ98" s="89"/>
      <c r="CNR98" s="89"/>
      <c r="CNS98" s="89"/>
      <c r="CNT98" s="89"/>
      <c r="CNU98" s="89"/>
      <c r="CNV98" s="89"/>
      <c r="CNW98" s="89"/>
      <c r="CNX98" s="89"/>
      <c r="CNY98" s="89"/>
      <c r="CNZ98" s="89"/>
      <c r="COA98" s="89"/>
      <c r="COB98" s="89"/>
      <c r="COC98" s="89"/>
      <c r="COD98" s="89"/>
      <c r="COE98" s="89"/>
      <c r="COF98" s="89"/>
      <c r="COG98" s="89"/>
      <c r="COH98" s="89"/>
      <c r="COI98" s="89"/>
      <c r="COJ98" s="89"/>
      <c r="COK98" s="89"/>
      <c r="COL98" s="89"/>
      <c r="COM98" s="89"/>
      <c r="CON98" s="89"/>
      <c r="COO98" s="89"/>
      <c r="COP98" s="89"/>
      <c r="COQ98" s="89"/>
      <c r="COR98" s="89"/>
      <c r="COS98" s="89"/>
      <c r="COT98" s="89"/>
      <c r="COU98" s="89"/>
      <c r="COV98" s="89"/>
      <c r="COW98" s="89"/>
      <c r="COX98" s="89"/>
      <c r="COY98" s="89"/>
      <c r="COZ98" s="89"/>
      <c r="CPA98" s="89"/>
      <c r="CPB98" s="89"/>
      <c r="CPC98" s="89"/>
      <c r="CPD98" s="89"/>
      <c r="CPE98" s="89"/>
      <c r="CPF98" s="89"/>
      <c r="CPG98" s="89"/>
      <c r="CPH98" s="89"/>
      <c r="CPI98" s="89"/>
      <c r="CPJ98" s="89"/>
      <c r="CPK98" s="89"/>
      <c r="CPL98" s="89"/>
      <c r="CPM98" s="89"/>
      <c r="CPN98" s="89"/>
      <c r="CPO98" s="89"/>
      <c r="CPP98" s="89"/>
      <c r="CPQ98" s="89"/>
      <c r="CPR98" s="89"/>
      <c r="CPS98" s="89"/>
      <c r="CPT98" s="89"/>
      <c r="CPU98" s="89"/>
      <c r="CPV98" s="89"/>
      <c r="CPW98" s="89"/>
      <c r="CPX98" s="89"/>
      <c r="CPY98" s="89"/>
      <c r="CPZ98" s="89"/>
      <c r="CQA98" s="89"/>
      <c r="CQB98" s="89"/>
      <c r="CQC98" s="89"/>
      <c r="CQD98" s="89"/>
      <c r="CQE98" s="89"/>
      <c r="CQF98" s="89"/>
      <c r="CQG98" s="89"/>
      <c r="CQH98" s="89"/>
      <c r="CQI98" s="89"/>
      <c r="CQJ98" s="89"/>
      <c r="CQK98" s="89"/>
      <c r="CQL98" s="89"/>
      <c r="CQM98" s="89"/>
      <c r="CQN98" s="89"/>
      <c r="CQO98" s="89"/>
      <c r="CQP98" s="89"/>
      <c r="CQQ98" s="89"/>
      <c r="CQR98" s="89"/>
      <c r="CQS98" s="89"/>
      <c r="CQT98" s="89"/>
      <c r="CQU98" s="89"/>
      <c r="CQV98" s="89"/>
      <c r="CQW98" s="89"/>
      <c r="CQX98" s="89"/>
      <c r="CQY98" s="89"/>
      <c r="CQZ98" s="89"/>
      <c r="CRA98" s="89"/>
      <c r="CRB98" s="89"/>
      <c r="CRC98" s="89"/>
      <c r="CRD98" s="89"/>
      <c r="CRE98" s="89"/>
      <c r="CRF98" s="89"/>
      <c r="CRG98" s="89"/>
      <c r="CRH98" s="89"/>
      <c r="CRI98" s="89"/>
      <c r="CRJ98" s="89"/>
      <c r="CRK98" s="89"/>
      <c r="CRL98" s="89"/>
      <c r="CRM98" s="89"/>
      <c r="CRN98" s="89"/>
      <c r="CRO98" s="89"/>
      <c r="CRP98" s="89"/>
      <c r="CRQ98" s="89"/>
      <c r="CRR98" s="89"/>
      <c r="CRS98" s="89"/>
      <c r="CRT98" s="89"/>
      <c r="CRU98" s="89"/>
      <c r="CRV98" s="89"/>
      <c r="CRW98" s="89"/>
      <c r="CRX98" s="89"/>
      <c r="CRY98" s="89"/>
      <c r="CRZ98" s="89"/>
      <c r="CSA98" s="89"/>
      <c r="CSB98" s="89"/>
      <c r="CSC98" s="89"/>
      <c r="CSD98" s="89"/>
      <c r="CSE98" s="89"/>
      <c r="CSF98" s="89"/>
      <c r="CSG98" s="89"/>
      <c r="CSH98" s="89"/>
      <c r="CSI98" s="89"/>
      <c r="CSJ98" s="89"/>
      <c r="CSK98" s="89"/>
      <c r="CSL98" s="89"/>
      <c r="CSM98" s="89"/>
      <c r="CSN98" s="89"/>
      <c r="CSO98" s="89"/>
      <c r="CSP98" s="89"/>
      <c r="CSQ98" s="89"/>
      <c r="CSR98" s="89"/>
      <c r="CSS98" s="89"/>
      <c r="CST98" s="89"/>
      <c r="CSU98" s="89"/>
      <c r="CSV98" s="89"/>
      <c r="CSW98" s="89"/>
      <c r="CSX98" s="89"/>
      <c r="CSY98" s="89"/>
      <c r="CSZ98" s="89"/>
      <c r="CTA98" s="89"/>
      <c r="CTB98" s="89"/>
      <c r="CTC98" s="89"/>
      <c r="CTD98" s="89"/>
      <c r="CTE98" s="89"/>
      <c r="CTF98" s="89"/>
      <c r="CTG98" s="89"/>
      <c r="CTH98" s="89"/>
      <c r="CTI98" s="89"/>
      <c r="CTJ98" s="89"/>
      <c r="CTK98" s="89"/>
      <c r="CTL98" s="89"/>
      <c r="CTM98" s="89"/>
      <c r="CTN98" s="89"/>
      <c r="CTO98" s="89"/>
      <c r="CTP98" s="89"/>
      <c r="CTQ98" s="89"/>
      <c r="CTR98" s="89"/>
      <c r="CTS98" s="89"/>
      <c r="CTT98" s="89"/>
      <c r="CTU98" s="89"/>
      <c r="CTV98" s="89"/>
      <c r="CTW98" s="89"/>
      <c r="CTX98" s="89"/>
      <c r="CTY98" s="89"/>
      <c r="CTZ98" s="89"/>
      <c r="CUA98" s="89"/>
      <c r="CUB98" s="89"/>
      <c r="CUC98" s="89"/>
      <c r="CUD98" s="89"/>
      <c r="CUE98" s="89"/>
      <c r="CUF98" s="89"/>
      <c r="CUG98" s="89"/>
      <c r="CUH98" s="89"/>
      <c r="CUI98" s="89"/>
      <c r="CUJ98" s="89"/>
      <c r="CUK98" s="89"/>
      <c r="CUL98" s="89"/>
      <c r="CUM98" s="89"/>
      <c r="CUN98" s="89"/>
      <c r="CUO98" s="89"/>
      <c r="CUP98" s="89"/>
      <c r="CUQ98" s="89"/>
      <c r="CUR98" s="89"/>
      <c r="CUS98" s="89"/>
      <c r="CUT98" s="89"/>
      <c r="CUU98" s="89"/>
      <c r="CUV98" s="89"/>
      <c r="CUW98" s="89"/>
      <c r="CUX98" s="89"/>
      <c r="CUY98" s="89"/>
      <c r="CUZ98" s="89"/>
      <c r="CVA98" s="89"/>
      <c r="CVB98" s="89"/>
      <c r="CVC98" s="89"/>
      <c r="CVD98" s="89"/>
      <c r="CVE98" s="89"/>
      <c r="CVF98" s="89"/>
      <c r="CVG98" s="89"/>
      <c r="CVH98" s="89"/>
      <c r="CVI98" s="89"/>
      <c r="CVJ98" s="89"/>
      <c r="CVK98" s="89"/>
      <c r="CVL98" s="89"/>
      <c r="CVM98" s="89"/>
      <c r="CVN98" s="89"/>
      <c r="CVO98" s="89"/>
      <c r="CVP98" s="89"/>
      <c r="CVQ98" s="89"/>
      <c r="CVR98" s="89"/>
      <c r="CVS98" s="89"/>
      <c r="CVT98" s="89"/>
      <c r="CVU98" s="89"/>
      <c r="CVV98" s="89"/>
      <c r="CVW98" s="89"/>
      <c r="CVX98" s="89"/>
      <c r="CVY98" s="89"/>
      <c r="CVZ98" s="89"/>
      <c r="CWA98" s="89"/>
      <c r="CWB98" s="89"/>
      <c r="CWC98" s="89"/>
      <c r="CWD98" s="89"/>
      <c r="CWE98" s="89"/>
      <c r="CWF98" s="89"/>
      <c r="CWG98" s="89"/>
      <c r="CWH98" s="89"/>
      <c r="CWI98" s="89"/>
      <c r="CWJ98" s="89"/>
      <c r="CWK98" s="89"/>
      <c r="CWL98" s="89"/>
      <c r="CWM98" s="89"/>
      <c r="CWN98" s="89"/>
      <c r="CWO98" s="89"/>
      <c r="CWP98" s="89"/>
      <c r="CWQ98" s="89"/>
      <c r="CWR98" s="89"/>
    </row>
    <row r="99" spans="1:2644" s="40" customFormat="1" ht="42.75" customHeight="1" x14ac:dyDescent="0.4">
      <c r="A99" s="236" t="s">
        <v>258</v>
      </c>
      <c r="B99" s="354" t="s">
        <v>424</v>
      </c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6"/>
      <c r="P99" s="340"/>
      <c r="Q99" s="341"/>
      <c r="R99" s="341"/>
      <c r="S99" s="357"/>
      <c r="T99" s="340"/>
      <c r="U99" s="341"/>
      <c r="V99" s="402"/>
      <c r="W99" s="341"/>
      <c r="X99" s="340"/>
      <c r="Y99" s="342"/>
      <c r="Z99" s="341"/>
      <c r="AA99" s="341"/>
      <c r="AB99" s="341"/>
      <c r="AC99" s="341"/>
      <c r="AD99" s="376">
        <f t="shared" ref="AD99" si="29">SUM(AD100:AE103)</f>
        <v>0</v>
      </c>
      <c r="AE99" s="359"/>
      <c r="AF99" s="284"/>
      <c r="AG99" s="276"/>
      <c r="AH99" s="285"/>
      <c r="AI99" s="284"/>
      <c r="AJ99" s="276"/>
      <c r="AK99" s="299"/>
      <c r="AL99" s="285"/>
      <c r="AM99" s="276"/>
      <c r="AN99" s="285"/>
      <c r="AO99" s="284"/>
      <c r="AP99" s="276"/>
      <c r="AQ99" s="299"/>
      <c r="AR99" s="285"/>
      <c r="AS99" s="276"/>
      <c r="AT99" s="299"/>
      <c r="AU99" s="284"/>
      <c r="AV99" s="276"/>
      <c r="AW99" s="299"/>
      <c r="AX99" s="285"/>
      <c r="AY99" s="276"/>
      <c r="AZ99" s="299"/>
      <c r="BA99" s="284"/>
      <c r="BB99" s="276"/>
      <c r="BC99" s="285"/>
      <c r="BD99" s="403">
        <f t="shared" si="3"/>
        <v>0</v>
      </c>
      <c r="BE99" s="404"/>
      <c r="BF99" s="363"/>
      <c r="BG99" s="352"/>
      <c r="BH99" s="352"/>
      <c r="BI99" s="353"/>
      <c r="BJ99" s="88">
        <f t="shared" si="4"/>
        <v>0</v>
      </c>
      <c r="BK99" s="69"/>
      <c r="BL99" s="69"/>
      <c r="BM99" s="69"/>
      <c r="BP99" s="41"/>
      <c r="BQ99" s="41"/>
      <c r="BR99" s="41"/>
    </row>
    <row r="100" spans="1:2644" s="40" customFormat="1" ht="38.25" customHeight="1" x14ac:dyDescent="0.4">
      <c r="A100" s="713" t="s">
        <v>398</v>
      </c>
      <c r="B100" s="360" t="s">
        <v>280</v>
      </c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2"/>
      <c r="P100" s="340">
        <v>6</v>
      </c>
      <c r="Q100" s="341"/>
      <c r="R100" s="341">
        <v>5</v>
      </c>
      <c r="S100" s="357"/>
      <c r="T100" s="358">
        <f t="shared" si="26"/>
        <v>216</v>
      </c>
      <c r="U100" s="359"/>
      <c r="V100" s="376">
        <f t="shared" si="27"/>
        <v>96</v>
      </c>
      <c r="W100" s="381"/>
      <c r="X100" s="402">
        <v>52</v>
      </c>
      <c r="Y100" s="342"/>
      <c r="Z100" s="341">
        <v>16</v>
      </c>
      <c r="AA100" s="341"/>
      <c r="AB100" s="341">
        <v>28</v>
      </c>
      <c r="AC100" s="341"/>
      <c r="AD100" s="402"/>
      <c r="AE100" s="342"/>
      <c r="AF100" s="284"/>
      <c r="AG100" s="276"/>
      <c r="AH100" s="285"/>
      <c r="AI100" s="284"/>
      <c r="AJ100" s="276"/>
      <c r="AK100" s="299"/>
      <c r="AL100" s="285"/>
      <c r="AM100" s="276"/>
      <c r="AN100" s="285"/>
      <c r="AO100" s="284"/>
      <c r="AP100" s="276"/>
      <c r="AQ100" s="299"/>
      <c r="AR100" s="285">
        <v>108</v>
      </c>
      <c r="AS100" s="276">
        <v>46</v>
      </c>
      <c r="AT100" s="299">
        <v>3</v>
      </c>
      <c r="AU100" s="284">
        <v>108</v>
      </c>
      <c r="AV100" s="276">
        <v>50</v>
      </c>
      <c r="AW100" s="299">
        <v>3</v>
      </c>
      <c r="AX100" s="285"/>
      <c r="AY100" s="276"/>
      <c r="AZ100" s="285"/>
      <c r="BA100" s="284"/>
      <c r="BB100" s="276"/>
      <c r="BC100" s="285"/>
      <c r="BD100" s="403">
        <f t="shared" si="3"/>
        <v>6</v>
      </c>
      <c r="BE100" s="404"/>
      <c r="BF100" s="363" t="s">
        <v>240</v>
      </c>
      <c r="BG100" s="352"/>
      <c r="BH100" s="352"/>
      <c r="BI100" s="353"/>
      <c r="BJ100" s="88">
        <f t="shared" si="4"/>
        <v>96</v>
      </c>
      <c r="BK100" s="69"/>
      <c r="BL100" s="69"/>
      <c r="BM100" s="69"/>
      <c r="BP100" s="41"/>
      <c r="BQ100" s="41"/>
      <c r="BR100" s="41"/>
    </row>
    <row r="101" spans="1:2644" s="40" customFormat="1" ht="69" customHeight="1" x14ac:dyDescent="0.4">
      <c r="A101" s="713"/>
      <c r="B101" s="360" t="s">
        <v>330</v>
      </c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2"/>
      <c r="P101" s="340"/>
      <c r="Q101" s="341"/>
      <c r="R101" s="341"/>
      <c r="S101" s="357"/>
      <c r="T101" s="358">
        <f t="shared" si="26"/>
        <v>40</v>
      </c>
      <c r="U101" s="359"/>
      <c r="V101" s="376">
        <f t="shared" si="27"/>
        <v>0</v>
      </c>
      <c r="W101" s="381"/>
      <c r="X101" s="402"/>
      <c r="Y101" s="342"/>
      <c r="Z101" s="341"/>
      <c r="AA101" s="341"/>
      <c r="AB101" s="341"/>
      <c r="AC101" s="341"/>
      <c r="AD101" s="402"/>
      <c r="AE101" s="342"/>
      <c r="AF101" s="284"/>
      <c r="AG101" s="276"/>
      <c r="AH101" s="285"/>
      <c r="AI101" s="284"/>
      <c r="AJ101" s="276"/>
      <c r="AK101" s="299"/>
      <c r="AL101" s="285"/>
      <c r="AM101" s="276"/>
      <c r="AN101" s="285"/>
      <c r="AO101" s="284"/>
      <c r="AP101" s="276"/>
      <c r="AQ101" s="299"/>
      <c r="AR101" s="285"/>
      <c r="AS101" s="276"/>
      <c r="AT101" s="299"/>
      <c r="AU101" s="284">
        <v>40</v>
      </c>
      <c r="AV101" s="276"/>
      <c r="AW101" s="299">
        <v>1</v>
      </c>
      <c r="AX101" s="285"/>
      <c r="AY101" s="276"/>
      <c r="AZ101" s="285"/>
      <c r="BA101" s="284"/>
      <c r="BB101" s="276"/>
      <c r="BC101" s="285"/>
      <c r="BD101" s="403">
        <f t="shared" si="3"/>
        <v>1</v>
      </c>
      <c r="BE101" s="404"/>
      <c r="BF101" s="363" t="s">
        <v>358</v>
      </c>
      <c r="BG101" s="352"/>
      <c r="BH101" s="352"/>
      <c r="BI101" s="353"/>
      <c r="BJ101" s="88">
        <f t="shared" si="4"/>
        <v>0</v>
      </c>
      <c r="BK101" s="69"/>
      <c r="BL101" s="69"/>
      <c r="BM101" s="69"/>
      <c r="BP101" s="41"/>
      <c r="BQ101" s="41"/>
      <c r="BR101" s="41"/>
    </row>
    <row r="102" spans="1:2644" s="40" customFormat="1" ht="46.5" customHeight="1" x14ac:dyDescent="0.35">
      <c r="A102" s="769" t="s">
        <v>399</v>
      </c>
      <c r="B102" s="360" t="s">
        <v>231</v>
      </c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2"/>
      <c r="P102" s="340">
        <v>7</v>
      </c>
      <c r="Q102" s="341"/>
      <c r="R102" s="341">
        <v>6</v>
      </c>
      <c r="S102" s="357"/>
      <c r="T102" s="340">
        <f t="shared" si="26"/>
        <v>240</v>
      </c>
      <c r="U102" s="341"/>
      <c r="V102" s="402">
        <f t="shared" si="27"/>
        <v>112</v>
      </c>
      <c r="W102" s="357"/>
      <c r="X102" s="402">
        <v>64</v>
      </c>
      <c r="Y102" s="342"/>
      <c r="Z102" s="341">
        <v>32</v>
      </c>
      <c r="AA102" s="341"/>
      <c r="AB102" s="341">
        <v>16</v>
      </c>
      <c r="AC102" s="341"/>
      <c r="AD102" s="402"/>
      <c r="AE102" s="342"/>
      <c r="AF102" s="284"/>
      <c r="AG102" s="276"/>
      <c r="AH102" s="285"/>
      <c r="AI102" s="284"/>
      <c r="AJ102" s="276"/>
      <c r="AK102" s="299"/>
      <c r="AL102" s="285"/>
      <c r="AM102" s="276"/>
      <c r="AN102" s="285"/>
      <c r="AO102" s="284"/>
      <c r="AP102" s="276"/>
      <c r="AQ102" s="299"/>
      <c r="AR102" s="285"/>
      <c r="AS102" s="276"/>
      <c r="AT102" s="299"/>
      <c r="AU102" s="284">
        <v>102</v>
      </c>
      <c r="AV102" s="276">
        <v>50</v>
      </c>
      <c r="AW102" s="299">
        <v>3</v>
      </c>
      <c r="AX102" s="285">
        <v>138</v>
      </c>
      <c r="AY102" s="276">
        <v>62</v>
      </c>
      <c r="AZ102" s="285">
        <v>4</v>
      </c>
      <c r="BA102" s="284"/>
      <c r="BB102" s="276"/>
      <c r="BC102" s="285"/>
      <c r="BD102" s="403">
        <f t="shared" si="3"/>
        <v>7</v>
      </c>
      <c r="BE102" s="404"/>
      <c r="BF102" s="363" t="s">
        <v>241</v>
      </c>
      <c r="BG102" s="352"/>
      <c r="BH102" s="352"/>
      <c r="BI102" s="353"/>
      <c r="BJ102" s="88">
        <f t="shared" si="4"/>
        <v>112</v>
      </c>
      <c r="BK102" s="76"/>
      <c r="BL102" s="76"/>
      <c r="BM102" s="76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89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  <c r="JP102" s="89"/>
      <c r="JQ102" s="89"/>
      <c r="JR102" s="89"/>
      <c r="JS102" s="89"/>
      <c r="JT102" s="89"/>
      <c r="JU102" s="89"/>
      <c r="JV102" s="89"/>
      <c r="JW102" s="89"/>
      <c r="JX102" s="89"/>
      <c r="JY102" s="89"/>
      <c r="JZ102" s="89"/>
      <c r="KA102" s="89"/>
      <c r="KB102" s="89"/>
      <c r="KC102" s="89"/>
      <c r="KD102" s="89"/>
      <c r="KE102" s="89"/>
      <c r="KF102" s="89"/>
      <c r="KG102" s="89"/>
      <c r="KH102" s="89"/>
      <c r="KI102" s="89"/>
      <c r="KJ102" s="89"/>
      <c r="KK102" s="89"/>
      <c r="KL102" s="89"/>
      <c r="KM102" s="89"/>
      <c r="KN102" s="89"/>
      <c r="KO102" s="89"/>
      <c r="KP102" s="89"/>
      <c r="KQ102" s="89"/>
      <c r="KR102" s="89"/>
      <c r="KS102" s="89"/>
      <c r="KT102" s="89"/>
      <c r="KU102" s="89"/>
      <c r="KV102" s="89"/>
      <c r="KW102" s="89"/>
      <c r="KX102" s="89"/>
      <c r="KY102" s="89"/>
      <c r="KZ102" s="89"/>
      <c r="LA102" s="89"/>
      <c r="LB102" s="89"/>
      <c r="LC102" s="89"/>
      <c r="LD102" s="89"/>
      <c r="LE102" s="89"/>
      <c r="LF102" s="89"/>
      <c r="LG102" s="89"/>
      <c r="LH102" s="89"/>
      <c r="LI102" s="89"/>
      <c r="LJ102" s="89"/>
      <c r="LK102" s="89"/>
      <c r="LL102" s="89"/>
      <c r="LM102" s="89"/>
      <c r="LN102" s="89"/>
      <c r="LO102" s="89"/>
      <c r="LP102" s="89"/>
      <c r="LQ102" s="89"/>
      <c r="LR102" s="89"/>
      <c r="LS102" s="89"/>
      <c r="LT102" s="89"/>
      <c r="LU102" s="89"/>
      <c r="LV102" s="89"/>
      <c r="LW102" s="89"/>
      <c r="LX102" s="89"/>
      <c r="LY102" s="89"/>
      <c r="LZ102" s="89"/>
      <c r="MA102" s="89"/>
      <c r="MB102" s="89"/>
      <c r="MC102" s="89"/>
      <c r="MD102" s="89"/>
      <c r="ME102" s="89"/>
      <c r="MF102" s="89"/>
      <c r="MG102" s="89"/>
      <c r="MH102" s="89"/>
      <c r="MI102" s="89"/>
      <c r="MJ102" s="89"/>
      <c r="MK102" s="89"/>
      <c r="ML102" s="89"/>
      <c r="MM102" s="89"/>
      <c r="MN102" s="89"/>
      <c r="MO102" s="89"/>
      <c r="MP102" s="89"/>
      <c r="MQ102" s="89"/>
      <c r="MR102" s="89"/>
      <c r="MS102" s="89"/>
      <c r="MT102" s="89"/>
      <c r="MU102" s="89"/>
      <c r="MV102" s="89"/>
      <c r="MW102" s="89"/>
      <c r="MX102" s="89"/>
      <c r="MY102" s="89"/>
      <c r="MZ102" s="89"/>
      <c r="NA102" s="89"/>
      <c r="NB102" s="89"/>
      <c r="NC102" s="89"/>
      <c r="ND102" s="89"/>
      <c r="NE102" s="89"/>
      <c r="NF102" s="89"/>
      <c r="NG102" s="89"/>
      <c r="NH102" s="89"/>
      <c r="NI102" s="89"/>
      <c r="NJ102" s="89"/>
      <c r="NK102" s="89"/>
      <c r="NL102" s="89"/>
      <c r="NM102" s="89"/>
      <c r="NN102" s="89"/>
      <c r="NO102" s="89"/>
      <c r="NP102" s="89"/>
      <c r="NQ102" s="89"/>
      <c r="NR102" s="89"/>
      <c r="NS102" s="89"/>
      <c r="NT102" s="89"/>
      <c r="NU102" s="89"/>
      <c r="NV102" s="89"/>
      <c r="NW102" s="89"/>
      <c r="NX102" s="89"/>
      <c r="NY102" s="89"/>
      <c r="NZ102" s="89"/>
      <c r="OA102" s="89"/>
      <c r="OB102" s="89"/>
      <c r="OC102" s="89"/>
      <c r="OD102" s="89"/>
      <c r="OE102" s="89"/>
      <c r="OF102" s="89"/>
      <c r="OG102" s="89"/>
      <c r="OH102" s="89"/>
      <c r="OI102" s="89"/>
      <c r="OJ102" s="89"/>
      <c r="OK102" s="89"/>
      <c r="OL102" s="89"/>
      <c r="OM102" s="89"/>
      <c r="ON102" s="89"/>
      <c r="OO102" s="89"/>
      <c r="OP102" s="89"/>
      <c r="OQ102" s="89"/>
      <c r="OR102" s="89"/>
      <c r="OS102" s="89"/>
      <c r="OT102" s="89"/>
      <c r="OU102" s="89"/>
      <c r="OV102" s="89"/>
      <c r="OW102" s="89"/>
      <c r="OX102" s="89"/>
      <c r="OY102" s="89"/>
      <c r="OZ102" s="89"/>
      <c r="PA102" s="89"/>
      <c r="PB102" s="89"/>
      <c r="PC102" s="89"/>
      <c r="PD102" s="89"/>
      <c r="PE102" s="89"/>
      <c r="PF102" s="89"/>
      <c r="PG102" s="89"/>
      <c r="PH102" s="89"/>
      <c r="PI102" s="89"/>
      <c r="PJ102" s="89"/>
      <c r="PK102" s="89"/>
      <c r="PL102" s="89"/>
      <c r="PM102" s="89"/>
      <c r="PN102" s="89"/>
      <c r="PO102" s="89"/>
      <c r="PP102" s="89"/>
      <c r="PQ102" s="89"/>
      <c r="PR102" s="89"/>
      <c r="PS102" s="89"/>
      <c r="PT102" s="89"/>
      <c r="PU102" s="89"/>
      <c r="PV102" s="89"/>
      <c r="PW102" s="89"/>
      <c r="PX102" s="89"/>
      <c r="PY102" s="89"/>
      <c r="PZ102" s="89"/>
      <c r="QA102" s="89"/>
      <c r="QB102" s="89"/>
      <c r="QC102" s="89"/>
      <c r="QD102" s="89"/>
      <c r="QE102" s="89"/>
      <c r="QF102" s="89"/>
      <c r="QG102" s="89"/>
      <c r="QH102" s="89"/>
      <c r="QI102" s="89"/>
      <c r="QJ102" s="89"/>
      <c r="QK102" s="89"/>
      <c r="QL102" s="89"/>
      <c r="QM102" s="89"/>
      <c r="QN102" s="89"/>
      <c r="QO102" s="89"/>
      <c r="QP102" s="89"/>
      <c r="QQ102" s="89"/>
      <c r="QR102" s="89"/>
      <c r="QS102" s="89"/>
      <c r="QT102" s="89"/>
      <c r="QU102" s="89"/>
      <c r="QV102" s="89"/>
      <c r="QW102" s="89"/>
      <c r="QX102" s="89"/>
      <c r="QY102" s="89"/>
      <c r="QZ102" s="89"/>
      <c r="RA102" s="89"/>
      <c r="RB102" s="89"/>
      <c r="RC102" s="89"/>
      <c r="RD102" s="89"/>
      <c r="RE102" s="89"/>
      <c r="RF102" s="89"/>
      <c r="RG102" s="89"/>
      <c r="RH102" s="89"/>
      <c r="RI102" s="89"/>
      <c r="RJ102" s="89"/>
      <c r="RK102" s="89"/>
      <c r="RL102" s="89"/>
      <c r="RM102" s="89"/>
      <c r="RN102" s="89"/>
      <c r="RO102" s="89"/>
      <c r="RP102" s="89"/>
      <c r="RQ102" s="89"/>
      <c r="RR102" s="89"/>
      <c r="RS102" s="89"/>
      <c r="RT102" s="89"/>
      <c r="RU102" s="89"/>
      <c r="RV102" s="89"/>
      <c r="RW102" s="89"/>
      <c r="RX102" s="89"/>
      <c r="RY102" s="89"/>
      <c r="RZ102" s="89"/>
      <c r="SA102" s="89"/>
      <c r="SB102" s="89"/>
      <c r="SC102" s="89"/>
      <c r="SD102" s="89"/>
      <c r="SE102" s="89"/>
      <c r="SF102" s="89"/>
      <c r="SG102" s="89"/>
      <c r="SH102" s="89"/>
      <c r="SI102" s="89"/>
      <c r="SJ102" s="89"/>
      <c r="SK102" s="89"/>
      <c r="SL102" s="89"/>
      <c r="SM102" s="89"/>
      <c r="SN102" s="89"/>
      <c r="SO102" s="89"/>
      <c r="SP102" s="89"/>
      <c r="SQ102" s="89"/>
      <c r="SR102" s="89"/>
      <c r="SS102" s="89"/>
      <c r="ST102" s="89"/>
      <c r="SU102" s="89"/>
      <c r="SV102" s="89"/>
      <c r="SW102" s="89"/>
      <c r="SX102" s="89"/>
      <c r="SY102" s="89"/>
      <c r="SZ102" s="89"/>
      <c r="TA102" s="89"/>
      <c r="TB102" s="89"/>
      <c r="TC102" s="89"/>
      <c r="TD102" s="89"/>
      <c r="TE102" s="89"/>
      <c r="TF102" s="89"/>
      <c r="TG102" s="89"/>
      <c r="TH102" s="89"/>
      <c r="TI102" s="89"/>
      <c r="TJ102" s="89"/>
      <c r="TK102" s="89"/>
      <c r="TL102" s="89"/>
      <c r="TM102" s="89"/>
      <c r="TN102" s="89"/>
      <c r="TO102" s="89"/>
      <c r="TP102" s="89"/>
      <c r="TQ102" s="89"/>
      <c r="TR102" s="89"/>
      <c r="TS102" s="89"/>
      <c r="TT102" s="89"/>
      <c r="TU102" s="89"/>
      <c r="TV102" s="89"/>
      <c r="TW102" s="89"/>
      <c r="TX102" s="89"/>
      <c r="TY102" s="89"/>
      <c r="TZ102" s="89"/>
      <c r="UA102" s="89"/>
      <c r="UB102" s="89"/>
      <c r="UC102" s="89"/>
      <c r="UD102" s="89"/>
      <c r="UE102" s="89"/>
      <c r="UF102" s="89"/>
      <c r="UG102" s="89"/>
      <c r="UH102" s="89"/>
      <c r="UI102" s="89"/>
      <c r="UJ102" s="89"/>
      <c r="UK102" s="89"/>
      <c r="UL102" s="89"/>
      <c r="UM102" s="89"/>
      <c r="UN102" s="89"/>
      <c r="UO102" s="89"/>
      <c r="UP102" s="89"/>
      <c r="UQ102" s="89"/>
      <c r="UR102" s="89"/>
      <c r="US102" s="89"/>
      <c r="UT102" s="89"/>
      <c r="UU102" s="89"/>
      <c r="UV102" s="89"/>
      <c r="UW102" s="89"/>
      <c r="UX102" s="89"/>
      <c r="UY102" s="89"/>
      <c r="UZ102" s="89"/>
      <c r="VA102" s="89"/>
      <c r="VB102" s="89"/>
      <c r="VC102" s="89"/>
      <c r="VD102" s="89"/>
      <c r="VE102" s="89"/>
      <c r="VF102" s="89"/>
      <c r="VG102" s="89"/>
      <c r="VH102" s="89"/>
      <c r="VI102" s="89"/>
      <c r="VJ102" s="89"/>
      <c r="VK102" s="89"/>
      <c r="VL102" s="89"/>
      <c r="VM102" s="89"/>
      <c r="VN102" s="89"/>
      <c r="VO102" s="89"/>
      <c r="VP102" s="89"/>
      <c r="VQ102" s="89"/>
      <c r="VR102" s="89"/>
      <c r="VS102" s="89"/>
      <c r="VT102" s="89"/>
      <c r="VU102" s="89"/>
      <c r="VV102" s="89"/>
      <c r="VW102" s="89"/>
      <c r="VX102" s="89"/>
      <c r="VY102" s="89"/>
      <c r="VZ102" s="89"/>
      <c r="WA102" s="89"/>
      <c r="WB102" s="89"/>
      <c r="WC102" s="89"/>
      <c r="WD102" s="89"/>
      <c r="WE102" s="89"/>
      <c r="WF102" s="89"/>
      <c r="WG102" s="89"/>
      <c r="WH102" s="89"/>
      <c r="WI102" s="89"/>
      <c r="WJ102" s="89"/>
      <c r="WK102" s="89"/>
      <c r="WL102" s="89"/>
      <c r="WM102" s="89"/>
      <c r="WN102" s="89"/>
      <c r="WO102" s="89"/>
      <c r="WP102" s="89"/>
      <c r="WQ102" s="89"/>
      <c r="WR102" s="89"/>
      <c r="WS102" s="89"/>
      <c r="WT102" s="89"/>
      <c r="WU102" s="89"/>
      <c r="WV102" s="89"/>
      <c r="WW102" s="89"/>
      <c r="WX102" s="89"/>
      <c r="WY102" s="89"/>
      <c r="WZ102" s="89"/>
      <c r="XA102" s="89"/>
      <c r="XB102" s="89"/>
      <c r="XC102" s="89"/>
      <c r="XD102" s="89"/>
      <c r="XE102" s="89"/>
      <c r="XF102" s="89"/>
      <c r="XG102" s="89"/>
      <c r="XH102" s="89"/>
      <c r="XI102" s="89"/>
      <c r="XJ102" s="89"/>
      <c r="XK102" s="89"/>
      <c r="XL102" s="89"/>
      <c r="XM102" s="89"/>
      <c r="XN102" s="89"/>
      <c r="XO102" s="89"/>
      <c r="XP102" s="89"/>
      <c r="XQ102" s="89"/>
      <c r="XR102" s="89"/>
      <c r="XS102" s="89"/>
      <c r="XT102" s="89"/>
      <c r="XU102" s="89"/>
      <c r="XV102" s="89"/>
      <c r="XW102" s="89"/>
      <c r="XX102" s="89"/>
      <c r="XY102" s="89"/>
      <c r="XZ102" s="89"/>
      <c r="YA102" s="89"/>
      <c r="YB102" s="89"/>
      <c r="YC102" s="89"/>
      <c r="YD102" s="89"/>
      <c r="YE102" s="89"/>
      <c r="YF102" s="89"/>
      <c r="YG102" s="89"/>
      <c r="YH102" s="89"/>
      <c r="YI102" s="89"/>
      <c r="YJ102" s="89"/>
      <c r="YK102" s="89"/>
      <c r="YL102" s="89"/>
      <c r="YM102" s="89"/>
      <c r="YN102" s="89"/>
      <c r="YO102" s="89"/>
      <c r="YP102" s="89"/>
      <c r="YQ102" s="89"/>
      <c r="YR102" s="89"/>
      <c r="YS102" s="89"/>
      <c r="YT102" s="89"/>
      <c r="YU102" s="89"/>
      <c r="YV102" s="89"/>
      <c r="YW102" s="89"/>
      <c r="YX102" s="89"/>
      <c r="YY102" s="89"/>
      <c r="YZ102" s="89"/>
      <c r="ZA102" s="89"/>
      <c r="ZB102" s="89"/>
      <c r="ZC102" s="89"/>
      <c r="ZD102" s="89"/>
      <c r="ZE102" s="89"/>
      <c r="ZF102" s="89"/>
      <c r="ZG102" s="89"/>
      <c r="ZH102" s="89"/>
      <c r="ZI102" s="89"/>
      <c r="ZJ102" s="89"/>
      <c r="ZK102" s="89"/>
      <c r="ZL102" s="89"/>
      <c r="ZM102" s="89"/>
      <c r="ZN102" s="89"/>
      <c r="ZO102" s="89"/>
      <c r="ZP102" s="89"/>
      <c r="ZQ102" s="89"/>
      <c r="ZR102" s="89"/>
      <c r="ZS102" s="89"/>
      <c r="ZT102" s="89"/>
      <c r="ZU102" s="89"/>
      <c r="ZV102" s="89"/>
      <c r="ZW102" s="89"/>
      <c r="ZX102" s="89"/>
      <c r="ZY102" s="89"/>
      <c r="ZZ102" s="89"/>
      <c r="AAA102" s="89"/>
      <c r="AAB102" s="89"/>
      <c r="AAC102" s="89"/>
      <c r="AAD102" s="89"/>
      <c r="AAE102" s="89"/>
      <c r="AAF102" s="89"/>
      <c r="AAG102" s="89"/>
      <c r="AAH102" s="89"/>
      <c r="AAI102" s="89"/>
      <c r="AAJ102" s="89"/>
      <c r="AAK102" s="89"/>
      <c r="AAL102" s="89"/>
      <c r="AAM102" s="89"/>
      <c r="AAN102" s="89"/>
      <c r="AAO102" s="89"/>
      <c r="AAP102" s="89"/>
      <c r="AAQ102" s="89"/>
      <c r="AAR102" s="89"/>
      <c r="AAS102" s="89"/>
      <c r="AAT102" s="89"/>
      <c r="AAU102" s="89"/>
      <c r="AAV102" s="89"/>
      <c r="AAW102" s="89"/>
      <c r="AAX102" s="89"/>
      <c r="AAY102" s="89"/>
      <c r="AAZ102" s="89"/>
      <c r="ABA102" s="89"/>
      <c r="ABB102" s="89"/>
      <c r="ABC102" s="89"/>
      <c r="ABD102" s="89"/>
      <c r="ABE102" s="89"/>
      <c r="ABF102" s="89"/>
      <c r="ABG102" s="89"/>
      <c r="ABH102" s="89"/>
      <c r="ABI102" s="89"/>
      <c r="ABJ102" s="89"/>
      <c r="ABK102" s="89"/>
      <c r="ABL102" s="89"/>
      <c r="ABM102" s="89"/>
      <c r="ABN102" s="89"/>
      <c r="ABO102" s="89"/>
      <c r="ABP102" s="89"/>
      <c r="ABQ102" s="89"/>
      <c r="ABR102" s="89"/>
      <c r="ABS102" s="89"/>
      <c r="ABT102" s="89"/>
      <c r="ABU102" s="89"/>
      <c r="ABV102" s="89"/>
      <c r="ABW102" s="89"/>
      <c r="ABX102" s="89"/>
      <c r="ABY102" s="89"/>
      <c r="ABZ102" s="89"/>
      <c r="ACA102" s="89"/>
      <c r="ACB102" s="89"/>
      <c r="ACC102" s="89"/>
      <c r="ACD102" s="89"/>
      <c r="ACE102" s="89"/>
      <c r="ACF102" s="89"/>
      <c r="ACG102" s="89"/>
      <c r="ACH102" s="89"/>
      <c r="ACI102" s="89"/>
      <c r="ACJ102" s="89"/>
      <c r="ACK102" s="89"/>
      <c r="ACL102" s="89"/>
      <c r="ACM102" s="89"/>
      <c r="ACN102" s="89"/>
      <c r="ACO102" s="89"/>
      <c r="ACP102" s="89"/>
      <c r="ACQ102" s="89"/>
      <c r="ACR102" s="89"/>
      <c r="ACS102" s="89"/>
      <c r="ACT102" s="89"/>
      <c r="ACU102" s="89"/>
      <c r="ACV102" s="89"/>
      <c r="ACW102" s="89"/>
      <c r="ACX102" s="89"/>
      <c r="ACY102" s="89"/>
      <c r="ACZ102" s="89"/>
      <c r="ADA102" s="89"/>
      <c r="ADB102" s="89"/>
      <c r="ADC102" s="89"/>
      <c r="ADD102" s="89"/>
      <c r="ADE102" s="89"/>
      <c r="ADF102" s="89"/>
      <c r="ADG102" s="89"/>
      <c r="ADH102" s="89"/>
      <c r="ADI102" s="89"/>
      <c r="ADJ102" s="89"/>
      <c r="ADK102" s="89"/>
      <c r="ADL102" s="89"/>
      <c r="ADM102" s="89"/>
      <c r="ADN102" s="89"/>
      <c r="ADO102" s="89"/>
      <c r="ADP102" s="89"/>
      <c r="ADQ102" s="89"/>
      <c r="ADR102" s="89"/>
      <c r="ADS102" s="89"/>
      <c r="ADT102" s="89"/>
      <c r="ADU102" s="89"/>
      <c r="ADV102" s="89"/>
      <c r="ADW102" s="89"/>
      <c r="ADX102" s="89"/>
      <c r="ADY102" s="89"/>
      <c r="ADZ102" s="89"/>
      <c r="AEA102" s="89"/>
      <c r="AEB102" s="89"/>
      <c r="AEC102" s="89"/>
      <c r="AED102" s="89"/>
      <c r="AEE102" s="89"/>
      <c r="AEF102" s="89"/>
      <c r="AEG102" s="89"/>
      <c r="AEH102" s="89"/>
      <c r="AEI102" s="89"/>
      <c r="AEJ102" s="89"/>
      <c r="AEK102" s="89"/>
      <c r="AEL102" s="89"/>
      <c r="AEM102" s="89"/>
      <c r="AEN102" s="89"/>
      <c r="AEO102" s="89"/>
      <c r="AEP102" s="89"/>
      <c r="AEQ102" s="89"/>
      <c r="AER102" s="89"/>
      <c r="AES102" s="89"/>
      <c r="AET102" s="89"/>
      <c r="AEU102" s="89"/>
      <c r="AEV102" s="89"/>
      <c r="AEW102" s="89"/>
      <c r="AEX102" s="89"/>
      <c r="AEY102" s="89"/>
      <c r="AEZ102" s="89"/>
      <c r="AFA102" s="89"/>
      <c r="AFB102" s="89"/>
      <c r="AFC102" s="89"/>
      <c r="AFD102" s="89"/>
      <c r="AFE102" s="89"/>
      <c r="AFF102" s="89"/>
      <c r="AFG102" s="89"/>
      <c r="AFH102" s="89"/>
      <c r="AFI102" s="89"/>
      <c r="AFJ102" s="89"/>
      <c r="AFK102" s="89"/>
      <c r="AFL102" s="89"/>
      <c r="AFM102" s="89"/>
      <c r="AFN102" s="89"/>
      <c r="AFO102" s="89"/>
      <c r="AFP102" s="89"/>
      <c r="AFQ102" s="89"/>
      <c r="AFR102" s="89"/>
      <c r="AFS102" s="89"/>
      <c r="AFT102" s="89"/>
      <c r="AFU102" s="89"/>
      <c r="AFV102" s="89"/>
      <c r="AFW102" s="89"/>
      <c r="AFX102" s="89"/>
      <c r="AFY102" s="89"/>
      <c r="AFZ102" s="89"/>
      <c r="AGA102" s="89"/>
      <c r="AGB102" s="89"/>
      <c r="AGC102" s="89"/>
      <c r="AGD102" s="89"/>
      <c r="AGE102" s="89"/>
      <c r="AGF102" s="89"/>
      <c r="AGG102" s="89"/>
      <c r="AGH102" s="89"/>
      <c r="AGI102" s="89"/>
      <c r="AGJ102" s="89"/>
      <c r="AGK102" s="89"/>
      <c r="AGL102" s="89"/>
      <c r="AGM102" s="89"/>
      <c r="AGN102" s="89"/>
      <c r="AGO102" s="89"/>
      <c r="AGP102" s="89"/>
      <c r="AGQ102" s="89"/>
      <c r="AGR102" s="89"/>
      <c r="AGS102" s="89"/>
      <c r="AGT102" s="89"/>
      <c r="AGU102" s="89"/>
      <c r="AGV102" s="89"/>
      <c r="AGW102" s="89"/>
      <c r="AGX102" s="89"/>
      <c r="AGY102" s="89"/>
      <c r="AGZ102" s="89"/>
      <c r="AHA102" s="89"/>
      <c r="AHB102" s="89"/>
      <c r="AHC102" s="89"/>
      <c r="AHD102" s="89"/>
      <c r="AHE102" s="89"/>
      <c r="AHF102" s="89"/>
      <c r="AHG102" s="89"/>
      <c r="AHH102" s="89"/>
      <c r="AHI102" s="89"/>
      <c r="AHJ102" s="89"/>
      <c r="AHK102" s="89"/>
      <c r="AHL102" s="89"/>
      <c r="AHM102" s="89"/>
      <c r="AHN102" s="89"/>
      <c r="AHO102" s="89"/>
      <c r="AHP102" s="89"/>
      <c r="AHQ102" s="89"/>
      <c r="AHR102" s="89"/>
      <c r="AHS102" s="89"/>
      <c r="AHT102" s="89"/>
      <c r="AHU102" s="89"/>
      <c r="AHV102" s="89"/>
      <c r="AHW102" s="89"/>
      <c r="AHX102" s="89"/>
      <c r="AHY102" s="89"/>
      <c r="AHZ102" s="89"/>
      <c r="AIA102" s="89"/>
      <c r="AIB102" s="89"/>
      <c r="AIC102" s="89"/>
      <c r="AID102" s="89"/>
      <c r="AIE102" s="89"/>
      <c r="AIF102" s="89"/>
      <c r="AIG102" s="89"/>
      <c r="AIH102" s="89"/>
      <c r="AII102" s="89"/>
      <c r="AIJ102" s="89"/>
      <c r="AIK102" s="89"/>
      <c r="AIL102" s="89"/>
      <c r="AIM102" s="89"/>
      <c r="AIN102" s="89"/>
      <c r="AIO102" s="89"/>
      <c r="AIP102" s="89"/>
      <c r="AIQ102" s="89"/>
      <c r="AIR102" s="89"/>
      <c r="AIS102" s="89"/>
      <c r="AIT102" s="89"/>
      <c r="AIU102" s="89"/>
      <c r="AIV102" s="89"/>
      <c r="AIW102" s="89"/>
      <c r="AIX102" s="89"/>
      <c r="AIY102" s="89"/>
      <c r="AIZ102" s="89"/>
      <c r="AJA102" s="89"/>
      <c r="AJB102" s="89"/>
      <c r="AJC102" s="89"/>
      <c r="AJD102" s="89"/>
      <c r="AJE102" s="89"/>
      <c r="AJF102" s="89"/>
      <c r="AJG102" s="89"/>
      <c r="AJH102" s="89"/>
      <c r="AJI102" s="89"/>
      <c r="AJJ102" s="89"/>
      <c r="AJK102" s="89"/>
      <c r="AJL102" s="89"/>
      <c r="AJM102" s="89"/>
      <c r="AJN102" s="89"/>
      <c r="AJO102" s="89"/>
      <c r="AJP102" s="89"/>
      <c r="AJQ102" s="89"/>
      <c r="AJR102" s="89"/>
      <c r="AJS102" s="89"/>
      <c r="AJT102" s="89"/>
      <c r="AJU102" s="89"/>
      <c r="AJV102" s="89"/>
      <c r="AJW102" s="89"/>
      <c r="AJX102" s="89"/>
      <c r="AJY102" s="89"/>
      <c r="AJZ102" s="89"/>
      <c r="AKA102" s="89"/>
      <c r="AKB102" s="89"/>
      <c r="AKC102" s="89"/>
      <c r="AKD102" s="89"/>
      <c r="AKE102" s="89"/>
      <c r="AKF102" s="89"/>
      <c r="AKG102" s="89"/>
      <c r="AKH102" s="89"/>
      <c r="AKI102" s="89"/>
      <c r="AKJ102" s="89"/>
      <c r="AKK102" s="89"/>
      <c r="AKL102" s="89"/>
      <c r="AKM102" s="89"/>
      <c r="AKN102" s="89"/>
      <c r="AKO102" s="89"/>
      <c r="AKP102" s="89"/>
      <c r="AKQ102" s="89"/>
      <c r="AKR102" s="89"/>
      <c r="AKS102" s="89"/>
      <c r="AKT102" s="89"/>
      <c r="AKU102" s="89"/>
      <c r="AKV102" s="89"/>
      <c r="AKW102" s="89"/>
      <c r="AKX102" s="89"/>
      <c r="AKY102" s="89"/>
      <c r="AKZ102" s="89"/>
      <c r="ALA102" s="89"/>
      <c r="ALB102" s="89"/>
      <c r="ALC102" s="89"/>
      <c r="ALD102" s="89"/>
      <c r="ALE102" s="89"/>
      <c r="ALF102" s="89"/>
      <c r="ALG102" s="89"/>
      <c r="ALH102" s="89"/>
      <c r="ALI102" s="89"/>
      <c r="ALJ102" s="89"/>
      <c r="ALK102" s="89"/>
      <c r="ALL102" s="89"/>
      <c r="ALM102" s="89"/>
      <c r="ALN102" s="89"/>
      <c r="ALO102" s="89"/>
      <c r="ALP102" s="89"/>
      <c r="ALQ102" s="89"/>
      <c r="ALR102" s="89"/>
      <c r="ALS102" s="89"/>
      <c r="ALT102" s="89"/>
      <c r="ALU102" s="89"/>
      <c r="ALV102" s="89"/>
      <c r="ALW102" s="89"/>
      <c r="ALX102" s="89"/>
      <c r="ALY102" s="89"/>
      <c r="ALZ102" s="89"/>
      <c r="AMA102" s="89"/>
      <c r="AMB102" s="89"/>
      <c r="AMC102" s="89"/>
      <c r="AMD102" s="89"/>
      <c r="AME102" s="89"/>
      <c r="AMF102" s="89"/>
      <c r="AMG102" s="89"/>
      <c r="AMH102" s="89"/>
      <c r="AMI102" s="89"/>
      <c r="AMJ102" s="89"/>
      <c r="AMK102" s="89"/>
      <c r="AML102" s="89"/>
      <c r="AMM102" s="89"/>
      <c r="AMN102" s="89"/>
      <c r="AMO102" s="89"/>
      <c r="AMP102" s="89"/>
      <c r="AMQ102" s="89"/>
      <c r="AMR102" s="89"/>
      <c r="AMS102" s="89"/>
      <c r="AMT102" s="89"/>
      <c r="AMU102" s="89"/>
      <c r="AMV102" s="89"/>
      <c r="AMW102" s="89"/>
      <c r="AMX102" s="89"/>
      <c r="AMY102" s="89"/>
      <c r="AMZ102" s="89"/>
      <c r="ANA102" s="89"/>
      <c r="ANB102" s="89"/>
      <c r="ANC102" s="89"/>
      <c r="AND102" s="89"/>
      <c r="ANE102" s="89"/>
      <c r="ANF102" s="89"/>
      <c r="ANG102" s="89"/>
      <c r="ANH102" s="89"/>
      <c r="ANI102" s="89"/>
      <c r="ANJ102" s="89"/>
      <c r="ANK102" s="89"/>
      <c r="ANL102" s="89"/>
      <c r="ANM102" s="89"/>
      <c r="ANN102" s="89"/>
      <c r="ANO102" s="89"/>
      <c r="ANP102" s="89"/>
      <c r="ANQ102" s="89"/>
      <c r="ANR102" s="89"/>
      <c r="ANS102" s="89"/>
      <c r="ANT102" s="89"/>
      <c r="ANU102" s="89"/>
      <c r="ANV102" s="89"/>
      <c r="ANW102" s="89"/>
      <c r="ANX102" s="89"/>
      <c r="ANY102" s="89"/>
      <c r="ANZ102" s="89"/>
      <c r="AOA102" s="89"/>
      <c r="AOB102" s="89"/>
      <c r="AOC102" s="89"/>
      <c r="AOD102" s="89"/>
      <c r="AOE102" s="89"/>
      <c r="AOF102" s="89"/>
      <c r="AOG102" s="89"/>
      <c r="AOH102" s="89"/>
      <c r="AOI102" s="89"/>
      <c r="AOJ102" s="89"/>
      <c r="AOK102" s="89"/>
      <c r="AOL102" s="89"/>
      <c r="AOM102" s="89"/>
      <c r="AON102" s="89"/>
      <c r="AOO102" s="89"/>
      <c r="AOP102" s="89"/>
      <c r="AOQ102" s="89"/>
      <c r="AOR102" s="89"/>
      <c r="AOS102" s="89"/>
      <c r="AOT102" s="89"/>
      <c r="AOU102" s="89"/>
      <c r="AOV102" s="89"/>
      <c r="AOW102" s="89"/>
      <c r="AOX102" s="89"/>
      <c r="AOY102" s="89"/>
      <c r="AOZ102" s="89"/>
      <c r="APA102" s="89"/>
      <c r="APB102" s="89"/>
      <c r="APC102" s="89"/>
      <c r="APD102" s="89"/>
      <c r="APE102" s="89"/>
      <c r="APF102" s="89"/>
      <c r="APG102" s="89"/>
      <c r="APH102" s="89"/>
      <c r="API102" s="89"/>
      <c r="APJ102" s="89"/>
      <c r="APK102" s="89"/>
      <c r="APL102" s="89"/>
      <c r="APM102" s="89"/>
      <c r="APN102" s="89"/>
      <c r="APO102" s="89"/>
      <c r="APP102" s="89"/>
      <c r="APQ102" s="89"/>
      <c r="APR102" s="89"/>
      <c r="APS102" s="89"/>
      <c r="APT102" s="89"/>
      <c r="APU102" s="89"/>
      <c r="APV102" s="89"/>
      <c r="APW102" s="89"/>
      <c r="APX102" s="89"/>
      <c r="APY102" s="89"/>
      <c r="APZ102" s="89"/>
      <c r="AQA102" s="89"/>
      <c r="AQB102" s="89"/>
      <c r="AQC102" s="89"/>
      <c r="AQD102" s="89"/>
      <c r="AQE102" s="89"/>
      <c r="AQF102" s="89"/>
      <c r="AQG102" s="89"/>
      <c r="AQH102" s="89"/>
      <c r="AQI102" s="89"/>
      <c r="AQJ102" s="89"/>
      <c r="AQK102" s="89"/>
      <c r="AQL102" s="89"/>
      <c r="AQM102" s="89"/>
      <c r="AQN102" s="89"/>
      <c r="AQO102" s="89"/>
      <c r="AQP102" s="89"/>
      <c r="AQQ102" s="89"/>
      <c r="AQR102" s="89"/>
      <c r="AQS102" s="89"/>
      <c r="AQT102" s="89"/>
      <c r="AQU102" s="89"/>
      <c r="AQV102" s="89"/>
      <c r="AQW102" s="89"/>
      <c r="AQX102" s="89"/>
      <c r="AQY102" s="89"/>
      <c r="AQZ102" s="89"/>
      <c r="ARA102" s="89"/>
      <c r="ARB102" s="89"/>
      <c r="ARC102" s="89"/>
      <c r="ARD102" s="89"/>
      <c r="ARE102" s="89"/>
      <c r="ARF102" s="89"/>
      <c r="ARG102" s="89"/>
      <c r="ARH102" s="89"/>
      <c r="ARI102" s="89"/>
      <c r="ARJ102" s="89"/>
      <c r="ARK102" s="89"/>
      <c r="ARL102" s="89"/>
      <c r="ARM102" s="89"/>
      <c r="ARN102" s="89"/>
      <c r="ARO102" s="89"/>
      <c r="ARP102" s="89"/>
      <c r="ARQ102" s="89"/>
      <c r="ARR102" s="89"/>
      <c r="ARS102" s="89"/>
      <c r="ART102" s="89"/>
      <c r="ARU102" s="89"/>
      <c r="ARV102" s="89"/>
      <c r="ARW102" s="89"/>
      <c r="ARX102" s="89"/>
      <c r="ARY102" s="89"/>
      <c r="ARZ102" s="89"/>
      <c r="ASA102" s="89"/>
      <c r="ASB102" s="89"/>
      <c r="ASC102" s="89"/>
      <c r="ASD102" s="89"/>
      <c r="ASE102" s="89"/>
      <c r="ASF102" s="89"/>
      <c r="ASG102" s="89"/>
      <c r="ASH102" s="89"/>
      <c r="ASI102" s="89"/>
      <c r="ASJ102" s="89"/>
      <c r="ASK102" s="89"/>
      <c r="ASL102" s="89"/>
      <c r="ASM102" s="89"/>
      <c r="ASN102" s="89"/>
      <c r="ASO102" s="89"/>
      <c r="ASP102" s="89"/>
      <c r="ASQ102" s="89"/>
      <c r="ASR102" s="89"/>
      <c r="ASS102" s="89"/>
      <c r="AST102" s="89"/>
      <c r="ASU102" s="89"/>
      <c r="ASV102" s="89"/>
      <c r="ASW102" s="89"/>
      <c r="ASX102" s="89"/>
      <c r="ASY102" s="89"/>
      <c r="ASZ102" s="89"/>
      <c r="ATA102" s="89"/>
      <c r="ATB102" s="89"/>
      <c r="ATC102" s="89"/>
      <c r="ATD102" s="89"/>
      <c r="ATE102" s="89"/>
      <c r="ATF102" s="89"/>
      <c r="ATG102" s="89"/>
      <c r="ATH102" s="89"/>
      <c r="ATI102" s="89"/>
      <c r="ATJ102" s="89"/>
      <c r="ATK102" s="89"/>
      <c r="ATL102" s="89"/>
      <c r="ATM102" s="89"/>
      <c r="ATN102" s="89"/>
      <c r="ATO102" s="89"/>
      <c r="ATP102" s="89"/>
      <c r="ATQ102" s="89"/>
      <c r="ATR102" s="89"/>
      <c r="ATS102" s="89"/>
      <c r="ATT102" s="89"/>
      <c r="ATU102" s="89"/>
      <c r="ATV102" s="89"/>
      <c r="ATW102" s="89"/>
      <c r="ATX102" s="89"/>
      <c r="ATY102" s="89"/>
      <c r="ATZ102" s="89"/>
      <c r="AUA102" s="89"/>
      <c r="AUB102" s="89"/>
      <c r="AUC102" s="89"/>
      <c r="AUD102" s="89"/>
      <c r="AUE102" s="89"/>
      <c r="AUF102" s="89"/>
      <c r="AUG102" s="89"/>
      <c r="AUH102" s="89"/>
      <c r="AUI102" s="89"/>
      <c r="AUJ102" s="89"/>
      <c r="AUK102" s="89"/>
      <c r="AUL102" s="89"/>
      <c r="AUM102" s="89"/>
      <c r="AUN102" s="89"/>
      <c r="AUO102" s="89"/>
      <c r="AUP102" s="89"/>
      <c r="AUQ102" s="89"/>
      <c r="AUR102" s="89"/>
      <c r="AUS102" s="89"/>
      <c r="AUT102" s="89"/>
      <c r="AUU102" s="89"/>
      <c r="AUV102" s="89"/>
      <c r="AUW102" s="89"/>
      <c r="AUX102" s="89"/>
      <c r="AUY102" s="89"/>
      <c r="AUZ102" s="89"/>
      <c r="AVA102" s="89"/>
      <c r="AVB102" s="89"/>
      <c r="AVC102" s="89"/>
      <c r="AVD102" s="89"/>
      <c r="AVE102" s="89"/>
      <c r="AVF102" s="89"/>
      <c r="AVG102" s="89"/>
      <c r="AVH102" s="89"/>
      <c r="AVI102" s="89"/>
      <c r="AVJ102" s="89"/>
      <c r="AVK102" s="89"/>
      <c r="AVL102" s="89"/>
      <c r="AVM102" s="89"/>
      <c r="AVN102" s="89"/>
      <c r="AVO102" s="89"/>
      <c r="AVP102" s="89"/>
      <c r="AVQ102" s="89"/>
      <c r="AVR102" s="89"/>
      <c r="AVS102" s="89"/>
      <c r="AVT102" s="89"/>
      <c r="AVU102" s="89"/>
      <c r="AVV102" s="89"/>
      <c r="AVW102" s="89"/>
      <c r="AVX102" s="89"/>
      <c r="AVY102" s="89"/>
      <c r="AVZ102" s="89"/>
      <c r="AWA102" s="89"/>
      <c r="AWB102" s="89"/>
      <c r="AWC102" s="89"/>
      <c r="AWD102" s="89"/>
      <c r="AWE102" s="89"/>
      <c r="AWF102" s="89"/>
      <c r="AWG102" s="89"/>
      <c r="AWH102" s="89"/>
      <c r="AWI102" s="89"/>
      <c r="AWJ102" s="89"/>
      <c r="AWK102" s="89"/>
      <c r="AWL102" s="89"/>
      <c r="AWM102" s="89"/>
      <c r="AWN102" s="89"/>
      <c r="AWO102" s="89"/>
      <c r="AWP102" s="89"/>
      <c r="AWQ102" s="89"/>
      <c r="AWR102" s="89"/>
      <c r="AWS102" s="89"/>
      <c r="AWT102" s="89"/>
      <c r="AWU102" s="89"/>
      <c r="AWV102" s="89"/>
      <c r="AWW102" s="89"/>
      <c r="AWX102" s="89"/>
      <c r="AWY102" s="89"/>
      <c r="AWZ102" s="89"/>
      <c r="AXA102" s="89"/>
      <c r="AXB102" s="89"/>
      <c r="AXC102" s="89"/>
      <c r="AXD102" s="89"/>
      <c r="AXE102" s="89"/>
      <c r="AXF102" s="89"/>
      <c r="AXG102" s="89"/>
      <c r="AXH102" s="89"/>
      <c r="AXI102" s="89"/>
      <c r="AXJ102" s="89"/>
      <c r="AXK102" s="89"/>
      <c r="AXL102" s="89"/>
      <c r="AXM102" s="89"/>
      <c r="AXN102" s="89"/>
      <c r="AXO102" s="89"/>
      <c r="AXP102" s="89"/>
      <c r="AXQ102" s="89"/>
      <c r="AXR102" s="89"/>
      <c r="AXS102" s="89"/>
      <c r="AXT102" s="89"/>
      <c r="AXU102" s="89"/>
      <c r="AXV102" s="89"/>
      <c r="AXW102" s="89"/>
      <c r="AXX102" s="89"/>
      <c r="AXY102" s="89"/>
      <c r="AXZ102" s="89"/>
      <c r="AYA102" s="89"/>
      <c r="AYB102" s="89"/>
      <c r="AYC102" s="89"/>
      <c r="AYD102" s="89"/>
      <c r="AYE102" s="89"/>
      <c r="AYF102" s="89"/>
      <c r="AYG102" s="89"/>
      <c r="AYH102" s="89"/>
      <c r="AYI102" s="89"/>
      <c r="AYJ102" s="89"/>
      <c r="AYK102" s="89"/>
      <c r="AYL102" s="89"/>
      <c r="AYM102" s="89"/>
      <c r="AYN102" s="89"/>
      <c r="AYO102" s="89"/>
      <c r="AYP102" s="89"/>
      <c r="AYQ102" s="89"/>
      <c r="AYR102" s="89"/>
      <c r="AYS102" s="89"/>
      <c r="AYT102" s="89"/>
      <c r="AYU102" s="89"/>
      <c r="AYV102" s="89"/>
      <c r="AYW102" s="89"/>
      <c r="AYX102" s="89"/>
      <c r="AYY102" s="89"/>
      <c r="AYZ102" s="89"/>
      <c r="AZA102" s="89"/>
      <c r="AZB102" s="89"/>
      <c r="AZC102" s="89"/>
      <c r="AZD102" s="89"/>
      <c r="AZE102" s="89"/>
      <c r="AZF102" s="89"/>
      <c r="AZG102" s="89"/>
      <c r="AZH102" s="89"/>
      <c r="AZI102" s="89"/>
      <c r="AZJ102" s="89"/>
      <c r="AZK102" s="89"/>
      <c r="AZL102" s="89"/>
      <c r="AZM102" s="89"/>
      <c r="AZN102" s="89"/>
      <c r="AZO102" s="89"/>
      <c r="AZP102" s="89"/>
      <c r="AZQ102" s="89"/>
      <c r="AZR102" s="89"/>
      <c r="AZS102" s="89"/>
      <c r="AZT102" s="89"/>
      <c r="AZU102" s="89"/>
      <c r="AZV102" s="89"/>
      <c r="AZW102" s="89"/>
      <c r="AZX102" s="89"/>
      <c r="AZY102" s="89"/>
      <c r="AZZ102" s="89"/>
      <c r="BAA102" s="89"/>
      <c r="BAB102" s="89"/>
      <c r="BAC102" s="89"/>
      <c r="BAD102" s="89"/>
      <c r="BAE102" s="89"/>
      <c r="BAF102" s="89"/>
      <c r="BAG102" s="89"/>
      <c r="BAH102" s="89"/>
      <c r="BAI102" s="89"/>
      <c r="BAJ102" s="89"/>
      <c r="BAK102" s="89"/>
      <c r="BAL102" s="89"/>
      <c r="BAM102" s="89"/>
      <c r="BAN102" s="89"/>
      <c r="BAO102" s="89"/>
      <c r="BAP102" s="89"/>
      <c r="BAQ102" s="89"/>
      <c r="BAR102" s="89"/>
      <c r="BAS102" s="89"/>
      <c r="BAT102" s="89"/>
      <c r="BAU102" s="89"/>
      <c r="BAV102" s="89"/>
      <c r="BAW102" s="89"/>
      <c r="BAX102" s="89"/>
      <c r="BAY102" s="89"/>
      <c r="BAZ102" s="89"/>
      <c r="BBA102" s="89"/>
      <c r="BBB102" s="89"/>
      <c r="BBC102" s="89"/>
      <c r="BBD102" s="89"/>
      <c r="BBE102" s="89"/>
      <c r="BBF102" s="89"/>
      <c r="BBG102" s="89"/>
      <c r="BBH102" s="89"/>
      <c r="BBI102" s="89"/>
      <c r="BBJ102" s="89"/>
      <c r="BBK102" s="89"/>
      <c r="BBL102" s="89"/>
      <c r="BBM102" s="89"/>
      <c r="BBN102" s="89"/>
      <c r="BBO102" s="89"/>
      <c r="BBP102" s="89"/>
      <c r="BBQ102" s="89"/>
      <c r="BBR102" s="89"/>
      <c r="BBS102" s="89"/>
      <c r="BBT102" s="89"/>
      <c r="BBU102" s="89"/>
      <c r="BBV102" s="89"/>
      <c r="BBW102" s="89"/>
      <c r="BBX102" s="89"/>
      <c r="BBY102" s="89"/>
      <c r="BBZ102" s="89"/>
      <c r="BCA102" s="89"/>
      <c r="BCB102" s="89"/>
      <c r="BCC102" s="89"/>
      <c r="BCD102" s="89"/>
      <c r="BCE102" s="89"/>
      <c r="BCF102" s="89"/>
      <c r="BCG102" s="89"/>
      <c r="BCH102" s="89"/>
      <c r="BCI102" s="89"/>
      <c r="BCJ102" s="89"/>
      <c r="BCK102" s="89"/>
      <c r="BCL102" s="89"/>
      <c r="BCM102" s="89"/>
      <c r="BCN102" s="89"/>
      <c r="BCO102" s="89"/>
      <c r="BCP102" s="89"/>
      <c r="BCQ102" s="89"/>
      <c r="BCR102" s="89"/>
      <c r="BCS102" s="89"/>
      <c r="BCT102" s="89"/>
      <c r="BCU102" s="89"/>
      <c r="BCV102" s="89"/>
      <c r="BCW102" s="89"/>
      <c r="BCX102" s="89"/>
      <c r="BCY102" s="89"/>
      <c r="BCZ102" s="89"/>
      <c r="BDA102" s="89"/>
      <c r="BDB102" s="89"/>
      <c r="BDC102" s="89"/>
      <c r="BDD102" s="89"/>
      <c r="BDE102" s="89"/>
      <c r="BDF102" s="89"/>
      <c r="BDG102" s="89"/>
      <c r="BDH102" s="89"/>
      <c r="BDI102" s="89"/>
      <c r="BDJ102" s="89"/>
      <c r="BDK102" s="89"/>
      <c r="BDL102" s="89"/>
      <c r="BDM102" s="89"/>
      <c r="BDN102" s="89"/>
      <c r="BDO102" s="89"/>
      <c r="BDP102" s="89"/>
      <c r="BDQ102" s="89"/>
      <c r="BDR102" s="89"/>
      <c r="BDS102" s="89"/>
      <c r="BDT102" s="89"/>
      <c r="BDU102" s="89"/>
      <c r="BDV102" s="89"/>
      <c r="BDW102" s="89"/>
      <c r="BDX102" s="89"/>
      <c r="BDY102" s="89"/>
      <c r="BDZ102" s="89"/>
      <c r="BEA102" s="89"/>
      <c r="BEB102" s="89"/>
      <c r="BEC102" s="89"/>
      <c r="BED102" s="89"/>
      <c r="BEE102" s="89"/>
      <c r="BEF102" s="89"/>
      <c r="BEG102" s="89"/>
      <c r="BEH102" s="89"/>
      <c r="BEI102" s="89"/>
      <c r="BEJ102" s="89"/>
      <c r="BEK102" s="89"/>
      <c r="BEL102" s="89"/>
      <c r="BEM102" s="89"/>
      <c r="BEN102" s="89"/>
      <c r="BEO102" s="89"/>
      <c r="BEP102" s="89"/>
      <c r="BEQ102" s="89"/>
      <c r="BER102" s="89"/>
      <c r="BES102" s="89"/>
      <c r="BET102" s="89"/>
      <c r="BEU102" s="89"/>
      <c r="BEV102" s="89"/>
      <c r="BEW102" s="89"/>
      <c r="BEX102" s="89"/>
      <c r="BEY102" s="89"/>
      <c r="BEZ102" s="89"/>
      <c r="BFA102" s="89"/>
      <c r="BFB102" s="89"/>
      <c r="BFC102" s="89"/>
      <c r="BFD102" s="89"/>
      <c r="BFE102" s="89"/>
      <c r="BFF102" s="89"/>
      <c r="BFG102" s="89"/>
      <c r="BFH102" s="89"/>
      <c r="BFI102" s="89"/>
      <c r="BFJ102" s="89"/>
      <c r="BFK102" s="89"/>
      <c r="BFL102" s="89"/>
      <c r="BFM102" s="89"/>
      <c r="BFN102" s="89"/>
      <c r="BFO102" s="89"/>
      <c r="BFP102" s="89"/>
      <c r="BFQ102" s="89"/>
      <c r="BFR102" s="89"/>
      <c r="BFS102" s="89"/>
      <c r="BFT102" s="89"/>
      <c r="BFU102" s="89"/>
      <c r="BFV102" s="89"/>
      <c r="BFW102" s="89"/>
      <c r="BFX102" s="89"/>
      <c r="BFY102" s="89"/>
      <c r="BFZ102" s="89"/>
      <c r="BGA102" s="89"/>
      <c r="BGB102" s="89"/>
      <c r="BGC102" s="89"/>
      <c r="BGD102" s="89"/>
      <c r="BGE102" s="89"/>
      <c r="BGF102" s="89"/>
      <c r="BGG102" s="89"/>
      <c r="BGH102" s="89"/>
      <c r="BGI102" s="89"/>
      <c r="BGJ102" s="89"/>
      <c r="BGK102" s="89"/>
      <c r="BGL102" s="89"/>
      <c r="BGM102" s="89"/>
      <c r="BGN102" s="89"/>
      <c r="BGO102" s="89"/>
      <c r="BGP102" s="89"/>
      <c r="BGQ102" s="89"/>
      <c r="BGR102" s="89"/>
      <c r="BGS102" s="89"/>
      <c r="BGT102" s="89"/>
      <c r="BGU102" s="89"/>
      <c r="BGV102" s="89"/>
      <c r="BGW102" s="89"/>
      <c r="BGX102" s="89"/>
      <c r="BGY102" s="89"/>
      <c r="BGZ102" s="89"/>
      <c r="BHA102" s="89"/>
      <c r="BHB102" s="89"/>
      <c r="BHC102" s="89"/>
      <c r="BHD102" s="89"/>
      <c r="BHE102" s="89"/>
      <c r="BHF102" s="89"/>
      <c r="BHG102" s="89"/>
      <c r="BHH102" s="89"/>
      <c r="BHI102" s="89"/>
      <c r="BHJ102" s="89"/>
      <c r="BHK102" s="89"/>
      <c r="BHL102" s="89"/>
      <c r="BHM102" s="89"/>
      <c r="BHN102" s="89"/>
      <c r="BHO102" s="89"/>
      <c r="BHP102" s="89"/>
      <c r="BHQ102" s="89"/>
      <c r="BHR102" s="89"/>
      <c r="BHS102" s="89"/>
      <c r="BHT102" s="89"/>
      <c r="BHU102" s="89"/>
      <c r="BHV102" s="89"/>
      <c r="BHW102" s="89"/>
      <c r="BHX102" s="89"/>
      <c r="BHY102" s="89"/>
      <c r="BHZ102" s="89"/>
      <c r="BIA102" s="89"/>
      <c r="BIB102" s="89"/>
      <c r="BIC102" s="89"/>
      <c r="BID102" s="89"/>
      <c r="BIE102" s="89"/>
      <c r="BIF102" s="89"/>
      <c r="BIG102" s="89"/>
      <c r="BIH102" s="89"/>
      <c r="BII102" s="89"/>
      <c r="BIJ102" s="89"/>
      <c r="BIK102" s="89"/>
      <c r="BIL102" s="89"/>
      <c r="BIM102" s="89"/>
      <c r="BIN102" s="89"/>
      <c r="BIO102" s="89"/>
      <c r="BIP102" s="89"/>
      <c r="BIQ102" s="89"/>
      <c r="BIR102" s="89"/>
      <c r="BIS102" s="89"/>
      <c r="BIT102" s="89"/>
      <c r="BIU102" s="89"/>
      <c r="BIV102" s="89"/>
      <c r="BIW102" s="89"/>
      <c r="BIX102" s="89"/>
      <c r="BIY102" s="89"/>
      <c r="BIZ102" s="89"/>
      <c r="BJA102" s="89"/>
      <c r="BJB102" s="89"/>
      <c r="BJC102" s="89"/>
      <c r="BJD102" s="89"/>
      <c r="BJE102" s="89"/>
      <c r="BJF102" s="89"/>
      <c r="BJG102" s="89"/>
      <c r="BJH102" s="89"/>
      <c r="BJI102" s="89"/>
      <c r="BJJ102" s="89"/>
      <c r="BJK102" s="89"/>
      <c r="BJL102" s="89"/>
      <c r="BJM102" s="89"/>
      <c r="BJN102" s="89"/>
      <c r="BJO102" s="89"/>
      <c r="BJP102" s="89"/>
      <c r="BJQ102" s="89"/>
      <c r="BJR102" s="89"/>
      <c r="BJS102" s="89"/>
      <c r="BJT102" s="89"/>
      <c r="BJU102" s="89"/>
      <c r="BJV102" s="89"/>
      <c r="BJW102" s="89"/>
      <c r="BJX102" s="89"/>
      <c r="BJY102" s="89"/>
      <c r="BJZ102" s="89"/>
      <c r="BKA102" s="89"/>
      <c r="BKB102" s="89"/>
      <c r="BKC102" s="89"/>
      <c r="BKD102" s="89"/>
      <c r="BKE102" s="89"/>
      <c r="BKF102" s="89"/>
      <c r="BKG102" s="89"/>
      <c r="BKH102" s="89"/>
      <c r="BKI102" s="89"/>
      <c r="BKJ102" s="89"/>
      <c r="BKK102" s="89"/>
      <c r="BKL102" s="89"/>
      <c r="BKM102" s="89"/>
      <c r="BKN102" s="89"/>
      <c r="BKO102" s="89"/>
      <c r="BKP102" s="89"/>
      <c r="BKQ102" s="89"/>
      <c r="BKR102" s="89"/>
      <c r="BKS102" s="89"/>
      <c r="BKT102" s="89"/>
      <c r="BKU102" s="89"/>
      <c r="BKV102" s="89"/>
      <c r="BKW102" s="89"/>
      <c r="BKX102" s="89"/>
      <c r="BKY102" s="89"/>
      <c r="BKZ102" s="89"/>
      <c r="BLA102" s="89"/>
      <c r="BLB102" s="89"/>
      <c r="BLC102" s="89"/>
      <c r="BLD102" s="89"/>
      <c r="BLE102" s="89"/>
      <c r="BLF102" s="89"/>
      <c r="BLG102" s="89"/>
      <c r="BLH102" s="89"/>
      <c r="BLI102" s="89"/>
      <c r="BLJ102" s="89"/>
      <c r="BLK102" s="89"/>
      <c r="BLL102" s="89"/>
      <c r="BLM102" s="89"/>
      <c r="BLN102" s="89"/>
      <c r="BLO102" s="89"/>
      <c r="BLP102" s="89"/>
      <c r="BLQ102" s="89"/>
      <c r="BLR102" s="89"/>
      <c r="BLS102" s="89"/>
      <c r="BLT102" s="89"/>
      <c r="BLU102" s="89"/>
      <c r="BLV102" s="89"/>
      <c r="BLW102" s="89"/>
      <c r="BLX102" s="89"/>
      <c r="BLY102" s="89"/>
      <c r="BLZ102" s="89"/>
      <c r="BMA102" s="89"/>
      <c r="BMB102" s="89"/>
      <c r="BMC102" s="89"/>
      <c r="BMD102" s="89"/>
      <c r="BME102" s="89"/>
      <c r="BMF102" s="89"/>
      <c r="BMG102" s="89"/>
      <c r="BMH102" s="89"/>
      <c r="BMI102" s="89"/>
      <c r="BMJ102" s="89"/>
      <c r="BMK102" s="89"/>
      <c r="BML102" s="89"/>
      <c r="BMM102" s="89"/>
      <c r="BMN102" s="89"/>
      <c r="BMO102" s="89"/>
      <c r="BMP102" s="89"/>
      <c r="BMQ102" s="89"/>
      <c r="BMR102" s="89"/>
      <c r="BMS102" s="89"/>
      <c r="BMT102" s="89"/>
      <c r="BMU102" s="89"/>
      <c r="BMV102" s="89"/>
      <c r="BMW102" s="89"/>
      <c r="BMX102" s="89"/>
      <c r="BMY102" s="89"/>
      <c r="BMZ102" s="89"/>
      <c r="BNA102" s="89"/>
      <c r="BNB102" s="89"/>
      <c r="BNC102" s="89"/>
      <c r="BND102" s="89"/>
      <c r="BNE102" s="89"/>
      <c r="BNF102" s="89"/>
      <c r="BNG102" s="89"/>
      <c r="BNH102" s="89"/>
      <c r="BNI102" s="89"/>
      <c r="BNJ102" s="89"/>
      <c r="BNK102" s="89"/>
      <c r="BNL102" s="89"/>
      <c r="BNM102" s="89"/>
      <c r="BNN102" s="89"/>
      <c r="BNO102" s="89"/>
      <c r="BNP102" s="89"/>
      <c r="BNQ102" s="89"/>
      <c r="BNR102" s="89"/>
      <c r="BNS102" s="89"/>
      <c r="BNT102" s="89"/>
      <c r="BNU102" s="89"/>
      <c r="BNV102" s="89"/>
      <c r="BNW102" s="89"/>
      <c r="BNX102" s="89"/>
      <c r="BNY102" s="89"/>
      <c r="BNZ102" s="89"/>
      <c r="BOA102" s="89"/>
      <c r="BOB102" s="89"/>
      <c r="BOC102" s="89"/>
      <c r="BOD102" s="89"/>
      <c r="BOE102" s="89"/>
      <c r="BOF102" s="89"/>
      <c r="BOG102" s="89"/>
      <c r="BOH102" s="89"/>
      <c r="BOI102" s="89"/>
      <c r="BOJ102" s="89"/>
      <c r="BOK102" s="89"/>
      <c r="BOL102" s="89"/>
      <c r="BOM102" s="89"/>
      <c r="BON102" s="89"/>
      <c r="BOO102" s="89"/>
      <c r="BOP102" s="89"/>
      <c r="BOQ102" s="89"/>
      <c r="BOR102" s="89"/>
      <c r="BOS102" s="89"/>
      <c r="BOT102" s="89"/>
      <c r="BOU102" s="89"/>
      <c r="BOV102" s="89"/>
      <c r="BOW102" s="89"/>
      <c r="BOX102" s="89"/>
      <c r="BOY102" s="89"/>
      <c r="BOZ102" s="89"/>
      <c r="BPA102" s="89"/>
      <c r="BPB102" s="89"/>
      <c r="BPC102" s="89"/>
      <c r="BPD102" s="89"/>
      <c r="BPE102" s="89"/>
      <c r="BPF102" s="89"/>
      <c r="BPG102" s="89"/>
      <c r="BPH102" s="89"/>
      <c r="BPI102" s="89"/>
      <c r="BPJ102" s="89"/>
      <c r="BPK102" s="89"/>
      <c r="BPL102" s="89"/>
      <c r="BPM102" s="89"/>
      <c r="BPN102" s="89"/>
      <c r="BPO102" s="89"/>
      <c r="BPP102" s="89"/>
      <c r="BPQ102" s="89"/>
      <c r="BPR102" s="89"/>
      <c r="BPS102" s="89"/>
      <c r="BPT102" s="89"/>
      <c r="BPU102" s="89"/>
      <c r="BPV102" s="89"/>
      <c r="BPW102" s="89"/>
      <c r="BPX102" s="89"/>
      <c r="BPY102" s="89"/>
      <c r="BPZ102" s="89"/>
      <c r="BQA102" s="89"/>
      <c r="BQB102" s="89"/>
      <c r="BQC102" s="89"/>
      <c r="BQD102" s="89"/>
      <c r="BQE102" s="89"/>
      <c r="BQF102" s="89"/>
      <c r="BQG102" s="89"/>
      <c r="BQH102" s="89"/>
      <c r="BQI102" s="89"/>
      <c r="BQJ102" s="89"/>
      <c r="BQK102" s="89"/>
      <c r="BQL102" s="89"/>
      <c r="BQM102" s="89"/>
      <c r="BQN102" s="89"/>
      <c r="BQO102" s="89"/>
      <c r="BQP102" s="89"/>
      <c r="BQQ102" s="89"/>
      <c r="BQR102" s="89"/>
      <c r="BQS102" s="89"/>
      <c r="BQT102" s="89"/>
      <c r="BQU102" s="89"/>
      <c r="BQV102" s="89"/>
      <c r="BQW102" s="89"/>
      <c r="BQX102" s="89"/>
      <c r="BQY102" s="89"/>
      <c r="BQZ102" s="89"/>
      <c r="BRA102" s="89"/>
      <c r="BRB102" s="89"/>
      <c r="BRC102" s="89"/>
      <c r="BRD102" s="89"/>
      <c r="BRE102" s="89"/>
      <c r="BRF102" s="89"/>
      <c r="BRG102" s="89"/>
      <c r="BRH102" s="89"/>
      <c r="BRI102" s="89"/>
      <c r="BRJ102" s="89"/>
      <c r="BRK102" s="89"/>
      <c r="BRL102" s="89"/>
      <c r="BRM102" s="89"/>
      <c r="BRN102" s="89"/>
      <c r="BRO102" s="89"/>
      <c r="BRP102" s="89"/>
      <c r="BRQ102" s="89"/>
      <c r="BRR102" s="89"/>
      <c r="BRS102" s="89"/>
      <c r="BRT102" s="89"/>
      <c r="BRU102" s="89"/>
      <c r="BRV102" s="89"/>
      <c r="BRW102" s="89"/>
      <c r="BRX102" s="89"/>
      <c r="BRY102" s="89"/>
      <c r="BRZ102" s="89"/>
      <c r="BSA102" s="89"/>
      <c r="BSB102" s="89"/>
      <c r="BSC102" s="89"/>
      <c r="BSD102" s="89"/>
      <c r="BSE102" s="89"/>
      <c r="BSF102" s="89"/>
      <c r="BSG102" s="89"/>
      <c r="BSH102" s="89"/>
      <c r="BSI102" s="89"/>
      <c r="BSJ102" s="89"/>
      <c r="BSK102" s="89"/>
      <c r="BSL102" s="89"/>
      <c r="BSM102" s="89"/>
      <c r="BSN102" s="89"/>
      <c r="BSO102" s="89"/>
      <c r="BSP102" s="89"/>
      <c r="BSQ102" s="89"/>
      <c r="BSR102" s="89"/>
      <c r="BSS102" s="89"/>
      <c r="BST102" s="89"/>
      <c r="BSU102" s="89"/>
      <c r="BSV102" s="89"/>
      <c r="BSW102" s="89"/>
      <c r="BSX102" s="89"/>
      <c r="BSY102" s="89"/>
      <c r="BSZ102" s="89"/>
      <c r="BTA102" s="89"/>
      <c r="BTB102" s="89"/>
      <c r="BTC102" s="89"/>
      <c r="BTD102" s="89"/>
      <c r="BTE102" s="89"/>
      <c r="BTF102" s="89"/>
      <c r="BTG102" s="89"/>
      <c r="BTH102" s="89"/>
      <c r="BTI102" s="89"/>
      <c r="BTJ102" s="89"/>
      <c r="BTK102" s="89"/>
      <c r="BTL102" s="89"/>
      <c r="BTM102" s="89"/>
      <c r="BTN102" s="89"/>
      <c r="BTO102" s="89"/>
      <c r="BTP102" s="89"/>
      <c r="BTQ102" s="89"/>
      <c r="BTR102" s="89"/>
      <c r="BTS102" s="89"/>
      <c r="BTT102" s="89"/>
      <c r="BTU102" s="89"/>
      <c r="BTV102" s="89"/>
      <c r="BTW102" s="89"/>
      <c r="BTX102" s="89"/>
      <c r="BTY102" s="89"/>
      <c r="BTZ102" s="89"/>
      <c r="BUA102" s="89"/>
      <c r="BUB102" s="89"/>
      <c r="BUC102" s="89"/>
      <c r="BUD102" s="89"/>
      <c r="BUE102" s="89"/>
      <c r="BUF102" s="89"/>
      <c r="BUG102" s="89"/>
      <c r="BUH102" s="89"/>
      <c r="BUI102" s="89"/>
      <c r="BUJ102" s="89"/>
      <c r="BUK102" s="89"/>
      <c r="BUL102" s="89"/>
      <c r="BUM102" s="89"/>
      <c r="BUN102" s="89"/>
      <c r="BUO102" s="89"/>
      <c r="BUP102" s="89"/>
      <c r="BUQ102" s="89"/>
      <c r="BUR102" s="89"/>
      <c r="BUS102" s="89"/>
      <c r="BUT102" s="89"/>
      <c r="BUU102" s="89"/>
      <c r="BUV102" s="89"/>
      <c r="BUW102" s="89"/>
      <c r="BUX102" s="89"/>
      <c r="BUY102" s="89"/>
      <c r="BUZ102" s="89"/>
      <c r="BVA102" s="89"/>
      <c r="BVB102" s="89"/>
      <c r="BVC102" s="89"/>
      <c r="BVD102" s="89"/>
      <c r="BVE102" s="89"/>
      <c r="BVF102" s="89"/>
      <c r="BVG102" s="89"/>
      <c r="BVH102" s="89"/>
      <c r="BVI102" s="89"/>
      <c r="BVJ102" s="89"/>
      <c r="BVK102" s="89"/>
      <c r="BVL102" s="89"/>
      <c r="BVM102" s="89"/>
      <c r="BVN102" s="89"/>
      <c r="BVO102" s="89"/>
      <c r="BVP102" s="89"/>
      <c r="BVQ102" s="89"/>
      <c r="BVR102" s="89"/>
      <c r="BVS102" s="89"/>
      <c r="BVT102" s="89"/>
      <c r="BVU102" s="89"/>
      <c r="BVV102" s="89"/>
      <c r="BVW102" s="89"/>
      <c r="BVX102" s="89"/>
      <c r="BVY102" s="89"/>
      <c r="BVZ102" s="89"/>
      <c r="BWA102" s="89"/>
      <c r="BWB102" s="89"/>
      <c r="BWC102" s="89"/>
      <c r="BWD102" s="89"/>
      <c r="BWE102" s="89"/>
      <c r="BWF102" s="89"/>
      <c r="BWG102" s="89"/>
      <c r="BWH102" s="89"/>
      <c r="BWI102" s="89"/>
      <c r="BWJ102" s="89"/>
      <c r="BWK102" s="89"/>
      <c r="BWL102" s="89"/>
      <c r="BWM102" s="89"/>
      <c r="BWN102" s="89"/>
      <c r="BWO102" s="89"/>
      <c r="BWP102" s="89"/>
      <c r="BWQ102" s="89"/>
      <c r="BWR102" s="89"/>
      <c r="BWS102" s="89"/>
      <c r="BWT102" s="89"/>
      <c r="BWU102" s="89"/>
      <c r="BWV102" s="89"/>
      <c r="BWW102" s="89"/>
      <c r="BWX102" s="89"/>
      <c r="BWY102" s="89"/>
      <c r="BWZ102" s="89"/>
      <c r="BXA102" s="89"/>
      <c r="BXB102" s="89"/>
      <c r="BXC102" s="89"/>
      <c r="BXD102" s="89"/>
      <c r="BXE102" s="89"/>
      <c r="BXF102" s="89"/>
      <c r="BXG102" s="89"/>
      <c r="BXH102" s="89"/>
      <c r="BXI102" s="89"/>
      <c r="BXJ102" s="89"/>
      <c r="BXK102" s="89"/>
      <c r="BXL102" s="89"/>
      <c r="BXM102" s="89"/>
      <c r="BXN102" s="89"/>
      <c r="BXO102" s="89"/>
      <c r="BXP102" s="89"/>
      <c r="BXQ102" s="89"/>
      <c r="BXR102" s="89"/>
      <c r="BXS102" s="89"/>
      <c r="BXT102" s="89"/>
      <c r="BXU102" s="89"/>
      <c r="BXV102" s="89"/>
      <c r="BXW102" s="89"/>
      <c r="BXX102" s="89"/>
      <c r="BXY102" s="89"/>
      <c r="BXZ102" s="89"/>
      <c r="BYA102" s="89"/>
      <c r="BYB102" s="89"/>
      <c r="BYC102" s="89"/>
      <c r="BYD102" s="89"/>
      <c r="BYE102" s="89"/>
      <c r="BYF102" s="89"/>
      <c r="BYG102" s="89"/>
      <c r="BYH102" s="89"/>
      <c r="BYI102" s="89"/>
      <c r="BYJ102" s="89"/>
      <c r="BYK102" s="89"/>
      <c r="BYL102" s="89"/>
      <c r="BYM102" s="89"/>
      <c r="BYN102" s="89"/>
      <c r="BYO102" s="89"/>
      <c r="BYP102" s="89"/>
      <c r="BYQ102" s="89"/>
      <c r="BYR102" s="89"/>
      <c r="BYS102" s="89"/>
      <c r="BYT102" s="89"/>
      <c r="BYU102" s="89"/>
      <c r="BYV102" s="89"/>
      <c r="BYW102" s="89"/>
      <c r="BYX102" s="89"/>
      <c r="BYY102" s="89"/>
      <c r="BYZ102" s="89"/>
      <c r="BZA102" s="89"/>
      <c r="BZB102" s="89"/>
      <c r="BZC102" s="89"/>
      <c r="BZD102" s="89"/>
      <c r="BZE102" s="89"/>
      <c r="BZF102" s="89"/>
      <c r="BZG102" s="89"/>
      <c r="BZH102" s="89"/>
      <c r="BZI102" s="89"/>
      <c r="BZJ102" s="89"/>
      <c r="BZK102" s="89"/>
      <c r="BZL102" s="89"/>
      <c r="BZM102" s="89"/>
      <c r="BZN102" s="89"/>
      <c r="BZO102" s="89"/>
      <c r="BZP102" s="89"/>
      <c r="BZQ102" s="89"/>
      <c r="BZR102" s="89"/>
      <c r="BZS102" s="89"/>
      <c r="BZT102" s="89"/>
      <c r="BZU102" s="89"/>
      <c r="BZV102" s="89"/>
      <c r="BZW102" s="89"/>
      <c r="BZX102" s="89"/>
      <c r="BZY102" s="89"/>
      <c r="BZZ102" s="89"/>
      <c r="CAA102" s="89"/>
      <c r="CAB102" s="89"/>
      <c r="CAC102" s="89"/>
      <c r="CAD102" s="89"/>
      <c r="CAE102" s="89"/>
      <c r="CAF102" s="89"/>
      <c r="CAG102" s="89"/>
      <c r="CAH102" s="89"/>
      <c r="CAI102" s="89"/>
      <c r="CAJ102" s="89"/>
      <c r="CAK102" s="89"/>
      <c r="CAL102" s="89"/>
      <c r="CAM102" s="89"/>
      <c r="CAN102" s="89"/>
      <c r="CAO102" s="89"/>
      <c r="CAP102" s="89"/>
      <c r="CAQ102" s="89"/>
      <c r="CAR102" s="89"/>
      <c r="CAS102" s="89"/>
      <c r="CAT102" s="89"/>
      <c r="CAU102" s="89"/>
      <c r="CAV102" s="89"/>
      <c r="CAW102" s="89"/>
      <c r="CAX102" s="89"/>
      <c r="CAY102" s="89"/>
      <c r="CAZ102" s="89"/>
      <c r="CBA102" s="89"/>
      <c r="CBB102" s="89"/>
      <c r="CBC102" s="89"/>
      <c r="CBD102" s="89"/>
      <c r="CBE102" s="89"/>
      <c r="CBF102" s="89"/>
      <c r="CBG102" s="89"/>
      <c r="CBH102" s="89"/>
      <c r="CBI102" s="89"/>
      <c r="CBJ102" s="89"/>
      <c r="CBK102" s="89"/>
      <c r="CBL102" s="89"/>
      <c r="CBM102" s="89"/>
      <c r="CBN102" s="89"/>
      <c r="CBO102" s="89"/>
      <c r="CBP102" s="89"/>
      <c r="CBQ102" s="89"/>
      <c r="CBR102" s="89"/>
      <c r="CBS102" s="89"/>
      <c r="CBT102" s="89"/>
      <c r="CBU102" s="89"/>
      <c r="CBV102" s="89"/>
      <c r="CBW102" s="89"/>
      <c r="CBX102" s="89"/>
      <c r="CBY102" s="89"/>
      <c r="CBZ102" s="89"/>
      <c r="CCA102" s="89"/>
      <c r="CCB102" s="89"/>
      <c r="CCC102" s="89"/>
      <c r="CCD102" s="89"/>
      <c r="CCE102" s="89"/>
      <c r="CCF102" s="89"/>
      <c r="CCG102" s="89"/>
      <c r="CCH102" s="89"/>
      <c r="CCI102" s="89"/>
      <c r="CCJ102" s="89"/>
      <c r="CCK102" s="89"/>
      <c r="CCL102" s="89"/>
      <c r="CCM102" s="89"/>
      <c r="CCN102" s="89"/>
      <c r="CCO102" s="89"/>
      <c r="CCP102" s="89"/>
      <c r="CCQ102" s="89"/>
      <c r="CCR102" s="89"/>
      <c r="CCS102" s="89"/>
      <c r="CCT102" s="89"/>
      <c r="CCU102" s="89"/>
      <c r="CCV102" s="89"/>
      <c r="CCW102" s="89"/>
      <c r="CCX102" s="89"/>
      <c r="CCY102" s="89"/>
      <c r="CCZ102" s="89"/>
      <c r="CDA102" s="89"/>
      <c r="CDB102" s="89"/>
      <c r="CDC102" s="89"/>
      <c r="CDD102" s="89"/>
      <c r="CDE102" s="89"/>
      <c r="CDF102" s="89"/>
      <c r="CDG102" s="89"/>
      <c r="CDH102" s="89"/>
      <c r="CDI102" s="89"/>
      <c r="CDJ102" s="89"/>
      <c r="CDK102" s="89"/>
      <c r="CDL102" s="89"/>
      <c r="CDM102" s="89"/>
      <c r="CDN102" s="89"/>
      <c r="CDO102" s="89"/>
      <c r="CDP102" s="89"/>
      <c r="CDQ102" s="89"/>
      <c r="CDR102" s="89"/>
      <c r="CDS102" s="89"/>
      <c r="CDT102" s="89"/>
      <c r="CDU102" s="89"/>
      <c r="CDV102" s="89"/>
      <c r="CDW102" s="89"/>
      <c r="CDX102" s="89"/>
      <c r="CDY102" s="89"/>
      <c r="CDZ102" s="89"/>
      <c r="CEA102" s="89"/>
      <c r="CEB102" s="89"/>
      <c r="CEC102" s="89"/>
      <c r="CED102" s="89"/>
      <c r="CEE102" s="89"/>
      <c r="CEF102" s="89"/>
      <c r="CEG102" s="89"/>
      <c r="CEH102" s="89"/>
      <c r="CEI102" s="89"/>
      <c r="CEJ102" s="89"/>
      <c r="CEK102" s="89"/>
      <c r="CEL102" s="89"/>
      <c r="CEM102" s="89"/>
      <c r="CEN102" s="89"/>
      <c r="CEO102" s="89"/>
      <c r="CEP102" s="89"/>
      <c r="CEQ102" s="89"/>
      <c r="CER102" s="89"/>
      <c r="CES102" s="89"/>
      <c r="CET102" s="89"/>
      <c r="CEU102" s="89"/>
      <c r="CEV102" s="89"/>
      <c r="CEW102" s="89"/>
      <c r="CEX102" s="89"/>
      <c r="CEY102" s="89"/>
      <c r="CEZ102" s="89"/>
      <c r="CFA102" s="89"/>
      <c r="CFB102" s="89"/>
      <c r="CFC102" s="89"/>
      <c r="CFD102" s="89"/>
      <c r="CFE102" s="89"/>
      <c r="CFF102" s="89"/>
      <c r="CFG102" s="89"/>
      <c r="CFH102" s="89"/>
      <c r="CFI102" s="89"/>
      <c r="CFJ102" s="89"/>
      <c r="CFK102" s="89"/>
      <c r="CFL102" s="89"/>
      <c r="CFM102" s="89"/>
      <c r="CFN102" s="89"/>
      <c r="CFO102" s="89"/>
      <c r="CFP102" s="89"/>
      <c r="CFQ102" s="89"/>
      <c r="CFR102" s="89"/>
      <c r="CFS102" s="89"/>
      <c r="CFT102" s="89"/>
      <c r="CFU102" s="89"/>
      <c r="CFV102" s="89"/>
      <c r="CFW102" s="89"/>
      <c r="CFX102" s="89"/>
      <c r="CFY102" s="89"/>
      <c r="CFZ102" s="89"/>
      <c r="CGA102" s="89"/>
      <c r="CGB102" s="89"/>
      <c r="CGC102" s="89"/>
      <c r="CGD102" s="89"/>
      <c r="CGE102" s="89"/>
      <c r="CGF102" s="89"/>
      <c r="CGG102" s="89"/>
      <c r="CGH102" s="89"/>
      <c r="CGI102" s="89"/>
      <c r="CGJ102" s="89"/>
      <c r="CGK102" s="89"/>
      <c r="CGL102" s="89"/>
      <c r="CGM102" s="89"/>
      <c r="CGN102" s="89"/>
      <c r="CGO102" s="89"/>
      <c r="CGP102" s="89"/>
      <c r="CGQ102" s="89"/>
      <c r="CGR102" s="89"/>
      <c r="CGS102" s="89"/>
      <c r="CGT102" s="89"/>
      <c r="CGU102" s="89"/>
      <c r="CGV102" s="89"/>
      <c r="CGW102" s="89"/>
      <c r="CGX102" s="89"/>
      <c r="CGY102" s="89"/>
      <c r="CGZ102" s="89"/>
      <c r="CHA102" s="89"/>
      <c r="CHB102" s="89"/>
      <c r="CHC102" s="89"/>
      <c r="CHD102" s="89"/>
      <c r="CHE102" s="89"/>
      <c r="CHF102" s="89"/>
      <c r="CHG102" s="89"/>
      <c r="CHH102" s="89"/>
      <c r="CHI102" s="89"/>
      <c r="CHJ102" s="89"/>
      <c r="CHK102" s="89"/>
      <c r="CHL102" s="89"/>
      <c r="CHM102" s="89"/>
      <c r="CHN102" s="89"/>
      <c r="CHO102" s="89"/>
      <c r="CHP102" s="89"/>
      <c r="CHQ102" s="89"/>
      <c r="CHR102" s="89"/>
      <c r="CHS102" s="89"/>
      <c r="CHT102" s="89"/>
      <c r="CHU102" s="89"/>
      <c r="CHV102" s="89"/>
      <c r="CHW102" s="89"/>
      <c r="CHX102" s="89"/>
      <c r="CHY102" s="89"/>
      <c r="CHZ102" s="89"/>
      <c r="CIA102" s="89"/>
      <c r="CIB102" s="89"/>
      <c r="CIC102" s="89"/>
      <c r="CID102" s="89"/>
      <c r="CIE102" s="89"/>
      <c r="CIF102" s="89"/>
      <c r="CIG102" s="89"/>
      <c r="CIH102" s="89"/>
      <c r="CII102" s="89"/>
      <c r="CIJ102" s="89"/>
      <c r="CIK102" s="89"/>
      <c r="CIL102" s="89"/>
      <c r="CIM102" s="89"/>
      <c r="CIN102" s="89"/>
      <c r="CIO102" s="89"/>
      <c r="CIP102" s="89"/>
      <c r="CIQ102" s="89"/>
      <c r="CIR102" s="89"/>
      <c r="CIS102" s="89"/>
      <c r="CIT102" s="89"/>
      <c r="CIU102" s="89"/>
      <c r="CIV102" s="89"/>
      <c r="CIW102" s="89"/>
      <c r="CIX102" s="89"/>
      <c r="CIY102" s="89"/>
      <c r="CIZ102" s="89"/>
      <c r="CJA102" s="89"/>
      <c r="CJB102" s="89"/>
      <c r="CJC102" s="89"/>
      <c r="CJD102" s="89"/>
      <c r="CJE102" s="89"/>
      <c r="CJF102" s="89"/>
      <c r="CJG102" s="89"/>
      <c r="CJH102" s="89"/>
      <c r="CJI102" s="89"/>
      <c r="CJJ102" s="89"/>
      <c r="CJK102" s="89"/>
      <c r="CJL102" s="89"/>
      <c r="CJM102" s="89"/>
      <c r="CJN102" s="89"/>
      <c r="CJO102" s="89"/>
      <c r="CJP102" s="89"/>
      <c r="CJQ102" s="89"/>
      <c r="CJR102" s="89"/>
      <c r="CJS102" s="89"/>
      <c r="CJT102" s="89"/>
      <c r="CJU102" s="89"/>
      <c r="CJV102" s="89"/>
      <c r="CJW102" s="89"/>
      <c r="CJX102" s="89"/>
      <c r="CJY102" s="89"/>
      <c r="CJZ102" s="89"/>
      <c r="CKA102" s="89"/>
      <c r="CKB102" s="89"/>
      <c r="CKC102" s="89"/>
      <c r="CKD102" s="89"/>
      <c r="CKE102" s="89"/>
      <c r="CKF102" s="89"/>
      <c r="CKG102" s="89"/>
      <c r="CKH102" s="89"/>
      <c r="CKI102" s="89"/>
      <c r="CKJ102" s="89"/>
      <c r="CKK102" s="89"/>
      <c r="CKL102" s="89"/>
      <c r="CKM102" s="89"/>
      <c r="CKN102" s="89"/>
      <c r="CKO102" s="89"/>
      <c r="CKP102" s="89"/>
      <c r="CKQ102" s="89"/>
      <c r="CKR102" s="89"/>
      <c r="CKS102" s="89"/>
      <c r="CKT102" s="89"/>
      <c r="CKU102" s="89"/>
      <c r="CKV102" s="89"/>
      <c r="CKW102" s="89"/>
      <c r="CKX102" s="89"/>
      <c r="CKY102" s="89"/>
      <c r="CKZ102" s="89"/>
      <c r="CLA102" s="89"/>
      <c r="CLB102" s="89"/>
      <c r="CLC102" s="89"/>
      <c r="CLD102" s="89"/>
      <c r="CLE102" s="89"/>
      <c r="CLF102" s="89"/>
      <c r="CLG102" s="89"/>
      <c r="CLH102" s="89"/>
      <c r="CLI102" s="89"/>
      <c r="CLJ102" s="89"/>
      <c r="CLK102" s="89"/>
      <c r="CLL102" s="89"/>
      <c r="CLM102" s="89"/>
      <c r="CLN102" s="89"/>
      <c r="CLO102" s="89"/>
      <c r="CLP102" s="89"/>
      <c r="CLQ102" s="89"/>
      <c r="CLR102" s="89"/>
      <c r="CLS102" s="89"/>
      <c r="CLT102" s="89"/>
      <c r="CLU102" s="89"/>
      <c r="CLV102" s="89"/>
      <c r="CLW102" s="89"/>
      <c r="CLX102" s="89"/>
      <c r="CLY102" s="89"/>
      <c r="CLZ102" s="89"/>
      <c r="CMA102" s="89"/>
      <c r="CMB102" s="89"/>
      <c r="CMC102" s="89"/>
      <c r="CMD102" s="89"/>
      <c r="CME102" s="89"/>
      <c r="CMF102" s="89"/>
      <c r="CMG102" s="89"/>
      <c r="CMH102" s="89"/>
      <c r="CMI102" s="89"/>
      <c r="CMJ102" s="89"/>
      <c r="CMK102" s="89"/>
      <c r="CML102" s="89"/>
      <c r="CMM102" s="89"/>
      <c r="CMN102" s="89"/>
      <c r="CMO102" s="89"/>
      <c r="CMP102" s="89"/>
      <c r="CMQ102" s="89"/>
      <c r="CMR102" s="89"/>
      <c r="CMS102" s="89"/>
      <c r="CMT102" s="89"/>
      <c r="CMU102" s="89"/>
      <c r="CMV102" s="89"/>
      <c r="CMW102" s="89"/>
      <c r="CMX102" s="89"/>
      <c r="CMY102" s="89"/>
      <c r="CMZ102" s="89"/>
      <c r="CNA102" s="89"/>
      <c r="CNB102" s="89"/>
      <c r="CNC102" s="89"/>
      <c r="CND102" s="89"/>
      <c r="CNE102" s="89"/>
      <c r="CNF102" s="89"/>
      <c r="CNG102" s="89"/>
      <c r="CNH102" s="89"/>
      <c r="CNI102" s="89"/>
      <c r="CNJ102" s="89"/>
      <c r="CNK102" s="89"/>
      <c r="CNL102" s="89"/>
      <c r="CNM102" s="89"/>
      <c r="CNN102" s="89"/>
      <c r="CNO102" s="89"/>
      <c r="CNP102" s="89"/>
      <c r="CNQ102" s="89"/>
      <c r="CNR102" s="89"/>
      <c r="CNS102" s="89"/>
      <c r="CNT102" s="89"/>
      <c r="CNU102" s="89"/>
      <c r="CNV102" s="89"/>
      <c r="CNW102" s="89"/>
      <c r="CNX102" s="89"/>
      <c r="CNY102" s="89"/>
      <c r="CNZ102" s="89"/>
      <c r="COA102" s="89"/>
      <c r="COB102" s="89"/>
      <c r="COC102" s="89"/>
      <c r="COD102" s="89"/>
      <c r="COE102" s="89"/>
      <c r="COF102" s="89"/>
      <c r="COG102" s="89"/>
      <c r="COH102" s="89"/>
      <c r="COI102" s="89"/>
      <c r="COJ102" s="89"/>
      <c r="COK102" s="89"/>
      <c r="COL102" s="89"/>
      <c r="COM102" s="89"/>
      <c r="CON102" s="89"/>
      <c r="COO102" s="89"/>
      <c r="COP102" s="89"/>
      <c r="COQ102" s="89"/>
      <c r="COR102" s="89"/>
      <c r="COS102" s="89"/>
      <c r="COT102" s="89"/>
      <c r="COU102" s="89"/>
      <c r="COV102" s="89"/>
      <c r="COW102" s="89"/>
      <c r="COX102" s="89"/>
      <c r="COY102" s="89"/>
      <c r="COZ102" s="89"/>
      <c r="CPA102" s="89"/>
      <c r="CPB102" s="89"/>
      <c r="CPC102" s="89"/>
      <c r="CPD102" s="89"/>
      <c r="CPE102" s="89"/>
      <c r="CPF102" s="89"/>
      <c r="CPG102" s="89"/>
      <c r="CPH102" s="89"/>
      <c r="CPI102" s="89"/>
      <c r="CPJ102" s="89"/>
      <c r="CPK102" s="89"/>
      <c r="CPL102" s="89"/>
      <c r="CPM102" s="89"/>
      <c r="CPN102" s="89"/>
      <c r="CPO102" s="89"/>
      <c r="CPP102" s="89"/>
      <c r="CPQ102" s="89"/>
      <c r="CPR102" s="89"/>
      <c r="CPS102" s="89"/>
      <c r="CPT102" s="89"/>
      <c r="CPU102" s="89"/>
      <c r="CPV102" s="89"/>
      <c r="CPW102" s="89"/>
      <c r="CPX102" s="89"/>
      <c r="CPY102" s="89"/>
      <c r="CPZ102" s="89"/>
      <c r="CQA102" s="89"/>
      <c r="CQB102" s="89"/>
      <c r="CQC102" s="89"/>
      <c r="CQD102" s="89"/>
      <c r="CQE102" s="89"/>
      <c r="CQF102" s="89"/>
      <c r="CQG102" s="89"/>
      <c r="CQH102" s="89"/>
      <c r="CQI102" s="89"/>
      <c r="CQJ102" s="89"/>
      <c r="CQK102" s="89"/>
      <c r="CQL102" s="89"/>
      <c r="CQM102" s="89"/>
      <c r="CQN102" s="89"/>
      <c r="CQO102" s="89"/>
      <c r="CQP102" s="89"/>
      <c r="CQQ102" s="89"/>
      <c r="CQR102" s="89"/>
      <c r="CQS102" s="89"/>
      <c r="CQT102" s="89"/>
      <c r="CQU102" s="89"/>
      <c r="CQV102" s="89"/>
      <c r="CQW102" s="89"/>
      <c r="CQX102" s="89"/>
      <c r="CQY102" s="89"/>
      <c r="CQZ102" s="89"/>
      <c r="CRA102" s="89"/>
      <c r="CRB102" s="89"/>
      <c r="CRC102" s="89"/>
      <c r="CRD102" s="89"/>
      <c r="CRE102" s="89"/>
      <c r="CRF102" s="89"/>
      <c r="CRG102" s="89"/>
      <c r="CRH102" s="89"/>
      <c r="CRI102" s="89"/>
      <c r="CRJ102" s="89"/>
      <c r="CRK102" s="89"/>
      <c r="CRL102" s="89"/>
      <c r="CRM102" s="89"/>
      <c r="CRN102" s="89"/>
      <c r="CRO102" s="89"/>
      <c r="CRP102" s="89"/>
      <c r="CRQ102" s="89"/>
      <c r="CRR102" s="89"/>
      <c r="CRS102" s="89"/>
      <c r="CRT102" s="89"/>
      <c r="CRU102" s="89"/>
      <c r="CRV102" s="89"/>
      <c r="CRW102" s="89"/>
      <c r="CRX102" s="89"/>
      <c r="CRY102" s="89"/>
      <c r="CRZ102" s="89"/>
      <c r="CSA102" s="89"/>
      <c r="CSB102" s="89"/>
      <c r="CSC102" s="89"/>
      <c r="CSD102" s="89"/>
      <c r="CSE102" s="89"/>
      <c r="CSF102" s="89"/>
      <c r="CSG102" s="89"/>
      <c r="CSH102" s="89"/>
      <c r="CSI102" s="89"/>
      <c r="CSJ102" s="89"/>
      <c r="CSK102" s="89"/>
      <c r="CSL102" s="89"/>
      <c r="CSM102" s="89"/>
      <c r="CSN102" s="89"/>
      <c r="CSO102" s="89"/>
      <c r="CSP102" s="89"/>
      <c r="CSQ102" s="89"/>
      <c r="CSR102" s="89"/>
      <c r="CSS102" s="89"/>
      <c r="CST102" s="89"/>
      <c r="CSU102" s="89"/>
      <c r="CSV102" s="89"/>
      <c r="CSW102" s="89"/>
      <c r="CSX102" s="89"/>
      <c r="CSY102" s="89"/>
      <c r="CSZ102" s="89"/>
      <c r="CTA102" s="89"/>
      <c r="CTB102" s="89"/>
      <c r="CTC102" s="89"/>
      <c r="CTD102" s="89"/>
      <c r="CTE102" s="89"/>
      <c r="CTF102" s="89"/>
      <c r="CTG102" s="89"/>
      <c r="CTH102" s="89"/>
      <c r="CTI102" s="89"/>
      <c r="CTJ102" s="89"/>
      <c r="CTK102" s="89"/>
      <c r="CTL102" s="89"/>
      <c r="CTM102" s="89"/>
      <c r="CTN102" s="89"/>
      <c r="CTO102" s="89"/>
      <c r="CTP102" s="89"/>
      <c r="CTQ102" s="89"/>
      <c r="CTR102" s="89"/>
      <c r="CTS102" s="89"/>
      <c r="CTT102" s="89"/>
      <c r="CTU102" s="89"/>
      <c r="CTV102" s="89"/>
      <c r="CTW102" s="89"/>
      <c r="CTX102" s="89"/>
      <c r="CTY102" s="89"/>
      <c r="CTZ102" s="89"/>
      <c r="CUA102" s="89"/>
      <c r="CUB102" s="89"/>
      <c r="CUC102" s="89"/>
      <c r="CUD102" s="89"/>
      <c r="CUE102" s="89"/>
      <c r="CUF102" s="89"/>
      <c r="CUG102" s="89"/>
      <c r="CUH102" s="89"/>
      <c r="CUI102" s="89"/>
      <c r="CUJ102" s="89"/>
      <c r="CUK102" s="89"/>
      <c r="CUL102" s="89"/>
      <c r="CUM102" s="89"/>
      <c r="CUN102" s="89"/>
      <c r="CUO102" s="89"/>
      <c r="CUP102" s="89"/>
      <c r="CUQ102" s="89"/>
      <c r="CUR102" s="89"/>
      <c r="CUS102" s="89"/>
      <c r="CUT102" s="89"/>
      <c r="CUU102" s="89"/>
      <c r="CUV102" s="89"/>
      <c r="CUW102" s="89"/>
      <c r="CUX102" s="89"/>
      <c r="CUY102" s="89"/>
      <c r="CUZ102" s="89"/>
      <c r="CVA102" s="89"/>
      <c r="CVB102" s="89"/>
      <c r="CVC102" s="89"/>
      <c r="CVD102" s="89"/>
      <c r="CVE102" s="89"/>
      <c r="CVF102" s="89"/>
      <c r="CVG102" s="89"/>
      <c r="CVH102" s="89"/>
      <c r="CVI102" s="89"/>
      <c r="CVJ102" s="89"/>
      <c r="CVK102" s="89"/>
      <c r="CVL102" s="89"/>
      <c r="CVM102" s="89"/>
      <c r="CVN102" s="89"/>
      <c r="CVO102" s="89"/>
      <c r="CVP102" s="89"/>
      <c r="CVQ102" s="89"/>
      <c r="CVR102" s="89"/>
      <c r="CVS102" s="89"/>
      <c r="CVT102" s="89"/>
      <c r="CVU102" s="89"/>
      <c r="CVV102" s="89"/>
      <c r="CVW102" s="89"/>
      <c r="CVX102" s="89"/>
      <c r="CVY102" s="89"/>
      <c r="CVZ102" s="89"/>
      <c r="CWA102" s="89"/>
      <c r="CWB102" s="89"/>
      <c r="CWC102" s="89"/>
      <c r="CWD102" s="89"/>
      <c r="CWE102" s="89"/>
      <c r="CWF102" s="89"/>
      <c r="CWG102" s="89"/>
      <c r="CWH102" s="89"/>
      <c r="CWI102" s="89"/>
      <c r="CWJ102" s="89"/>
      <c r="CWK102" s="89"/>
      <c r="CWL102" s="89"/>
      <c r="CWM102" s="89"/>
      <c r="CWN102" s="89"/>
      <c r="CWO102" s="89"/>
      <c r="CWP102" s="89"/>
      <c r="CWQ102" s="89"/>
      <c r="CWR102" s="89"/>
    </row>
    <row r="103" spans="1:2644" s="40" customFormat="1" ht="68.25" customHeight="1" x14ac:dyDescent="0.4">
      <c r="A103" s="770"/>
      <c r="B103" s="360" t="s">
        <v>329</v>
      </c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2"/>
      <c r="P103" s="340"/>
      <c r="Q103" s="341"/>
      <c r="R103" s="341"/>
      <c r="S103" s="357"/>
      <c r="T103" s="358">
        <f t="shared" si="26"/>
        <v>30</v>
      </c>
      <c r="U103" s="359"/>
      <c r="V103" s="376">
        <f t="shared" si="27"/>
        <v>0</v>
      </c>
      <c r="W103" s="381"/>
      <c r="X103" s="402"/>
      <c r="Y103" s="342"/>
      <c r="Z103" s="341"/>
      <c r="AA103" s="341"/>
      <c r="AB103" s="341"/>
      <c r="AC103" s="341"/>
      <c r="AD103" s="402"/>
      <c r="AE103" s="342"/>
      <c r="AF103" s="284"/>
      <c r="AG103" s="276"/>
      <c r="AH103" s="285"/>
      <c r="AI103" s="284"/>
      <c r="AJ103" s="276"/>
      <c r="AK103" s="299"/>
      <c r="AL103" s="285"/>
      <c r="AM103" s="276"/>
      <c r="AN103" s="285"/>
      <c r="AO103" s="284"/>
      <c r="AP103" s="276"/>
      <c r="AQ103" s="299"/>
      <c r="AR103" s="285"/>
      <c r="AS103" s="276"/>
      <c r="AT103" s="299"/>
      <c r="AU103" s="284"/>
      <c r="AV103" s="276"/>
      <c r="AW103" s="299"/>
      <c r="AX103" s="285">
        <v>30</v>
      </c>
      <c r="AY103" s="276"/>
      <c r="AZ103" s="285">
        <v>1</v>
      </c>
      <c r="BA103" s="284"/>
      <c r="BB103" s="276"/>
      <c r="BC103" s="285"/>
      <c r="BD103" s="403">
        <f t="shared" si="3"/>
        <v>1</v>
      </c>
      <c r="BE103" s="404"/>
      <c r="BF103" s="363" t="s">
        <v>358</v>
      </c>
      <c r="BG103" s="352"/>
      <c r="BH103" s="352"/>
      <c r="BI103" s="353"/>
      <c r="BJ103" s="88">
        <f t="shared" si="4"/>
        <v>0</v>
      </c>
      <c r="BK103" s="69"/>
      <c r="BL103" s="69"/>
      <c r="BM103" s="69"/>
      <c r="BP103" s="41"/>
      <c r="BQ103" s="41"/>
      <c r="BR103" s="41"/>
    </row>
    <row r="104" spans="1:2644" s="40" customFormat="1" ht="102" customHeight="1" x14ac:dyDescent="0.4">
      <c r="A104" s="316" t="s">
        <v>400</v>
      </c>
      <c r="B104" s="517" t="s">
        <v>292</v>
      </c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  <c r="N104" s="518"/>
      <c r="O104" s="519"/>
      <c r="P104" s="340">
        <v>7</v>
      </c>
      <c r="Q104" s="341"/>
      <c r="R104" s="341">
        <v>6</v>
      </c>
      <c r="S104" s="357"/>
      <c r="T104" s="340">
        <f t="shared" ref="T104" si="30">SUM(AF104,AI104,AL104,AO104,AR104,AU104,AX104,BA104)</f>
        <v>248</v>
      </c>
      <c r="U104" s="341"/>
      <c r="V104" s="402">
        <f t="shared" ref="V104" si="31">SUM(AG104,AJ104,AM104,AP104,AS104,AV104,AY104,BB104)</f>
        <v>108</v>
      </c>
      <c r="W104" s="357"/>
      <c r="X104" s="402">
        <v>60</v>
      </c>
      <c r="Y104" s="342"/>
      <c r="Z104" s="341">
        <v>16</v>
      </c>
      <c r="AA104" s="341"/>
      <c r="AB104" s="341">
        <v>32</v>
      </c>
      <c r="AC104" s="341"/>
      <c r="AD104" s="402"/>
      <c r="AE104" s="342"/>
      <c r="AF104" s="284"/>
      <c r="AG104" s="276"/>
      <c r="AH104" s="285"/>
      <c r="AI104" s="284"/>
      <c r="AJ104" s="276"/>
      <c r="AK104" s="299"/>
      <c r="AL104" s="285"/>
      <c r="AM104" s="276"/>
      <c r="AN104" s="285"/>
      <c r="AO104" s="284"/>
      <c r="AP104" s="276"/>
      <c r="AQ104" s="299"/>
      <c r="AR104" s="285"/>
      <c r="AS104" s="276"/>
      <c r="AT104" s="299"/>
      <c r="AU104" s="285">
        <v>144</v>
      </c>
      <c r="AV104" s="276">
        <v>68</v>
      </c>
      <c r="AW104" s="299">
        <v>4</v>
      </c>
      <c r="AX104" s="285">
        <v>104</v>
      </c>
      <c r="AY104" s="276">
        <v>40</v>
      </c>
      <c r="AZ104" s="285">
        <v>3</v>
      </c>
      <c r="BA104" s="284"/>
      <c r="BB104" s="276"/>
      <c r="BC104" s="285"/>
      <c r="BD104" s="429">
        <f>SUM(AH104,AK104,AN104,AQ104,AT104,AW104,AZ104)</f>
        <v>7</v>
      </c>
      <c r="BE104" s="430"/>
      <c r="BF104" s="409" t="s">
        <v>242</v>
      </c>
      <c r="BG104" s="385"/>
      <c r="BH104" s="385"/>
      <c r="BI104" s="386"/>
      <c r="BJ104" s="88">
        <f>SUM(X104:AE104)</f>
        <v>108</v>
      </c>
      <c r="BK104" s="69"/>
      <c r="BL104" s="69"/>
      <c r="BM104" s="69"/>
      <c r="BP104" s="42"/>
      <c r="BQ104" s="42"/>
      <c r="BR104" s="42"/>
    </row>
    <row r="105" spans="1:2644" s="40" customFormat="1" ht="42.75" customHeight="1" x14ac:dyDescent="0.4">
      <c r="A105" s="236" t="s">
        <v>259</v>
      </c>
      <c r="B105" s="354" t="s">
        <v>425</v>
      </c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6"/>
      <c r="P105" s="340"/>
      <c r="Q105" s="341"/>
      <c r="R105" s="341"/>
      <c r="S105" s="357"/>
      <c r="T105" s="358"/>
      <c r="U105" s="359"/>
      <c r="V105" s="376"/>
      <c r="W105" s="359"/>
      <c r="X105" s="358"/>
      <c r="Y105" s="377"/>
      <c r="Z105" s="359"/>
      <c r="AA105" s="359"/>
      <c r="AB105" s="359"/>
      <c r="AC105" s="359"/>
      <c r="AD105" s="376">
        <f t="shared" ref="AD105" si="32">SUM(AD106:AE107)</f>
        <v>0</v>
      </c>
      <c r="AE105" s="359"/>
      <c r="AF105" s="284"/>
      <c r="AG105" s="276"/>
      <c r="AH105" s="285"/>
      <c r="AI105" s="284"/>
      <c r="AJ105" s="276"/>
      <c r="AK105" s="299"/>
      <c r="AL105" s="285"/>
      <c r="AM105" s="276"/>
      <c r="AN105" s="285"/>
      <c r="AO105" s="284"/>
      <c r="AP105" s="276"/>
      <c r="AQ105" s="299"/>
      <c r="AR105" s="285"/>
      <c r="AS105" s="276"/>
      <c r="AT105" s="299"/>
      <c r="AU105" s="284"/>
      <c r="AV105" s="276"/>
      <c r="AW105" s="299"/>
      <c r="AX105" s="285"/>
      <c r="AY105" s="276"/>
      <c r="AZ105" s="299"/>
      <c r="BA105" s="284"/>
      <c r="BB105" s="276"/>
      <c r="BC105" s="285"/>
      <c r="BD105" s="358">
        <f t="shared" si="3"/>
        <v>0</v>
      </c>
      <c r="BE105" s="381"/>
      <c r="BF105" s="363"/>
      <c r="BG105" s="352"/>
      <c r="BH105" s="352"/>
      <c r="BI105" s="353"/>
      <c r="BJ105" s="88">
        <f t="shared" si="4"/>
        <v>0</v>
      </c>
      <c r="BK105" s="69"/>
      <c r="BL105" s="69"/>
      <c r="BM105" s="69"/>
      <c r="BP105" s="41"/>
      <c r="BQ105" s="41"/>
      <c r="BR105" s="41"/>
    </row>
    <row r="106" spans="1:2644" s="40" customFormat="1" ht="42.75" customHeight="1" x14ac:dyDescent="0.4">
      <c r="A106" s="316" t="s">
        <v>401</v>
      </c>
      <c r="B106" s="360" t="s">
        <v>279</v>
      </c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2"/>
      <c r="P106" s="340">
        <v>6</v>
      </c>
      <c r="Q106" s="341"/>
      <c r="R106" s="341">
        <v>5</v>
      </c>
      <c r="S106" s="357"/>
      <c r="T106" s="358">
        <f t="shared" si="26"/>
        <v>216</v>
      </c>
      <c r="U106" s="359"/>
      <c r="V106" s="376">
        <f t="shared" si="27"/>
        <v>106</v>
      </c>
      <c r="W106" s="381"/>
      <c r="X106" s="402">
        <f>V106-Z106-AB106</f>
        <v>42</v>
      </c>
      <c r="Y106" s="342"/>
      <c r="Z106" s="341">
        <v>48</v>
      </c>
      <c r="AA106" s="341"/>
      <c r="AB106" s="341">
        <v>16</v>
      </c>
      <c r="AC106" s="341"/>
      <c r="AD106" s="402"/>
      <c r="AE106" s="342"/>
      <c r="AF106" s="284"/>
      <c r="AG106" s="276"/>
      <c r="AH106" s="285"/>
      <c r="AI106" s="284"/>
      <c r="AJ106" s="276"/>
      <c r="AK106" s="299"/>
      <c r="AL106" s="285"/>
      <c r="AM106" s="276"/>
      <c r="AN106" s="285"/>
      <c r="AO106" s="284"/>
      <c r="AP106" s="276"/>
      <c r="AQ106" s="299"/>
      <c r="AR106" s="285">
        <v>108</v>
      </c>
      <c r="AS106" s="276">
        <v>50</v>
      </c>
      <c r="AT106" s="299">
        <v>3</v>
      </c>
      <c r="AU106" s="284">
        <v>108</v>
      </c>
      <c r="AV106" s="276">
        <v>56</v>
      </c>
      <c r="AW106" s="299">
        <v>3</v>
      </c>
      <c r="AX106" s="285"/>
      <c r="AY106" s="276"/>
      <c r="AZ106" s="285"/>
      <c r="BA106" s="284"/>
      <c r="BB106" s="276"/>
      <c r="BC106" s="285"/>
      <c r="BD106" s="403">
        <f t="shared" si="3"/>
        <v>6</v>
      </c>
      <c r="BE106" s="404"/>
      <c r="BF106" s="363" t="s">
        <v>243</v>
      </c>
      <c r="BG106" s="352"/>
      <c r="BH106" s="352"/>
      <c r="BI106" s="353"/>
      <c r="BJ106" s="88">
        <f t="shared" si="4"/>
        <v>106</v>
      </c>
      <c r="BK106" s="69"/>
      <c r="BL106" s="69"/>
      <c r="BM106" s="69"/>
      <c r="BP106" s="41"/>
      <c r="BQ106" s="41"/>
      <c r="BR106" s="41"/>
    </row>
    <row r="107" spans="1:2644" s="40" customFormat="1" ht="44.25" customHeight="1" x14ac:dyDescent="0.4">
      <c r="A107" s="316" t="s">
        <v>402</v>
      </c>
      <c r="B107" s="360" t="s">
        <v>336</v>
      </c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2"/>
      <c r="P107" s="340"/>
      <c r="Q107" s="341"/>
      <c r="R107" s="341">
        <v>7</v>
      </c>
      <c r="S107" s="357"/>
      <c r="T107" s="358">
        <f t="shared" si="26"/>
        <v>206</v>
      </c>
      <c r="U107" s="359"/>
      <c r="V107" s="376">
        <f t="shared" si="27"/>
        <v>80</v>
      </c>
      <c r="W107" s="381"/>
      <c r="X107" s="402">
        <v>48</v>
      </c>
      <c r="Y107" s="342"/>
      <c r="Z107" s="341">
        <v>32</v>
      </c>
      <c r="AA107" s="341"/>
      <c r="AB107" s="341"/>
      <c r="AC107" s="341"/>
      <c r="AD107" s="402"/>
      <c r="AE107" s="342"/>
      <c r="AF107" s="284"/>
      <c r="AG107" s="276"/>
      <c r="AH107" s="285"/>
      <c r="AI107" s="284"/>
      <c r="AJ107" s="276"/>
      <c r="AK107" s="299"/>
      <c r="AL107" s="285"/>
      <c r="AM107" s="276"/>
      <c r="AN107" s="285"/>
      <c r="AO107" s="284"/>
      <c r="AP107" s="276"/>
      <c r="AQ107" s="299"/>
      <c r="AR107" s="285"/>
      <c r="AS107" s="276"/>
      <c r="AT107" s="299"/>
      <c r="AU107" s="284"/>
      <c r="AV107" s="276"/>
      <c r="AW107" s="299"/>
      <c r="AX107" s="285">
        <v>206</v>
      </c>
      <c r="AY107" s="276">
        <v>80</v>
      </c>
      <c r="AZ107" s="285">
        <v>6</v>
      </c>
      <c r="BA107" s="284"/>
      <c r="BB107" s="276"/>
      <c r="BC107" s="285"/>
      <c r="BD107" s="403">
        <f t="shared" si="3"/>
        <v>6</v>
      </c>
      <c r="BE107" s="404"/>
      <c r="BF107" s="363" t="s">
        <v>244</v>
      </c>
      <c r="BG107" s="352"/>
      <c r="BH107" s="352"/>
      <c r="BI107" s="353"/>
      <c r="BJ107" s="88">
        <f t="shared" si="4"/>
        <v>80</v>
      </c>
      <c r="BK107" s="69"/>
      <c r="BL107" s="69"/>
      <c r="BM107" s="69"/>
      <c r="BP107" s="41"/>
      <c r="BQ107" s="41"/>
      <c r="BR107" s="41"/>
    </row>
    <row r="108" spans="1:2644" s="40" customFormat="1" ht="42.75" customHeight="1" x14ac:dyDescent="0.4">
      <c r="A108" s="236" t="s">
        <v>267</v>
      </c>
      <c r="B108" s="354" t="s">
        <v>247</v>
      </c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6"/>
      <c r="P108" s="340"/>
      <c r="Q108" s="341"/>
      <c r="R108" s="341"/>
      <c r="S108" s="357"/>
      <c r="T108" s="358">
        <f t="shared" si="26"/>
        <v>0</v>
      </c>
      <c r="U108" s="359"/>
      <c r="V108" s="376">
        <f t="shared" si="27"/>
        <v>0</v>
      </c>
      <c r="W108" s="381"/>
      <c r="X108" s="402"/>
      <c r="Y108" s="342"/>
      <c r="Z108" s="341"/>
      <c r="AA108" s="341"/>
      <c r="AB108" s="341"/>
      <c r="AC108" s="341"/>
      <c r="AD108" s="402"/>
      <c r="AE108" s="342"/>
      <c r="AF108" s="284"/>
      <c r="AG108" s="276"/>
      <c r="AH108" s="285"/>
      <c r="AI108" s="284"/>
      <c r="AJ108" s="276"/>
      <c r="AK108" s="299"/>
      <c r="AL108" s="285"/>
      <c r="AM108" s="276"/>
      <c r="AN108" s="285"/>
      <c r="AO108" s="284"/>
      <c r="AP108" s="276"/>
      <c r="AQ108" s="299"/>
      <c r="AR108" s="285"/>
      <c r="AS108" s="276"/>
      <c r="AT108" s="299"/>
      <c r="AU108" s="284"/>
      <c r="AV108" s="276"/>
      <c r="AW108" s="299"/>
      <c r="AX108" s="285"/>
      <c r="AY108" s="276"/>
      <c r="AZ108" s="285"/>
      <c r="BA108" s="284"/>
      <c r="BB108" s="276"/>
      <c r="BC108" s="285"/>
      <c r="BD108" s="403">
        <f t="shared" si="3"/>
        <v>0</v>
      </c>
      <c r="BE108" s="404"/>
      <c r="BF108" s="363"/>
      <c r="BG108" s="352"/>
      <c r="BH108" s="352"/>
      <c r="BI108" s="353"/>
      <c r="BJ108" s="88">
        <f t="shared" si="4"/>
        <v>0</v>
      </c>
      <c r="BK108" s="69"/>
      <c r="BL108" s="69"/>
      <c r="BM108" s="69"/>
      <c r="BP108" s="41"/>
      <c r="BQ108" s="41"/>
      <c r="BR108" s="41"/>
    </row>
    <row r="109" spans="1:2644" s="40" customFormat="1" ht="100.5" customHeight="1" x14ac:dyDescent="0.4">
      <c r="A109" s="236" t="s">
        <v>285</v>
      </c>
      <c r="B109" s="354" t="s">
        <v>324</v>
      </c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6"/>
      <c r="P109" s="340"/>
      <c r="Q109" s="341"/>
      <c r="R109" s="341"/>
      <c r="S109" s="357"/>
      <c r="T109" s="358"/>
      <c r="U109" s="359"/>
      <c r="V109" s="376"/>
      <c r="W109" s="359"/>
      <c r="X109" s="358"/>
      <c r="Y109" s="377"/>
      <c r="Z109" s="359"/>
      <c r="AA109" s="359"/>
      <c r="AB109" s="359"/>
      <c r="AC109" s="359"/>
      <c r="AD109" s="376">
        <f t="shared" ref="AD109" si="33">SUM(AD110:AE112)</f>
        <v>0</v>
      </c>
      <c r="AE109" s="359"/>
      <c r="AF109" s="284"/>
      <c r="AG109" s="276"/>
      <c r="AH109" s="285"/>
      <c r="AI109" s="284"/>
      <c r="AJ109" s="276"/>
      <c r="AK109" s="299"/>
      <c r="AL109" s="285"/>
      <c r="AM109" s="276"/>
      <c r="AN109" s="285"/>
      <c r="AO109" s="284"/>
      <c r="AP109" s="276"/>
      <c r="AQ109" s="299"/>
      <c r="AR109" s="285"/>
      <c r="AS109" s="276"/>
      <c r="AT109" s="299"/>
      <c r="AU109" s="284"/>
      <c r="AV109" s="276"/>
      <c r="AW109" s="299"/>
      <c r="AX109" s="285"/>
      <c r="AY109" s="276"/>
      <c r="AZ109" s="285"/>
      <c r="BA109" s="284"/>
      <c r="BB109" s="276"/>
      <c r="BC109" s="285"/>
      <c r="BD109" s="403">
        <f t="shared" si="3"/>
        <v>0</v>
      </c>
      <c r="BE109" s="404"/>
      <c r="BF109" s="363"/>
      <c r="BG109" s="352"/>
      <c r="BH109" s="352"/>
      <c r="BI109" s="353"/>
      <c r="BJ109" s="88">
        <f t="shared" si="4"/>
        <v>0</v>
      </c>
      <c r="BK109" s="69"/>
      <c r="BL109" s="389"/>
      <c r="BM109" s="390"/>
      <c r="BN109" s="390"/>
      <c r="BO109" s="390"/>
      <c r="BP109" s="390"/>
      <c r="BQ109" s="390"/>
      <c r="BR109" s="390"/>
      <c r="BS109" s="390"/>
      <c r="BT109" s="390"/>
      <c r="BU109" s="390"/>
      <c r="BV109" s="390"/>
      <c r="BW109" s="390"/>
      <c r="BX109" s="390"/>
      <c r="BY109" s="391"/>
    </row>
    <row r="110" spans="1:2644" s="40" customFormat="1" ht="45.75" customHeight="1" x14ac:dyDescent="0.4">
      <c r="A110" s="264" t="s">
        <v>444</v>
      </c>
      <c r="B110" s="706" t="s">
        <v>287</v>
      </c>
      <c r="C110" s="706"/>
      <c r="D110" s="706"/>
      <c r="E110" s="706"/>
      <c r="F110" s="706"/>
      <c r="G110" s="706"/>
      <c r="H110" s="706"/>
      <c r="I110" s="706"/>
      <c r="J110" s="706"/>
      <c r="K110" s="706"/>
      <c r="L110" s="706"/>
      <c r="M110" s="706"/>
      <c r="N110" s="706"/>
      <c r="O110" s="707"/>
      <c r="P110" s="340">
        <v>7</v>
      </c>
      <c r="Q110" s="341"/>
      <c r="R110" s="341">
        <v>6</v>
      </c>
      <c r="S110" s="357"/>
      <c r="T110" s="340">
        <f t="shared" si="26"/>
        <v>208</v>
      </c>
      <c r="U110" s="341"/>
      <c r="V110" s="402">
        <f t="shared" si="27"/>
        <v>96</v>
      </c>
      <c r="W110" s="357"/>
      <c r="X110" s="402">
        <f t="shared" ref="X110" si="34">V110-Z110-AB110</f>
        <v>56</v>
      </c>
      <c r="Y110" s="342"/>
      <c r="Z110" s="341">
        <v>16</v>
      </c>
      <c r="AA110" s="341"/>
      <c r="AB110" s="341">
        <v>24</v>
      </c>
      <c r="AC110" s="341"/>
      <c r="AD110" s="402"/>
      <c r="AE110" s="342"/>
      <c r="AF110" s="284"/>
      <c r="AG110" s="276"/>
      <c r="AH110" s="285"/>
      <c r="AI110" s="284"/>
      <c r="AJ110" s="276"/>
      <c r="AK110" s="299"/>
      <c r="AL110" s="285"/>
      <c r="AM110" s="276"/>
      <c r="AN110" s="285"/>
      <c r="AO110" s="284"/>
      <c r="AP110" s="276"/>
      <c r="AQ110" s="299"/>
      <c r="AR110" s="285"/>
      <c r="AS110" s="276"/>
      <c r="AT110" s="299"/>
      <c r="AU110" s="284">
        <v>104</v>
      </c>
      <c r="AV110" s="276">
        <v>56</v>
      </c>
      <c r="AW110" s="299">
        <v>3</v>
      </c>
      <c r="AX110" s="285">
        <v>104</v>
      </c>
      <c r="AY110" s="276">
        <v>40</v>
      </c>
      <c r="AZ110" s="285">
        <v>3</v>
      </c>
      <c r="BA110" s="284"/>
      <c r="BB110" s="276"/>
      <c r="BC110" s="285"/>
      <c r="BD110" s="403">
        <f t="shared" si="3"/>
        <v>6</v>
      </c>
      <c r="BE110" s="404"/>
      <c r="BF110" s="363" t="s">
        <v>245</v>
      </c>
      <c r="BG110" s="352"/>
      <c r="BH110" s="352"/>
      <c r="BI110" s="353"/>
      <c r="BJ110" s="88">
        <f t="shared" si="4"/>
        <v>96</v>
      </c>
      <c r="BK110" s="69"/>
      <c r="BL110" s="69"/>
      <c r="BM110" s="69"/>
      <c r="BP110" s="42"/>
      <c r="BQ110" s="42"/>
      <c r="BR110" s="42"/>
    </row>
    <row r="111" spans="1:2644" s="40" customFormat="1" ht="44.25" customHeight="1" x14ac:dyDescent="0.4">
      <c r="A111" s="264" t="s">
        <v>445</v>
      </c>
      <c r="B111" s="360" t="s">
        <v>269</v>
      </c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2"/>
      <c r="P111" s="340"/>
      <c r="Q111" s="341"/>
      <c r="R111" s="341">
        <v>7</v>
      </c>
      <c r="S111" s="357"/>
      <c r="T111" s="340">
        <f t="shared" si="26"/>
        <v>206</v>
      </c>
      <c r="U111" s="341"/>
      <c r="V111" s="402">
        <f t="shared" si="27"/>
        <v>80</v>
      </c>
      <c r="W111" s="357"/>
      <c r="X111" s="402">
        <v>48</v>
      </c>
      <c r="Y111" s="342"/>
      <c r="Z111" s="341">
        <v>16</v>
      </c>
      <c r="AA111" s="341"/>
      <c r="AB111" s="341">
        <v>16</v>
      </c>
      <c r="AC111" s="341"/>
      <c r="AD111" s="402"/>
      <c r="AE111" s="342"/>
      <c r="AF111" s="284"/>
      <c r="AG111" s="276"/>
      <c r="AH111" s="285"/>
      <c r="AI111" s="284"/>
      <c r="AJ111" s="276"/>
      <c r="AK111" s="299"/>
      <c r="AL111" s="285"/>
      <c r="AM111" s="276"/>
      <c r="AN111" s="285"/>
      <c r="AO111" s="284"/>
      <c r="AP111" s="276"/>
      <c r="AQ111" s="299"/>
      <c r="AR111" s="285"/>
      <c r="AS111" s="276"/>
      <c r="AT111" s="299"/>
      <c r="AU111" s="284"/>
      <c r="AV111" s="276"/>
      <c r="AW111" s="299"/>
      <c r="AX111" s="285">
        <v>206</v>
      </c>
      <c r="AY111" s="276">
        <v>80</v>
      </c>
      <c r="AZ111" s="285">
        <v>6</v>
      </c>
      <c r="BA111" s="284"/>
      <c r="BB111" s="276"/>
      <c r="BC111" s="285"/>
      <c r="BD111" s="403">
        <f t="shared" si="3"/>
        <v>6</v>
      </c>
      <c r="BE111" s="404"/>
      <c r="BF111" s="363" t="s">
        <v>246</v>
      </c>
      <c r="BG111" s="352"/>
      <c r="BH111" s="352"/>
      <c r="BI111" s="353"/>
      <c r="BJ111" s="88">
        <f t="shared" si="4"/>
        <v>80</v>
      </c>
      <c r="BK111" s="69"/>
      <c r="BL111" s="69"/>
      <c r="BM111" s="69"/>
      <c r="BP111" s="42"/>
      <c r="BQ111" s="42"/>
      <c r="BR111" s="42"/>
    </row>
    <row r="112" spans="1:2644" s="40" customFormat="1" ht="65.25" customHeight="1" x14ac:dyDescent="0.4">
      <c r="A112" s="266" t="s">
        <v>446</v>
      </c>
      <c r="B112" s="714" t="s">
        <v>233</v>
      </c>
      <c r="C112" s="715"/>
      <c r="D112" s="715"/>
      <c r="E112" s="715"/>
      <c r="F112" s="715"/>
      <c r="G112" s="715"/>
      <c r="H112" s="715"/>
      <c r="I112" s="715"/>
      <c r="J112" s="715"/>
      <c r="K112" s="715"/>
      <c r="L112" s="715"/>
      <c r="M112" s="715"/>
      <c r="N112" s="715"/>
      <c r="O112" s="716"/>
      <c r="P112" s="527"/>
      <c r="Q112" s="414"/>
      <c r="R112" s="414">
        <v>7</v>
      </c>
      <c r="S112" s="470"/>
      <c r="T112" s="527">
        <f t="shared" si="26"/>
        <v>138</v>
      </c>
      <c r="U112" s="414"/>
      <c r="V112" s="412">
        <f t="shared" si="27"/>
        <v>64</v>
      </c>
      <c r="W112" s="470"/>
      <c r="X112" s="412">
        <v>40</v>
      </c>
      <c r="Y112" s="413"/>
      <c r="Z112" s="414">
        <v>16</v>
      </c>
      <c r="AA112" s="414"/>
      <c r="AB112" s="414">
        <v>8</v>
      </c>
      <c r="AC112" s="414"/>
      <c r="AD112" s="412"/>
      <c r="AE112" s="413"/>
      <c r="AF112" s="317"/>
      <c r="AG112" s="281"/>
      <c r="AH112" s="318"/>
      <c r="AI112" s="317"/>
      <c r="AJ112" s="281"/>
      <c r="AK112" s="319"/>
      <c r="AL112" s="318"/>
      <c r="AM112" s="281"/>
      <c r="AN112" s="318"/>
      <c r="AO112" s="317"/>
      <c r="AP112" s="281"/>
      <c r="AQ112" s="319"/>
      <c r="AR112" s="318"/>
      <c r="AS112" s="281"/>
      <c r="AT112" s="319"/>
      <c r="AU112" s="317"/>
      <c r="AV112" s="281"/>
      <c r="AW112" s="319"/>
      <c r="AX112" s="318">
        <v>138</v>
      </c>
      <c r="AY112" s="281">
        <v>64</v>
      </c>
      <c r="AZ112" s="318">
        <v>4</v>
      </c>
      <c r="BA112" s="317"/>
      <c r="BB112" s="281"/>
      <c r="BC112" s="318"/>
      <c r="BD112" s="382">
        <f t="shared" si="3"/>
        <v>4</v>
      </c>
      <c r="BE112" s="383"/>
      <c r="BF112" s="384" t="s">
        <v>248</v>
      </c>
      <c r="BG112" s="385"/>
      <c r="BH112" s="385"/>
      <c r="BI112" s="386"/>
      <c r="BJ112" s="52">
        <f t="shared" si="4"/>
        <v>64</v>
      </c>
      <c r="BK112" s="69"/>
      <c r="BL112" s="69"/>
      <c r="BM112" s="69"/>
      <c r="BP112" s="42"/>
      <c r="BQ112" s="42"/>
      <c r="BR112" s="42"/>
    </row>
    <row r="113" spans="1:2644" s="92" customFormat="1" ht="60" customHeight="1" x14ac:dyDescent="0.4">
      <c r="A113" s="263" t="s">
        <v>286</v>
      </c>
      <c r="B113" s="354" t="s">
        <v>281</v>
      </c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691"/>
      <c r="P113" s="340"/>
      <c r="Q113" s="341"/>
      <c r="R113" s="341"/>
      <c r="S113" s="357"/>
      <c r="T113" s="358"/>
      <c r="U113" s="359"/>
      <c r="V113" s="376"/>
      <c r="W113" s="359"/>
      <c r="X113" s="358"/>
      <c r="Y113" s="377"/>
      <c r="Z113" s="359"/>
      <c r="AA113" s="359"/>
      <c r="AB113" s="359"/>
      <c r="AC113" s="359"/>
      <c r="AD113" s="402"/>
      <c r="AE113" s="341"/>
      <c r="AF113" s="284"/>
      <c r="AG113" s="276"/>
      <c r="AH113" s="285"/>
      <c r="AI113" s="284"/>
      <c r="AJ113" s="276"/>
      <c r="AK113" s="299"/>
      <c r="AL113" s="285"/>
      <c r="AM113" s="276"/>
      <c r="AN113" s="285"/>
      <c r="AO113" s="284"/>
      <c r="AP113" s="276"/>
      <c r="AQ113" s="299"/>
      <c r="AR113" s="285"/>
      <c r="AS113" s="276"/>
      <c r="AT113" s="299"/>
      <c r="AU113" s="284"/>
      <c r="AV113" s="276"/>
      <c r="AW113" s="299"/>
      <c r="AX113" s="285"/>
      <c r="AY113" s="276"/>
      <c r="AZ113" s="285"/>
      <c r="BA113" s="284"/>
      <c r="BB113" s="276"/>
      <c r="BC113" s="285"/>
      <c r="BD113" s="358">
        <f t="shared" si="3"/>
        <v>0</v>
      </c>
      <c r="BE113" s="381"/>
      <c r="BF113" s="363"/>
      <c r="BG113" s="352"/>
      <c r="BH113" s="352"/>
      <c r="BI113" s="353"/>
      <c r="BJ113" s="90">
        <f t="shared" si="4"/>
        <v>0</v>
      </c>
      <c r="BK113" s="91"/>
      <c r="BL113" s="91"/>
      <c r="BM113" s="91"/>
      <c r="BP113" s="93"/>
      <c r="BQ113" s="93"/>
      <c r="BR113" s="93"/>
    </row>
    <row r="114" spans="1:2644" s="40" customFormat="1" ht="48.75" customHeight="1" x14ac:dyDescent="0.4">
      <c r="A114" s="264" t="s">
        <v>447</v>
      </c>
      <c r="B114" s="517" t="s">
        <v>283</v>
      </c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52"/>
      <c r="P114" s="340">
        <v>7</v>
      </c>
      <c r="Q114" s="341"/>
      <c r="R114" s="341">
        <v>6</v>
      </c>
      <c r="S114" s="357"/>
      <c r="T114" s="340">
        <f t="shared" ref="T114:T116" si="35">SUM(AF114,AI114,AL114,AO114,AR114,AU114,AX114,BA114)</f>
        <v>208</v>
      </c>
      <c r="U114" s="341"/>
      <c r="V114" s="402">
        <f t="shared" ref="V114:V116" si="36">SUM(AG114,AJ114,AM114,AP114,AS114,AV114,AY114,BB114)</f>
        <v>96</v>
      </c>
      <c r="W114" s="357"/>
      <c r="X114" s="402">
        <f t="shared" ref="X114" si="37">V114-Z114-AB114</f>
        <v>56</v>
      </c>
      <c r="Y114" s="342"/>
      <c r="Z114" s="341">
        <v>16</v>
      </c>
      <c r="AA114" s="341"/>
      <c r="AB114" s="341">
        <v>24</v>
      </c>
      <c r="AC114" s="341"/>
      <c r="AD114" s="402"/>
      <c r="AE114" s="342"/>
      <c r="AF114" s="284"/>
      <c r="AG114" s="276"/>
      <c r="AH114" s="285"/>
      <c r="AI114" s="284"/>
      <c r="AJ114" s="276"/>
      <c r="AK114" s="299"/>
      <c r="AL114" s="285"/>
      <c r="AM114" s="276"/>
      <c r="AN114" s="285"/>
      <c r="AO114" s="284"/>
      <c r="AP114" s="276"/>
      <c r="AQ114" s="299"/>
      <c r="AR114" s="285"/>
      <c r="AS114" s="276"/>
      <c r="AT114" s="299"/>
      <c r="AU114" s="284">
        <v>104</v>
      </c>
      <c r="AV114" s="276">
        <v>56</v>
      </c>
      <c r="AW114" s="299">
        <v>3</v>
      </c>
      <c r="AX114" s="285">
        <v>104</v>
      </c>
      <c r="AY114" s="276">
        <v>40</v>
      </c>
      <c r="AZ114" s="285">
        <v>3</v>
      </c>
      <c r="BA114" s="284"/>
      <c r="BB114" s="276"/>
      <c r="BC114" s="285"/>
      <c r="BD114" s="403">
        <f t="shared" ref="BD114:BD116" si="38">SUM(AH114,AK114,AN114,AQ114,AT114,AW114,AZ114)</f>
        <v>6</v>
      </c>
      <c r="BE114" s="404"/>
      <c r="BF114" s="363" t="s">
        <v>270</v>
      </c>
      <c r="BG114" s="352"/>
      <c r="BH114" s="352"/>
      <c r="BI114" s="353"/>
      <c r="BJ114" s="88">
        <f t="shared" ref="BJ114:BJ127" si="39">SUM(X114:AE114)</f>
        <v>96</v>
      </c>
      <c r="BK114" s="69"/>
      <c r="BL114" s="69"/>
      <c r="BM114" s="69"/>
      <c r="BP114" s="42"/>
      <c r="BQ114" s="42"/>
      <c r="BR114" s="42"/>
    </row>
    <row r="115" spans="1:2644" s="40" customFormat="1" ht="48.75" customHeight="1" x14ac:dyDescent="0.35">
      <c r="A115" s="264" t="s">
        <v>448</v>
      </c>
      <c r="B115" s="514" t="s">
        <v>282</v>
      </c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708"/>
      <c r="P115" s="340"/>
      <c r="Q115" s="341"/>
      <c r="R115" s="341">
        <v>7</v>
      </c>
      <c r="S115" s="357"/>
      <c r="T115" s="340">
        <f t="shared" si="35"/>
        <v>206</v>
      </c>
      <c r="U115" s="341"/>
      <c r="V115" s="402">
        <f t="shared" si="36"/>
        <v>80</v>
      </c>
      <c r="W115" s="357"/>
      <c r="X115" s="402">
        <v>48</v>
      </c>
      <c r="Y115" s="342"/>
      <c r="Z115" s="341">
        <v>16</v>
      </c>
      <c r="AA115" s="341"/>
      <c r="AB115" s="341">
        <v>16</v>
      </c>
      <c r="AC115" s="341"/>
      <c r="AD115" s="402"/>
      <c r="AE115" s="342"/>
      <c r="AF115" s="284"/>
      <c r="AG115" s="276"/>
      <c r="AH115" s="285"/>
      <c r="AI115" s="284"/>
      <c r="AJ115" s="276"/>
      <c r="AK115" s="299"/>
      <c r="AL115" s="285"/>
      <c r="AM115" s="276"/>
      <c r="AN115" s="285"/>
      <c r="AO115" s="284"/>
      <c r="AP115" s="276"/>
      <c r="AQ115" s="299"/>
      <c r="AR115" s="285"/>
      <c r="AS115" s="276"/>
      <c r="AT115" s="299"/>
      <c r="AU115" s="284"/>
      <c r="AV115" s="276"/>
      <c r="AW115" s="299"/>
      <c r="AX115" s="285">
        <v>206</v>
      </c>
      <c r="AY115" s="276">
        <v>80</v>
      </c>
      <c r="AZ115" s="285">
        <v>6</v>
      </c>
      <c r="BA115" s="284"/>
      <c r="BB115" s="276"/>
      <c r="BC115" s="285"/>
      <c r="BD115" s="403">
        <f t="shared" si="38"/>
        <v>6</v>
      </c>
      <c r="BE115" s="404"/>
      <c r="BF115" s="363" t="s">
        <v>273</v>
      </c>
      <c r="BG115" s="352"/>
      <c r="BH115" s="352"/>
      <c r="BI115" s="353"/>
      <c r="BJ115" s="88">
        <f t="shared" si="39"/>
        <v>80</v>
      </c>
      <c r="BK115" s="76"/>
      <c r="BL115" s="76"/>
      <c r="BM115" s="76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89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  <c r="JC115" s="89"/>
      <c r="JD115" s="89"/>
      <c r="JE115" s="89"/>
      <c r="JF115" s="89"/>
      <c r="JG115" s="89"/>
      <c r="JH115" s="89"/>
      <c r="JI115" s="89"/>
      <c r="JJ115" s="89"/>
      <c r="JK115" s="89"/>
      <c r="JL115" s="89"/>
      <c r="JM115" s="89"/>
      <c r="JN115" s="89"/>
      <c r="JO115" s="89"/>
      <c r="JP115" s="89"/>
      <c r="JQ115" s="89"/>
      <c r="JR115" s="89"/>
      <c r="JS115" s="89"/>
      <c r="JT115" s="89"/>
      <c r="JU115" s="89"/>
      <c r="JV115" s="89"/>
      <c r="JW115" s="89"/>
      <c r="JX115" s="89"/>
      <c r="JY115" s="89"/>
      <c r="JZ115" s="89"/>
      <c r="KA115" s="89"/>
      <c r="KB115" s="89"/>
      <c r="KC115" s="89"/>
      <c r="KD115" s="89"/>
      <c r="KE115" s="89"/>
      <c r="KF115" s="89"/>
      <c r="KG115" s="89"/>
      <c r="KH115" s="89"/>
      <c r="KI115" s="89"/>
      <c r="KJ115" s="89"/>
      <c r="KK115" s="89"/>
      <c r="KL115" s="89"/>
      <c r="KM115" s="89"/>
      <c r="KN115" s="89"/>
      <c r="KO115" s="89"/>
      <c r="KP115" s="89"/>
      <c r="KQ115" s="89"/>
      <c r="KR115" s="89"/>
      <c r="KS115" s="89"/>
      <c r="KT115" s="89"/>
      <c r="KU115" s="89"/>
      <c r="KV115" s="89"/>
      <c r="KW115" s="89"/>
      <c r="KX115" s="89"/>
      <c r="KY115" s="89"/>
      <c r="KZ115" s="89"/>
      <c r="LA115" s="89"/>
      <c r="LB115" s="89"/>
      <c r="LC115" s="89"/>
      <c r="LD115" s="89"/>
      <c r="LE115" s="89"/>
      <c r="LF115" s="89"/>
      <c r="LG115" s="89"/>
      <c r="LH115" s="89"/>
      <c r="LI115" s="89"/>
      <c r="LJ115" s="89"/>
      <c r="LK115" s="89"/>
      <c r="LL115" s="89"/>
      <c r="LM115" s="89"/>
      <c r="LN115" s="89"/>
      <c r="LO115" s="89"/>
      <c r="LP115" s="89"/>
      <c r="LQ115" s="89"/>
      <c r="LR115" s="89"/>
      <c r="LS115" s="89"/>
      <c r="LT115" s="89"/>
      <c r="LU115" s="89"/>
      <c r="LV115" s="89"/>
      <c r="LW115" s="89"/>
      <c r="LX115" s="89"/>
      <c r="LY115" s="89"/>
      <c r="LZ115" s="89"/>
      <c r="MA115" s="89"/>
      <c r="MB115" s="89"/>
      <c r="MC115" s="89"/>
      <c r="MD115" s="89"/>
      <c r="ME115" s="89"/>
      <c r="MF115" s="89"/>
      <c r="MG115" s="89"/>
      <c r="MH115" s="89"/>
      <c r="MI115" s="89"/>
      <c r="MJ115" s="89"/>
      <c r="MK115" s="89"/>
      <c r="ML115" s="89"/>
      <c r="MM115" s="89"/>
      <c r="MN115" s="89"/>
      <c r="MO115" s="89"/>
      <c r="MP115" s="89"/>
      <c r="MQ115" s="89"/>
      <c r="MR115" s="89"/>
      <c r="MS115" s="89"/>
      <c r="MT115" s="89"/>
      <c r="MU115" s="89"/>
      <c r="MV115" s="89"/>
      <c r="MW115" s="89"/>
      <c r="MX115" s="89"/>
      <c r="MY115" s="89"/>
      <c r="MZ115" s="89"/>
      <c r="NA115" s="89"/>
      <c r="NB115" s="89"/>
      <c r="NC115" s="89"/>
      <c r="ND115" s="89"/>
      <c r="NE115" s="89"/>
      <c r="NF115" s="89"/>
      <c r="NG115" s="89"/>
      <c r="NH115" s="89"/>
      <c r="NI115" s="89"/>
      <c r="NJ115" s="89"/>
      <c r="NK115" s="89"/>
      <c r="NL115" s="89"/>
      <c r="NM115" s="89"/>
      <c r="NN115" s="89"/>
      <c r="NO115" s="89"/>
      <c r="NP115" s="89"/>
      <c r="NQ115" s="89"/>
      <c r="NR115" s="89"/>
      <c r="NS115" s="89"/>
      <c r="NT115" s="89"/>
      <c r="NU115" s="89"/>
      <c r="NV115" s="89"/>
      <c r="NW115" s="89"/>
      <c r="NX115" s="89"/>
      <c r="NY115" s="89"/>
      <c r="NZ115" s="89"/>
      <c r="OA115" s="89"/>
      <c r="OB115" s="89"/>
      <c r="OC115" s="89"/>
      <c r="OD115" s="89"/>
      <c r="OE115" s="89"/>
      <c r="OF115" s="89"/>
      <c r="OG115" s="89"/>
      <c r="OH115" s="89"/>
      <c r="OI115" s="89"/>
      <c r="OJ115" s="89"/>
      <c r="OK115" s="89"/>
      <c r="OL115" s="89"/>
      <c r="OM115" s="89"/>
      <c r="ON115" s="89"/>
      <c r="OO115" s="89"/>
      <c r="OP115" s="89"/>
      <c r="OQ115" s="89"/>
      <c r="OR115" s="89"/>
      <c r="OS115" s="89"/>
      <c r="OT115" s="89"/>
      <c r="OU115" s="89"/>
      <c r="OV115" s="89"/>
      <c r="OW115" s="89"/>
      <c r="OX115" s="89"/>
      <c r="OY115" s="89"/>
      <c r="OZ115" s="89"/>
      <c r="PA115" s="89"/>
      <c r="PB115" s="89"/>
      <c r="PC115" s="89"/>
      <c r="PD115" s="89"/>
      <c r="PE115" s="89"/>
      <c r="PF115" s="89"/>
      <c r="PG115" s="89"/>
      <c r="PH115" s="89"/>
      <c r="PI115" s="89"/>
      <c r="PJ115" s="89"/>
      <c r="PK115" s="89"/>
      <c r="PL115" s="89"/>
      <c r="PM115" s="89"/>
      <c r="PN115" s="89"/>
      <c r="PO115" s="89"/>
      <c r="PP115" s="89"/>
      <c r="PQ115" s="89"/>
      <c r="PR115" s="89"/>
      <c r="PS115" s="89"/>
      <c r="PT115" s="89"/>
      <c r="PU115" s="89"/>
      <c r="PV115" s="89"/>
      <c r="PW115" s="89"/>
      <c r="PX115" s="89"/>
      <c r="PY115" s="89"/>
      <c r="PZ115" s="89"/>
      <c r="QA115" s="89"/>
      <c r="QB115" s="89"/>
      <c r="QC115" s="89"/>
      <c r="QD115" s="89"/>
      <c r="QE115" s="89"/>
      <c r="QF115" s="89"/>
      <c r="QG115" s="89"/>
      <c r="QH115" s="89"/>
      <c r="QI115" s="89"/>
      <c r="QJ115" s="89"/>
      <c r="QK115" s="89"/>
      <c r="QL115" s="89"/>
      <c r="QM115" s="89"/>
      <c r="QN115" s="89"/>
      <c r="QO115" s="89"/>
      <c r="QP115" s="89"/>
      <c r="QQ115" s="89"/>
      <c r="QR115" s="89"/>
      <c r="QS115" s="89"/>
      <c r="QT115" s="89"/>
      <c r="QU115" s="89"/>
      <c r="QV115" s="89"/>
      <c r="QW115" s="89"/>
      <c r="QX115" s="89"/>
      <c r="QY115" s="89"/>
      <c r="QZ115" s="89"/>
      <c r="RA115" s="89"/>
      <c r="RB115" s="89"/>
      <c r="RC115" s="89"/>
      <c r="RD115" s="89"/>
      <c r="RE115" s="89"/>
      <c r="RF115" s="89"/>
      <c r="RG115" s="89"/>
      <c r="RH115" s="89"/>
      <c r="RI115" s="89"/>
      <c r="RJ115" s="89"/>
      <c r="RK115" s="89"/>
      <c r="RL115" s="89"/>
      <c r="RM115" s="89"/>
      <c r="RN115" s="89"/>
      <c r="RO115" s="89"/>
      <c r="RP115" s="89"/>
      <c r="RQ115" s="89"/>
      <c r="RR115" s="89"/>
      <c r="RS115" s="89"/>
      <c r="RT115" s="89"/>
      <c r="RU115" s="89"/>
      <c r="RV115" s="89"/>
      <c r="RW115" s="89"/>
      <c r="RX115" s="89"/>
      <c r="RY115" s="89"/>
      <c r="RZ115" s="89"/>
      <c r="SA115" s="89"/>
      <c r="SB115" s="89"/>
      <c r="SC115" s="89"/>
      <c r="SD115" s="89"/>
      <c r="SE115" s="89"/>
      <c r="SF115" s="89"/>
      <c r="SG115" s="89"/>
      <c r="SH115" s="89"/>
      <c r="SI115" s="89"/>
      <c r="SJ115" s="89"/>
      <c r="SK115" s="89"/>
      <c r="SL115" s="89"/>
      <c r="SM115" s="89"/>
      <c r="SN115" s="89"/>
      <c r="SO115" s="89"/>
      <c r="SP115" s="89"/>
      <c r="SQ115" s="89"/>
      <c r="SR115" s="89"/>
      <c r="SS115" s="89"/>
      <c r="ST115" s="89"/>
      <c r="SU115" s="89"/>
      <c r="SV115" s="89"/>
      <c r="SW115" s="89"/>
      <c r="SX115" s="89"/>
      <c r="SY115" s="89"/>
      <c r="SZ115" s="89"/>
      <c r="TA115" s="89"/>
      <c r="TB115" s="89"/>
      <c r="TC115" s="89"/>
      <c r="TD115" s="89"/>
      <c r="TE115" s="89"/>
      <c r="TF115" s="89"/>
      <c r="TG115" s="89"/>
      <c r="TH115" s="89"/>
      <c r="TI115" s="89"/>
      <c r="TJ115" s="89"/>
      <c r="TK115" s="89"/>
      <c r="TL115" s="89"/>
      <c r="TM115" s="89"/>
      <c r="TN115" s="89"/>
      <c r="TO115" s="89"/>
      <c r="TP115" s="89"/>
      <c r="TQ115" s="89"/>
      <c r="TR115" s="89"/>
      <c r="TS115" s="89"/>
      <c r="TT115" s="89"/>
      <c r="TU115" s="89"/>
      <c r="TV115" s="89"/>
      <c r="TW115" s="89"/>
      <c r="TX115" s="89"/>
      <c r="TY115" s="89"/>
      <c r="TZ115" s="89"/>
      <c r="UA115" s="89"/>
      <c r="UB115" s="89"/>
      <c r="UC115" s="89"/>
      <c r="UD115" s="89"/>
      <c r="UE115" s="89"/>
      <c r="UF115" s="89"/>
      <c r="UG115" s="89"/>
      <c r="UH115" s="89"/>
      <c r="UI115" s="89"/>
      <c r="UJ115" s="89"/>
      <c r="UK115" s="89"/>
      <c r="UL115" s="89"/>
      <c r="UM115" s="89"/>
      <c r="UN115" s="89"/>
      <c r="UO115" s="89"/>
      <c r="UP115" s="89"/>
      <c r="UQ115" s="89"/>
      <c r="UR115" s="89"/>
      <c r="US115" s="89"/>
      <c r="UT115" s="89"/>
      <c r="UU115" s="89"/>
      <c r="UV115" s="89"/>
      <c r="UW115" s="89"/>
      <c r="UX115" s="89"/>
      <c r="UY115" s="89"/>
      <c r="UZ115" s="89"/>
      <c r="VA115" s="89"/>
      <c r="VB115" s="89"/>
      <c r="VC115" s="89"/>
      <c r="VD115" s="89"/>
      <c r="VE115" s="89"/>
      <c r="VF115" s="89"/>
      <c r="VG115" s="89"/>
      <c r="VH115" s="89"/>
      <c r="VI115" s="89"/>
      <c r="VJ115" s="89"/>
      <c r="VK115" s="89"/>
      <c r="VL115" s="89"/>
      <c r="VM115" s="89"/>
      <c r="VN115" s="89"/>
      <c r="VO115" s="89"/>
      <c r="VP115" s="89"/>
      <c r="VQ115" s="89"/>
      <c r="VR115" s="89"/>
      <c r="VS115" s="89"/>
      <c r="VT115" s="89"/>
      <c r="VU115" s="89"/>
      <c r="VV115" s="89"/>
      <c r="VW115" s="89"/>
      <c r="VX115" s="89"/>
      <c r="VY115" s="89"/>
      <c r="VZ115" s="89"/>
      <c r="WA115" s="89"/>
      <c r="WB115" s="89"/>
      <c r="WC115" s="89"/>
      <c r="WD115" s="89"/>
      <c r="WE115" s="89"/>
      <c r="WF115" s="89"/>
      <c r="WG115" s="89"/>
      <c r="WH115" s="89"/>
      <c r="WI115" s="89"/>
      <c r="WJ115" s="89"/>
      <c r="WK115" s="89"/>
      <c r="WL115" s="89"/>
      <c r="WM115" s="89"/>
      <c r="WN115" s="89"/>
      <c r="WO115" s="89"/>
      <c r="WP115" s="89"/>
      <c r="WQ115" s="89"/>
      <c r="WR115" s="89"/>
      <c r="WS115" s="89"/>
      <c r="WT115" s="89"/>
      <c r="WU115" s="89"/>
      <c r="WV115" s="89"/>
      <c r="WW115" s="89"/>
      <c r="WX115" s="89"/>
      <c r="WY115" s="89"/>
      <c r="WZ115" s="89"/>
      <c r="XA115" s="89"/>
      <c r="XB115" s="89"/>
      <c r="XC115" s="89"/>
      <c r="XD115" s="89"/>
      <c r="XE115" s="89"/>
      <c r="XF115" s="89"/>
      <c r="XG115" s="89"/>
      <c r="XH115" s="89"/>
      <c r="XI115" s="89"/>
      <c r="XJ115" s="89"/>
      <c r="XK115" s="89"/>
      <c r="XL115" s="89"/>
      <c r="XM115" s="89"/>
      <c r="XN115" s="89"/>
      <c r="XO115" s="89"/>
      <c r="XP115" s="89"/>
      <c r="XQ115" s="89"/>
      <c r="XR115" s="89"/>
      <c r="XS115" s="89"/>
      <c r="XT115" s="89"/>
      <c r="XU115" s="89"/>
      <c r="XV115" s="89"/>
      <c r="XW115" s="89"/>
      <c r="XX115" s="89"/>
      <c r="XY115" s="89"/>
      <c r="XZ115" s="89"/>
      <c r="YA115" s="89"/>
      <c r="YB115" s="89"/>
      <c r="YC115" s="89"/>
      <c r="YD115" s="89"/>
      <c r="YE115" s="89"/>
      <c r="YF115" s="89"/>
      <c r="YG115" s="89"/>
      <c r="YH115" s="89"/>
      <c r="YI115" s="89"/>
      <c r="YJ115" s="89"/>
      <c r="YK115" s="89"/>
      <c r="YL115" s="89"/>
      <c r="YM115" s="89"/>
      <c r="YN115" s="89"/>
      <c r="YO115" s="89"/>
      <c r="YP115" s="89"/>
      <c r="YQ115" s="89"/>
      <c r="YR115" s="89"/>
      <c r="YS115" s="89"/>
      <c r="YT115" s="89"/>
      <c r="YU115" s="89"/>
      <c r="YV115" s="89"/>
      <c r="YW115" s="89"/>
      <c r="YX115" s="89"/>
      <c r="YY115" s="89"/>
      <c r="YZ115" s="89"/>
      <c r="ZA115" s="89"/>
      <c r="ZB115" s="89"/>
      <c r="ZC115" s="89"/>
      <c r="ZD115" s="89"/>
      <c r="ZE115" s="89"/>
      <c r="ZF115" s="89"/>
      <c r="ZG115" s="89"/>
      <c r="ZH115" s="89"/>
      <c r="ZI115" s="89"/>
      <c r="ZJ115" s="89"/>
      <c r="ZK115" s="89"/>
      <c r="ZL115" s="89"/>
      <c r="ZM115" s="89"/>
      <c r="ZN115" s="89"/>
      <c r="ZO115" s="89"/>
      <c r="ZP115" s="89"/>
      <c r="ZQ115" s="89"/>
      <c r="ZR115" s="89"/>
      <c r="ZS115" s="89"/>
      <c r="ZT115" s="89"/>
      <c r="ZU115" s="89"/>
      <c r="ZV115" s="89"/>
      <c r="ZW115" s="89"/>
      <c r="ZX115" s="89"/>
      <c r="ZY115" s="89"/>
      <c r="ZZ115" s="89"/>
      <c r="AAA115" s="89"/>
      <c r="AAB115" s="89"/>
      <c r="AAC115" s="89"/>
      <c r="AAD115" s="89"/>
      <c r="AAE115" s="89"/>
      <c r="AAF115" s="89"/>
      <c r="AAG115" s="89"/>
      <c r="AAH115" s="89"/>
      <c r="AAI115" s="89"/>
      <c r="AAJ115" s="89"/>
      <c r="AAK115" s="89"/>
      <c r="AAL115" s="89"/>
      <c r="AAM115" s="89"/>
      <c r="AAN115" s="89"/>
      <c r="AAO115" s="89"/>
      <c r="AAP115" s="89"/>
      <c r="AAQ115" s="89"/>
      <c r="AAR115" s="89"/>
      <c r="AAS115" s="89"/>
      <c r="AAT115" s="89"/>
      <c r="AAU115" s="89"/>
      <c r="AAV115" s="89"/>
      <c r="AAW115" s="89"/>
      <c r="AAX115" s="89"/>
      <c r="AAY115" s="89"/>
      <c r="AAZ115" s="89"/>
      <c r="ABA115" s="89"/>
      <c r="ABB115" s="89"/>
      <c r="ABC115" s="89"/>
      <c r="ABD115" s="89"/>
      <c r="ABE115" s="89"/>
      <c r="ABF115" s="89"/>
      <c r="ABG115" s="89"/>
      <c r="ABH115" s="89"/>
      <c r="ABI115" s="89"/>
      <c r="ABJ115" s="89"/>
      <c r="ABK115" s="89"/>
      <c r="ABL115" s="89"/>
      <c r="ABM115" s="89"/>
      <c r="ABN115" s="89"/>
      <c r="ABO115" s="89"/>
      <c r="ABP115" s="89"/>
      <c r="ABQ115" s="89"/>
      <c r="ABR115" s="89"/>
      <c r="ABS115" s="89"/>
      <c r="ABT115" s="89"/>
      <c r="ABU115" s="89"/>
      <c r="ABV115" s="89"/>
      <c r="ABW115" s="89"/>
      <c r="ABX115" s="89"/>
      <c r="ABY115" s="89"/>
      <c r="ABZ115" s="89"/>
      <c r="ACA115" s="89"/>
      <c r="ACB115" s="89"/>
      <c r="ACC115" s="89"/>
      <c r="ACD115" s="89"/>
      <c r="ACE115" s="89"/>
      <c r="ACF115" s="89"/>
      <c r="ACG115" s="89"/>
      <c r="ACH115" s="89"/>
      <c r="ACI115" s="89"/>
      <c r="ACJ115" s="89"/>
      <c r="ACK115" s="89"/>
      <c r="ACL115" s="89"/>
      <c r="ACM115" s="89"/>
      <c r="ACN115" s="89"/>
      <c r="ACO115" s="89"/>
      <c r="ACP115" s="89"/>
      <c r="ACQ115" s="89"/>
      <c r="ACR115" s="89"/>
      <c r="ACS115" s="89"/>
      <c r="ACT115" s="89"/>
      <c r="ACU115" s="89"/>
      <c r="ACV115" s="89"/>
      <c r="ACW115" s="89"/>
      <c r="ACX115" s="89"/>
      <c r="ACY115" s="89"/>
      <c r="ACZ115" s="89"/>
      <c r="ADA115" s="89"/>
      <c r="ADB115" s="89"/>
      <c r="ADC115" s="89"/>
      <c r="ADD115" s="89"/>
      <c r="ADE115" s="89"/>
      <c r="ADF115" s="89"/>
      <c r="ADG115" s="89"/>
      <c r="ADH115" s="89"/>
      <c r="ADI115" s="89"/>
      <c r="ADJ115" s="89"/>
      <c r="ADK115" s="89"/>
      <c r="ADL115" s="89"/>
      <c r="ADM115" s="89"/>
      <c r="ADN115" s="89"/>
      <c r="ADO115" s="89"/>
      <c r="ADP115" s="89"/>
      <c r="ADQ115" s="89"/>
      <c r="ADR115" s="89"/>
      <c r="ADS115" s="89"/>
      <c r="ADT115" s="89"/>
      <c r="ADU115" s="89"/>
      <c r="ADV115" s="89"/>
      <c r="ADW115" s="89"/>
      <c r="ADX115" s="89"/>
      <c r="ADY115" s="89"/>
      <c r="ADZ115" s="89"/>
      <c r="AEA115" s="89"/>
      <c r="AEB115" s="89"/>
      <c r="AEC115" s="89"/>
      <c r="AED115" s="89"/>
      <c r="AEE115" s="89"/>
      <c r="AEF115" s="89"/>
      <c r="AEG115" s="89"/>
      <c r="AEH115" s="89"/>
      <c r="AEI115" s="89"/>
      <c r="AEJ115" s="89"/>
      <c r="AEK115" s="89"/>
      <c r="AEL115" s="89"/>
      <c r="AEM115" s="89"/>
      <c r="AEN115" s="89"/>
      <c r="AEO115" s="89"/>
      <c r="AEP115" s="89"/>
      <c r="AEQ115" s="89"/>
      <c r="AER115" s="89"/>
      <c r="AES115" s="89"/>
      <c r="AET115" s="89"/>
      <c r="AEU115" s="89"/>
      <c r="AEV115" s="89"/>
      <c r="AEW115" s="89"/>
      <c r="AEX115" s="89"/>
      <c r="AEY115" s="89"/>
      <c r="AEZ115" s="89"/>
      <c r="AFA115" s="89"/>
      <c r="AFB115" s="89"/>
      <c r="AFC115" s="89"/>
      <c r="AFD115" s="89"/>
      <c r="AFE115" s="89"/>
      <c r="AFF115" s="89"/>
      <c r="AFG115" s="89"/>
      <c r="AFH115" s="89"/>
      <c r="AFI115" s="89"/>
      <c r="AFJ115" s="89"/>
      <c r="AFK115" s="89"/>
      <c r="AFL115" s="89"/>
      <c r="AFM115" s="89"/>
      <c r="AFN115" s="89"/>
      <c r="AFO115" s="89"/>
      <c r="AFP115" s="89"/>
      <c r="AFQ115" s="89"/>
      <c r="AFR115" s="89"/>
      <c r="AFS115" s="89"/>
      <c r="AFT115" s="89"/>
      <c r="AFU115" s="89"/>
      <c r="AFV115" s="89"/>
      <c r="AFW115" s="89"/>
      <c r="AFX115" s="89"/>
      <c r="AFY115" s="89"/>
      <c r="AFZ115" s="89"/>
      <c r="AGA115" s="89"/>
      <c r="AGB115" s="89"/>
      <c r="AGC115" s="89"/>
      <c r="AGD115" s="89"/>
      <c r="AGE115" s="89"/>
      <c r="AGF115" s="89"/>
      <c r="AGG115" s="89"/>
      <c r="AGH115" s="89"/>
      <c r="AGI115" s="89"/>
      <c r="AGJ115" s="89"/>
      <c r="AGK115" s="89"/>
      <c r="AGL115" s="89"/>
      <c r="AGM115" s="89"/>
      <c r="AGN115" s="89"/>
      <c r="AGO115" s="89"/>
      <c r="AGP115" s="89"/>
      <c r="AGQ115" s="89"/>
      <c r="AGR115" s="89"/>
      <c r="AGS115" s="89"/>
      <c r="AGT115" s="89"/>
      <c r="AGU115" s="89"/>
      <c r="AGV115" s="89"/>
      <c r="AGW115" s="89"/>
      <c r="AGX115" s="89"/>
      <c r="AGY115" s="89"/>
      <c r="AGZ115" s="89"/>
      <c r="AHA115" s="89"/>
      <c r="AHB115" s="89"/>
      <c r="AHC115" s="89"/>
      <c r="AHD115" s="89"/>
      <c r="AHE115" s="89"/>
      <c r="AHF115" s="89"/>
      <c r="AHG115" s="89"/>
      <c r="AHH115" s="89"/>
      <c r="AHI115" s="89"/>
      <c r="AHJ115" s="89"/>
      <c r="AHK115" s="89"/>
      <c r="AHL115" s="89"/>
      <c r="AHM115" s="89"/>
      <c r="AHN115" s="89"/>
      <c r="AHO115" s="89"/>
      <c r="AHP115" s="89"/>
      <c r="AHQ115" s="89"/>
      <c r="AHR115" s="89"/>
      <c r="AHS115" s="89"/>
      <c r="AHT115" s="89"/>
      <c r="AHU115" s="89"/>
      <c r="AHV115" s="89"/>
      <c r="AHW115" s="89"/>
      <c r="AHX115" s="89"/>
      <c r="AHY115" s="89"/>
      <c r="AHZ115" s="89"/>
      <c r="AIA115" s="89"/>
      <c r="AIB115" s="89"/>
      <c r="AIC115" s="89"/>
      <c r="AID115" s="89"/>
      <c r="AIE115" s="89"/>
      <c r="AIF115" s="89"/>
      <c r="AIG115" s="89"/>
      <c r="AIH115" s="89"/>
      <c r="AII115" s="89"/>
      <c r="AIJ115" s="89"/>
      <c r="AIK115" s="89"/>
      <c r="AIL115" s="89"/>
      <c r="AIM115" s="89"/>
      <c r="AIN115" s="89"/>
      <c r="AIO115" s="89"/>
      <c r="AIP115" s="89"/>
      <c r="AIQ115" s="89"/>
      <c r="AIR115" s="89"/>
      <c r="AIS115" s="89"/>
      <c r="AIT115" s="89"/>
      <c r="AIU115" s="89"/>
      <c r="AIV115" s="89"/>
      <c r="AIW115" s="89"/>
      <c r="AIX115" s="89"/>
      <c r="AIY115" s="89"/>
      <c r="AIZ115" s="89"/>
      <c r="AJA115" s="89"/>
      <c r="AJB115" s="89"/>
      <c r="AJC115" s="89"/>
      <c r="AJD115" s="89"/>
      <c r="AJE115" s="89"/>
      <c r="AJF115" s="89"/>
      <c r="AJG115" s="89"/>
      <c r="AJH115" s="89"/>
      <c r="AJI115" s="89"/>
      <c r="AJJ115" s="89"/>
      <c r="AJK115" s="89"/>
      <c r="AJL115" s="89"/>
      <c r="AJM115" s="89"/>
      <c r="AJN115" s="89"/>
      <c r="AJO115" s="89"/>
      <c r="AJP115" s="89"/>
      <c r="AJQ115" s="89"/>
      <c r="AJR115" s="89"/>
      <c r="AJS115" s="89"/>
      <c r="AJT115" s="89"/>
      <c r="AJU115" s="89"/>
      <c r="AJV115" s="89"/>
      <c r="AJW115" s="89"/>
      <c r="AJX115" s="89"/>
      <c r="AJY115" s="89"/>
      <c r="AJZ115" s="89"/>
      <c r="AKA115" s="89"/>
      <c r="AKB115" s="89"/>
      <c r="AKC115" s="89"/>
      <c r="AKD115" s="89"/>
      <c r="AKE115" s="89"/>
      <c r="AKF115" s="89"/>
      <c r="AKG115" s="89"/>
      <c r="AKH115" s="89"/>
      <c r="AKI115" s="89"/>
      <c r="AKJ115" s="89"/>
      <c r="AKK115" s="89"/>
      <c r="AKL115" s="89"/>
      <c r="AKM115" s="89"/>
      <c r="AKN115" s="89"/>
      <c r="AKO115" s="89"/>
      <c r="AKP115" s="89"/>
      <c r="AKQ115" s="89"/>
      <c r="AKR115" s="89"/>
      <c r="AKS115" s="89"/>
      <c r="AKT115" s="89"/>
      <c r="AKU115" s="89"/>
      <c r="AKV115" s="89"/>
      <c r="AKW115" s="89"/>
      <c r="AKX115" s="89"/>
      <c r="AKY115" s="89"/>
      <c r="AKZ115" s="89"/>
      <c r="ALA115" s="89"/>
      <c r="ALB115" s="89"/>
      <c r="ALC115" s="89"/>
      <c r="ALD115" s="89"/>
      <c r="ALE115" s="89"/>
      <c r="ALF115" s="89"/>
      <c r="ALG115" s="89"/>
      <c r="ALH115" s="89"/>
      <c r="ALI115" s="89"/>
      <c r="ALJ115" s="89"/>
      <c r="ALK115" s="89"/>
      <c r="ALL115" s="89"/>
      <c r="ALM115" s="89"/>
      <c r="ALN115" s="89"/>
      <c r="ALO115" s="89"/>
      <c r="ALP115" s="89"/>
      <c r="ALQ115" s="89"/>
      <c r="ALR115" s="89"/>
      <c r="ALS115" s="89"/>
      <c r="ALT115" s="89"/>
      <c r="ALU115" s="89"/>
      <c r="ALV115" s="89"/>
      <c r="ALW115" s="89"/>
      <c r="ALX115" s="89"/>
      <c r="ALY115" s="89"/>
      <c r="ALZ115" s="89"/>
      <c r="AMA115" s="89"/>
      <c r="AMB115" s="89"/>
      <c r="AMC115" s="89"/>
      <c r="AMD115" s="89"/>
      <c r="AME115" s="89"/>
      <c r="AMF115" s="89"/>
      <c r="AMG115" s="89"/>
      <c r="AMH115" s="89"/>
      <c r="AMI115" s="89"/>
      <c r="AMJ115" s="89"/>
      <c r="AMK115" s="89"/>
      <c r="AML115" s="89"/>
      <c r="AMM115" s="89"/>
      <c r="AMN115" s="89"/>
      <c r="AMO115" s="89"/>
      <c r="AMP115" s="89"/>
      <c r="AMQ115" s="89"/>
      <c r="AMR115" s="89"/>
      <c r="AMS115" s="89"/>
      <c r="AMT115" s="89"/>
      <c r="AMU115" s="89"/>
      <c r="AMV115" s="89"/>
      <c r="AMW115" s="89"/>
      <c r="AMX115" s="89"/>
      <c r="AMY115" s="89"/>
      <c r="AMZ115" s="89"/>
      <c r="ANA115" s="89"/>
      <c r="ANB115" s="89"/>
      <c r="ANC115" s="89"/>
      <c r="AND115" s="89"/>
      <c r="ANE115" s="89"/>
      <c r="ANF115" s="89"/>
      <c r="ANG115" s="89"/>
      <c r="ANH115" s="89"/>
      <c r="ANI115" s="89"/>
      <c r="ANJ115" s="89"/>
      <c r="ANK115" s="89"/>
      <c r="ANL115" s="89"/>
      <c r="ANM115" s="89"/>
      <c r="ANN115" s="89"/>
      <c r="ANO115" s="89"/>
      <c r="ANP115" s="89"/>
      <c r="ANQ115" s="89"/>
      <c r="ANR115" s="89"/>
      <c r="ANS115" s="89"/>
      <c r="ANT115" s="89"/>
      <c r="ANU115" s="89"/>
      <c r="ANV115" s="89"/>
      <c r="ANW115" s="89"/>
      <c r="ANX115" s="89"/>
      <c r="ANY115" s="89"/>
      <c r="ANZ115" s="89"/>
      <c r="AOA115" s="89"/>
      <c r="AOB115" s="89"/>
      <c r="AOC115" s="89"/>
      <c r="AOD115" s="89"/>
      <c r="AOE115" s="89"/>
      <c r="AOF115" s="89"/>
      <c r="AOG115" s="89"/>
      <c r="AOH115" s="89"/>
      <c r="AOI115" s="89"/>
      <c r="AOJ115" s="89"/>
      <c r="AOK115" s="89"/>
      <c r="AOL115" s="89"/>
      <c r="AOM115" s="89"/>
      <c r="AON115" s="89"/>
      <c r="AOO115" s="89"/>
      <c r="AOP115" s="89"/>
      <c r="AOQ115" s="89"/>
      <c r="AOR115" s="89"/>
      <c r="AOS115" s="89"/>
      <c r="AOT115" s="89"/>
      <c r="AOU115" s="89"/>
      <c r="AOV115" s="89"/>
      <c r="AOW115" s="89"/>
      <c r="AOX115" s="89"/>
      <c r="AOY115" s="89"/>
      <c r="AOZ115" s="89"/>
      <c r="APA115" s="89"/>
      <c r="APB115" s="89"/>
      <c r="APC115" s="89"/>
      <c r="APD115" s="89"/>
      <c r="APE115" s="89"/>
      <c r="APF115" s="89"/>
      <c r="APG115" s="89"/>
      <c r="APH115" s="89"/>
      <c r="API115" s="89"/>
      <c r="APJ115" s="89"/>
      <c r="APK115" s="89"/>
      <c r="APL115" s="89"/>
      <c r="APM115" s="89"/>
      <c r="APN115" s="89"/>
      <c r="APO115" s="89"/>
      <c r="APP115" s="89"/>
      <c r="APQ115" s="89"/>
      <c r="APR115" s="89"/>
      <c r="APS115" s="89"/>
      <c r="APT115" s="89"/>
      <c r="APU115" s="89"/>
      <c r="APV115" s="89"/>
      <c r="APW115" s="89"/>
      <c r="APX115" s="89"/>
      <c r="APY115" s="89"/>
      <c r="APZ115" s="89"/>
      <c r="AQA115" s="89"/>
      <c r="AQB115" s="89"/>
      <c r="AQC115" s="89"/>
      <c r="AQD115" s="89"/>
      <c r="AQE115" s="89"/>
      <c r="AQF115" s="89"/>
      <c r="AQG115" s="89"/>
      <c r="AQH115" s="89"/>
      <c r="AQI115" s="89"/>
      <c r="AQJ115" s="89"/>
      <c r="AQK115" s="89"/>
      <c r="AQL115" s="89"/>
      <c r="AQM115" s="89"/>
      <c r="AQN115" s="89"/>
      <c r="AQO115" s="89"/>
      <c r="AQP115" s="89"/>
      <c r="AQQ115" s="89"/>
      <c r="AQR115" s="89"/>
      <c r="AQS115" s="89"/>
      <c r="AQT115" s="89"/>
      <c r="AQU115" s="89"/>
      <c r="AQV115" s="89"/>
      <c r="AQW115" s="89"/>
      <c r="AQX115" s="89"/>
      <c r="AQY115" s="89"/>
      <c r="AQZ115" s="89"/>
      <c r="ARA115" s="89"/>
      <c r="ARB115" s="89"/>
      <c r="ARC115" s="89"/>
      <c r="ARD115" s="89"/>
      <c r="ARE115" s="89"/>
      <c r="ARF115" s="89"/>
      <c r="ARG115" s="89"/>
      <c r="ARH115" s="89"/>
      <c r="ARI115" s="89"/>
      <c r="ARJ115" s="89"/>
      <c r="ARK115" s="89"/>
      <c r="ARL115" s="89"/>
      <c r="ARM115" s="89"/>
      <c r="ARN115" s="89"/>
      <c r="ARO115" s="89"/>
      <c r="ARP115" s="89"/>
      <c r="ARQ115" s="89"/>
      <c r="ARR115" s="89"/>
      <c r="ARS115" s="89"/>
      <c r="ART115" s="89"/>
      <c r="ARU115" s="89"/>
      <c r="ARV115" s="89"/>
      <c r="ARW115" s="89"/>
      <c r="ARX115" s="89"/>
      <c r="ARY115" s="89"/>
      <c r="ARZ115" s="89"/>
      <c r="ASA115" s="89"/>
      <c r="ASB115" s="89"/>
      <c r="ASC115" s="89"/>
      <c r="ASD115" s="89"/>
      <c r="ASE115" s="89"/>
      <c r="ASF115" s="89"/>
      <c r="ASG115" s="89"/>
      <c r="ASH115" s="89"/>
      <c r="ASI115" s="89"/>
      <c r="ASJ115" s="89"/>
      <c r="ASK115" s="89"/>
      <c r="ASL115" s="89"/>
      <c r="ASM115" s="89"/>
      <c r="ASN115" s="89"/>
      <c r="ASO115" s="89"/>
      <c r="ASP115" s="89"/>
      <c r="ASQ115" s="89"/>
      <c r="ASR115" s="89"/>
      <c r="ASS115" s="89"/>
      <c r="AST115" s="89"/>
      <c r="ASU115" s="89"/>
      <c r="ASV115" s="89"/>
      <c r="ASW115" s="89"/>
      <c r="ASX115" s="89"/>
      <c r="ASY115" s="89"/>
      <c r="ASZ115" s="89"/>
      <c r="ATA115" s="89"/>
      <c r="ATB115" s="89"/>
      <c r="ATC115" s="89"/>
      <c r="ATD115" s="89"/>
      <c r="ATE115" s="89"/>
      <c r="ATF115" s="89"/>
      <c r="ATG115" s="89"/>
      <c r="ATH115" s="89"/>
      <c r="ATI115" s="89"/>
      <c r="ATJ115" s="89"/>
      <c r="ATK115" s="89"/>
      <c r="ATL115" s="89"/>
      <c r="ATM115" s="89"/>
      <c r="ATN115" s="89"/>
      <c r="ATO115" s="89"/>
      <c r="ATP115" s="89"/>
      <c r="ATQ115" s="89"/>
      <c r="ATR115" s="89"/>
      <c r="ATS115" s="89"/>
      <c r="ATT115" s="89"/>
      <c r="ATU115" s="89"/>
      <c r="ATV115" s="89"/>
      <c r="ATW115" s="89"/>
      <c r="ATX115" s="89"/>
      <c r="ATY115" s="89"/>
      <c r="ATZ115" s="89"/>
      <c r="AUA115" s="89"/>
      <c r="AUB115" s="89"/>
      <c r="AUC115" s="89"/>
      <c r="AUD115" s="89"/>
      <c r="AUE115" s="89"/>
      <c r="AUF115" s="89"/>
      <c r="AUG115" s="89"/>
      <c r="AUH115" s="89"/>
      <c r="AUI115" s="89"/>
      <c r="AUJ115" s="89"/>
      <c r="AUK115" s="89"/>
      <c r="AUL115" s="89"/>
      <c r="AUM115" s="89"/>
      <c r="AUN115" s="89"/>
      <c r="AUO115" s="89"/>
      <c r="AUP115" s="89"/>
      <c r="AUQ115" s="89"/>
      <c r="AUR115" s="89"/>
      <c r="AUS115" s="89"/>
      <c r="AUT115" s="89"/>
      <c r="AUU115" s="89"/>
      <c r="AUV115" s="89"/>
      <c r="AUW115" s="89"/>
      <c r="AUX115" s="89"/>
      <c r="AUY115" s="89"/>
      <c r="AUZ115" s="89"/>
      <c r="AVA115" s="89"/>
      <c r="AVB115" s="89"/>
      <c r="AVC115" s="89"/>
      <c r="AVD115" s="89"/>
      <c r="AVE115" s="89"/>
      <c r="AVF115" s="89"/>
      <c r="AVG115" s="89"/>
      <c r="AVH115" s="89"/>
      <c r="AVI115" s="89"/>
      <c r="AVJ115" s="89"/>
      <c r="AVK115" s="89"/>
      <c r="AVL115" s="89"/>
      <c r="AVM115" s="89"/>
      <c r="AVN115" s="89"/>
      <c r="AVO115" s="89"/>
      <c r="AVP115" s="89"/>
      <c r="AVQ115" s="89"/>
      <c r="AVR115" s="89"/>
      <c r="AVS115" s="89"/>
      <c r="AVT115" s="89"/>
      <c r="AVU115" s="89"/>
      <c r="AVV115" s="89"/>
      <c r="AVW115" s="89"/>
      <c r="AVX115" s="89"/>
      <c r="AVY115" s="89"/>
      <c r="AVZ115" s="89"/>
      <c r="AWA115" s="89"/>
      <c r="AWB115" s="89"/>
      <c r="AWC115" s="89"/>
      <c r="AWD115" s="89"/>
      <c r="AWE115" s="89"/>
      <c r="AWF115" s="89"/>
      <c r="AWG115" s="89"/>
      <c r="AWH115" s="89"/>
      <c r="AWI115" s="89"/>
      <c r="AWJ115" s="89"/>
      <c r="AWK115" s="89"/>
      <c r="AWL115" s="89"/>
      <c r="AWM115" s="89"/>
      <c r="AWN115" s="89"/>
      <c r="AWO115" s="89"/>
      <c r="AWP115" s="89"/>
      <c r="AWQ115" s="89"/>
      <c r="AWR115" s="89"/>
      <c r="AWS115" s="89"/>
      <c r="AWT115" s="89"/>
      <c r="AWU115" s="89"/>
      <c r="AWV115" s="89"/>
      <c r="AWW115" s="89"/>
      <c r="AWX115" s="89"/>
      <c r="AWY115" s="89"/>
      <c r="AWZ115" s="89"/>
      <c r="AXA115" s="89"/>
      <c r="AXB115" s="89"/>
      <c r="AXC115" s="89"/>
      <c r="AXD115" s="89"/>
      <c r="AXE115" s="89"/>
      <c r="AXF115" s="89"/>
      <c r="AXG115" s="89"/>
      <c r="AXH115" s="89"/>
      <c r="AXI115" s="89"/>
      <c r="AXJ115" s="89"/>
      <c r="AXK115" s="89"/>
      <c r="AXL115" s="89"/>
      <c r="AXM115" s="89"/>
      <c r="AXN115" s="89"/>
      <c r="AXO115" s="89"/>
      <c r="AXP115" s="89"/>
      <c r="AXQ115" s="89"/>
      <c r="AXR115" s="89"/>
      <c r="AXS115" s="89"/>
      <c r="AXT115" s="89"/>
      <c r="AXU115" s="89"/>
      <c r="AXV115" s="89"/>
      <c r="AXW115" s="89"/>
      <c r="AXX115" s="89"/>
      <c r="AXY115" s="89"/>
      <c r="AXZ115" s="89"/>
      <c r="AYA115" s="89"/>
      <c r="AYB115" s="89"/>
      <c r="AYC115" s="89"/>
      <c r="AYD115" s="89"/>
      <c r="AYE115" s="89"/>
      <c r="AYF115" s="89"/>
      <c r="AYG115" s="89"/>
      <c r="AYH115" s="89"/>
      <c r="AYI115" s="89"/>
      <c r="AYJ115" s="89"/>
      <c r="AYK115" s="89"/>
      <c r="AYL115" s="89"/>
      <c r="AYM115" s="89"/>
      <c r="AYN115" s="89"/>
      <c r="AYO115" s="89"/>
      <c r="AYP115" s="89"/>
      <c r="AYQ115" s="89"/>
      <c r="AYR115" s="89"/>
      <c r="AYS115" s="89"/>
      <c r="AYT115" s="89"/>
      <c r="AYU115" s="89"/>
      <c r="AYV115" s="89"/>
      <c r="AYW115" s="89"/>
      <c r="AYX115" s="89"/>
      <c r="AYY115" s="89"/>
      <c r="AYZ115" s="89"/>
      <c r="AZA115" s="89"/>
      <c r="AZB115" s="89"/>
      <c r="AZC115" s="89"/>
      <c r="AZD115" s="89"/>
      <c r="AZE115" s="89"/>
      <c r="AZF115" s="89"/>
      <c r="AZG115" s="89"/>
      <c r="AZH115" s="89"/>
      <c r="AZI115" s="89"/>
      <c r="AZJ115" s="89"/>
      <c r="AZK115" s="89"/>
      <c r="AZL115" s="89"/>
      <c r="AZM115" s="89"/>
      <c r="AZN115" s="89"/>
      <c r="AZO115" s="89"/>
      <c r="AZP115" s="89"/>
      <c r="AZQ115" s="89"/>
      <c r="AZR115" s="89"/>
      <c r="AZS115" s="89"/>
      <c r="AZT115" s="89"/>
      <c r="AZU115" s="89"/>
      <c r="AZV115" s="89"/>
      <c r="AZW115" s="89"/>
      <c r="AZX115" s="89"/>
      <c r="AZY115" s="89"/>
      <c r="AZZ115" s="89"/>
      <c r="BAA115" s="89"/>
      <c r="BAB115" s="89"/>
      <c r="BAC115" s="89"/>
      <c r="BAD115" s="89"/>
      <c r="BAE115" s="89"/>
      <c r="BAF115" s="89"/>
      <c r="BAG115" s="89"/>
      <c r="BAH115" s="89"/>
      <c r="BAI115" s="89"/>
      <c r="BAJ115" s="89"/>
      <c r="BAK115" s="89"/>
      <c r="BAL115" s="89"/>
      <c r="BAM115" s="89"/>
      <c r="BAN115" s="89"/>
      <c r="BAO115" s="89"/>
      <c r="BAP115" s="89"/>
      <c r="BAQ115" s="89"/>
      <c r="BAR115" s="89"/>
      <c r="BAS115" s="89"/>
      <c r="BAT115" s="89"/>
      <c r="BAU115" s="89"/>
      <c r="BAV115" s="89"/>
      <c r="BAW115" s="89"/>
      <c r="BAX115" s="89"/>
      <c r="BAY115" s="89"/>
      <c r="BAZ115" s="89"/>
      <c r="BBA115" s="89"/>
      <c r="BBB115" s="89"/>
      <c r="BBC115" s="89"/>
      <c r="BBD115" s="89"/>
      <c r="BBE115" s="89"/>
      <c r="BBF115" s="89"/>
      <c r="BBG115" s="89"/>
      <c r="BBH115" s="89"/>
      <c r="BBI115" s="89"/>
      <c r="BBJ115" s="89"/>
      <c r="BBK115" s="89"/>
      <c r="BBL115" s="89"/>
      <c r="BBM115" s="89"/>
      <c r="BBN115" s="89"/>
      <c r="BBO115" s="89"/>
      <c r="BBP115" s="89"/>
      <c r="BBQ115" s="89"/>
      <c r="BBR115" s="89"/>
      <c r="BBS115" s="89"/>
      <c r="BBT115" s="89"/>
      <c r="BBU115" s="89"/>
      <c r="BBV115" s="89"/>
      <c r="BBW115" s="89"/>
      <c r="BBX115" s="89"/>
      <c r="BBY115" s="89"/>
      <c r="BBZ115" s="89"/>
      <c r="BCA115" s="89"/>
      <c r="BCB115" s="89"/>
      <c r="BCC115" s="89"/>
      <c r="BCD115" s="89"/>
      <c r="BCE115" s="89"/>
      <c r="BCF115" s="89"/>
      <c r="BCG115" s="89"/>
      <c r="BCH115" s="89"/>
      <c r="BCI115" s="89"/>
      <c r="BCJ115" s="89"/>
      <c r="BCK115" s="89"/>
      <c r="BCL115" s="89"/>
      <c r="BCM115" s="89"/>
      <c r="BCN115" s="89"/>
      <c r="BCO115" s="89"/>
      <c r="BCP115" s="89"/>
      <c r="BCQ115" s="89"/>
      <c r="BCR115" s="89"/>
      <c r="BCS115" s="89"/>
      <c r="BCT115" s="89"/>
      <c r="BCU115" s="89"/>
      <c r="BCV115" s="89"/>
      <c r="BCW115" s="89"/>
      <c r="BCX115" s="89"/>
      <c r="BCY115" s="89"/>
      <c r="BCZ115" s="89"/>
      <c r="BDA115" s="89"/>
      <c r="BDB115" s="89"/>
      <c r="BDC115" s="89"/>
      <c r="BDD115" s="89"/>
      <c r="BDE115" s="89"/>
      <c r="BDF115" s="89"/>
      <c r="BDG115" s="89"/>
      <c r="BDH115" s="89"/>
      <c r="BDI115" s="89"/>
      <c r="BDJ115" s="89"/>
      <c r="BDK115" s="89"/>
      <c r="BDL115" s="89"/>
      <c r="BDM115" s="89"/>
      <c r="BDN115" s="89"/>
      <c r="BDO115" s="89"/>
      <c r="BDP115" s="89"/>
      <c r="BDQ115" s="89"/>
      <c r="BDR115" s="89"/>
      <c r="BDS115" s="89"/>
      <c r="BDT115" s="89"/>
      <c r="BDU115" s="89"/>
      <c r="BDV115" s="89"/>
      <c r="BDW115" s="89"/>
      <c r="BDX115" s="89"/>
      <c r="BDY115" s="89"/>
      <c r="BDZ115" s="89"/>
      <c r="BEA115" s="89"/>
      <c r="BEB115" s="89"/>
      <c r="BEC115" s="89"/>
      <c r="BED115" s="89"/>
      <c r="BEE115" s="89"/>
      <c r="BEF115" s="89"/>
      <c r="BEG115" s="89"/>
      <c r="BEH115" s="89"/>
      <c r="BEI115" s="89"/>
      <c r="BEJ115" s="89"/>
      <c r="BEK115" s="89"/>
      <c r="BEL115" s="89"/>
      <c r="BEM115" s="89"/>
      <c r="BEN115" s="89"/>
      <c r="BEO115" s="89"/>
      <c r="BEP115" s="89"/>
      <c r="BEQ115" s="89"/>
      <c r="BER115" s="89"/>
      <c r="BES115" s="89"/>
      <c r="BET115" s="89"/>
      <c r="BEU115" s="89"/>
      <c r="BEV115" s="89"/>
      <c r="BEW115" s="89"/>
      <c r="BEX115" s="89"/>
      <c r="BEY115" s="89"/>
      <c r="BEZ115" s="89"/>
      <c r="BFA115" s="89"/>
      <c r="BFB115" s="89"/>
      <c r="BFC115" s="89"/>
      <c r="BFD115" s="89"/>
      <c r="BFE115" s="89"/>
      <c r="BFF115" s="89"/>
      <c r="BFG115" s="89"/>
      <c r="BFH115" s="89"/>
      <c r="BFI115" s="89"/>
      <c r="BFJ115" s="89"/>
      <c r="BFK115" s="89"/>
      <c r="BFL115" s="89"/>
      <c r="BFM115" s="89"/>
      <c r="BFN115" s="89"/>
      <c r="BFO115" s="89"/>
      <c r="BFP115" s="89"/>
      <c r="BFQ115" s="89"/>
      <c r="BFR115" s="89"/>
      <c r="BFS115" s="89"/>
      <c r="BFT115" s="89"/>
      <c r="BFU115" s="89"/>
      <c r="BFV115" s="89"/>
      <c r="BFW115" s="89"/>
      <c r="BFX115" s="89"/>
      <c r="BFY115" s="89"/>
      <c r="BFZ115" s="89"/>
      <c r="BGA115" s="89"/>
      <c r="BGB115" s="89"/>
      <c r="BGC115" s="89"/>
      <c r="BGD115" s="89"/>
      <c r="BGE115" s="89"/>
      <c r="BGF115" s="89"/>
      <c r="BGG115" s="89"/>
      <c r="BGH115" s="89"/>
      <c r="BGI115" s="89"/>
      <c r="BGJ115" s="89"/>
      <c r="BGK115" s="89"/>
      <c r="BGL115" s="89"/>
      <c r="BGM115" s="89"/>
      <c r="BGN115" s="89"/>
      <c r="BGO115" s="89"/>
      <c r="BGP115" s="89"/>
      <c r="BGQ115" s="89"/>
      <c r="BGR115" s="89"/>
      <c r="BGS115" s="89"/>
      <c r="BGT115" s="89"/>
      <c r="BGU115" s="89"/>
      <c r="BGV115" s="89"/>
      <c r="BGW115" s="89"/>
      <c r="BGX115" s="89"/>
      <c r="BGY115" s="89"/>
      <c r="BGZ115" s="89"/>
      <c r="BHA115" s="89"/>
      <c r="BHB115" s="89"/>
      <c r="BHC115" s="89"/>
      <c r="BHD115" s="89"/>
      <c r="BHE115" s="89"/>
      <c r="BHF115" s="89"/>
      <c r="BHG115" s="89"/>
      <c r="BHH115" s="89"/>
      <c r="BHI115" s="89"/>
      <c r="BHJ115" s="89"/>
      <c r="BHK115" s="89"/>
      <c r="BHL115" s="89"/>
      <c r="BHM115" s="89"/>
      <c r="BHN115" s="89"/>
      <c r="BHO115" s="89"/>
      <c r="BHP115" s="89"/>
      <c r="BHQ115" s="89"/>
      <c r="BHR115" s="89"/>
      <c r="BHS115" s="89"/>
      <c r="BHT115" s="89"/>
      <c r="BHU115" s="89"/>
      <c r="BHV115" s="89"/>
      <c r="BHW115" s="89"/>
      <c r="BHX115" s="89"/>
      <c r="BHY115" s="89"/>
      <c r="BHZ115" s="89"/>
      <c r="BIA115" s="89"/>
      <c r="BIB115" s="89"/>
      <c r="BIC115" s="89"/>
      <c r="BID115" s="89"/>
      <c r="BIE115" s="89"/>
      <c r="BIF115" s="89"/>
      <c r="BIG115" s="89"/>
      <c r="BIH115" s="89"/>
      <c r="BII115" s="89"/>
      <c r="BIJ115" s="89"/>
      <c r="BIK115" s="89"/>
      <c r="BIL115" s="89"/>
      <c r="BIM115" s="89"/>
      <c r="BIN115" s="89"/>
      <c r="BIO115" s="89"/>
      <c r="BIP115" s="89"/>
      <c r="BIQ115" s="89"/>
      <c r="BIR115" s="89"/>
      <c r="BIS115" s="89"/>
      <c r="BIT115" s="89"/>
      <c r="BIU115" s="89"/>
      <c r="BIV115" s="89"/>
      <c r="BIW115" s="89"/>
      <c r="BIX115" s="89"/>
      <c r="BIY115" s="89"/>
      <c r="BIZ115" s="89"/>
      <c r="BJA115" s="89"/>
      <c r="BJB115" s="89"/>
      <c r="BJC115" s="89"/>
      <c r="BJD115" s="89"/>
      <c r="BJE115" s="89"/>
      <c r="BJF115" s="89"/>
      <c r="BJG115" s="89"/>
      <c r="BJH115" s="89"/>
      <c r="BJI115" s="89"/>
      <c r="BJJ115" s="89"/>
      <c r="BJK115" s="89"/>
      <c r="BJL115" s="89"/>
      <c r="BJM115" s="89"/>
      <c r="BJN115" s="89"/>
      <c r="BJO115" s="89"/>
      <c r="BJP115" s="89"/>
      <c r="BJQ115" s="89"/>
      <c r="BJR115" s="89"/>
      <c r="BJS115" s="89"/>
      <c r="BJT115" s="89"/>
      <c r="BJU115" s="89"/>
      <c r="BJV115" s="89"/>
      <c r="BJW115" s="89"/>
      <c r="BJX115" s="89"/>
      <c r="BJY115" s="89"/>
      <c r="BJZ115" s="89"/>
      <c r="BKA115" s="89"/>
      <c r="BKB115" s="89"/>
      <c r="BKC115" s="89"/>
      <c r="BKD115" s="89"/>
      <c r="BKE115" s="89"/>
      <c r="BKF115" s="89"/>
      <c r="BKG115" s="89"/>
      <c r="BKH115" s="89"/>
      <c r="BKI115" s="89"/>
      <c r="BKJ115" s="89"/>
      <c r="BKK115" s="89"/>
      <c r="BKL115" s="89"/>
      <c r="BKM115" s="89"/>
      <c r="BKN115" s="89"/>
      <c r="BKO115" s="89"/>
      <c r="BKP115" s="89"/>
      <c r="BKQ115" s="89"/>
      <c r="BKR115" s="89"/>
      <c r="BKS115" s="89"/>
      <c r="BKT115" s="89"/>
      <c r="BKU115" s="89"/>
      <c r="BKV115" s="89"/>
      <c r="BKW115" s="89"/>
      <c r="BKX115" s="89"/>
      <c r="BKY115" s="89"/>
      <c r="BKZ115" s="89"/>
      <c r="BLA115" s="89"/>
      <c r="BLB115" s="89"/>
      <c r="BLC115" s="89"/>
      <c r="BLD115" s="89"/>
      <c r="BLE115" s="89"/>
      <c r="BLF115" s="89"/>
      <c r="BLG115" s="89"/>
      <c r="BLH115" s="89"/>
      <c r="BLI115" s="89"/>
      <c r="BLJ115" s="89"/>
      <c r="BLK115" s="89"/>
      <c r="BLL115" s="89"/>
      <c r="BLM115" s="89"/>
      <c r="BLN115" s="89"/>
      <c r="BLO115" s="89"/>
      <c r="BLP115" s="89"/>
      <c r="BLQ115" s="89"/>
      <c r="BLR115" s="89"/>
      <c r="BLS115" s="89"/>
      <c r="BLT115" s="89"/>
      <c r="BLU115" s="89"/>
      <c r="BLV115" s="89"/>
      <c r="BLW115" s="89"/>
      <c r="BLX115" s="89"/>
      <c r="BLY115" s="89"/>
      <c r="BLZ115" s="89"/>
      <c r="BMA115" s="89"/>
      <c r="BMB115" s="89"/>
      <c r="BMC115" s="89"/>
      <c r="BMD115" s="89"/>
      <c r="BME115" s="89"/>
      <c r="BMF115" s="89"/>
      <c r="BMG115" s="89"/>
      <c r="BMH115" s="89"/>
      <c r="BMI115" s="89"/>
      <c r="BMJ115" s="89"/>
      <c r="BMK115" s="89"/>
      <c r="BML115" s="89"/>
      <c r="BMM115" s="89"/>
      <c r="BMN115" s="89"/>
      <c r="BMO115" s="89"/>
      <c r="BMP115" s="89"/>
      <c r="BMQ115" s="89"/>
      <c r="BMR115" s="89"/>
      <c r="BMS115" s="89"/>
      <c r="BMT115" s="89"/>
      <c r="BMU115" s="89"/>
      <c r="BMV115" s="89"/>
      <c r="BMW115" s="89"/>
      <c r="BMX115" s="89"/>
      <c r="BMY115" s="89"/>
      <c r="BMZ115" s="89"/>
      <c r="BNA115" s="89"/>
      <c r="BNB115" s="89"/>
      <c r="BNC115" s="89"/>
      <c r="BND115" s="89"/>
      <c r="BNE115" s="89"/>
      <c r="BNF115" s="89"/>
      <c r="BNG115" s="89"/>
      <c r="BNH115" s="89"/>
      <c r="BNI115" s="89"/>
      <c r="BNJ115" s="89"/>
      <c r="BNK115" s="89"/>
      <c r="BNL115" s="89"/>
      <c r="BNM115" s="89"/>
      <c r="BNN115" s="89"/>
      <c r="BNO115" s="89"/>
      <c r="BNP115" s="89"/>
      <c r="BNQ115" s="89"/>
      <c r="BNR115" s="89"/>
      <c r="BNS115" s="89"/>
      <c r="BNT115" s="89"/>
      <c r="BNU115" s="89"/>
      <c r="BNV115" s="89"/>
      <c r="BNW115" s="89"/>
      <c r="BNX115" s="89"/>
      <c r="BNY115" s="89"/>
      <c r="BNZ115" s="89"/>
      <c r="BOA115" s="89"/>
      <c r="BOB115" s="89"/>
      <c r="BOC115" s="89"/>
      <c r="BOD115" s="89"/>
      <c r="BOE115" s="89"/>
      <c r="BOF115" s="89"/>
      <c r="BOG115" s="89"/>
      <c r="BOH115" s="89"/>
      <c r="BOI115" s="89"/>
      <c r="BOJ115" s="89"/>
      <c r="BOK115" s="89"/>
      <c r="BOL115" s="89"/>
      <c r="BOM115" s="89"/>
      <c r="BON115" s="89"/>
      <c r="BOO115" s="89"/>
      <c r="BOP115" s="89"/>
      <c r="BOQ115" s="89"/>
      <c r="BOR115" s="89"/>
      <c r="BOS115" s="89"/>
      <c r="BOT115" s="89"/>
      <c r="BOU115" s="89"/>
      <c r="BOV115" s="89"/>
      <c r="BOW115" s="89"/>
      <c r="BOX115" s="89"/>
      <c r="BOY115" s="89"/>
      <c r="BOZ115" s="89"/>
      <c r="BPA115" s="89"/>
      <c r="BPB115" s="89"/>
      <c r="BPC115" s="89"/>
      <c r="BPD115" s="89"/>
      <c r="BPE115" s="89"/>
      <c r="BPF115" s="89"/>
      <c r="BPG115" s="89"/>
      <c r="BPH115" s="89"/>
      <c r="BPI115" s="89"/>
      <c r="BPJ115" s="89"/>
      <c r="BPK115" s="89"/>
      <c r="BPL115" s="89"/>
      <c r="BPM115" s="89"/>
      <c r="BPN115" s="89"/>
      <c r="BPO115" s="89"/>
      <c r="BPP115" s="89"/>
      <c r="BPQ115" s="89"/>
      <c r="BPR115" s="89"/>
      <c r="BPS115" s="89"/>
      <c r="BPT115" s="89"/>
      <c r="BPU115" s="89"/>
      <c r="BPV115" s="89"/>
      <c r="BPW115" s="89"/>
      <c r="BPX115" s="89"/>
      <c r="BPY115" s="89"/>
      <c r="BPZ115" s="89"/>
      <c r="BQA115" s="89"/>
      <c r="BQB115" s="89"/>
      <c r="BQC115" s="89"/>
      <c r="BQD115" s="89"/>
      <c r="BQE115" s="89"/>
      <c r="BQF115" s="89"/>
      <c r="BQG115" s="89"/>
      <c r="BQH115" s="89"/>
      <c r="BQI115" s="89"/>
      <c r="BQJ115" s="89"/>
      <c r="BQK115" s="89"/>
      <c r="BQL115" s="89"/>
      <c r="BQM115" s="89"/>
      <c r="BQN115" s="89"/>
      <c r="BQO115" s="89"/>
      <c r="BQP115" s="89"/>
      <c r="BQQ115" s="89"/>
      <c r="BQR115" s="89"/>
      <c r="BQS115" s="89"/>
      <c r="BQT115" s="89"/>
      <c r="BQU115" s="89"/>
      <c r="BQV115" s="89"/>
      <c r="BQW115" s="89"/>
      <c r="BQX115" s="89"/>
      <c r="BQY115" s="89"/>
      <c r="BQZ115" s="89"/>
      <c r="BRA115" s="89"/>
      <c r="BRB115" s="89"/>
      <c r="BRC115" s="89"/>
      <c r="BRD115" s="89"/>
      <c r="BRE115" s="89"/>
      <c r="BRF115" s="89"/>
      <c r="BRG115" s="89"/>
      <c r="BRH115" s="89"/>
      <c r="BRI115" s="89"/>
      <c r="BRJ115" s="89"/>
      <c r="BRK115" s="89"/>
      <c r="BRL115" s="89"/>
      <c r="BRM115" s="89"/>
      <c r="BRN115" s="89"/>
      <c r="BRO115" s="89"/>
      <c r="BRP115" s="89"/>
      <c r="BRQ115" s="89"/>
      <c r="BRR115" s="89"/>
      <c r="BRS115" s="89"/>
      <c r="BRT115" s="89"/>
      <c r="BRU115" s="89"/>
      <c r="BRV115" s="89"/>
      <c r="BRW115" s="89"/>
      <c r="BRX115" s="89"/>
      <c r="BRY115" s="89"/>
      <c r="BRZ115" s="89"/>
      <c r="BSA115" s="89"/>
      <c r="BSB115" s="89"/>
      <c r="BSC115" s="89"/>
      <c r="BSD115" s="89"/>
      <c r="BSE115" s="89"/>
      <c r="BSF115" s="89"/>
      <c r="BSG115" s="89"/>
      <c r="BSH115" s="89"/>
      <c r="BSI115" s="89"/>
      <c r="BSJ115" s="89"/>
      <c r="BSK115" s="89"/>
      <c r="BSL115" s="89"/>
      <c r="BSM115" s="89"/>
      <c r="BSN115" s="89"/>
      <c r="BSO115" s="89"/>
      <c r="BSP115" s="89"/>
      <c r="BSQ115" s="89"/>
      <c r="BSR115" s="89"/>
      <c r="BSS115" s="89"/>
      <c r="BST115" s="89"/>
      <c r="BSU115" s="89"/>
      <c r="BSV115" s="89"/>
      <c r="BSW115" s="89"/>
      <c r="BSX115" s="89"/>
      <c r="BSY115" s="89"/>
      <c r="BSZ115" s="89"/>
      <c r="BTA115" s="89"/>
      <c r="BTB115" s="89"/>
      <c r="BTC115" s="89"/>
      <c r="BTD115" s="89"/>
      <c r="BTE115" s="89"/>
      <c r="BTF115" s="89"/>
      <c r="BTG115" s="89"/>
      <c r="BTH115" s="89"/>
      <c r="BTI115" s="89"/>
      <c r="BTJ115" s="89"/>
      <c r="BTK115" s="89"/>
      <c r="BTL115" s="89"/>
      <c r="BTM115" s="89"/>
      <c r="BTN115" s="89"/>
      <c r="BTO115" s="89"/>
      <c r="BTP115" s="89"/>
      <c r="BTQ115" s="89"/>
      <c r="BTR115" s="89"/>
      <c r="BTS115" s="89"/>
      <c r="BTT115" s="89"/>
      <c r="BTU115" s="89"/>
      <c r="BTV115" s="89"/>
      <c r="BTW115" s="89"/>
      <c r="BTX115" s="89"/>
      <c r="BTY115" s="89"/>
      <c r="BTZ115" s="89"/>
      <c r="BUA115" s="89"/>
      <c r="BUB115" s="89"/>
      <c r="BUC115" s="89"/>
      <c r="BUD115" s="89"/>
      <c r="BUE115" s="89"/>
      <c r="BUF115" s="89"/>
      <c r="BUG115" s="89"/>
      <c r="BUH115" s="89"/>
      <c r="BUI115" s="89"/>
      <c r="BUJ115" s="89"/>
      <c r="BUK115" s="89"/>
      <c r="BUL115" s="89"/>
      <c r="BUM115" s="89"/>
      <c r="BUN115" s="89"/>
      <c r="BUO115" s="89"/>
      <c r="BUP115" s="89"/>
      <c r="BUQ115" s="89"/>
      <c r="BUR115" s="89"/>
      <c r="BUS115" s="89"/>
      <c r="BUT115" s="89"/>
      <c r="BUU115" s="89"/>
      <c r="BUV115" s="89"/>
      <c r="BUW115" s="89"/>
      <c r="BUX115" s="89"/>
      <c r="BUY115" s="89"/>
      <c r="BUZ115" s="89"/>
      <c r="BVA115" s="89"/>
      <c r="BVB115" s="89"/>
      <c r="BVC115" s="89"/>
      <c r="BVD115" s="89"/>
      <c r="BVE115" s="89"/>
      <c r="BVF115" s="89"/>
      <c r="BVG115" s="89"/>
      <c r="BVH115" s="89"/>
      <c r="BVI115" s="89"/>
      <c r="BVJ115" s="89"/>
      <c r="BVK115" s="89"/>
      <c r="BVL115" s="89"/>
      <c r="BVM115" s="89"/>
      <c r="BVN115" s="89"/>
      <c r="BVO115" s="89"/>
      <c r="BVP115" s="89"/>
      <c r="BVQ115" s="89"/>
      <c r="BVR115" s="89"/>
      <c r="BVS115" s="89"/>
      <c r="BVT115" s="89"/>
      <c r="BVU115" s="89"/>
      <c r="BVV115" s="89"/>
      <c r="BVW115" s="89"/>
      <c r="BVX115" s="89"/>
      <c r="BVY115" s="89"/>
      <c r="BVZ115" s="89"/>
      <c r="BWA115" s="89"/>
      <c r="BWB115" s="89"/>
      <c r="BWC115" s="89"/>
      <c r="BWD115" s="89"/>
      <c r="BWE115" s="89"/>
      <c r="BWF115" s="89"/>
      <c r="BWG115" s="89"/>
      <c r="BWH115" s="89"/>
      <c r="BWI115" s="89"/>
      <c r="BWJ115" s="89"/>
      <c r="BWK115" s="89"/>
      <c r="BWL115" s="89"/>
      <c r="BWM115" s="89"/>
      <c r="BWN115" s="89"/>
      <c r="BWO115" s="89"/>
      <c r="BWP115" s="89"/>
      <c r="BWQ115" s="89"/>
      <c r="BWR115" s="89"/>
      <c r="BWS115" s="89"/>
      <c r="BWT115" s="89"/>
      <c r="BWU115" s="89"/>
      <c r="BWV115" s="89"/>
      <c r="BWW115" s="89"/>
      <c r="BWX115" s="89"/>
      <c r="BWY115" s="89"/>
      <c r="BWZ115" s="89"/>
      <c r="BXA115" s="89"/>
      <c r="BXB115" s="89"/>
      <c r="BXC115" s="89"/>
      <c r="BXD115" s="89"/>
      <c r="BXE115" s="89"/>
      <c r="BXF115" s="89"/>
      <c r="BXG115" s="89"/>
      <c r="BXH115" s="89"/>
      <c r="BXI115" s="89"/>
      <c r="BXJ115" s="89"/>
      <c r="BXK115" s="89"/>
      <c r="BXL115" s="89"/>
      <c r="BXM115" s="89"/>
      <c r="BXN115" s="89"/>
      <c r="BXO115" s="89"/>
      <c r="BXP115" s="89"/>
      <c r="BXQ115" s="89"/>
      <c r="BXR115" s="89"/>
      <c r="BXS115" s="89"/>
      <c r="BXT115" s="89"/>
      <c r="BXU115" s="89"/>
      <c r="BXV115" s="89"/>
      <c r="BXW115" s="89"/>
      <c r="BXX115" s="89"/>
      <c r="BXY115" s="89"/>
      <c r="BXZ115" s="89"/>
      <c r="BYA115" s="89"/>
      <c r="BYB115" s="89"/>
      <c r="BYC115" s="89"/>
      <c r="BYD115" s="89"/>
      <c r="BYE115" s="89"/>
      <c r="BYF115" s="89"/>
      <c r="BYG115" s="89"/>
      <c r="BYH115" s="89"/>
      <c r="BYI115" s="89"/>
      <c r="BYJ115" s="89"/>
      <c r="BYK115" s="89"/>
      <c r="BYL115" s="89"/>
      <c r="BYM115" s="89"/>
      <c r="BYN115" s="89"/>
      <c r="BYO115" s="89"/>
      <c r="BYP115" s="89"/>
      <c r="BYQ115" s="89"/>
      <c r="BYR115" s="89"/>
      <c r="BYS115" s="89"/>
      <c r="BYT115" s="89"/>
      <c r="BYU115" s="89"/>
      <c r="BYV115" s="89"/>
      <c r="BYW115" s="89"/>
      <c r="BYX115" s="89"/>
      <c r="BYY115" s="89"/>
      <c r="BYZ115" s="89"/>
      <c r="BZA115" s="89"/>
      <c r="BZB115" s="89"/>
      <c r="BZC115" s="89"/>
      <c r="BZD115" s="89"/>
      <c r="BZE115" s="89"/>
      <c r="BZF115" s="89"/>
      <c r="BZG115" s="89"/>
      <c r="BZH115" s="89"/>
      <c r="BZI115" s="89"/>
      <c r="BZJ115" s="89"/>
      <c r="BZK115" s="89"/>
      <c r="BZL115" s="89"/>
      <c r="BZM115" s="89"/>
      <c r="BZN115" s="89"/>
      <c r="BZO115" s="89"/>
      <c r="BZP115" s="89"/>
      <c r="BZQ115" s="89"/>
      <c r="BZR115" s="89"/>
      <c r="BZS115" s="89"/>
      <c r="BZT115" s="89"/>
      <c r="BZU115" s="89"/>
      <c r="BZV115" s="89"/>
      <c r="BZW115" s="89"/>
      <c r="BZX115" s="89"/>
      <c r="BZY115" s="89"/>
      <c r="BZZ115" s="89"/>
      <c r="CAA115" s="89"/>
      <c r="CAB115" s="89"/>
      <c r="CAC115" s="89"/>
      <c r="CAD115" s="89"/>
      <c r="CAE115" s="89"/>
      <c r="CAF115" s="89"/>
      <c r="CAG115" s="89"/>
      <c r="CAH115" s="89"/>
      <c r="CAI115" s="89"/>
      <c r="CAJ115" s="89"/>
      <c r="CAK115" s="89"/>
      <c r="CAL115" s="89"/>
      <c r="CAM115" s="89"/>
      <c r="CAN115" s="89"/>
      <c r="CAO115" s="89"/>
      <c r="CAP115" s="89"/>
      <c r="CAQ115" s="89"/>
      <c r="CAR115" s="89"/>
      <c r="CAS115" s="89"/>
      <c r="CAT115" s="89"/>
      <c r="CAU115" s="89"/>
      <c r="CAV115" s="89"/>
      <c r="CAW115" s="89"/>
      <c r="CAX115" s="89"/>
      <c r="CAY115" s="89"/>
      <c r="CAZ115" s="89"/>
      <c r="CBA115" s="89"/>
      <c r="CBB115" s="89"/>
      <c r="CBC115" s="89"/>
      <c r="CBD115" s="89"/>
      <c r="CBE115" s="89"/>
      <c r="CBF115" s="89"/>
      <c r="CBG115" s="89"/>
      <c r="CBH115" s="89"/>
      <c r="CBI115" s="89"/>
      <c r="CBJ115" s="89"/>
      <c r="CBK115" s="89"/>
      <c r="CBL115" s="89"/>
      <c r="CBM115" s="89"/>
      <c r="CBN115" s="89"/>
      <c r="CBO115" s="89"/>
      <c r="CBP115" s="89"/>
      <c r="CBQ115" s="89"/>
      <c r="CBR115" s="89"/>
      <c r="CBS115" s="89"/>
      <c r="CBT115" s="89"/>
      <c r="CBU115" s="89"/>
      <c r="CBV115" s="89"/>
      <c r="CBW115" s="89"/>
      <c r="CBX115" s="89"/>
      <c r="CBY115" s="89"/>
      <c r="CBZ115" s="89"/>
      <c r="CCA115" s="89"/>
      <c r="CCB115" s="89"/>
      <c r="CCC115" s="89"/>
      <c r="CCD115" s="89"/>
      <c r="CCE115" s="89"/>
      <c r="CCF115" s="89"/>
      <c r="CCG115" s="89"/>
      <c r="CCH115" s="89"/>
      <c r="CCI115" s="89"/>
      <c r="CCJ115" s="89"/>
      <c r="CCK115" s="89"/>
      <c r="CCL115" s="89"/>
      <c r="CCM115" s="89"/>
      <c r="CCN115" s="89"/>
      <c r="CCO115" s="89"/>
      <c r="CCP115" s="89"/>
      <c r="CCQ115" s="89"/>
      <c r="CCR115" s="89"/>
      <c r="CCS115" s="89"/>
      <c r="CCT115" s="89"/>
      <c r="CCU115" s="89"/>
      <c r="CCV115" s="89"/>
      <c r="CCW115" s="89"/>
      <c r="CCX115" s="89"/>
      <c r="CCY115" s="89"/>
      <c r="CCZ115" s="89"/>
      <c r="CDA115" s="89"/>
      <c r="CDB115" s="89"/>
      <c r="CDC115" s="89"/>
      <c r="CDD115" s="89"/>
      <c r="CDE115" s="89"/>
      <c r="CDF115" s="89"/>
      <c r="CDG115" s="89"/>
      <c r="CDH115" s="89"/>
      <c r="CDI115" s="89"/>
      <c r="CDJ115" s="89"/>
      <c r="CDK115" s="89"/>
      <c r="CDL115" s="89"/>
      <c r="CDM115" s="89"/>
      <c r="CDN115" s="89"/>
      <c r="CDO115" s="89"/>
      <c r="CDP115" s="89"/>
      <c r="CDQ115" s="89"/>
      <c r="CDR115" s="89"/>
      <c r="CDS115" s="89"/>
      <c r="CDT115" s="89"/>
      <c r="CDU115" s="89"/>
      <c r="CDV115" s="89"/>
      <c r="CDW115" s="89"/>
      <c r="CDX115" s="89"/>
      <c r="CDY115" s="89"/>
      <c r="CDZ115" s="89"/>
      <c r="CEA115" s="89"/>
      <c r="CEB115" s="89"/>
      <c r="CEC115" s="89"/>
      <c r="CED115" s="89"/>
      <c r="CEE115" s="89"/>
      <c r="CEF115" s="89"/>
      <c r="CEG115" s="89"/>
      <c r="CEH115" s="89"/>
      <c r="CEI115" s="89"/>
      <c r="CEJ115" s="89"/>
      <c r="CEK115" s="89"/>
      <c r="CEL115" s="89"/>
      <c r="CEM115" s="89"/>
      <c r="CEN115" s="89"/>
      <c r="CEO115" s="89"/>
      <c r="CEP115" s="89"/>
      <c r="CEQ115" s="89"/>
      <c r="CER115" s="89"/>
      <c r="CES115" s="89"/>
      <c r="CET115" s="89"/>
      <c r="CEU115" s="89"/>
      <c r="CEV115" s="89"/>
      <c r="CEW115" s="89"/>
      <c r="CEX115" s="89"/>
      <c r="CEY115" s="89"/>
      <c r="CEZ115" s="89"/>
      <c r="CFA115" s="89"/>
      <c r="CFB115" s="89"/>
      <c r="CFC115" s="89"/>
      <c r="CFD115" s="89"/>
      <c r="CFE115" s="89"/>
      <c r="CFF115" s="89"/>
      <c r="CFG115" s="89"/>
      <c r="CFH115" s="89"/>
      <c r="CFI115" s="89"/>
      <c r="CFJ115" s="89"/>
      <c r="CFK115" s="89"/>
      <c r="CFL115" s="89"/>
      <c r="CFM115" s="89"/>
      <c r="CFN115" s="89"/>
      <c r="CFO115" s="89"/>
      <c r="CFP115" s="89"/>
      <c r="CFQ115" s="89"/>
      <c r="CFR115" s="89"/>
      <c r="CFS115" s="89"/>
      <c r="CFT115" s="89"/>
      <c r="CFU115" s="89"/>
      <c r="CFV115" s="89"/>
      <c r="CFW115" s="89"/>
      <c r="CFX115" s="89"/>
      <c r="CFY115" s="89"/>
      <c r="CFZ115" s="89"/>
      <c r="CGA115" s="89"/>
      <c r="CGB115" s="89"/>
      <c r="CGC115" s="89"/>
      <c r="CGD115" s="89"/>
      <c r="CGE115" s="89"/>
      <c r="CGF115" s="89"/>
      <c r="CGG115" s="89"/>
      <c r="CGH115" s="89"/>
      <c r="CGI115" s="89"/>
      <c r="CGJ115" s="89"/>
      <c r="CGK115" s="89"/>
      <c r="CGL115" s="89"/>
      <c r="CGM115" s="89"/>
      <c r="CGN115" s="89"/>
      <c r="CGO115" s="89"/>
      <c r="CGP115" s="89"/>
      <c r="CGQ115" s="89"/>
      <c r="CGR115" s="89"/>
      <c r="CGS115" s="89"/>
      <c r="CGT115" s="89"/>
      <c r="CGU115" s="89"/>
      <c r="CGV115" s="89"/>
      <c r="CGW115" s="89"/>
      <c r="CGX115" s="89"/>
      <c r="CGY115" s="89"/>
      <c r="CGZ115" s="89"/>
      <c r="CHA115" s="89"/>
      <c r="CHB115" s="89"/>
      <c r="CHC115" s="89"/>
      <c r="CHD115" s="89"/>
      <c r="CHE115" s="89"/>
      <c r="CHF115" s="89"/>
      <c r="CHG115" s="89"/>
      <c r="CHH115" s="89"/>
      <c r="CHI115" s="89"/>
      <c r="CHJ115" s="89"/>
      <c r="CHK115" s="89"/>
      <c r="CHL115" s="89"/>
      <c r="CHM115" s="89"/>
      <c r="CHN115" s="89"/>
      <c r="CHO115" s="89"/>
      <c r="CHP115" s="89"/>
      <c r="CHQ115" s="89"/>
      <c r="CHR115" s="89"/>
      <c r="CHS115" s="89"/>
      <c r="CHT115" s="89"/>
      <c r="CHU115" s="89"/>
      <c r="CHV115" s="89"/>
      <c r="CHW115" s="89"/>
      <c r="CHX115" s="89"/>
      <c r="CHY115" s="89"/>
      <c r="CHZ115" s="89"/>
      <c r="CIA115" s="89"/>
      <c r="CIB115" s="89"/>
      <c r="CIC115" s="89"/>
      <c r="CID115" s="89"/>
      <c r="CIE115" s="89"/>
      <c r="CIF115" s="89"/>
      <c r="CIG115" s="89"/>
      <c r="CIH115" s="89"/>
      <c r="CII115" s="89"/>
      <c r="CIJ115" s="89"/>
      <c r="CIK115" s="89"/>
      <c r="CIL115" s="89"/>
      <c r="CIM115" s="89"/>
      <c r="CIN115" s="89"/>
      <c r="CIO115" s="89"/>
      <c r="CIP115" s="89"/>
      <c r="CIQ115" s="89"/>
      <c r="CIR115" s="89"/>
      <c r="CIS115" s="89"/>
      <c r="CIT115" s="89"/>
      <c r="CIU115" s="89"/>
      <c r="CIV115" s="89"/>
      <c r="CIW115" s="89"/>
      <c r="CIX115" s="89"/>
      <c r="CIY115" s="89"/>
      <c r="CIZ115" s="89"/>
      <c r="CJA115" s="89"/>
      <c r="CJB115" s="89"/>
      <c r="CJC115" s="89"/>
      <c r="CJD115" s="89"/>
      <c r="CJE115" s="89"/>
      <c r="CJF115" s="89"/>
      <c r="CJG115" s="89"/>
      <c r="CJH115" s="89"/>
      <c r="CJI115" s="89"/>
      <c r="CJJ115" s="89"/>
      <c r="CJK115" s="89"/>
      <c r="CJL115" s="89"/>
      <c r="CJM115" s="89"/>
      <c r="CJN115" s="89"/>
      <c r="CJO115" s="89"/>
      <c r="CJP115" s="89"/>
      <c r="CJQ115" s="89"/>
      <c r="CJR115" s="89"/>
      <c r="CJS115" s="89"/>
      <c r="CJT115" s="89"/>
      <c r="CJU115" s="89"/>
      <c r="CJV115" s="89"/>
      <c r="CJW115" s="89"/>
      <c r="CJX115" s="89"/>
      <c r="CJY115" s="89"/>
      <c r="CJZ115" s="89"/>
      <c r="CKA115" s="89"/>
      <c r="CKB115" s="89"/>
      <c r="CKC115" s="89"/>
      <c r="CKD115" s="89"/>
      <c r="CKE115" s="89"/>
      <c r="CKF115" s="89"/>
      <c r="CKG115" s="89"/>
      <c r="CKH115" s="89"/>
      <c r="CKI115" s="89"/>
      <c r="CKJ115" s="89"/>
      <c r="CKK115" s="89"/>
      <c r="CKL115" s="89"/>
      <c r="CKM115" s="89"/>
      <c r="CKN115" s="89"/>
      <c r="CKO115" s="89"/>
      <c r="CKP115" s="89"/>
      <c r="CKQ115" s="89"/>
      <c r="CKR115" s="89"/>
      <c r="CKS115" s="89"/>
      <c r="CKT115" s="89"/>
      <c r="CKU115" s="89"/>
      <c r="CKV115" s="89"/>
      <c r="CKW115" s="89"/>
      <c r="CKX115" s="89"/>
      <c r="CKY115" s="89"/>
      <c r="CKZ115" s="89"/>
      <c r="CLA115" s="89"/>
      <c r="CLB115" s="89"/>
      <c r="CLC115" s="89"/>
      <c r="CLD115" s="89"/>
      <c r="CLE115" s="89"/>
      <c r="CLF115" s="89"/>
      <c r="CLG115" s="89"/>
      <c r="CLH115" s="89"/>
      <c r="CLI115" s="89"/>
      <c r="CLJ115" s="89"/>
      <c r="CLK115" s="89"/>
      <c r="CLL115" s="89"/>
      <c r="CLM115" s="89"/>
      <c r="CLN115" s="89"/>
      <c r="CLO115" s="89"/>
      <c r="CLP115" s="89"/>
      <c r="CLQ115" s="89"/>
      <c r="CLR115" s="89"/>
      <c r="CLS115" s="89"/>
      <c r="CLT115" s="89"/>
      <c r="CLU115" s="89"/>
      <c r="CLV115" s="89"/>
      <c r="CLW115" s="89"/>
      <c r="CLX115" s="89"/>
      <c r="CLY115" s="89"/>
      <c r="CLZ115" s="89"/>
      <c r="CMA115" s="89"/>
      <c r="CMB115" s="89"/>
      <c r="CMC115" s="89"/>
      <c r="CMD115" s="89"/>
      <c r="CME115" s="89"/>
      <c r="CMF115" s="89"/>
      <c r="CMG115" s="89"/>
      <c r="CMH115" s="89"/>
      <c r="CMI115" s="89"/>
      <c r="CMJ115" s="89"/>
      <c r="CMK115" s="89"/>
      <c r="CML115" s="89"/>
      <c r="CMM115" s="89"/>
      <c r="CMN115" s="89"/>
      <c r="CMO115" s="89"/>
      <c r="CMP115" s="89"/>
      <c r="CMQ115" s="89"/>
      <c r="CMR115" s="89"/>
      <c r="CMS115" s="89"/>
      <c r="CMT115" s="89"/>
      <c r="CMU115" s="89"/>
      <c r="CMV115" s="89"/>
      <c r="CMW115" s="89"/>
      <c r="CMX115" s="89"/>
      <c r="CMY115" s="89"/>
      <c r="CMZ115" s="89"/>
      <c r="CNA115" s="89"/>
      <c r="CNB115" s="89"/>
      <c r="CNC115" s="89"/>
      <c r="CND115" s="89"/>
      <c r="CNE115" s="89"/>
      <c r="CNF115" s="89"/>
      <c r="CNG115" s="89"/>
      <c r="CNH115" s="89"/>
      <c r="CNI115" s="89"/>
      <c r="CNJ115" s="89"/>
      <c r="CNK115" s="89"/>
      <c r="CNL115" s="89"/>
      <c r="CNM115" s="89"/>
      <c r="CNN115" s="89"/>
      <c r="CNO115" s="89"/>
      <c r="CNP115" s="89"/>
      <c r="CNQ115" s="89"/>
      <c r="CNR115" s="89"/>
      <c r="CNS115" s="89"/>
      <c r="CNT115" s="89"/>
      <c r="CNU115" s="89"/>
      <c r="CNV115" s="89"/>
      <c r="CNW115" s="89"/>
      <c r="CNX115" s="89"/>
      <c r="CNY115" s="89"/>
      <c r="CNZ115" s="89"/>
      <c r="COA115" s="89"/>
      <c r="COB115" s="89"/>
      <c r="COC115" s="89"/>
      <c r="COD115" s="89"/>
      <c r="COE115" s="89"/>
      <c r="COF115" s="89"/>
      <c r="COG115" s="89"/>
      <c r="COH115" s="89"/>
      <c r="COI115" s="89"/>
      <c r="COJ115" s="89"/>
      <c r="COK115" s="89"/>
      <c r="COL115" s="89"/>
      <c r="COM115" s="89"/>
      <c r="CON115" s="89"/>
      <c r="COO115" s="89"/>
      <c r="COP115" s="89"/>
      <c r="COQ115" s="89"/>
      <c r="COR115" s="89"/>
      <c r="COS115" s="89"/>
      <c r="COT115" s="89"/>
      <c r="COU115" s="89"/>
      <c r="COV115" s="89"/>
      <c r="COW115" s="89"/>
      <c r="COX115" s="89"/>
      <c r="COY115" s="89"/>
      <c r="COZ115" s="89"/>
      <c r="CPA115" s="89"/>
      <c r="CPB115" s="89"/>
      <c r="CPC115" s="89"/>
      <c r="CPD115" s="89"/>
      <c r="CPE115" s="89"/>
      <c r="CPF115" s="89"/>
      <c r="CPG115" s="89"/>
      <c r="CPH115" s="89"/>
      <c r="CPI115" s="89"/>
      <c r="CPJ115" s="89"/>
      <c r="CPK115" s="89"/>
      <c r="CPL115" s="89"/>
      <c r="CPM115" s="89"/>
      <c r="CPN115" s="89"/>
      <c r="CPO115" s="89"/>
      <c r="CPP115" s="89"/>
      <c r="CPQ115" s="89"/>
      <c r="CPR115" s="89"/>
      <c r="CPS115" s="89"/>
      <c r="CPT115" s="89"/>
      <c r="CPU115" s="89"/>
      <c r="CPV115" s="89"/>
      <c r="CPW115" s="89"/>
      <c r="CPX115" s="89"/>
      <c r="CPY115" s="89"/>
      <c r="CPZ115" s="89"/>
      <c r="CQA115" s="89"/>
      <c r="CQB115" s="89"/>
      <c r="CQC115" s="89"/>
      <c r="CQD115" s="89"/>
      <c r="CQE115" s="89"/>
      <c r="CQF115" s="89"/>
      <c r="CQG115" s="89"/>
      <c r="CQH115" s="89"/>
      <c r="CQI115" s="89"/>
      <c r="CQJ115" s="89"/>
      <c r="CQK115" s="89"/>
      <c r="CQL115" s="89"/>
      <c r="CQM115" s="89"/>
      <c r="CQN115" s="89"/>
      <c r="CQO115" s="89"/>
      <c r="CQP115" s="89"/>
      <c r="CQQ115" s="89"/>
      <c r="CQR115" s="89"/>
      <c r="CQS115" s="89"/>
      <c r="CQT115" s="89"/>
      <c r="CQU115" s="89"/>
      <c r="CQV115" s="89"/>
      <c r="CQW115" s="89"/>
      <c r="CQX115" s="89"/>
      <c r="CQY115" s="89"/>
      <c r="CQZ115" s="89"/>
      <c r="CRA115" s="89"/>
      <c r="CRB115" s="89"/>
      <c r="CRC115" s="89"/>
      <c r="CRD115" s="89"/>
      <c r="CRE115" s="89"/>
      <c r="CRF115" s="89"/>
      <c r="CRG115" s="89"/>
      <c r="CRH115" s="89"/>
      <c r="CRI115" s="89"/>
      <c r="CRJ115" s="89"/>
      <c r="CRK115" s="89"/>
      <c r="CRL115" s="89"/>
      <c r="CRM115" s="89"/>
      <c r="CRN115" s="89"/>
      <c r="CRO115" s="89"/>
      <c r="CRP115" s="89"/>
      <c r="CRQ115" s="89"/>
      <c r="CRR115" s="89"/>
      <c r="CRS115" s="89"/>
      <c r="CRT115" s="89"/>
      <c r="CRU115" s="89"/>
      <c r="CRV115" s="89"/>
      <c r="CRW115" s="89"/>
      <c r="CRX115" s="89"/>
      <c r="CRY115" s="89"/>
      <c r="CRZ115" s="89"/>
      <c r="CSA115" s="89"/>
      <c r="CSB115" s="89"/>
      <c r="CSC115" s="89"/>
      <c r="CSD115" s="89"/>
      <c r="CSE115" s="89"/>
      <c r="CSF115" s="89"/>
      <c r="CSG115" s="89"/>
      <c r="CSH115" s="89"/>
      <c r="CSI115" s="89"/>
      <c r="CSJ115" s="89"/>
      <c r="CSK115" s="89"/>
      <c r="CSL115" s="89"/>
      <c r="CSM115" s="89"/>
      <c r="CSN115" s="89"/>
      <c r="CSO115" s="89"/>
      <c r="CSP115" s="89"/>
      <c r="CSQ115" s="89"/>
      <c r="CSR115" s="89"/>
      <c r="CSS115" s="89"/>
      <c r="CST115" s="89"/>
      <c r="CSU115" s="89"/>
      <c r="CSV115" s="89"/>
      <c r="CSW115" s="89"/>
      <c r="CSX115" s="89"/>
      <c r="CSY115" s="89"/>
      <c r="CSZ115" s="89"/>
      <c r="CTA115" s="89"/>
      <c r="CTB115" s="89"/>
      <c r="CTC115" s="89"/>
      <c r="CTD115" s="89"/>
      <c r="CTE115" s="89"/>
      <c r="CTF115" s="89"/>
      <c r="CTG115" s="89"/>
      <c r="CTH115" s="89"/>
      <c r="CTI115" s="89"/>
      <c r="CTJ115" s="89"/>
      <c r="CTK115" s="89"/>
      <c r="CTL115" s="89"/>
      <c r="CTM115" s="89"/>
      <c r="CTN115" s="89"/>
      <c r="CTO115" s="89"/>
      <c r="CTP115" s="89"/>
      <c r="CTQ115" s="89"/>
      <c r="CTR115" s="89"/>
      <c r="CTS115" s="89"/>
      <c r="CTT115" s="89"/>
      <c r="CTU115" s="89"/>
      <c r="CTV115" s="89"/>
      <c r="CTW115" s="89"/>
      <c r="CTX115" s="89"/>
      <c r="CTY115" s="89"/>
      <c r="CTZ115" s="89"/>
      <c r="CUA115" s="89"/>
      <c r="CUB115" s="89"/>
      <c r="CUC115" s="89"/>
      <c r="CUD115" s="89"/>
      <c r="CUE115" s="89"/>
      <c r="CUF115" s="89"/>
      <c r="CUG115" s="89"/>
      <c r="CUH115" s="89"/>
      <c r="CUI115" s="89"/>
      <c r="CUJ115" s="89"/>
      <c r="CUK115" s="89"/>
      <c r="CUL115" s="89"/>
      <c r="CUM115" s="89"/>
      <c r="CUN115" s="89"/>
      <c r="CUO115" s="89"/>
      <c r="CUP115" s="89"/>
      <c r="CUQ115" s="89"/>
      <c r="CUR115" s="89"/>
      <c r="CUS115" s="89"/>
      <c r="CUT115" s="89"/>
      <c r="CUU115" s="89"/>
      <c r="CUV115" s="89"/>
      <c r="CUW115" s="89"/>
      <c r="CUX115" s="89"/>
      <c r="CUY115" s="89"/>
      <c r="CUZ115" s="89"/>
      <c r="CVA115" s="89"/>
      <c r="CVB115" s="89"/>
      <c r="CVC115" s="89"/>
      <c r="CVD115" s="89"/>
      <c r="CVE115" s="89"/>
      <c r="CVF115" s="89"/>
      <c r="CVG115" s="89"/>
      <c r="CVH115" s="89"/>
      <c r="CVI115" s="89"/>
      <c r="CVJ115" s="89"/>
      <c r="CVK115" s="89"/>
      <c r="CVL115" s="89"/>
      <c r="CVM115" s="89"/>
      <c r="CVN115" s="89"/>
      <c r="CVO115" s="89"/>
      <c r="CVP115" s="89"/>
      <c r="CVQ115" s="89"/>
      <c r="CVR115" s="89"/>
      <c r="CVS115" s="89"/>
      <c r="CVT115" s="89"/>
      <c r="CVU115" s="89"/>
      <c r="CVV115" s="89"/>
      <c r="CVW115" s="89"/>
      <c r="CVX115" s="89"/>
      <c r="CVY115" s="89"/>
      <c r="CVZ115" s="89"/>
      <c r="CWA115" s="89"/>
      <c r="CWB115" s="89"/>
      <c r="CWC115" s="89"/>
      <c r="CWD115" s="89"/>
      <c r="CWE115" s="89"/>
      <c r="CWF115" s="89"/>
      <c r="CWG115" s="89"/>
      <c r="CWH115" s="89"/>
      <c r="CWI115" s="89"/>
      <c r="CWJ115" s="89"/>
      <c r="CWK115" s="89"/>
      <c r="CWL115" s="89"/>
      <c r="CWM115" s="89"/>
      <c r="CWN115" s="89"/>
      <c r="CWO115" s="89"/>
      <c r="CWP115" s="89"/>
      <c r="CWQ115" s="89"/>
      <c r="CWR115" s="89"/>
    </row>
    <row r="116" spans="1:2644" s="40" customFormat="1" ht="51" customHeight="1" thickBot="1" x14ac:dyDescent="0.45">
      <c r="A116" s="265" t="s">
        <v>449</v>
      </c>
      <c r="B116" s="710" t="s">
        <v>284</v>
      </c>
      <c r="C116" s="711"/>
      <c r="D116" s="711"/>
      <c r="E116" s="711"/>
      <c r="F116" s="711"/>
      <c r="G116" s="711"/>
      <c r="H116" s="711"/>
      <c r="I116" s="711"/>
      <c r="J116" s="711"/>
      <c r="K116" s="711"/>
      <c r="L116" s="711"/>
      <c r="M116" s="711"/>
      <c r="N116" s="711"/>
      <c r="O116" s="712"/>
      <c r="P116" s="527"/>
      <c r="Q116" s="414"/>
      <c r="R116" s="414">
        <v>7</v>
      </c>
      <c r="S116" s="470"/>
      <c r="T116" s="340">
        <f t="shared" si="35"/>
        <v>138</v>
      </c>
      <c r="U116" s="341"/>
      <c r="V116" s="402">
        <f t="shared" si="36"/>
        <v>64</v>
      </c>
      <c r="W116" s="357"/>
      <c r="X116" s="402">
        <v>40</v>
      </c>
      <c r="Y116" s="342"/>
      <c r="Z116" s="341">
        <v>16</v>
      </c>
      <c r="AA116" s="341"/>
      <c r="AB116" s="341">
        <v>8</v>
      </c>
      <c r="AC116" s="341"/>
      <c r="AD116" s="412"/>
      <c r="AE116" s="413"/>
      <c r="AF116" s="317"/>
      <c r="AG116" s="281"/>
      <c r="AH116" s="318"/>
      <c r="AI116" s="317"/>
      <c r="AJ116" s="281"/>
      <c r="AK116" s="319"/>
      <c r="AL116" s="318"/>
      <c r="AM116" s="281"/>
      <c r="AN116" s="318"/>
      <c r="AO116" s="321"/>
      <c r="AP116" s="286"/>
      <c r="AQ116" s="322"/>
      <c r="AR116" s="318"/>
      <c r="AS116" s="281"/>
      <c r="AT116" s="319"/>
      <c r="AU116" s="321"/>
      <c r="AV116" s="286"/>
      <c r="AW116" s="322"/>
      <c r="AX116" s="285">
        <v>138</v>
      </c>
      <c r="AY116" s="276">
        <v>64</v>
      </c>
      <c r="AZ116" s="285">
        <v>4</v>
      </c>
      <c r="BA116" s="317"/>
      <c r="BB116" s="281"/>
      <c r="BC116" s="318"/>
      <c r="BD116" s="382">
        <f t="shared" si="38"/>
        <v>4</v>
      </c>
      <c r="BE116" s="383"/>
      <c r="BF116" s="363" t="s">
        <v>426</v>
      </c>
      <c r="BG116" s="352"/>
      <c r="BH116" s="352"/>
      <c r="BI116" s="353"/>
      <c r="BJ116" s="88">
        <f t="shared" si="39"/>
        <v>64</v>
      </c>
      <c r="BK116" s="69"/>
      <c r="BL116" s="69"/>
      <c r="BM116" s="69"/>
      <c r="BP116" s="41"/>
      <c r="BQ116" s="41"/>
      <c r="BR116" s="41"/>
    </row>
    <row r="117" spans="1:2644" s="40" customFormat="1" ht="50.25" customHeight="1" thickBot="1" x14ac:dyDescent="0.45">
      <c r="A117" s="169" t="s">
        <v>35</v>
      </c>
      <c r="B117" s="557" t="s">
        <v>107</v>
      </c>
      <c r="C117" s="664"/>
      <c r="D117" s="664"/>
      <c r="E117" s="664"/>
      <c r="F117" s="664"/>
      <c r="G117" s="664"/>
      <c r="H117" s="664"/>
      <c r="I117" s="664"/>
      <c r="J117" s="664"/>
      <c r="K117" s="664"/>
      <c r="L117" s="664"/>
      <c r="M117" s="664"/>
      <c r="N117" s="664"/>
      <c r="O117" s="665"/>
      <c r="P117" s="337"/>
      <c r="Q117" s="338"/>
      <c r="R117" s="676"/>
      <c r="S117" s="677"/>
      <c r="T117" s="337" t="s">
        <v>368</v>
      </c>
      <c r="U117" s="338"/>
      <c r="V117" s="338" t="s">
        <v>369</v>
      </c>
      <c r="W117" s="339"/>
      <c r="X117" s="337" t="s">
        <v>370</v>
      </c>
      <c r="Y117" s="338"/>
      <c r="Z117" s="473"/>
      <c r="AA117" s="473"/>
      <c r="AB117" s="473" t="s">
        <v>160</v>
      </c>
      <c r="AC117" s="473"/>
      <c r="AD117" s="473"/>
      <c r="AE117" s="678"/>
      <c r="AF117" s="274" t="s">
        <v>371</v>
      </c>
      <c r="AG117" s="275" t="s">
        <v>370</v>
      </c>
      <c r="AH117" s="223" t="s">
        <v>372</v>
      </c>
      <c r="AI117" s="274"/>
      <c r="AJ117" s="275"/>
      <c r="AK117" s="223"/>
      <c r="AL117" s="314"/>
      <c r="AM117" s="290"/>
      <c r="AN117" s="223"/>
      <c r="AO117" s="224"/>
      <c r="AP117" s="290"/>
      <c r="AQ117" s="223"/>
      <c r="AR117" s="224" t="s">
        <v>188</v>
      </c>
      <c r="AS117" s="290" t="s">
        <v>188</v>
      </c>
      <c r="AT117" s="223"/>
      <c r="AU117" s="224" t="s">
        <v>188</v>
      </c>
      <c r="AV117" s="290" t="s">
        <v>188</v>
      </c>
      <c r="AW117" s="223"/>
      <c r="AX117" s="295"/>
      <c r="AY117" s="275"/>
      <c r="AZ117" s="295"/>
      <c r="BA117" s="294"/>
      <c r="BB117" s="275"/>
      <c r="BC117" s="295"/>
      <c r="BD117" s="689" t="s">
        <v>372</v>
      </c>
      <c r="BE117" s="690"/>
      <c r="BF117" s="396"/>
      <c r="BG117" s="397"/>
      <c r="BH117" s="397"/>
      <c r="BI117" s="398"/>
      <c r="BJ117" s="51">
        <f t="shared" si="39"/>
        <v>0</v>
      </c>
      <c r="BK117" s="69"/>
      <c r="BL117" s="69"/>
      <c r="BM117" s="69"/>
      <c r="BP117" s="41"/>
      <c r="BQ117" s="41"/>
      <c r="BR117" s="41"/>
    </row>
    <row r="118" spans="1:2644" s="40" customFormat="1" ht="42.75" customHeight="1" x14ac:dyDescent="0.4">
      <c r="A118" s="320" t="s">
        <v>69</v>
      </c>
      <c r="B118" s="673" t="s">
        <v>158</v>
      </c>
      <c r="C118" s="674"/>
      <c r="D118" s="674"/>
      <c r="E118" s="674"/>
      <c r="F118" s="674"/>
      <c r="G118" s="674"/>
      <c r="H118" s="674"/>
      <c r="I118" s="674"/>
      <c r="J118" s="674"/>
      <c r="K118" s="674"/>
      <c r="L118" s="674"/>
      <c r="M118" s="674"/>
      <c r="N118" s="674"/>
      <c r="O118" s="675"/>
      <c r="P118" s="544"/>
      <c r="Q118" s="394"/>
      <c r="R118" s="494"/>
      <c r="S118" s="495"/>
      <c r="T118" s="510" t="s">
        <v>160</v>
      </c>
      <c r="U118" s="511"/>
      <c r="V118" s="494" t="s">
        <v>160</v>
      </c>
      <c r="W118" s="495"/>
      <c r="X118" s="511"/>
      <c r="Y118" s="548"/>
      <c r="Z118" s="494"/>
      <c r="AA118" s="548"/>
      <c r="AB118" s="494" t="s">
        <v>160</v>
      </c>
      <c r="AC118" s="511"/>
      <c r="AD118" s="494"/>
      <c r="AE118" s="495"/>
      <c r="AF118" s="297"/>
      <c r="AG118" s="225"/>
      <c r="AH118" s="293"/>
      <c r="AI118" s="297"/>
      <c r="AJ118" s="225"/>
      <c r="AK118" s="293"/>
      <c r="AL118" s="297"/>
      <c r="AM118" s="225"/>
      <c r="AN118" s="293"/>
      <c r="AO118" s="297"/>
      <c r="AP118" s="225"/>
      <c r="AQ118" s="293"/>
      <c r="AR118" s="297" t="s">
        <v>188</v>
      </c>
      <c r="AS118" s="225" t="s">
        <v>188</v>
      </c>
      <c r="AT118" s="293"/>
      <c r="AU118" s="297" t="s">
        <v>188</v>
      </c>
      <c r="AV118" s="225" t="s">
        <v>188</v>
      </c>
      <c r="AW118" s="293"/>
      <c r="AX118" s="278"/>
      <c r="AY118" s="279"/>
      <c r="AZ118" s="278"/>
      <c r="BA118" s="164"/>
      <c r="BB118" s="279"/>
      <c r="BC118" s="278"/>
      <c r="BD118" s="525"/>
      <c r="BE118" s="526"/>
      <c r="BF118" s="549"/>
      <c r="BG118" s="550"/>
      <c r="BH118" s="550"/>
      <c r="BI118" s="551"/>
      <c r="BJ118" s="51">
        <f t="shared" si="39"/>
        <v>0</v>
      </c>
      <c r="BK118" s="69"/>
      <c r="BL118" s="69"/>
      <c r="BM118" s="69"/>
      <c r="BP118" s="41"/>
      <c r="BQ118" s="41"/>
      <c r="BR118" s="41"/>
    </row>
    <row r="119" spans="1:2644" s="40" customFormat="1" ht="42" customHeight="1" thickBot="1" x14ac:dyDescent="0.45">
      <c r="A119" s="170" t="s">
        <v>226</v>
      </c>
      <c r="B119" s="541" t="s">
        <v>227</v>
      </c>
      <c r="C119" s="542"/>
      <c r="D119" s="542"/>
      <c r="E119" s="542"/>
      <c r="F119" s="542"/>
      <c r="G119" s="542"/>
      <c r="H119" s="542"/>
      <c r="I119" s="542"/>
      <c r="J119" s="542"/>
      <c r="K119" s="542"/>
      <c r="L119" s="542"/>
      <c r="M119" s="542"/>
      <c r="N119" s="542"/>
      <c r="O119" s="543"/>
      <c r="P119" s="460"/>
      <c r="Q119" s="435"/>
      <c r="R119" s="705" t="s">
        <v>372</v>
      </c>
      <c r="S119" s="497"/>
      <c r="T119" s="527" t="s">
        <v>371</v>
      </c>
      <c r="U119" s="414"/>
      <c r="V119" s="414" t="s">
        <v>370</v>
      </c>
      <c r="W119" s="413"/>
      <c r="X119" s="527" t="s">
        <v>370</v>
      </c>
      <c r="Y119" s="413"/>
      <c r="Z119" s="414"/>
      <c r="AA119" s="414"/>
      <c r="AB119" s="412"/>
      <c r="AC119" s="414"/>
      <c r="AD119" s="414"/>
      <c r="AE119" s="470"/>
      <c r="AF119" s="300" t="s">
        <v>371</v>
      </c>
      <c r="AG119" s="281" t="s">
        <v>370</v>
      </c>
      <c r="AH119" s="293" t="s">
        <v>372</v>
      </c>
      <c r="AI119" s="300"/>
      <c r="AJ119" s="281"/>
      <c r="AK119" s="293"/>
      <c r="AL119" s="226"/>
      <c r="AM119" s="227"/>
      <c r="AN119" s="228"/>
      <c r="AO119" s="226"/>
      <c r="AP119" s="227"/>
      <c r="AQ119" s="228"/>
      <c r="AR119" s="226"/>
      <c r="AS119" s="227"/>
      <c r="AT119" s="228"/>
      <c r="AU119" s="226"/>
      <c r="AV119" s="229"/>
      <c r="AW119" s="228"/>
      <c r="AX119" s="287"/>
      <c r="AY119" s="286"/>
      <c r="AZ119" s="287"/>
      <c r="BA119" s="321"/>
      <c r="BB119" s="286"/>
      <c r="BC119" s="287"/>
      <c r="BD119" s="496" t="s">
        <v>372</v>
      </c>
      <c r="BE119" s="497"/>
      <c r="BF119" s="440" t="s">
        <v>139</v>
      </c>
      <c r="BG119" s="424"/>
      <c r="BH119" s="424"/>
      <c r="BI119" s="425"/>
      <c r="BJ119" s="51">
        <f t="shared" si="39"/>
        <v>0</v>
      </c>
      <c r="BK119" s="69"/>
      <c r="BL119" s="69"/>
      <c r="BM119" s="69"/>
      <c r="BP119" s="41"/>
      <c r="BQ119" s="41"/>
      <c r="BR119" s="41"/>
    </row>
    <row r="120" spans="1:2644" s="40" customFormat="1" ht="42" customHeight="1" thickBot="1" x14ac:dyDescent="0.45">
      <c r="A120" s="169" t="s">
        <v>106</v>
      </c>
      <c r="B120" s="699" t="s">
        <v>108</v>
      </c>
      <c r="C120" s="700"/>
      <c r="D120" s="700"/>
      <c r="E120" s="700"/>
      <c r="F120" s="700"/>
      <c r="G120" s="700"/>
      <c r="H120" s="700"/>
      <c r="I120" s="700"/>
      <c r="J120" s="700"/>
      <c r="K120" s="700"/>
      <c r="L120" s="700"/>
      <c r="M120" s="700"/>
      <c r="N120" s="700"/>
      <c r="O120" s="701"/>
      <c r="P120" s="486"/>
      <c r="Q120" s="480"/>
      <c r="R120" s="480"/>
      <c r="S120" s="481"/>
      <c r="T120" s="337" t="s">
        <v>189</v>
      </c>
      <c r="U120" s="338"/>
      <c r="V120" s="410" t="s">
        <v>189</v>
      </c>
      <c r="W120" s="339"/>
      <c r="X120" s="469"/>
      <c r="Y120" s="482"/>
      <c r="Z120" s="480"/>
      <c r="AA120" s="480"/>
      <c r="AB120" s="338" t="s">
        <v>189</v>
      </c>
      <c r="AC120" s="338"/>
      <c r="AD120" s="469"/>
      <c r="AE120" s="482"/>
      <c r="AF120" s="294" t="s">
        <v>159</v>
      </c>
      <c r="AG120" s="275" t="s">
        <v>159</v>
      </c>
      <c r="AH120" s="295"/>
      <c r="AI120" s="294" t="s">
        <v>160</v>
      </c>
      <c r="AJ120" s="275" t="s">
        <v>160</v>
      </c>
      <c r="AK120" s="296"/>
      <c r="AL120" s="295" t="s">
        <v>159</v>
      </c>
      <c r="AM120" s="275" t="s">
        <v>159</v>
      </c>
      <c r="AN120" s="295"/>
      <c r="AO120" s="294" t="s">
        <v>159</v>
      </c>
      <c r="AP120" s="275" t="s">
        <v>159</v>
      </c>
      <c r="AQ120" s="295"/>
      <c r="AR120" s="294" t="s">
        <v>188</v>
      </c>
      <c r="AS120" s="275" t="s">
        <v>188</v>
      </c>
      <c r="AT120" s="296"/>
      <c r="AU120" s="295" t="s">
        <v>188</v>
      </c>
      <c r="AV120" s="275" t="s">
        <v>188</v>
      </c>
      <c r="AW120" s="296"/>
      <c r="AX120" s="289"/>
      <c r="AY120" s="292"/>
      <c r="AZ120" s="289"/>
      <c r="BA120" s="288"/>
      <c r="BB120" s="292"/>
      <c r="BC120" s="289"/>
      <c r="BD120" s="477">
        <f t="shared" ref="BD120:BD127" si="40">SUM(AH120,AK120,AN120,AQ120,AT120,AW120,AZ120)</f>
        <v>0</v>
      </c>
      <c r="BE120" s="478"/>
      <c r="BF120" s="531"/>
      <c r="BG120" s="532"/>
      <c r="BH120" s="532"/>
      <c r="BI120" s="533"/>
      <c r="BJ120" s="51">
        <f t="shared" si="39"/>
        <v>0</v>
      </c>
      <c r="BK120" s="69"/>
      <c r="BL120" s="69"/>
      <c r="BM120" s="69"/>
      <c r="BP120" s="41"/>
      <c r="BQ120" s="41"/>
      <c r="BR120" s="41"/>
    </row>
    <row r="121" spans="1:2644" s="40" customFormat="1" ht="51" customHeight="1" thickBot="1" x14ac:dyDescent="0.45">
      <c r="A121" s="222" t="s">
        <v>73</v>
      </c>
      <c r="B121" s="670" t="s">
        <v>158</v>
      </c>
      <c r="C121" s="671"/>
      <c r="D121" s="671"/>
      <c r="E121" s="671"/>
      <c r="F121" s="671"/>
      <c r="G121" s="671"/>
      <c r="H121" s="671"/>
      <c r="I121" s="671"/>
      <c r="J121" s="671"/>
      <c r="K121" s="671"/>
      <c r="L121" s="671"/>
      <c r="M121" s="671"/>
      <c r="N121" s="671"/>
      <c r="O121" s="672"/>
      <c r="P121" s="486"/>
      <c r="Q121" s="480"/>
      <c r="R121" s="529" t="s">
        <v>228</v>
      </c>
      <c r="S121" s="530"/>
      <c r="T121" s="486" t="s">
        <v>189</v>
      </c>
      <c r="U121" s="480"/>
      <c r="V121" s="469" t="s">
        <v>189</v>
      </c>
      <c r="W121" s="481"/>
      <c r="X121" s="469"/>
      <c r="Y121" s="482"/>
      <c r="Z121" s="480"/>
      <c r="AA121" s="480"/>
      <c r="AB121" s="480" t="s">
        <v>189</v>
      </c>
      <c r="AC121" s="480"/>
      <c r="AD121" s="469"/>
      <c r="AE121" s="482"/>
      <c r="AF121" s="288" t="s">
        <v>159</v>
      </c>
      <c r="AG121" s="292" t="s">
        <v>159</v>
      </c>
      <c r="AH121" s="289"/>
      <c r="AI121" s="288" t="s">
        <v>160</v>
      </c>
      <c r="AJ121" s="292" t="s">
        <v>160</v>
      </c>
      <c r="AK121" s="298"/>
      <c r="AL121" s="289" t="s">
        <v>159</v>
      </c>
      <c r="AM121" s="292" t="s">
        <v>159</v>
      </c>
      <c r="AN121" s="289"/>
      <c r="AO121" s="288" t="s">
        <v>159</v>
      </c>
      <c r="AP121" s="292" t="s">
        <v>159</v>
      </c>
      <c r="AQ121" s="289"/>
      <c r="AR121" s="288" t="s">
        <v>188</v>
      </c>
      <c r="AS121" s="292" t="s">
        <v>188</v>
      </c>
      <c r="AT121" s="298"/>
      <c r="AU121" s="289" t="s">
        <v>188</v>
      </c>
      <c r="AV121" s="292" t="s">
        <v>188</v>
      </c>
      <c r="AW121" s="298"/>
      <c r="AX121" s="289"/>
      <c r="AY121" s="292"/>
      <c r="AZ121" s="289"/>
      <c r="BA121" s="288"/>
      <c r="BB121" s="292"/>
      <c r="BC121" s="289"/>
      <c r="BD121" s="477">
        <f t="shared" si="40"/>
        <v>0</v>
      </c>
      <c r="BE121" s="478"/>
      <c r="BF121" s="479" t="s">
        <v>311</v>
      </c>
      <c r="BG121" s="539"/>
      <c r="BH121" s="539"/>
      <c r="BI121" s="540"/>
      <c r="BJ121" s="49">
        <f t="shared" si="39"/>
        <v>0</v>
      </c>
      <c r="BK121" s="69"/>
      <c r="BL121" s="69"/>
      <c r="BM121" s="69"/>
      <c r="BP121" s="41"/>
      <c r="BQ121" s="41"/>
      <c r="BR121" s="41"/>
    </row>
    <row r="122" spans="1:2644" s="41" customFormat="1" ht="51" customHeight="1" thickBot="1" x14ac:dyDescent="0.45">
      <c r="A122" s="219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273"/>
      <c r="Q122" s="273"/>
      <c r="R122" s="220"/>
      <c r="S122" s="220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21"/>
      <c r="BE122" s="221"/>
      <c r="BF122" s="315"/>
      <c r="BG122" s="315"/>
      <c r="BH122" s="315"/>
      <c r="BI122" s="315"/>
      <c r="BJ122" s="49"/>
      <c r="BK122" s="81"/>
      <c r="BL122" s="81"/>
      <c r="BM122" s="81"/>
    </row>
    <row r="123" spans="1:2644" s="40" customFormat="1" ht="53.25" customHeight="1" thickBot="1" x14ac:dyDescent="0.45">
      <c r="A123" s="597" t="s">
        <v>98</v>
      </c>
      <c r="B123" s="600" t="s">
        <v>415</v>
      </c>
      <c r="C123" s="601"/>
      <c r="D123" s="601"/>
      <c r="E123" s="601"/>
      <c r="F123" s="601"/>
      <c r="G123" s="601"/>
      <c r="H123" s="601"/>
      <c r="I123" s="601"/>
      <c r="J123" s="601"/>
      <c r="K123" s="601"/>
      <c r="L123" s="601"/>
      <c r="M123" s="601"/>
      <c r="N123" s="601"/>
      <c r="O123" s="602"/>
      <c r="P123" s="415" t="s">
        <v>8</v>
      </c>
      <c r="Q123" s="387"/>
      <c r="R123" s="387" t="s">
        <v>9</v>
      </c>
      <c r="S123" s="571"/>
      <c r="T123" s="609" t="s">
        <v>10</v>
      </c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1"/>
      <c r="AF123" s="337" t="s">
        <v>36</v>
      </c>
      <c r="AG123" s="338"/>
      <c r="AH123" s="338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8"/>
      <c r="BC123" s="411"/>
      <c r="BD123" s="442" t="s">
        <v>24</v>
      </c>
      <c r="BE123" s="443"/>
      <c r="BF123" s="448" t="s">
        <v>99</v>
      </c>
      <c r="BG123" s="449"/>
      <c r="BH123" s="449"/>
      <c r="BI123" s="443"/>
      <c r="BJ123" s="50"/>
      <c r="BK123" s="69"/>
      <c r="BL123" s="69"/>
      <c r="BM123" s="69"/>
      <c r="BP123" s="41"/>
      <c r="BQ123" s="41"/>
      <c r="BR123" s="41"/>
    </row>
    <row r="124" spans="1:2644" s="40" customFormat="1" ht="45.75" customHeight="1" thickBot="1" x14ac:dyDescent="0.45">
      <c r="A124" s="598"/>
      <c r="B124" s="603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5"/>
      <c r="P124" s="585"/>
      <c r="Q124" s="586"/>
      <c r="R124" s="586"/>
      <c r="S124" s="593"/>
      <c r="T124" s="415" t="s">
        <v>5</v>
      </c>
      <c r="U124" s="387"/>
      <c r="V124" s="591" t="s">
        <v>11</v>
      </c>
      <c r="W124" s="571"/>
      <c r="X124" s="486" t="s">
        <v>12</v>
      </c>
      <c r="Y124" s="480"/>
      <c r="Z124" s="480"/>
      <c r="AA124" s="480"/>
      <c r="AB124" s="480"/>
      <c r="AC124" s="480"/>
      <c r="AD124" s="480"/>
      <c r="AE124" s="481"/>
      <c r="AF124" s="487" t="s">
        <v>14</v>
      </c>
      <c r="AG124" s="488"/>
      <c r="AH124" s="488"/>
      <c r="AI124" s="488"/>
      <c r="AJ124" s="488"/>
      <c r="AK124" s="489"/>
      <c r="AL124" s="487" t="s">
        <v>15</v>
      </c>
      <c r="AM124" s="488"/>
      <c r="AN124" s="488"/>
      <c r="AO124" s="488"/>
      <c r="AP124" s="488"/>
      <c r="AQ124" s="489"/>
      <c r="AR124" s="487" t="s">
        <v>16</v>
      </c>
      <c r="AS124" s="488"/>
      <c r="AT124" s="488"/>
      <c r="AU124" s="488"/>
      <c r="AV124" s="488"/>
      <c r="AW124" s="489"/>
      <c r="AX124" s="486" t="s">
        <v>157</v>
      </c>
      <c r="AY124" s="480"/>
      <c r="AZ124" s="480"/>
      <c r="BA124" s="480"/>
      <c r="BB124" s="480"/>
      <c r="BC124" s="482"/>
      <c r="BD124" s="444"/>
      <c r="BE124" s="445"/>
      <c r="BF124" s="450"/>
      <c r="BG124" s="451"/>
      <c r="BH124" s="451"/>
      <c r="BI124" s="445"/>
      <c r="BJ124" s="50"/>
      <c r="BK124" s="69"/>
      <c r="BL124" s="69"/>
      <c r="BM124" s="69"/>
      <c r="BP124" s="41"/>
      <c r="BQ124" s="41"/>
      <c r="BR124" s="41"/>
    </row>
    <row r="125" spans="1:2644" s="40" customFormat="1" ht="76.95" customHeight="1" thickBot="1" x14ac:dyDescent="0.45">
      <c r="A125" s="598"/>
      <c r="B125" s="603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5"/>
      <c r="P125" s="585"/>
      <c r="Q125" s="586"/>
      <c r="R125" s="586"/>
      <c r="S125" s="593"/>
      <c r="T125" s="585"/>
      <c r="U125" s="586"/>
      <c r="V125" s="592"/>
      <c r="W125" s="593"/>
      <c r="X125" s="587" t="s">
        <v>13</v>
      </c>
      <c r="Y125" s="588"/>
      <c r="Z125" s="387" t="s">
        <v>100</v>
      </c>
      <c r="AA125" s="387"/>
      <c r="AB125" s="387" t="s">
        <v>101</v>
      </c>
      <c r="AC125" s="387"/>
      <c r="AD125" s="587" t="s">
        <v>74</v>
      </c>
      <c r="AE125" s="588"/>
      <c r="AF125" s="555" t="s">
        <v>152</v>
      </c>
      <c r="AG125" s="480"/>
      <c r="AH125" s="482"/>
      <c r="AI125" s="555" t="s">
        <v>181</v>
      </c>
      <c r="AJ125" s="480"/>
      <c r="AK125" s="481"/>
      <c r="AL125" s="479" t="s">
        <v>179</v>
      </c>
      <c r="AM125" s="480"/>
      <c r="AN125" s="482"/>
      <c r="AO125" s="555" t="s">
        <v>180</v>
      </c>
      <c r="AP125" s="480"/>
      <c r="AQ125" s="482"/>
      <c r="AR125" s="555" t="s">
        <v>153</v>
      </c>
      <c r="AS125" s="480"/>
      <c r="AT125" s="481"/>
      <c r="AU125" s="479" t="s">
        <v>154</v>
      </c>
      <c r="AV125" s="480"/>
      <c r="AW125" s="481"/>
      <c r="AX125" s="479" t="s">
        <v>190</v>
      </c>
      <c r="AY125" s="480"/>
      <c r="AZ125" s="482"/>
      <c r="BA125" s="483" t="s">
        <v>155</v>
      </c>
      <c r="BB125" s="484"/>
      <c r="BC125" s="485"/>
      <c r="BD125" s="444"/>
      <c r="BE125" s="445"/>
      <c r="BF125" s="450"/>
      <c r="BG125" s="451"/>
      <c r="BH125" s="451"/>
      <c r="BI125" s="445"/>
      <c r="BJ125" s="50"/>
      <c r="BK125" s="69"/>
      <c r="BL125" s="69"/>
      <c r="BM125" s="69"/>
      <c r="BP125" s="41"/>
      <c r="BQ125" s="41"/>
      <c r="BR125" s="41"/>
    </row>
    <row r="126" spans="1:2644" s="40" customFormat="1" ht="226.5" customHeight="1" thickBot="1" x14ac:dyDescent="0.45">
      <c r="A126" s="599"/>
      <c r="B126" s="606"/>
      <c r="C126" s="607"/>
      <c r="D126" s="607"/>
      <c r="E126" s="607"/>
      <c r="F126" s="607"/>
      <c r="G126" s="607"/>
      <c r="H126" s="607"/>
      <c r="I126" s="607"/>
      <c r="J126" s="607"/>
      <c r="K126" s="607"/>
      <c r="L126" s="607"/>
      <c r="M126" s="607"/>
      <c r="N126" s="607"/>
      <c r="O126" s="608"/>
      <c r="P126" s="416"/>
      <c r="Q126" s="388"/>
      <c r="R126" s="388"/>
      <c r="S126" s="572"/>
      <c r="T126" s="416"/>
      <c r="U126" s="388"/>
      <c r="V126" s="666"/>
      <c r="W126" s="572"/>
      <c r="X126" s="666"/>
      <c r="Y126" s="709"/>
      <c r="Z126" s="388"/>
      <c r="AA126" s="388"/>
      <c r="AB126" s="388"/>
      <c r="AC126" s="388"/>
      <c r="AD126" s="666"/>
      <c r="AE126" s="709"/>
      <c r="AF126" s="157" t="s">
        <v>3</v>
      </c>
      <c r="AG126" s="158" t="s">
        <v>17</v>
      </c>
      <c r="AH126" s="159" t="s">
        <v>18</v>
      </c>
      <c r="AI126" s="157" t="s">
        <v>3</v>
      </c>
      <c r="AJ126" s="158" t="s">
        <v>17</v>
      </c>
      <c r="AK126" s="160" t="s">
        <v>18</v>
      </c>
      <c r="AL126" s="159" t="s">
        <v>3</v>
      </c>
      <c r="AM126" s="158" t="s">
        <v>17</v>
      </c>
      <c r="AN126" s="159" t="s">
        <v>18</v>
      </c>
      <c r="AO126" s="157" t="s">
        <v>3</v>
      </c>
      <c r="AP126" s="158" t="s">
        <v>17</v>
      </c>
      <c r="AQ126" s="159" t="s">
        <v>18</v>
      </c>
      <c r="AR126" s="157" t="s">
        <v>3</v>
      </c>
      <c r="AS126" s="158" t="s">
        <v>17</v>
      </c>
      <c r="AT126" s="160" t="s">
        <v>18</v>
      </c>
      <c r="AU126" s="159" t="s">
        <v>3</v>
      </c>
      <c r="AV126" s="158" t="s">
        <v>17</v>
      </c>
      <c r="AW126" s="160" t="s">
        <v>18</v>
      </c>
      <c r="AX126" s="159" t="s">
        <v>3</v>
      </c>
      <c r="AY126" s="158" t="s">
        <v>17</v>
      </c>
      <c r="AZ126" s="159" t="s">
        <v>18</v>
      </c>
      <c r="BA126" s="157" t="s">
        <v>3</v>
      </c>
      <c r="BB126" s="158" t="s">
        <v>17</v>
      </c>
      <c r="BC126" s="159" t="s">
        <v>18</v>
      </c>
      <c r="BD126" s="446"/>
      <c r="BE126" s="447"/>
      <c r="BF126" s="452"/>
      <c r="BG126" s="453"/>
      <c r="BH126" s="453"/>
      <c r="BI126" s="447"/>
      <c r="BJ126" s="50"/>
      <c r="BK126" s="69"/>
      <c r="BL126" s="69"/>
      <c r="BM126" s="69"/>
      <c r="BP126" s="41"/>
      <c r="BQ126" s="41"/>
      <c r="BR126" s="41"/>
    </row>
    <row r="127" spans="1:2644" s="20" customFormat="1" ht="41.25" customHeight="1" x14ac:dyDescent="0.25">
      <c r="A127" s="566" t="s">
        <v>145</v>
      </c>
      <c r="B127" s="567"/>
      <c r="C127" s="567"/>
      <c r="D127" s="567"/>
      <c r="E127" s="567"/>
      <c r="F127" s="567"/>
      <c r="G127" s="567"/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8"/>
      <c r="T127" s="679">
        <f>SUM(T66,T31)</f>
        <v>7300</v>
      </c>
      <c r="U127" s="528"/>
      <c r="V127" s="475">
        <f>SUM(V31,V66)</f>
        <v>3312</v>
      </c>
      <c r="W127" s="528"/>
      <c r="X127" s="475">
        <f>SUM(X31,X66)</f>
        <v>1666</v>
      </c>
      <c r="Y127" s="476"/>
      <c r="Z127" s="474">
        <f>SUM(Z31,Z66)</f>
        <v>600</v>
      </c>
      <c r="AA127" s="474"/>
      <c r="AB127" s="474">
        <f>SUM(AB31,AB66)</f>
        <v>1012</v>
      </c>
      <c r="AC127" s="474"/>
      <c r="AD127" s="475">
        <f>SUM(AD31,AD66)</f>
        <v>34</v>
      </c>
      <c r="AE127" s="476"/>
      <c r="AF127" s="208">
        <f t="shared" ref="AF127:AZ127" si="41">SUM(AF66,AF31)</f>
        <v>1064</v>
      </c>
      <c r="AG127" s="291">
        <f t="shared" si="41"/>
        <v>538</v>
      </c>
      <c r="AH127" s="209">
        <f t="shared" si="41"/>
        <v>29</v>
      </c>
      <c r="AI127" s="208">
        <f t="shared" si="41"/>
        <v>1002</v>
      </c>
      <c r="AJ127" s="291">
        <f t="shared" si="41"/>
        <v>482</v>
      </c>
      <c r="AK127" s="210">
        <f t="shared" si="41"/>
        <v>28</v>
      </c>
      <c r="AL127" s="211">
        <f t="shared" si="41"/>
        <v>1078</v>
      </c>
      <c r="AM127" s="212">
        <f t="shared" si="41"/>
        <v>508</v>
      </c>
      <c r="AN127" s="213">
        <f t="shared" si="41"/>
        <v>30</v>
      </c>
      <c r="AO127" s="211">
        <f t="shared" si="41"/>
        <v>1080</v>
      </c>
      <c r="AP127" s="212">
        <f t="shared" si="41"/>
        <v>510</v>
      </c>
      <c r="AQ127" s="213">
        <f t="shared" si="41"/>
        <v>30</v>
      </c>
      <c r="AR127" s="214">
        <f t="shared" si="41"/>
        <v>1024</v>
      </c>
      <c r="AS127" s="212">
        <f t="shared" si="41"/>
        <v>420</v>
      </c>
      <c r="AT127" s="210">
        <f t="shared" si="41"/>
        <v>28</v>
      </c>
      <c r="AU127" s="215">
        <f t="shared" si="41"/>
        <v>918</v>
      </c>
      <c r="AV127" s="212">
        <f t="shared" si="41"/>
        <v>408</v>
      </c>
      <c r="AW127" s="210">
        <f t="shared" si="41"/>
        <v>26</v>
      </c>
      <c r="AX127" s="216">
        <f t="shared" si="41"/>
        <v>1134</v>
      </c>
      <c r="AY127" s="212">
        <f t="shared" si="41"/>
        <v>446</v>
      </c>
      <c r="AZ127" s="213">
        <f t="shared" si="41"/>
        <v>33</v>
      </c>
      <c r="BA127" s="208"/>
      <c r="BB127" s="291"/>
      <c r="BC127" s="209"/>
      <c r="BD127" s="537">
        <f t="shared" si="40"/>
        <v>204</v>
      </c>
      <c r="BE127" s="538"/>
      <c r="BF127" s="373"/>
      <c r="BG127" s="394"/>
      <c r="BH127" s="394"/>
      <c r="BI127" s="395"/>
      <c r="BJ127" s="51">
        <f t="shared" si="39"/>
        <v>3312</v>
      </c>
      <c r="BK127" s="217">
        <f>SUM(AF127,AI127,AL127,AO127,AR127,AU127,AX127,BA127)</f>
        <v>7300</v>
      </c>
      <c r="BL127" s="218">
        <f>SUM(AG127,AJ127,AM127,AP127,AS127,AV127,AY127,BB127)</f>
        <v>3312</v>
      </c>
      <c r="BM127" s="218">
        <f>SUM(AH127,AK127,AN127,AQ127,AT127,AW127,AZ127,BC127)</f>
        <v>204</v>
      </c>
      <c r="BN127" s="3"/>
      <c r="BO127" s="3"/>
      <c r="BP127" s="21"/>
      <c r="BQ127" s="21"/>
      <c r="BR127" s="21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  <c r="BUN127" s="3"/>
      <c r="BUO127" s="3"/>
      <c r="BUP127" s="3"/>
      <c r="BUQ127" s="3"/>
      <c r="BUR127" s="3"/>
      <c r="BUS127" s="3"/>
      <c r="BUT127" s="3"/>
      <c r="BUU127" s="3"/>
      <c r="BUV127" s="3"/>
      <c r="BUW127" s="3"/>
      <c r="BUX127" s="3"/>
      <c r="BUY127" s="3"/>
      <c r="BUZ127" s="3"/>
      <c r="BVA127" s="3"/>
      <c r="BVB127" s="3"/>
      <c r="BVC127" s="3"/>
      <c r="BVD127" s="3"/>
      <c r="BVE127" s="3"/>
      <c r="BVF127" s="3"/>
      <c r="BVG127" s="3"/>
      <c r="BVH127" s="3"/>
      <c r="BVI127" s="3"/>
      <c r="BVJ127" s="3"/>
      <c r="BVK127" s="3"/>
      <c r="BVL127" s="3"/>
      <c r="BVM127" s="3"/>
      <c r="BVN127" s="3"/>
      <c r="BVO127" s="3"/>
      <c r="BVP127" s="3"/>
      <c r="BVQ127" s="3"/>
      <c r="BVR127" s="3"/>
      <c r="BVS127" s="3"/>
      <c r="BVT127" s="3"/>
      <c r="BVU127" s="3"/>
      <c r="BVV127" s="3"/>
      <c r="BVW127" s="3"/>
      <c r="BVX127" s="3"/>
      <c r="BVY127" s="3"/>
      <c r="BVZ127" s="3"/>
      <c r="BWA127" s="3"/>
      <c r="BWB127" s="3"/>
      <c r="BWC127" s="3"/>
      <c r="BWD127" s="3"/>
      <c r="BWE127" s="3"/>
      <c r="BWF127" s="3"/>
      <c r="BWG127" s="3"/>
      <c r="BWH127" s="3"/>
      <c r="BWI127" s="3"/>
      <c r="BWJ127" s="3"/>
      <c r="BWK127" s="3"/>
      <c r="BWL127" s="3"/>
      <c r="BWM127" s="3"/>
      <c r="BWN127" s="3"/>
      <c r="BWO127" s="3"/>
      <c r="BWP127" s="3"/>
      <c r="BWQ127" s="3"/>
      <c r="BWR127" s="3"/>
      <c r="BWS127" s="3"/>
      <c r="BWT127" s="3"/>
      <c r="BWU127" s="3"/>
      <c r="BWV127" s="3"/>
      <c r="BWW127" s="3"/>
      <c r="BWX127" s="3"/>
      <c r="BWY127" s="3"/>
      <c r="BWZ127" s="3"/>
      <c r="BXA127" s="3"/>
      <c r="BXB127" s="3"/>
      <c r="BXC127" s="3"/>
      <c r="BXD127" s="3"/>
      <c r="BXE127" s="3"/>
      <c r="BXF127" s="3"/>
      <c r="BXG127" s="3"/>
      <c r="BXH127" s="3"/>
      <c r="BXI127" s="3"/>
      <c r="BXJ127" s="3"/>
      <c r="BXK127" s="3"/>
      <c r="BXL127" s="3"/>
      <c r="BXM127" s="3"/>
      <c r="BXN127" s="3"/>
      <c r="BXO127" s="3"/>
      <c r="BXP127" s="3"/>
      <c r="BXQ127" s="3"/>
      <c r="BXR127" s="3"/>
      <c r="BXS127" s="3"/>
      <c r="BXT127" s="3"/>
      <c r="BXU127" s="3"/>
      <c r="BXV127" s="3"/>
      <c r="BXW127" s="3"/>
      <c r="BXX127" s="3"/>
      <c r="BXY127" s="3"/>
      <c r="BXZ127" s="3"/>
      <c r="BYA127" s="3"/>
      <c r="BYB127" s="3"/>
      <c r="BYC127" s="3"/>
      <c r="BYD127" s="3"/>
      <c r="BYE127" s="3"/>
      <c r="BYF127" s="3"/>
      <c r="BYG127" s="3"/>
      <c r="BYH127" s="3"/>
      <c r="BYI127" s="3"/>
      <c r="BYJ127" s="3"/>
      <c r="BYK127" s="3"/>
      <c r="BYL127" s="3"/>
      <c r="BYM127" s="3"/>
      <c r="BYN127" s="3"/>
      <c r="BYO127" s="3"/>
      <c r="BYP127" s="3"/>
      <c r="BYQ127" s="3"/>
      <c r="BYR127" s="3"/>
      <c r="BYS127" s="3"/>
      <c r="BYT127" s="3"/>
      <c r="BYU127" s="3"/>
      <c r="BYV127" s="3"/>
      <c r="BYW127" s="3"/>
      <c r="BYX127" s="3"/>
      <c r="BYY127" s="3"/>
      <c r="BYZ127" s="3"/>
      <c r="BZA127" s="3"/>
      <c r="BZB127" s="3"/>
      <c r="BZC127" s="3"/>
      <c r="BZD127" s="3"/>
      <c r="BZE127" s="3"/>
      <c r="BZF127" s="3"/>
      <c r="BZG127" s="3"/>
      <c r="BZH127" s="3"/>
      <c r="BZI127" s="3"/>
      <c r="BZJ127" s="3"/>
      <c r="BZK127" s="3"/>
      <c r="BZL127" s="3"/>
      <c r="BZM127" s="3"/>
      <c r="BZN127" s="3"/>
      <c r="BZO127" s="3"/>
      <c r="BZP127" s="3"/>
      <c r="BZQ127" s="3"/>
      <c r="BZR127" s="3"/>
      <c r="BZS127" s="3"/>
      <c r="BZT127" s="3"/>
      <c r="BZU127" s="3"/>
      <c r="BZV127" s="3"/>
      <c r="BZW127" s="3"/>
      <c r="BZX127" s="3"/>
      <c r="BZY127" s="3"/>
      <c r="BZZ127" s="3"/>
      <c r="CAA127" s="3"/>
      <c r="CAB127" s="3"/>
      <c r="CAC127" s="3"/>
      <c r="CAD127" s="3"/>
      <c r="CAE127" s="3"/>
      <c r="CAF127" s="3"/>
      <c r="CAG127" s="3"/>
      <c r="CAH127" s="3"/>
      <c r="CAI127" s="3"/>
      <c r="CAJ127" s="3"/>
      <c r="CAK127" s="3"/>
      <c r="CAL127" s="3"/>
      <c r="CAM127" s="3"/>
      <c r="CAN127" s="3"/>
      <c r="CAO127" s="3"/>
      <c r="CAP127" s="3"/>
      <c r="CAQ127" s="3"/>
      <c r="CAR127" s="3"/>
      <c r="CAS127" s="3"/>
      <c r="CAT127" s="3"/>
      <c r="CAU127" s="3"/>
      <c r="CAV127" s="3"/>
      <c r="CAW127" s="3"/>
      <c r="CAX127" s="3"/>
      <c r="CAY127" s="3"/>
      <c r="CAZ127" s="3"/>
      <c r="CBA127" s="3"/>
      <c r="CBB127" s="3"/>
      <c r="CBC127" s="3"/>
      <c r="CBD127" s="3"/>
      <c r="CBE127" s="3"/>
      <c r="CBF127" s="3"/>
      <c r="CBG127" s="3"/>
      <c r="CBH127" s="3"/>
      <c r="CBI127" s="3"/>
      <c r="CBJ127" s="3"/>
      <c r="CBK127" s="3"/>
      <c r="CBL127" s="3"/>
      <c r="CBM127" s="3"/>
      <c r="CBN127" s="3"/>
      <c r="CBO127" s="3"/>
      <c r="CBP127" s="3"/>
      <c r="CBQ127" s="3"/>
      <c r="CBR127" s="3"/>
      <c r="CBS127" s="3"/>
      <c r="CBT127" s="3"/>
      <c r="CBU127" s="3"/>
      <c r="CBV127" s="3"/>
      <c r="CBW127" s="3"/>
      <c r="CBX127" s="3"/>
      <c r="CBY127" s="3"/>
      <c r="CBZ127" s="3"/>
      <c r="CCA127" s="3"/>
      <c r="CCB127" s="3"/>
      <c r="CCC127" s="3"/>
      <c r="CCD127" s="3"/>
      <c r="CCE127" s="3"/>
      <c r="CCF127" s="3"/>
      <c r="CCG127" s="3"/>
      <c r="CCH127" s="3"/>
      <c r="CCI127" s="3"/>
      <c r="CCJ127" s="3"/>
      <c r="CCK127" s="3"/>
      <c r="CCL127" s="3"/>
      <c r="CCM127" s="3"/>
      <c r="CCN127" s="3"/>
      <c r="CCO127" s="3"/>
      <c r="CCP127" s="3"/>
      <c r="CCQ127" s="3"/>
      <c r="CCR127" s="3"/>
      <c r="CCS127" s="3"/>
      <c r="CCT127" s="3"/>
      <c r="CCU127" s="3"/>
      <c r="CCV127" s="3"/>
      <c r="CCW127" s="3"/>
      <c r="CCX127" s="3"/>
      <c r="CCY127" s="3"/>
      <c r="CCZ127" s="3"/>
      <c r="CDA127" s="3"/>
      <c r="CDB127" s="3"/>
      <c r="CDC127" s="3"/>
      <c r="CDD127" s="3"/>
      <c r="CDE127" s="3"/>
      <c r="CDF127" s="3"/>
      <c r="CDG127" s="3"/>
      <c r="CDH127" s="3"/>
      <c r="CDI127" s="3"/>
      <c r="CDJ127" s="3"/>
      <c r="CDK127" s="3"/>
      <c r="CDL127" s="3"/>
      <c r="CDM127" s="3"/>
      <c r="CDN127" s="3"/>
      <c r="CDO127" s="3"/>
      <c r="CDP127" s="3"/>
      <c r="CDQ127" s="3"/>
      <c r="CDR127" s="3"/>
      <c r="CDS127" s="3"/>
      <c r="CDT127" s="3"/>
      <c r="CDU127" s="3"/>
      <c r="CDV127" s="3"/>
      <c r="CDW127" s="3"/>
      <c r="CDX127" s="3"/>
      <c r="CDY127" s="3"/>
      <c r="CDZ127" s="3"/>
      <c r="CEA127" s="3"/>
      <c r="CEB127" s="3"/>
      <c r="CEC127" s="3"/>
      <c r="CED127" s="3"/>
      <c r="CEE127" s="3"/>
      <c r="CEF127" s="3"/>
      <c r="CEG127" s="3"/>
      <c r="CEH127" s="3"/>
      <c r="CEI127" s="3"/>
      <c r="CEJ127" s="3"/>
      <c r="CEK127" s="3"/>
      <c r="CEL127" s="3"/>
      <c r="CEM127" s="3"/>
      <c r="CEN127" s="3"/>
      <c r="CEO127" s="3"/>
      <c r="CEP127" s="3"/>
      <c r="CEQ127" s="3"/>
      <c r="CER127" s="3"/>
      <c r="CES127" s="3"/>
      <c r="CET127" s="3"/>
      <c r="CEU127" s="3"/>
      <c r="CEV127" s="3"/>
      <c r="CEW127" s="3"/>
      <c r="CEX127" s="3"/>
      <c r="CEY127" s="3"/>
      <c r="CEZ127" s="3"/>
      <c r="CFA127" s="3"/>
      <c r="CFB127" s="3"/>
      <c r="CFC127" s="3"/>
      <c r="CFD127" s="3"/>
      <c r="CFE127" s="3"/>
      <c r="CFF127" s="3"/>
      <c r="CFG127" s="3"/>
      <c r="CFH127" s="3"/>
      <c r="CFI127" s="3"/>
      <c r="CFJ127" s="3"/>
      <c r="CFK127" s="3"/>
      <c r="CFL127" s="3"/>
      <c r="CFM127" s="3"/>
      <c r="CFN127" s="3"/>
      <c r="CFO127" s="3"/>
      <c r="CFP127" s="3"/>
      <c r="CFQ127" s="3"/>
      <c r="CFR127" s="3"/>
      <c r="CFS127" s="3"/>
      <c r="CFT127" s="3"/>
      <c r="CFU127" s="3"/>
      <c r="CFV127" s="3"/>
      <c r="CFW127" s="3"/>
      <c r="CFX127" s="3"/>
      <c r="CFY127" s="3"/>
      <c r="CFZ127" s="3"/>
      <c r="CGA127" s="3"/>
      <c r="CGB127" s="3"/>
      <c r="CGC127" s="3"/>
      <c r="CGD127" s="3"/>
      <c r="CGE127" s="3"/>
      <c r="CGF127" s="3"/>
      <c r="CGG127" s="3"/>
      <c r="CGH127" s="3"/>
      <c r="CGI127" s="3"/>
      <c r="CGJ127" s="3"/>
      <c r="CGK127" s="3"/>
      <c r="CGL127" s="3"/>
      <c r="CGM127" s="3"/>
      <c r="CGN127" s="3"/>
      <c r="CGO127" s="3"/>
      <c r="CGP127" s="3"/>
      <c r="CGQ127" s="3"/>
      <c r="CGR127" s="3"/>
      <c r="CGS127" s="3"/>
      <c r="CGT127" s="3"/>
      <c r="CGU127" s="3"/>
      <c r="CGV127" s="3"/>
      <c r="CGW127" s="3"/>
      <c r="CGX127" s="3"/>
      <c r="CGY127" s="3"/>
      <c r="CGZ127" s="3"/>
      <c r="CHA127" s="3"/>
      <c r="CHB127" s="3"/>
      <c r="CHC127" s="3"/>
      <c r="CHD127" s="3"/>
      <c r="CHE127" s="3"/>
      <c r="CHF127" s="3"/>
      <c r="CHG127" s="3"/>
      <c r="CHH127" s="3"/>
      <c r="CHI127" s="3"/>
      <c r="CHJ127" s="3"/>
      <c r="CHK127" s="3"/>
      <c r="CHL127" s="3"/>
      <c r="CHM127" s="3"/>
      <c r="CHN127" s="3"/>
      <c r="CHO127" s="3"/>
      <c r="CHP127" s="3"/>
      <c r="CHQ127" s="3"/>
      <c r="CHR127" s="3"/>
      <c r="CHS127" s="3"/>
      <c r="CHT127" s="3"/>
      <c r="CHU127" s="3"/>
      <c r="CHV127" s="3"/>
      <c r="CHW127" s="3"/>
      <c r="CHX127" s="3"/>
      <c r="CHY127" s="3"/>
      <c r="CHZ127" s="3"/>
      <c r="CIA127" s="3"/>
      <c r="CIB127" s="3"/>
      <c r="CIC127" s="3"/>
      <c r="CID127" s="3"/>
      <c r="CIE127" s="3"/>
      <c r="CIF127" s="3"/>
      <c r="CIG127" s="3"/>
      <c r="CIH127" s="3"/>
      <c r="CII127" s="3"/>
      <c r="CIJ127" s="3"/>
      <c r="CIK127" s="3"/>
      <c r="CIL127" s="3"/>
      <c r="CIM127" s="3"/>
      <c r="CIN127" s="3"/>
      <c r="CIO127" s="3"/>
      <c r="CIP127" s="3"/>
      <c r="CIQ127" s="3"/>
      <c r="CIR127" s="3"/>
      <c r="CIS127" s="3"/>
      <c r="CIT127" s="3"/>
      <c r="CIU127" s="3"/>
      <c r="CIV127" s="3"/>
      <c r="CIW127" s="3"/>
      <c r="CIX127" s="3"/>
      <c r="CIY127" s="3"/>
      <c r="CIZ127" s="3"/>
      <c r="CJA127" s="3"/>
      <c r="CJB127" s="3"/>
      <c r="CJC127" s="3"/>
      <c r="CJD127" s="3"/>
      <c r="CJE127" s="3"/>
      <c r="CJF127" s="3"/>
      <c r="CJG127" s="3"/>
      <c r="CJH127" s="3"/>
      <c r="CJI127" s="3"/>
      <c r="CJJ127" s="3"/>
      <c r="CJK127" s="3"/>
      <c r="CJL127" s="3"/>
      <c r="CJM127" s="3"/>
      <c r="CJN127" s="3"/>
      <c r="CJO127" s="3"/>
      <c r="CJP127" s="3"/>
      <c r="CJQ127" s="3"/>
      <c r="CJR127" s="3"/>
      <c r="CJS127" s="3"/>
      <c r="CJT127" s="3"/>
      <c r="CJU127" s="3"/>
      <c r="CJV127" s="3"/>
      <c r="CJW127" s="3"/>
      <c r="CJX127" s="3"/>
      <c r="CJY127" s="3"/>
      <c r="CJZ127" s="3"/>
      <c r="CKA127" s="3"/>
      <c r="CKB127" s="3"/>
      <c r="CKC127" s="3"/>
      <c r="CKD127" s="3"/>
      <c r="CKE127" s="3"/>
      <c r="CKF127" s="3"/>
      <c r="CKG127" s="3"/>
      <c r="CKH127" s="3"/>
      <c r="CKI127" s="3"/>
      <c r="CKJ127" s="3"/>
      <c r="CKK127" s="3"/>
      <c r="CKL127" s="3"/>
      <c r="CKM127" s="3"/>
      <c r="CKN127" s="3"/>
      <c r="CKO127" s="3"/>
      <c r="CKP127" s="3"/>
      <c r="CKQ127" s="3"/>
      <c r="CKR127" s="3"/>
      <c r="CKS127" s="3"/>
      <c r="CKT127" s="3"/>
      <c r="CKU127" s="3"/>
      <c r="CKV127" s="3"/>
      <c r="CKW127" s="3"/>
      <c r="CKX127" s="3"/>
      <c r="CKY127" s="3"/>
      <c r="CKZ127" s="3"/>
      <c r="CLA127" s="3"/>
      <c r="CLB127" s="3"/>
      <c r="CLC127" s="3"/>
      <c r="CLD127" s="3"/>
      <c r="CLE127" s="3"/>
      <c r="CLF127" s="3"/>
      <c r="CLG127" s="3"/>
      <c r="CLH127" s="3"/>
      <c r="CLI127" s="3"/>
      <c r="CLJ127" s="3"/>
      <c r="CLK127" s="3"/>
      <c r="CLL127" s="3"/>
      <c r="CLM127" s="3"/>
      <c r="CLN127" s="3"/>
      <c r="CLO127" s="3"/>
      <c r="CLP127" s="3"/>
      <c r="CLQ127" s="3"/>
      <c r="CLR127" s="3"/>
      <c r="CLS127" s="3"/>
      <c r="CLT127" s="3"/>
      <c r="CLU127" s="3"/>
      <c r="CLV127" s="3"/>
      <c r="CLW127" s="3"/>
      <c r="CLX127" s="3"/>
      <c r="CLY127" s="3"/>
      <c r="CLZ127" s="3"/>
      <c r="CMA127" s="3"/>
      <c r="CMB127" s="3"/>
      <c r="CMC127" s="3"/>
      <c r="CMD127" s="3"/>
      <c r="CME127" s="3"/>
      <c r="CMF127" s="3"/>
      <c r="CMG127" s="3"/>
      <c r="CMH127" s="3"/>
      <c r="CMI127" s="3"/>
      <c r="CMJ127" s="3"/>
      <c r="CMK127" s="3"/>
      <c r="CML127" s="3"/>
      <c r="CMM127" s="3"/>
      <c r="CMN127" s="3"/>
      <c r="CMO127" s="3"/>
      <c r="CMP127" s="3"/>
      <c r="CMQ127" s="3"/>
      <c r="CMR127" s="3"/>
      <c r="CMS127" s="3"/>
      <c r="CMT127" s="3"/>
      <c r="CMU127" s="3"/>
      <c r="CMV127" s="3"/>
      <c r="CMW127" s="3"/>
      <c r="CMX127" s="3"/>
      <c r="CMY127" s="3"/>
      <c r="CMZ127" s="3"/>
      <c r="CNA127" s="3"/>
      <c r="CNB127" s="3"/>
      <c r="CNC127" s="3"/>
      <c r="CND127" s="3"/>
      <c r="CNE127" s="3"/>
      <c r="CNF127" s="3"/>
      <c r="CNG127" s="3"/>
      <c r="CNH127" s="3"/>
      <c r="CNI127" s="3"/>
      <c r="CNJ127" s="3"/>
      <c r="CNK127" s="3"/>
      <c r="CNL127" s="3"/>
      <c r="CNM127" s="3"/>
      <c r="CNN127" s="3"/>
      <c r="CNO127" s="3"/>
      <c r="CNP127" s="3"/>
      <c r="CNQ127" s="3"/>
      <c r="CNR127" s="3"/>
      <c r="CNS127" s="3"/>
      <c r="CNT127" s="3"/>
      <c r="CNU127" s="3"/>
      <c r="CNV127" s="3"/>
      <c r="CNW127" s="3"/>
      <c r="CNX127" s="3"/>
      <c r="CNY127" s="3"/>
      <c r="CNZ127" s="3"/>
      <c r="COA127" s="3"/>
      <c r="COB127" s="3"/>
      <c r="COC127" s="3"/>
      <c r="COD127" s="3"/>
      <c r="COE127" s="3"/>
      <c r="COF127" s="3"/>
      <c r="COG127" s="3"/>
      <c r="COH127" s="3"/>
      <c r="COI127" s="3"/>
      <c r="COJ127" s="3"/>
      <c r="COK127" s="3"/>
      <c r="COL127" s="3"/>
      <c r="COM127" s="3"/>
      <c r="CON127" s="3"/>
      <c r="COO127" s="3"/>
      <c r="COP127" s="3"/>
      <c r="COQ127" s="3"/>
      <c r="COR127" s="3"/>
      <c r="COS127" s="3"/>
      <c r="COT127" s="3"/>
      <c r="COU127" s="3"/>
      <c r="COV127" s="3"/>
      <c r="COW127" s="3"/>
      <c r="COX127" s="3"/>
      <c r="COY127" s="3"/>
      <c r="COZ127" s="3"/>
      <c r="CPA127" s="3"/>
      <c r="CPB127" s="3"/>
      <c r="CPC127" s="3"/>
      <c r="CPD127" s="3"/>
      <c r="CPE127" s="3"/>
      <c r="CPF127" s="3"/>
      <c r="CPG127" s="3"/>
      <c r="CPH127" s="3"/>
      <c r="CPI127" s="3"/>
      <c r="CPJ127" s="3"/>
      <c r="CPK127" s="3"/>
      <c r="CPL127" s="3"/>
      <c r="CPM127" s="3"/>
      <c r="CPN127" s="3"/>
      <c r="CPO127" s="3"/>
      <c r="CPP127" s="3"/>
      <c r="CPQ127" s="3"/>
      <c r="CPR127" s="3"/>
      <c r="CPS127" s="3"/>
      <c r="CPT127" s="3"/>
      <c r="CPU127" s="3"/>
      <c r="CPV127" s="3"/>
      <c r="CPW127" s="3"/>
      <c r="CPX127" s="3"/>
      <c r="CPY127" s="3"/>
      <c r="CPZ127" s="3"/>
      <c r="CQA127" s="3"/>
      <c r="CQB127" s="3"/>
      <c r="CQC127" s="3"/>
      <c r="CQD127" s="3"/>
      <c r="CQE127" s="3"/>
      <c r="CQF127" s="3"/>
      <c r="CQG127" s="3"/>
      <c r="CQH127" s="3"/>
      <c r="CQI127" s="3"/>
      <c r="CQJ127" s="3"/>
      <c r="CQK127" s="3"/>
      <c r="CQL127" s="3"/>
      <c r="CQM127" s="3"/>
      <c r="CQN127" s="3"/>
      <c r="CQO127" s="3"/>
      <c r="CQP127" s="3"/>
      <c r="CQQ127" s="3"/>
      <c r="CQR127" s="3"/>
      <c r="CQS127" s="3"/>
      <c r="CQT127" s="3"/>
      <c r="CQU127" s="3"/>
      <c r="CQV127" s="3"/>
      <c r="CQW127" s="3"/>
      <c r="CQX127" s="3"/>
      <c r="CQY127" s="3"/>
      <c r="CQZ127" s="3"/>
      <c r="CRA127" s="3"/>
      <c r="CRB127" s="3"/>
      <c r="CRC127" s="3"/>
      <c r="CRD127" s="3"/>
      <c r="CRE127" s="3"/>
      <c r="CRF127" s="3"/>
      <c r="CRG127" s="3"/>
      <c r="CRH127" s="3"/>
      <c r="CRI127" s="3"/>
      <c r="CRJ127" s="3"/>
      <c r="CRK127" s="3"/>
      <c r="CRL127" s="3"/>
      <c r="CRM127" s="3"/>
      <c r="CRN127" s="3"/>
      <c r="CRO127" s="3"/>
      <c r="CRP127" s="3"/>
      <c r="CRQ127" s="3"/>
      <c r="CRR127" s="3"/>
      <c r="CRS127" s="3"/>
      <c r="CRT127" s="3"/>
      <c r="CRU127" s="3"/>
      <c r="CRV127" s="3"/>
      <c r="CRW127" s="3"/>
      <c r="CRX127" s="3"/>
      <c r="CRY127" s="3"/>
      <c r="CRZ127" s="3"/>
      <c r="CSA127" s="3"/>
      <c r="CSB127" s="3"/>
      <c r="CSC127" s="3"/>
      <c r="CSD127" s="3"/>
      <c r="CSE127" s="3"/>
      <c r="CSF127" s="3"/>
      <c r="CSG127" s="3"/>
      <c r="CSH127" s="3"/>
      <c r="CSI127" s="3"/>
      <c r="CSJ127" s="3"/>
      <c r="CSK127" s="3"/>
      <c r="CSL127" s="3"/>
      <c r="CSM127" s="3"/>
      <c r="CSN127" s="3"/>
      <c r="CSO127" s="3"/>
      <c r="CSP127" s="3"/>
      <c r="CSQ127" s="3"/>
      <c r="CSR127" s="3"/>
      <c r="CSS127" s="3"/>
      <c r="CST127" s="3"/>
      <c r="CSU127" s="3"/>
      <c r="CSV127" s="3"/>
      <c r="CSW127" s="3"/>
      <c r="CSX127" s="3"/>
      <c r="CSY127" s="3"/>
      <c r="CSZ127" s="3"/>
      <c r="CTA127" s="3"/>
      <c r="CTB127" s="3"/>
      <c r="CTC127" s="3"/>
      <c r="CTD127" s="3"/>
      <c r="CTE127" s="3"/>
      <c r="CTF127" s="3"/>
      <c r="CTG127" s="3"/>
      <c r="CTH127" s="3"/>
      <c r="CTI127" s="3"/>
      <c r="CTJ127" s="3"/>
      <c r="CTK127" s="3"/>
      <c r="CTL127" s="3"/>
      <c r="CTM127" s="3"/>
      <c r="CTN127" s="3"/>
      <c r="CTO127" s="3"/>
      <c r="CTP127" s="3"/>
      <c r="CTQ127" s="3"/>
      <c r="CTR127" s="3"/>
      <c r="CTS127" s="3"/>
      <c r="CTT127" s="3"/>
      <c r="CTU127" s="3"/>
      <c r="CTV127" s="3"/>
      <c r="CTW127" s="3"/>
      <c r="CTX127" s="3"/>
      <c r="CTY127" s="3"/>
      <c r="CTZ127" s="3"/>
      <c r="CUA127" s="3"/>
      <c r="CUB127" s="3"/>
      <c r="CUC127" s="3"/>
      <c r="CUD127" s="3"/>
      <c r="CUE127" s="3"/>
      <c r="CUF127" s="3"/>
      <c r="CUG127" s="3"/>
      <c r="CUH127" s="3"/>
      <c r="CUI127" s="3"/>
      <c r="CUJ127" s="3"/>
      <c r="CUK127" s="3"/>
      <c r="CUL127" s="3"/>
      <c r="CUM127" s="3"/>
      <c r="CUN127" s="3"/>
      <c r="CUO127" s="3"/>
      <c r="CUP127" s="3"/>
      <c r="CUQ127" s="3"/>
      <c r="CUR127" s="3"/>
      <c r="CUS127" s="3"/>
      <c r="CUT127" s="3"/>
      <c r="CUU127" s="3"/>
      <c r="CUV127" s="3"/>
      <c r="CUW127" s="3"/>
      <c r="CUX127" s="3"/>
      <c r="CUY127" s="3"/>
      <c r="CUZ127" s="3"/>
      <c r="CVA127" s="3"/>
      <c r="CVB127" s="3"/>
      <c r="CVC127" s="3"/>
      <c r="CVD127" s="3"/>
      <c r="CVE127" s="3"/>
      <c r="CVF127" s="3"/>
      <c r="CVG127" s="3"/>
      <c r="CVH127" s="3"/>
      <c r="CVI127" s="3"/>
      <c r="CVJ127" s="3"/>
      <c r="CVK127" s="3"/>
      <c r="CVL127" s="3"/>
      <c r="CVM127" s="3"/>
      <c r="CVN127" s="3"/>
      <c r="CVO127" s="3"/>
      <c r="CVP127" s="3"/>
      <c r="CVQ127" s="3"/>
      <c r="CVR127" s="3"/>
      <c r="CVS127" s="3"/>
      <c r="CVT127" s="3"/>
      <c r="CVU127" s="3"/>
      <c r="CVV127" s="3"/>
      <c r="CVW127" s="3"/>
      <c r="CVX127" s="3"/>
      <c r="CVY127" s="3"/>
      <c r="CVZ127" s="3"/>
      <c r="CWA127" s="3"/>
      <c r="CWB127" s="3"/>
      <c r="CWC127" s="3"/>
      <c r="CWD127" s="3"/>
      <c r="CWE127" s="3"/>
      <c r="CWF127" s="3"/>
      <c r="CWG127" s="3"/>
      <c r="CWH127" s="3"/>
      <c r="CWI127" s="3"/>
      <c r="CWJ127" s="3"/>
      <c r="CWK127" s="3"/>
      <c r="CWL127" s="3"/>
      <c r="CWM127" s="3"/>
      <c r="CWN127" s="3"/>
      <c r="CWO127" s="3"/>
      <c r="CWP127" s="3"/>
      <c r="CWQ127" s="3"/>
      <c r="CWR127" s="3"/>
    </row>
    <row r="128" spans="1:2644" s="20" customFormat="1" ht="30.6" x14ac:dyDescent="0.4">
      <c r="A128" s="504" t="s">
        <v>20</v>
      </c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  <c r="P128" s="505"/>
      <c r="Q128" s="505"/>
      <c r="R128" s="505"/>
      <c r="S128" s="506"/>
      <c r="T128" s="340"/>
      <c r="U128" s="357"/>
      <c r="V128" s="402"/>
      <c r="W128" s="357"/>
      <c r="X128" s="402"/>
      <c r="Y128" s="342"/>
      <c r="Z128" s="341"/>
      <c r="AA128" s="341"/>
      <c r="AB128" s="341"/>
      <c r="AC128" s="341"/>
      <c r="AD128" s="402"/>
      <c r="AE128" s="342"/>
      <c r="AF128" s="454">
        <f>ROUND(AG127/17,0)</f>
        <v>32</v>
      </c>
      <c r="AG128" s="455"/>
      <c r="AH128" s="457"/>
      <c r="AI128" s="454">
        <f>ROUND(AJ127/16,0)</f>
        <v>30</v>
      </c>
      <c r="AJ128" s="455"/>
      <c r="AK128" s="456"/>
      <c r="AL128" s="454">
        <f>ROUND(AM127/17,0)</f>
        <v>30</v>
      </c>
      <c r="AM128" s="455"/>
      <c r="AN128" s="457"/>
      <c r="AO128" s="454">
        <f>ROUND(AP127/17,0)</f>
        <v>30</v>
      </c>
      <c r="AP128" s="455"/>
      <c r="AQ128" s="457"/>
      <c r="AR128" s="534">
        <f>ROUND(AS127/16,0)</f>
        <v>26</v>
      </c>
      <c r="AS128" s="535"/>
      <c r="AT128" s="536"/>
      <c r="AU128" s="490">
        <f>ROUND(AV127/16,0)</f>
        <v>26</v>
      </c>
      <c r="AV128" s="455"/>
      <c r="AW128" s="456"/>
      <c r="AX128" s="490">
        <f>ROUND(AY127/17,0)</f>
        <v>26</v>
      </c>
      <c r="AY128" s="455"/>
      <c r="AZ128" s="457"/>
      <c r="BA128" s="454"/>
      <c r="BB128" s="455"/>
      <c r="BC128" s="457"/>
      <c r="BD128" s="340"/>
      <c r="BE128" s="357"/>
      <c r="BF128" s="402"/>
      <c r="BG128" s="341"/>
      <c r="BH128" s="341"/>
      <c r="BI128" s="357"/>
      <c r="BJ128" s="52"/>
      <c r="BK128" s="69"/>
      <c r="BL128" s="69"/>
      <c r="BM128" s="69"/>
      <c r="BN128" s="3"/>
      <c r="BO128" s="3"/>
      <c r="BP128" s="21"/>
      <c r="BQ128" s="21"/>
      <c r="BR128" s="21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  <c r="AMJ128" s="3"/>
      <c r="AMK128" s="3"/>
      <c r="AML128" s="3"/>
      <c r="AMM128" s="3"/>
      <c r="AMN128" s="3"/>
      <c r="AMO128" s="3"/>
      <c r="AMP128" s="3"/>
      <c r="AMQ128" s="3"/>
      <c r="AMR128" s="3"/>
      <c r="AMS128" s="3"/>
      <c r="AMT128" s="3"/>
      <c r="AMU128" s="3"/>
      <c r="AMV128" s="3"/>
      <c r="AMW128" s="3"/>
      <c r="AMX128" s="3"/>
      <c r="AMY128" s="3"/>
      <c r="AMZ128" s="3"/>
      <c r="ANA128" s="3"/>
      <c r="ANB128" s="3"/>
      <c r="ANC128" s="3"/>
      <c r="AND128" s="3"/>
      <c r="ANE128" s="3"/>
      <c r="ANF128" s="3"/>
      <c r="ANG128" s="3"/>
      <c r="ANH128" s="3"/>
      <c r="ANI128" s="3"/>
      <c r="ANJ128" s="3"/>
      <c r="ANK128" s="3"/>
      <c r="ANL128" s="3"/>
      <c r="ANM128" s="3"/>
      <c r="ANN128" s="3"/>
      <c r="ANO128" s="3"/>
      <c r="ANP128" s="3"/>
      <c r="ANQ128" s="3"/>
      <c r="ANR128" s="3"/>
      <c r="ANS128" s="3"/>
      <c r="ANT128" s="3"/>
      <c r="ANU128" s="3"/>
      <c r="ANV128" s="3"/>
      <c r="ANW128" s="3"/>
      <c r="ANX128" s="3"/>
      <c r="ANY128" s="3"/>
      <c r="ANZ128" s="3"/>
      <c r="AOA128" s="3"/>
      <c r="AOB128" s="3"/>
      <c r="AOC128" s="3"/>
      <c r="AOD128" s="3"/>
      <c r="AOE128" s="3"/>
      <c r="AOF128" s="3"/>
      <c r="AOG128" s="3"/>
      <c r="AOH128" s="3"/>
      <c r="AOI128" s="3"/>
      <c r="AOJ128" s="3"/>
      <c r="AOK128" s="3"/>
      <c r="AOL128" s="3"/>
      <c r="AOM128" s="3"/>
      <c r="AON128" s="3"/>
      <c r="AOO128" s="3"/>
      <c r="AOP128" s="3"/>
      <c r="AOQ128" s="3"/>
      <c r="AOR128" s="3"/>
      <c r="AOS128" s="3"/>
      <c r="AOT128" s="3"/>
      <c r="AOU128" s="3"/>
      <c r="AOV128" s="3"/>
      <c r="AOW128" s="3"/>
      <c r="AOX128" s="3"/>
      <c r="AOY128" s="3"/>
      <c r="AOZ128" s="3"/>
      <c r="APA128" s="3"/>
      <c r="APB128" s="3"/>
      <c r="APC128" s="3"/>
      <c r="APD128" s="3"/>
      <c r="APE128" s="3"/>
      <c r="APF128" s="3"/>
      <c r="APG128" s="3"/>
      <c r="APH128" s="3"/>
      <c r="API128" s="3"/>
      <c r="APJ128" s="3"/>
      <c r="APK128" s="3"/>
      <c r="APL128" s="3"/>
      <c r="APM128" s="3"/>
      <c r="APN128" s="3"/>
      <c r="APO128" s="3"/>
      <c r="APP128" s="3"/>
      <c r="APQ128" s="3"/>
      <c r="APR128" s="3"/>
      <c r="APS128" s="3"/>
      <c r="APT128" s="3"/>
      <c r="APU128" s="3"/>
      <c r="APV128" s="3"/>
      <c r="APW128" s="3"/>
      <c r="APX128" s="3"/>
      <c r="APY128" s="3"/>
      <c r="APZ128" s="3"/>
      <c r="AQA128" s="3"/>
      <c r="AQB128" s="3"/>
      <c r="AQC128" s="3"/>
      <c r="AQD128" s="3"/>
      <c r="AQE128" s="3"/>
      <c r="AQF128" s="3"/>
      <c r="AQG128" s="3"/>
      <c r="AQH128" s="3"/>
      <c r="AQI128" s="3"/>
      <c r="AQJ128" s="3"/>
      <c r="AQK128" s="3"/>
      <c r="AQL128" s="3"/>
      <c r="AQM128" s="3"/>
      <c r="AQN128" s="3"/>
      <c r="AQO128" s="3"/>
      <c r="AQP128" s="3"/>
      <c r="AQQ128" s="3"/>
      <c r="AQR128" s="3"/>
      <c r="AQS128" s="3"/>
      <c r="AQT128" s="3"/>
      <c r="AQU128" s="3"/>
      <c r="AQV128" s="3"/>
      <c r="AQW128" s="3"/>
      <c r="AQX128" s="3"/>
      <c r="AQY128" s="3"/>
      <c r="AQZ128" s="3"/>
      <c r="ARA128" s="3"/>
      <c r="ARB128" s="3"/>
      <c r="ARC128" s="3"/>
      <c r="ARD128" s="3"/>
      <c r="ARE128" s="3"/>
      <c r="ARF128" s="3"/>
      <c r="ARG128" s="3"/>
      <c r="ARH128" s="3"/>
      <c r="ARI128" s="3"/>
      <c r="ARJ128" s="3"/>
      <c r="ARK128" s="3"/>
      <c r="ARL128" s="3"/>
      <c r="ARM128" s="3"/>
      <c r="ARN128" s="3"/>
      <c r="ARO128" s="3"/>
      <c r="ARP128" s="3"/>
      <c r="ARQ128" s="3"/>
      <c r="ARR128" s="3"/>
      <c r="ARS128" s="3"/>
      <c r="ART128" s="3"/>
      <c r="ARU128" s="3"/>
      <c r="ARV128" s="3"/>
      <c r="ARW128" s="3"/>
      <c r="ARX128" s="3"/>
      <c r="ARY128" s="3"/>
      <c r="ARZ128" s="3"/>
      <c r="ASA128" s="3"/>
      <c r="ASB128" s="3"/>
      <c r="ASC128" s="3"/>
      <c r="ASD128" s="3"/>
      <c r="ASE128" s="3"/>
      <c r="ASF128" s="3"/>
      <c r="ASG128" s="3"/>
      <c r="ASH128" s="3"/>
      <c r="ASI128" s="3"/>
      <c r="ASJ128" s="3"/>
      <c r="ASK128" s="3"/>
      <c r="ASL128" s="3"/>
      <c r="ASM128" s="3"/>
      <c r="ASN128" s="3"/>
      <c r="ASO128" s="3"/>
      <c r="ASP128" s="3"/>
      <c r="ASQ128" s="3"/>
      <c r="ASR128" s="3"/>
      <c r="ASS128" s="3"/>
      <c r="AST128" s="3"/>
      <c r="ASU128" s="3"/>
      <c r="ASV128" s="3"/>
      <c r="ASW128" s="3"/>
      <c r="ASX128" s="3"/>
      <c r="ASY128" s="3"/>
      <c r="ASZ128" s="3"/>
      <c r="ATA128" s="3"/>
      <c r="ATB128" s="3"/>
      <c r="ATC128" s="3"/>
      <c r="ATD128" s="3"/>
      <c r="ATE128" s="3"/>
      <c r="ATF128" s="3"/>
      <c r="ATG128" s="3"/>
      <c r="ATH128" s="3"/>
      <c r="ATI128" s="3"/>
      <c r="ATJ128" s="3"/>
      <c r="ATK128" s="3"/>
      <c r="ATL128" s="3"/>
      <c r="ATM128" s="3"/>
      <c r="ATN128" s="3"/>
      <c r="ATO128" s="3"/>
      <c r="ATP128" s="3"/>
      <c r="ATQ128" s="3"/>
      <c r="ATR128" s="3"/>
      <c r="ATS128" s="3"/>
      <c r="ATT128" s="3"/>
      <c r="ATU128" s="3"/>
      <c r="ATV128" s="3"/>
      <c r="ATW128" s="3"/>
      <c r="ATX128" s="3"/>
      <c r="ATY128" s="3"/>
      <c r="ATZ128" s="3"/>
      <c r="AUA128" s="3"/>
      <c r="AUB128" s="3"/>
      <c r="AUC128" s="3"/>
      <c r="AUD128" s="3"/>
      <c r="AUE128" s="3"/>
      <c r="AUF128" s="3"/>
      <c r="AUG128" s="3"/>
      <c r="AUH128" s="3"/>
      <c r="AUI128" s="3"/>
      <c r="AUJ128" s="3"/>
      <c r="AUK128" s="3"/>
      <c r="AUL128" s="3"/>
      <c r="AUM128" s="3"/>
      <c r="AUN128" s="3"/>
      <c r="AUO128" s="3"/>
      <c r="AUP128" s="3"/>
      <c r="AUQ128" s="3"/>
      <c r="AUR128" s="3"/>
      <c r="AUS128" s="3"/>
      <c r="AUT128" s="3"/>
      <c r="AUU128" s="3"/>
      <c r="AUV128" s="3"/>
      <c r="AUW128" s="3"/>
      <c r="AUX128" s="3"/>
      <c r="AUY128" s="3"/>
      <c r="AUZ128" s="3"/>
      <c r="AVA128" s="3"/>
      <c r="AVB128" s="3"/>
      <c r="AVC128" s="3"/>
      <c r="AVD128" s="3"/>
      <c r="AVE128" s="3"/>
      <c r="AVF128" s="3"/>
      <c r="AVG128" s="3"/>
      <c r="AVH128" s="3"/>
      <c r="AVI128" s="3"/>
      <c r="AVJ128" s="3"/>
      <c r="AVK128" s="3"/>
      <c r="AVL128" s="3"/>
      <c r="AVM128" s="3"/>
      <c r="AVN128" s="3"/>
      <c r="AVO128" s="3"/>
      <c r="AVP128" s="3"/>
      <c r="AVQ128" s="3"/>
      <c r="AVR128" s="3"/>
      <c r="AVS128" s="3"/>
      <c r="AVT128" s="3"/>
      <c r="AVU128" s="3"/>
      <c r="AVV128" s="3"/>
      <c r="AVW128" s="3"/>
      <c r="AVX128" s="3"/>
      <c r="AVY128" s="3"/>
      <c r="AVZ128" s="3"/>
      <c r="AWA128" s="3"/>
      <c r="AWB128" s="3"/>
      <c r="AWC128" s="3"/>
      <c r="AWD128" s="3"/>
      <c r="AWE128" s="3"/>
      <c r="AWF128" s="3"/>
      <c r="AWG128" s="3"/>
      <c r="AWH128" s="3"/>
      <c r="AWI128" s="3"/>
      <c r="AWJ128" s="3"/>
      <c r="AWK128" s="3"/>
      <c r="AWL128" s="3"/>
      <c r="AWM128" s="3"/>
      <c r="AWN128" s="3"/>
      <c r="AWO128" s="3"/>
      <c r="AWP128" s="3"/>
      <c r="AWQ128" s="3"/>
      <c r="AWR128" s="3"/>
      <c r="AWS128" s="3"/>
      <c r="AWT128" s="3"/>
      <c r="AWU128" s="3"/>
      <c r="AWV128" s="3"/>
      <c r="AWW128" s="3"/>
      <c r="AWX128" s="3"/>
      <c r="AWY128" s="3"/>
      <c r="AWZ128" s="3"/>
      <c r="AXA128" s="3"/>
      <c r="AXB128" s="3"/>
      <c r="AXC128" s="3"/>
      <c r="AXD128" s="3"/>
      <c r="AXE128" s="3"/>
      <c r="AXF128" s="3"/>
      <c r="AXG128" s="3"/>
      <c r="AXH128" s="3"/>
      <c r="AXI128" s="3"/>
      <c r="AXJ128" s="3"/>
      <c r="AXK128" s="3"/>
      <c r="AXL128" s="3"/>
      <c r="AXM128" s="3"/>
      <c r="AXN128" s="3"/>
      <c r="AXO128" s="3"/>
      <c r="AXP128" s="3"/>
      <c r="AXQ128" s="3"/>
      <c r="AXR128" s="3"/>
      <c r="AXS128" s="3"/>
      <c r="AXT128" s="3"/>
      <c r="AXU128" s="3"/>
      <c r="AXV128" s="3"/>
      <c r="AXW128" s="3"/>
      <c r="AXX128" s="3"/>
      <c r="AXY128" s="3"/>
      <c r="AXZ128" s="3"/>
      <c r="AYA128" s="3"/>
      <c r="AYB128" s="3"/>
      <c r="AYC128" s="3"/>
      <c r="AYD128" s="3"/>
      <c r="AYE128" s="3"/>
      <c r="AYF128" s="3"/>
      <c r="AYG128" s="3"/>
      <c r="AYH128" s="3"/>
      <c r="AYI128" s="3"/>
      <c r="AYJ128" s="3"/>
      <c r="AYK128" s="3"/>
      <c r="AYL128" s="3"/>
      <c r="AYM128" s="3"/>
      <c r="AYN128" s="3"/>
      <c r="AYO128" s="3"/>
      <c r="AYP128" s="3"/>
      <c r="AYQ128" s="3"/>
      <c r="AYR128" s="3"/>
      <c r="AYS128" s="3"/>
      <c r="AYT128" s="3"/>
      <c r="AYU128" s="3"/>
      <c r="AYV128" s="3"/>
      <c r="AYW128" s="3"/>
      <c r="AYX128" s="3"/>
      <c r="AYY128" s="3"/>
      <c r="AYZ128" s="3"/>
      <c r="AZA128" s="3"/>
      <c r="AZB128" s="3"/>
      <c r="AZC128" s="3"/>
      <c r="AZD128" s="3"/>
      <c r="AZE128" s="3"/>
      <c r="AZF128" s="3"/>
      <c r="AZG128" s="3"/>
      <c r="AZH128" s="3"/>
      <c r="AZI128" s="3"/>
      <c r="AZJ128" s="3"/>
      <c r="AZK128" s="3"/>
      <c r="AZL128" s="3"/>
      <c r="AZM128" s="3"/>
      <c r="AZN128" s="3"/>
      <c r="AZO128" s="3"/>
      <c r="AZP128" s="3"/>
      <c r="AZQ128" s="3"/>
      <c r="AZR128" s="3"/>
      <c r="AZS128" s="3"/>
      <c r="AZT128" s="3"/>
      <c r="AZU128" s="3"/>
      <c r="AZV128" s="3"/>
      <c r="AZW128" s="3"/>
      <c r="AZX128" s="3"/>
      <c r="AZY128" s="3"/>
      <c r="AZZ128" s="3"/>
      <c r="BAA128" s="3"/>
      <c r="BAB128" s="3"/>
      <c r="BAC128" s="3"/>
      <c r="BAD128" s="3"/>
      <c r="BAE128" s="3"/>
      <c r="BAF128" s="3"/>
      <c r="BAG128" s="3"/>
      <c r="BAH128" s="3"/>
      <c r="BAI128" s="3"/>
      <c r="BAJ128" s="3"/>
      <c r="BAK128" s="3"/>
      <c r="BAL128" s="3"/>
      <c r="BAM128" s="3"/>
      <c r="BAN128" s="3"/>
      <c r="BAO128" s="3"/>
      <c r="BAP128" s="3"/>
      <c r="BAQ128" s="3"/>
      <c r="BAR128" s="3"/>
      <c r="BAS128" s="3"/>
      <c r="BAT128" s="3"/>
      <c r="BAU128" s="3"/>
      <c r="BAV128" s="3"/>
      <c r="BAW128" s="3"/>
      <c r="BAX128" s="3"/>
      <c r="BAY128" s="3"/>
      <c r="BAZ128" s="3"/>
      <c r="BBA128" s="3"/>
      <c r="BBB128" s="3"/>
      <c r="BBC128" s="3"/>
      <c r="BBD128" s="3"/>
      <c r="BBE128" s="3"/>
      <c r="BBF128" s="3"/>
      <c r="BBG128" s="3"/>
      <c r="BBH128" s="3"/>
      <c r="BBI128" s="3"/>
      <c r="BBJ128" s="3"/>
      <c r="BBK128" s="3"/>
      <c r="BBL128" s="3"/>
      <c r="BBM128" s="3"/>
      <c r="BBN128" s="3"/>
      <c r="BBO128" s="3"/>
      <c r="BBP128" s="3"/>
      <c r="BBQ128" s="3"/>
      <c r="BBR128" s="3"/>
      <c r="BBS128" s="3"/>
      <c r="BBT128" s="3"/>
      <c r="BBU128" s="3"/>
      <c r="BBV128" s="3"/>
      <c r="BBW128" s="3"/>
      <c r="BBX128" s="3"/>
      <c r="BBY128" s="3"/>
      <c r="BBZ128" s="3"/>
      <c r="BCA128" s="3"/>
      <c r="BCB128" s="3"/>
      <c r="BCC128" s="3"/>
      <c r="BCD128" s="3"/>
      <c r="BCE128" s="3"/>
      <c r="BCF128" s="3"/>
      <c r="BCG128" s="3"/>
      <c r="BCH128" s="3"/>
      <c r="BCI128" s="3"/>
      <c r="BCJ128" s="3"/>
      <c r="BCK128" s="3"/>
      <c r="BCL128" s="3"/>
      <c r="BCM128" s="3"/>
      <c r="BCN128" s="3"/>
      <c r="BCO128" s="3"/>
      <c r="BCP128" s="3"/>
      <c r="BCQ128" s="3"/>
      <c r="BCR128" s="3"/>
      <c r="BCS128" s="3"/>
      <c r="BCT128" s="3"/>
      <c r="BCU128" s="3"/>
      <c r="BCV128" s="3"/>
      <c r="BCW128" s="3"/>
      <c r="BCX128" s="3"/>
      <c r="BCY128" s="3"/>
      <c r="BCZ128" s="3"/>
      <c r="BDA128" s="3"/>
      <c r="BDB128" s="3"/>
      <c r="BDC128" s="3"/>
      <c r="BDD128" s="3"/>
      <c r="BDE128" s="3"/>
      <c r="BDF128" s="3"/>
      <c r="BDG128" s="3"/>
      <c r="BDH128" s="3"/>
      <c r="BDI128" s="3"/>
      <c r="BDJ128" s="3"/>
      <c r="BDK128" s="3"/>
      <c r="BDL128" s="3"/>
      <c r="BDM128" s="3"/>
      <c r="BDN128" s="3"/>
      <c r="BDO128" s="3"/>
      <c r="BDP128" s="3"/>
      <c r="BDQ128" s="3"/>
      <c r="BDR128" s="3"/>
      <c r="BDS128" s="3"/>
      <c r="BDT128" s="3"/>
      <c r="BDU128" s="3"/>
      <c r="BDV128" s="3"/>
      <c r="BDW128" s="3"/>
      <c r="BDX128" s="3"/>
      <c r="BDY128" s="3"/>
      <c r="BDZ128" s="3"/>
      <c r="BEA128" s="3"/>
      <c r="BEB128" s="3"/>
      <c r="BEC128" s="3"/>
      <c r="BED128" s="3"/>
      <c r="BEE128" s="3"/>
      <c r="BEF128" s="3"/>
      <c r="BEG128" s="3"/>
      <c r="BEH128" s="3"/>
      <c r="BEI128" s="3"/>
      <c r="BEJ128" s="3"/>
      <c r="BEK128" s="3"/>
      <c r="BEL128" s="3"/>
      <c r="BEM128" s="3"/>
      <c r="BEN128" s="3"/>
      <c r="BEO128" s="3"/>
      <c r="BEP128" s="3"/>
      <c r="BEQ128" s="3"/>
      <c r="BER128" s="3"/>
      <c r="BES128" s="3"/>
      <c r="BET128" s="3"/>
      <c r="BEU128" s="3"/>
      <c r="BEV128" s="3"/>
      <c r="BEW128" s="3"/>
      <c r="BEX128" s="3"/>
      <c r="BEY128" s="3"/>
      <c r="BEZ128" s="3"/>
      <c r="BFA128" s="3"/>
      <c r="BFB128" s="3"/>
      <c r="BFC128" s="3"/>
      <c r="BFD128" s="3"/>
      <c r="BFE128" s="3"/>
      <c r="BFF128" s="3"/>
      <c r="BFG128" s="3"/>
      <c r="BFH128" s="3"/>
      <c r="BFI128" s="3"/>
      <c r="BFJ128" s="3"/>
      <c r="BFK128" s="3"/>
      <c r="BFL128" s="3"/>
      <c r="BFM128" s="3"/>
      <c r="BFN128" s="3"/>
      <c r="BFO128" s="3"/>
      <c r="BFP128" s="3"/>
      <c r="BFQ128" s="3"/>
      <c r="BFR128" s="3"/>
      <c r="BFS128" s="3"/>
      <c r="BFT128" s="3"/>
      <c r="BFU128" s="3"/>
      <c r="BFV128" s="3"/>
      <c r="BFW128" s="3"/>
      <c r="BFX128" s="3"/>
      <c r="BFY128" s="3"/>
      <c r="BFZ128" s="3"/>
      <c r="BGA128" s="3"/>
      <c r="BGB128" s="3"/>
      <c r="BGC128" s="3"/>
      <c r="BGD128" s="3"/>
      <c r="BGE128" s="3"/>
      <c r="BGF128" s="3"/>
      <c r="BGG128" s="3"/>
      <c r="BGH128" s="3"/>
      <c r="BGI128" s="3"/>
      <c r="BGJ128" s="3"/>
      <c r="BGK128" s="3"/>
      <c r="BGL128" s="3"/>
      <c r="BGM128" s="3"/>
      <c r="BGN128" s="3"/>
      <c r="BGO128" s="3"/>
      <c r="BGP128" s="3"/>
      <c r="BGQ128" s="3"/>
      <c r="BGR128" s="3"/>
      <c r="BGS128" s="3"/>
      <c r="BGT128" s="3"/>
      <c r="BGU128" s="3"/>
      <c r="BGV128" s="3"/>
      <c r="BGW128" s="3"/>
      <c r="BGX128" s="3"/>
      <c r="BGY128" s="3"/>
      <c r="BGZ128" s="3"/>
      <c r="BHA128" s="3"/>
      <c r="BHB128" s="3"/>
      <c r="BHC128" s="3"/>
      <c r="BHD128" s="3"/>
      <c r="BHE128" s="3"/>
      <c r="BHF128" s="3"/>
      <c r="BHG128" s="3"/>
      <c r="BHH128" s="3"/>
      <c r="BHI128" s="3"/>
      <c r="BHJ128" s="3"/>
      <c r="BHK128" s="3"/>
      <c r="BHL128" s="3"/>
      <c r="BHM128" s="3"/>
      <c r="BHN128" s="3"/>
      <c r="BHO128" s="3"/>
      <c r="BHP128" s="3"/>
      <c r="BHQ128" s="3"/>
      <c r="BHR128" s="3"/>
      <c r="BHS128" s="3"/>
      <c r="BHT128" s="3"/>
      <c r="BHU128" s="3"/>
      <c r="BHV128" s="3"/>
      <c r="BHW128" s="3"/>
      <c r="BHX128" s="3"/>
      <c r="BHY128" s="3"/>
      <c r="BHZ128" s="3"/>
      <c r="BIA128" s="3"/>
      <c r="BIB128" s="3"/>
      <c r="BIC128" s="3"/>
      <c r="BID128" s="3"/>
      <c r="BIE128" s="3"/>
      <c r="BIF128" s="3"/>
      <c r="BIG128" s="3"/>
      <c r="BIH128" s="3"/>
      <c r="BII128" s="3"/>
      <c r="BIJ128" s="3"/>
      <c r="BIK128" s="3"/>
      <c r="BIL128" s="3"/>
      <c r="BIM128" s="3"/>
      <c r="BIN128" s="3"/>
      <c r="BIO128" s="3"/>
      <c r="BIP128" s="3"/>
      <c r="BIQ128" s="3"/>
      <c r="BIR128" s="3"/>
      <c r="BIS128" s="3"/>
      <c r="BIT128" s="3"/>
      <c r="BIU128" s="3"/>
      <c r="BIV128" s="3"/>
      <c r="BIW128" s="3"/>
      <c r="BIX128" s="3"/>
      <c r="BIY128" s="3"/>
      <c r="BIZ128" s="3"/>
      <c r="BJA128" s="3"/>
      <c r="BJB128" s="3"/>
      <c r="BJC128" s="3"/>
      <c r="BJD128" s="3"/>
      <c r="BJE128" s="3"/>
      <c r="BJF128" s="3"/>
      <c r="BJG128" s="3"/>
      <c r="BJH128" s="3"/>
      <c r="BJI128" s="3"/>
      <c r="BJJ128" s="3"/>
      <c r="BJK128" s="3"/>
      <c r="BJL128" s="3"/>
      <c r="BJM128" s="3"/>
      <c r="BJN128" s="3"/>
      <c r="BJO128" s="3"/>
      <c r="BJP128" s="3"/>
      <c r="BJQ128" s="3"/>
      <c r="BJR128" s="3"/>
      <c r="BJS128" s="3"/>
      <c r="BJT128" s="3"/>
      <c r="BJU128" s="3"/>
      <c r="BJV128" s="3"/>
      <c r="BJW128" s="3"/>
      <c r="BJX128" s="3"/>
      <c r="BJY128" s="3"/>
      <c r="BJZ128" s="3"/>
      <c r="BKA128" s="3"/>
      <c r="BKB128" s="3"/>
      <c r="BKC128" s="3"/>
      <c r="BKD128" s="3"/>
      <c r="BKE128" s="3"/>
      <c r="BKF128" s="3"/>
      <c r="BKG128" s="3"/>
      <c r="BKH128" s="3"/>
      <c r="BKI128" s="3"/>
      <c r="BKJ128" s="3"/>
      <c r="BKK128" s="3"/>
      <c r="BKL128" s="3"/>
      <c r="BKM128" s="3"/>
      <c r="BKN128" s="3"/>
      <c r="BKO128" s="3"/>
      <c r="BKP128" s="3"/>
      <c r="BKQ128" s="3"/>
      <c r="BKR128" s="3"/>
      <c r="BKS128" s="3"/>
      <c r="BKT128" s="3"/>
      <c r="BKU128" s="3"/>
      <c r="BKV128" s="3"/>
      <c r="BKW128" s="3"/>
      <c r="BKX128" s="3"/>
      <c r="BKY128" s="3"/>
      <c r="BKZ128" s="3"/>
      <c r="BLA128" s="3"/>
      <c r="BLB128" s="3"/>
      <c r="BLC128" s="3"/>
      <c r="BLD128" s="3"/>
      <c r="BLE128" s="3"/>
      <c r="BLF128" s="3"/>
      <c r="BLG128" s="3"/>
      <c r="BLH128" s="3"/>
      <c r="BLI128" s="3"/>
      <c r="BLJ128" s="3"/>
      <c r="BLK128" s="3"/>
      <c r="BLL128" s="3"/>
      <c r="BLM128" s="3"/>
      <c r="BLN128" s="3"/>
      <c r="BLO128" s="3"/>
      <c r="BLP128" s="3"/>
      <c r="BLQ128" s="3"/>
      <c r="BLR128" s="3"/>
      <c r="BLS128" s="3"/>
      <c r="BLT128" s="3"/>
      <c r="BLU128" s="3"/>
      <c r="BLV128" s="3"/>
      <c r="BLW128" s="3"/>
      <c r="BLX128" s="3"/>
      <c r="BLY128" s="3"/>
      <c r="BLZ128" s="3"/>
      <c r="BMA128" s="3"/>
      <c r="BMB128" s="3"/>
      <c r="BMC128" s="3"/>
      <c r="BMD128" s="3"/>
      <c r="BME128" s="3"/>
      <c r="BMF128" s="3"/>
      <c r="BMG128" s="3"/>
      <c r="BMH128" s="3"/>
      <c r="BMI128" s="3"/>
      <c r="BMJ128" s="3"/>
      <c r="BMK128" s="3"/>
      <c r="BML128" s="3"/>
      <c r="BMM128" s="3"/>
      <c r="BMN128" s="3"/>
      <c r="BMO128" s="3"/>
      <c r="BMP128" s="3"/>
      <c r="BMQ128" s="3"/>
      <c r="BMR128" s="3"/>
      <c r="BMS128" s="3"/>
      <c r="BMT128" s="3"/>
      <c r="BMU128" s="3"/>
      <c r="BMV128" s="3"/>
      <c r="BMW128" s="3"/>
      <c r="BMX128" s="3"/>
      <c r="BMY128" s="3"/>
      <c r="BMZ128" s="3"/>
      <c r="BNA128" s="3"/>
      <c r="BNB128" s="3"/>
      <c r="BNC128" s="3"/>
      <c r="BND128" s="3"/>
      <c r="BNE128" s="3"/>
      <c r="BNF128" s="3"/>
      <c r="BNG128" s="3"/>
      <c r="BNH128" s="3"/>
      <c r="BNI128" s="3"/>
      <c r="BNJ128" s="3"/>
      <c r="BNK128" s="3"/>
      <c r="BNL128" s="3"/>
      <c r="BNM128" s="3"/>
      <c r="BNN128" s="3"/>
      <c r="BNO128" s="3"/>
      <c r="BNP128" s="3"/>
      <c r="BNQ128" s="3"/>
      <c r="BNR128" s="3"/>
      <c r="BNS128" s="3"/>
      <c r="BNT128" s="3"/>
      <c r="BNU128" s="3"/>
      <c r="BNV128" s="3"/>
      <c r="BNW128" s="3"/>
      <c r="BNX128" s="3"/>
      <c r="BNY128" s="3"/>
      <c r="BNZ128" s="3"/>
      <c r="BOA128" s="3"/>
      <c r="BOB128" s="3"/>
      <c r="BOC128" s="3"/>
      <c r="BOD128" s="3"/>
      <c r="BOE128" s="3"/>
      <c r="BOF128" s="3"/>
      <c r="BOG128" s="3"/>
      <c r="BOH128" s="3"/>
      <c r="BOI128" s="3"/>
      <c r="BOJ128" s="3"/>
      <c r="BOK128" s="3"/>
      <c r="BOL128" s="3"/>
      <c r="BOM128" s="3"/>
      <c r="BON128" s="3"/>
      <c r="BOO128" s="3"/>
      <c r="BOP128" s="3"/>
      <c r="BOQ128" s="3"/>
      <c r="BOR128" s="3"/>
      <c r="BOS128" s="3"/>
      <c r="BOT128" s="3"/>
      <c r="BOU128" s="3"/>
      <c r="BOV128" s="3"/>
      <c r="BOW128" s="3"/>
      <c r="BOX128" s="3"/>
      <c r="BOY128" s="3"/>
      <c r="BOZ128" s="3"/>
      <c r="BPA128" s="3"/>
      <c r="BPB128" s="3"/>
      <c r="BPC128" s="3"/>
      <c r="BPD128" s="3"/>
      <c r="BPE128" s="3"/>
      <c r="BPF128" s="3"/>
      <c r="BPG128" s="3"/>
      <c r="BPH128" s="3"/>
      <c r="BPI128" s="3"/>
      <c r="BPJ128" s="3"/>
      <c r="BPK128" s="3"/>
      <c r="BPL128" s="3"/>
      <c r="BPM128" s="3"/>
      <c r="BPN128" s="3"/>
      <c r="BPO128" s="3"/>
      <c r="BPP128" s="3"/>
      <c r="BPQ128" s="3"/>
      <c r="BPR128" s="3"/>
      <c r="BPS128" s="3"/>
      <c r="BPT128" s="3"/>
      <c r="BPU128" s="3"/>
      <c r="BPV128" s="3"/>
      <c r="BPW128" s="3"/>
      <c r="BPX128" s="3"/>
      <c r="BPY128" s="3"/>
      <c r="BPZ128" s="3"/>
      <c r="BQA128" s="3"/>
      <c r="BQB128" s="3"/>
      <c r="BQC128" s="3"/>
      <c r="BQD128" s="3"/>
      <c r="BQE128" s="3"/>
      <c r="BQF128" s="3"/>
      <c r="BQG128" s="3"/>
      <c r="BQH128" s="3"/>
      <c r="BQI128" s="3"/>
      <c r="BQJ128" s="3"/>
      <c r="BQK128" s="3"/>
      <c r="BQL128" s="3"/>
      <c r="BQM128" s="3"/>
      <c r="BQN128" s="3"/>
      <c r="BQO128" s="3"/>
      <c r="BQP128" s="3"/>
      <c r="BQQ128" s="3"/>
      <c r="BQR128" s="3"/>
      <c r="BQS128" s="3"/>
      <c r="BQT128" s="3"/>
      <c r="BQU128" s="3"/>
      <c r="BQV128" s="3"/>
      <c r="BQW128" s="3"/>
      <c r="BQX128" s="3"/>
      <c r="BQY128" s="3"/>
      <c r="BQZ128" s="3"/>
      <c r="BRA128" s="3"/>
      <c r="BRB128" s="3"/>
      <c r="BRC128" s="3"/>
      <c r="BRD128" s="3"/>
      <c r="BRE128" s="3"/>
      <c r="BRF128" s="3"/>
      <c r="BRG128" s="3"/>
      <c r="BRH128" s="3"/>
      <c r="BRI128" s="3"/>
      <c r="BRJ128" s="3"/>
      <c r="BRK128" s="3"/>
      <c r="BRL128" s="3"/>
      <c r="BRM128" s="3"/>
      <c r="BRN128" s="3"/>
      <c r="BRO128" s="3"/>
      <c r="BRP128" s="3"/>
      <c r="BRQ128" s="3"/>
      <c r="BRR128" s="3"/>
      <c r="BRS128" s="3"/>
      <c r="BRT128" s="3"/>
      <c r="BRU128" s="3"/>
      <c r="BRV128" s="3"/>
      <c r="BRW128" s="3"/>
      <c r="BRX128" s="3"/>
      <c r="BRY128" s="3"/>
      <c r="BRZ128" s="3"/>
      <c r="BSA128" s="3"/>
      <c r="BSB128" s="3"/>
      <c r="BSC128" s="3"/>
      <c r="BSD128" s="3"/>
      <c r="BSE128" s="3"/>
      <c r="BSF128" s="3"/>
      <c r="BSG128" s="3"/>
      <c r="BSH128" s="3"/>
      <c r="BSI128" s="3"/>
      <c r="BSJ128" s="3"/>
      <c r="BSK128" s="3"/>
      <c r="BSL128" s="3"/>
      <c r="BSM128" s="3"/>
      <c r="BSN128" s="3"/>
      <c r="BSO128" s="3"/>
      <c r="BSP128" s="3"/>
      <c r="BSQ128" s="3"/>
      <c r="BSR128" s="3"/>
      <c r="BSS128" s="3"/>
      <c r="BST128" s="3"/>
      <c r="BSU128" s="3"/>
      <c r="BSV128" s="3"/>
      <c r="BSW128" s="3"/>
      <c r="BSX128" s="3"/>
      <c r="BSY128" s="3"/>
      <c r="BSZ128" s="3"/>
      <c r="BTA128" s="3"/>
      <c r="BTB128" s="3"/>
      <c r="BTC128" s="3"/>
      <c r="BTD128" s="3"/>
      <c r="BTE128" s="3"/>
      <c r="BTF128" s="3"/>
      <c r="BTG128" s="3"/>
      <c r="BTH128" s="3"/>
      <c r="BTI128" s="3"/>
      <c r="BTJ128" s="3"/>
      <c r="BTK128" s="3"/>
      <c r="BTL128" s="3"/>
      <c r="BTM128" s="3"/>
      <c r="BTN128" s="3"/>
      <c r="BTO128" s="3"/>
      <c r="BTP128" s="3"/>
      <c r="BTQ128" s="3"/>
      <c r="BTR128" s="3"/>
      <c r="BTS128" s="3"/>
      <c r="BTT128" s="3"/>
      <c r="BTU128" s="3"/>
      <c r="BTV128" s="3"/>
      <c r="BTW128" s="3"/>
      <c r="BTX128" s="3"/>
      <c r="BTY128" s="3"/>
      <c r="BTZ128" s="3"/>
      <c r="BUA128" s="3"/>
      <c r="BUB128" s="3"/>
      <c r="BUC128" s="3"/>
      <c r="BUD128" s="3"/>
      <c r="BUE128" s="3"/>
      <c r="BUF128" s="3"/>
      <c r="BUG128" s="3"/>
      <c r="BUH128" s="3"/>
      <c r="BUI128" s="3"/>
      <c r="BUJ128" s="3"/>
      <c r="BUK128" s="3"/>
      <c r="BUL128" s="3"/>
      <c r="BUM128" s="3"/>
      <c r="BUN128" s="3"/>
      <c r="BUO128" s="3"/>
      <c r="BUP128" s="3"/>
      <c r="BUQ128" s="3"/>
      <c r="BUR128" s="3"/>
      <c r="BUS128" s="3"/>
      <c r="BUT128" s="3"/>
      <c r="BUU128" s="3"/>
      <c r="BUV128" s="3"/>
      <c r="BUW128" s="3"/>
      <c r="BUX128" s="3"/>
      <c r="BUY128" s="3"/>
      <c r="BUZ128" s="3"/>
      <c r="BVA128" s="3"/>
      <c r="BVB128" s="3"/>
      <c r="BVC128" s="3"/>
      <c r="BVD128" s="3"/>
      <c r="BVE128" s="3"/>
      <c r="BVF128" s="3"/>
      <c r="BVG128" s="3"/>
      <c r="BVH128" s="3"/>
      <c r="BVI128" s="3"/>
      <c r="BVJ128" s="3"/>
      <c r="BVK128" s="3"/>
      <c r="BVL128" s="3"/>
      <c r="BVM128" s="3"/>
      <c r="BVN128" s="3"/>
      <c r="BVO128" s="3"/>
      <c r="BVP128" s="3"/>
      <c r="BVQ128" s="3"/>
      <c r="BVR128" s="3"/>
      <c r="BVS128" s="3"/>
      <c r="BVT128" s="3"/>
      <c r="BVU128" s="3"/>
      <c r="BVV128" s="3"/>
      <c r="BVW128" s="3"/>
      <c r="BVX128" s="3"/>
      <c r="BVY128" s="3"/>
      <c r="BVZ128" s="3"/>
      <c r="BWA128" s="3"/>
      <c r="BWB128" s="3"/>
      <c r="BWC128" s="3"/>
      <c r="BWD128" s="3"/>
      <c r="BWE128" s="3"/>
      <c r="BWF128" s="3"/>
      <c r="BWG128" s="3"/>
      <c r="BWH128" s="3"/>
      <c r="BWI128" s="3"/>
      <c r="BWJ128" s="3"/>
      <c r="BWK128" s="3"/>
      <c r="BWL128" s="3"/>
      <c r="BWM128" s="3"/>
      <c r="BWN128" s="3"/>
      <c r="BWO128" s="3"/>
      <c r="BWP128" s="3"/>
      <c r="BWQ128" s="3"/>
      <c r="BWR128" s="3"/>
      <c r="BWS128" s="3"/>
      <c r="BWT128" s="3"/>
      <c r="BWU128" s="3"/>
      <c r="BWV128" s="3"/>
      <c r="BWW128" s="3"/>
      <c r="BWX128" s="3"/>
      <c r="BWY128" s="3"/>
      <c r="BWZ128" s="3"/>
      <c r="BXA128" s="3"/>
      <c r="BXB128" s="3"/>
      <c r="BXC128" s="3"/>
      <c r="BXD128" s="3"/>
      <c r="BXE128" s="3"/>
      <c r="BXF128" s="3"/>
      <c r="BXG128" s="3"/>
      <c r="BXH128" s="3"/>
      <c r="BXI128" s="3"/>
      <c r="BXJ128" s="3"/>
      <c r="BXK128" s="3"/>
      <c r="BXL128" s="3"/>
      <c r="BXM128" s="3"/>
      <c r="BXN128" s="3"/>
      <c r="BXO128" s="3"/>
      <c r="BXP128" s="3"/>
      <c r="BXQ128" s="3"/>
      <c r="BXR128" s="3"/>
      <c r="BXS128" s="3"/>
      <c r="BXT128" s="3"/>
      <c r="BXU128" s="3"/>
      <c r="BXV128" s="3"/>
      <c r="BXW128" s="3"/>
      <c r="BXX128" s="3"/>
      <c r="BXY128" s="3"/>
      <c r="BXZ128" s="3"/>
      <c r="BYA128" s="3"/>
      <c r="BYB128" s="3"/>
      <c r="BYC128" s="3"/>
      <c r="BYD128" s="3"/>
      <c r="BYE128" s="3"/>
      <c r="BYF128" s="3"/>
      <c r="BYG128" s="3"/>
      <c r="BYH128" s="3"/>
      <c r="BYI128" s="3"/>
      <c r="BYJ128" s="3"/>
      <c r="BYK128" s="3"/>
      <c r="BYL128" s="3"/>
      <c r="BYM128" s="3"/>
      <c r="BYN128" s="3"/>
      <c r="BYO128" s="3"/>
      <c r="BYP128" s="3"/>
      <c r="BYQ128" s="3"/>
      <c r="BYR128" s="3"/>
      <c r="BYS128" s="3"/>
      <c r="BYT128" s="3"/>
      <c r="BYU128" s="3"/>
      <c r="BYV128" s="3"/>
      <c r="BYW128" s="3"/>
      <c r="BYX128" s="3"/>
      <c r="BYY128" s="3"/>
      <c r="BYZ128" s="3"/>
      <c r="BZA128" s="3"/>
      <c r="BZB128" s="3"/>
      <c r="BZC128" s="3"/>
      <c r="BZD128" s="3"/>
      <c r="BZE128" s="3"/>
      <c r="BZF128" s="3"/>
      <c r="BZG128" s="3"/>
      <c r="BZH128" s="3"/>
      <c r="BZI128" s="3"/>
      <c r="BZJ128" s="3"/>
      <c r="BZK128" s="3"/>
      <c r="BZL128" s="3"/>
      <c r="BZM128" s="3"/>
      <c r="BZN128" s="3"/>
      <c r="BZO128" s="3"/>
      <c r="BZP128" s="3"/>
      <c r="BZQ128" s="3"/>
      <c r="BZR128" s="3"/>
      <c r="BZS128" s="3"/>
      <c r="BZT128" s="3"/>
      <c r="BZU128" s="3"/>
      <c r="BZV128" s="3"/>
      <c r="BZW128" s="3"/>
      <c r="BZX128" s="3"/>
      <c r="BZY128" s="3"/>
      <c r="BZZ128" s="3"/>
      <c r="CAA128" s="3"/>
      <c r="CAB128" s="3"/>
      <c r="CAC128" s="3"/>
      <c r="CAD128" s="3"/>
      <c r="CAE128" s="3"/>
      <c r="CAF128" s="3"/>
      <c r="CAG128" s="3"/>
      <c r="CAH128" s="3"/>
      <c r="CAI128" s="3"/>
      <c r="CAJ128" s="3"/>
      <c r="CAK128" s="3"/>
      <c r="CAL128" s="3"/>
      <c r="CAM128" s="3"/>
      <c r="CAN128" s="3"/>
      <c r="CAO128" s="3"/>
      <c r="CAP128" s="3"/>
      <c r="CAQ128" s="3"/>
      <c r="CAR128" s="3"/>
      <c r="CAS128" s="3"/>
      <c r="CAT128" s="3"/>
      <c r="CAU128" s="3"/>
      <c r="CAV128" s="3"/>
      <c r="CAW128" s="3"/>
      <c r="CAX128" s="3"/>
      <c r="CAY128" s="3"/>
      <c r="CAZ128" s="3"/>
      <c r="CBA128" s="3"/>
      <c r="CBB128" s="3"/>
      <c r="CBC128" s="3"/>
      <c r="CBD128" s="3"/>
      <c r="CBE128" s="3"/>
      <c r="CBF128" s="3"/>
      <c r="CBG128" s="3"/>
      <c r="CBH128" s="3"/>
      <c r="CBI128" s="3"/>
      <c r="CBJ128" s="3"/>
      <c r="CBK128" s="3"/>
      <c r="CBL128" s="3"/>
      <c r="CBM128" s="3"/>
      <c r="CBN128" s="3"/>
      <c r="CBO128" s="3"/>
      <c r="CBP128" s="3"/>
      <c r="CBQ128" s="3"/>
      <c r="CBR128" s="3"/>
      <c r="CBS128" s="3"/>
      <c r="CBT128" s="3"/>
      <c r="CBU128" s="3"/>
      <c r="CBV128" s="3"/>
      <c r="CBW128" s="3"/>
      <c r="CBX128" s="3"/>
      <c r="CBY128" s="3"/>
      <c r="CBZ128" s="3"/>
      <c r="CCA128" s="3"/>
      <c r="CCB128" s="3"/>
      <c r="CCC128" s="3"/>
      <c r="CCD128" s="3"/>
      <c r="CCE128" s="3"/>
      <c r="CCF128" s="3"/>
      <c r="CCG128" s="3"/>
      <c r="CCH128" s="3"/>
      <c r="CCI128" s="3"/>
      <c r="CCJ128" s="3"/>
      <c r="CCK128" s="3"/>
      <c r="CCL128" s="3"/>
      <c r="CCM128" s="3"/>
      <c r="CCN128" s="3"/>
      <c r="CCO128" s="3"/>
      <c r="CCP128" s="3"/>
      <c r="CCQ128" s="3"/>
      <c r="CCR128" s="3"/>
      <c r="CCS128" s="3"/>
      <c r="CCT128" s="3"/>
      <c r="CCU128" s="3"/>
      <c r="CCV128" s="3"/>
      <c r="CCW128" s="3"/>
      <c r="CCX128" s="3"/>
      <c r="CCY128" s="3"/>
      <c r="CCZ128" s="3"/>
      <c r="CDA128" s="3"/>
      <c r="CDB128" s="3"/>
      <c r="CDC128" s="3"/>
      <c r="CDD128" s="3"/>
      <c r="CDE128" s="3"/>
      <c r="CDF128" s="3"/>
      <c r="CDG128" s="3"/>
      <c r="CDH128" s="3"/>
      <c r="CDI128" s="3"/>
      <c r="CDJ128" s="3"/>
      <c r="CDK128" s="3"/>
      <c r="CDL128" s="3"/>
      <c r="CDM128" s="3"/>
      <c r="CDN128" s="3"/>
      <c r="CDO128" s="3"/>
      <c r="CDP128" s="3"/>
      <c r="CDQ128" s="3"/>
      <c r="CDR128" s="3"/>
      <c r="CDS128" s="3"/>
      <c r="CDT128" s="3"/>
      <c r="CDU128" s="3"/>
      <c r="CDV128" s="3"/>
      <c r="CDW128" s="3"/>
      <c r="CDX128" s="3"/>
      <c r="CDY128" s="3"/>
      <c r="CDZ128" s="3"/>
      <c r="CEA128" s="3"/>
      <c r="CEB128" s="3"/>
      <c r="CEC128" s="3"/>
      <c r="CED128" s="3"/>
      <c r="CEE128" s="3"/>
      <c r="CEF128" s="3"/>
      <c r="CEG128" s="3"/>
      <c r="CEH128" s="3"/>
      <c r="CEI128" s="3"/>
      <c r="CEJ128" s="3"/>
      <c r="CEK128" s="3"/>
      <c r="CEL128" s="3"/>
      <c r="CEM128" s="3"/>
      <c r="CEN128" s="3"/>
      <c r="CEO128" s="3"/>
      <c r="CEP128" s="3"/>
      <c r="CEQ128" s="3"/>
      <c r="CER128" s="3"/>
      <c r="CES128" s="3"/>
      <c r="CET128" s="3"/>
      <c r="CEU128" s="3"/>
      <c r="CEV128" s="3"/>
      <c r="CEW128" s="3"/>
      <c r="CEX128" s="3"/>
      <c r="CEY128" s="3"/>
      <c r="CEZ128" s="3"/>
      <c r="CFA128" s="3"/>
      <c r="CFB128" s="3"/>
      <c r="CFC128" s="3"/>
      <c r="CFD128" s="3"/>
      <c r="CFE128" s="3"/>
      <c r="CFF128" s="3"/>
      <c r="CFG128" s="3"/>
      <c r="CFH128" s="3"/>
      <c r="CFI128" s="3"/>
      <c r="CFJ128" s="3"/>
      <c r="CFK128" s="3"/>
      <c r="CFL128" s="3"/>
      <c r="CFM128" s="3"/>
      <c r="CFN128" s="3"/>
      <c r="CFO128" s="3"/>
      <c r="CFP128" s="3"/>
      <c r="CFQ128" s="3"/>
      <c r="CFR128" s="3"/>
      <c r="CFS128" s="3"/>
      <c r="CFT128" s="3"/>
      <c r="CFU128" s="3"/>
      <c r="CFV128" s="3"/>
      <c r="CFW128" s="3"/>
      <c r="CFX128" s="3"/>
      <c r="CFY128" s="3"/>
      <c r="CFZ128" s="3"/>
      <c r="CGA128" s="3"/>
      <c r="CGB128" s="3"/>
      <c r="CGC128" s="3"/>
      <c r="CGD128" s="3"/>
      <c r="CGE128" s="3"/>
      <c r="CGF128" s="3"/>
      <c r="CGG128" s="3"/>
      <c r="CGH128" s="3"/>
      <c r="CGI128" s="3"/>
      <c r="CGJ128" s="3"/>
      <c r="CGK128" s="3"/>
      <c r="CGL128" s="3"/>
      <c r="CGM128" s="3"/>
      <c r="CGN128" s="3"/>
      <c r="CGO128" s="3"/>
      <c r="CGP128" s="3"/>
      <c r="CGQ128" s="3"/>
      <c r="CGR128" s="3"/>
      <c r="CGS128" s="3"/>
      <c r="CGT128" s="3"/>
      <c r="CGU128" s="3"/>
      <c r="CGV128" s="3"/>
      <c r="CGW128" s="3"/>
      <c r="CGX128" s="3"/>
      <c r="CGY128" s="3"/>
      <c r="CGZ128" s="3"/>
      <c r="CHA128" s="3"/>
      <c r="CHB128" s="3"/>
      <c r="CHC128" s="3"/>
      <c r="CHD128" s="3"/>
      <c r="CHE128" s="3"/>
      <c r="CHF128" s="3"/>
      <c r="CHG128" s="3"/>
      <c r="CHH128" s="3"/>
      <c r="CHI128" s="3"/>
      <c r="CHJ128" s="3"/>
      <c r="CHK128" s="3"/>
      <c r="CHL128" s="3"/>
      <c r="CHM128" s="3"/>
      <c r="CHN128" s="3"/>
      <c r="CHO128" s="3"/>
      <c r="CHP128" s="3"/>
      <c r="CHQ128" s="3"/>
      <c r="CHR128" s="3"/>
      <c r="CHS128" s="3"/>
      <c r="CHT128" s="3"/>
      <c r="CHU128" s="3"/>
      <c r="CHV128" s="3"/>
      <c r="CHW128" s="3"/>
      <c r="CHX128" s="3"/>
      <c r="CHY128" s="3"/>
      <c r="CHZ128" s="3"/>
      <c r="CIA128" s="3"/>
      <c r="CIB128" s="3"/>
      <c r="CIC128" s="3"/>
      <c r="CID128" s="3"/>
      <c r="CIE128" s="3"/>
      <c r="CIF128" s="3"/>
      <c r="CIG128" s="3"/>
      <c r="CIH128" s="3"/>
      <c r="CII128" s="3"/>
      <c r="CIJ128" s="3"/>
      <c r="CIK128" s="3"/>
      <c r="CIL128" s="3"/>
      <c r="CIM128" s="3"/>
      <c r="CIN128" s="3"/>
      <c r="CIO128" s="3"/>
      <c r="CIP128" s="3"/>
      <c r="CIQ128" s="3"/>
      <c r="CIR128" s="3"/>
      <c r="CIS128" s="3"/>
      <c r="CIT128" s="3"/>
      <c r="CIU128" s="3"/>
      <c r="CIV128" s="3"/>
      <c r="CIW128" s="3"/>
      <c r="CIX128" s="3"/>
      <c r="CIY128" s="3"/>
      <c r="CIZ128" s="3"/>
      <c r="CJA128" s="3"/>
      <c r="CJB128" s="3"/>
      <c r="CJC128" s="3"/>
      <c r="CJD128" s="3"/>
      <c r="CJE128" s="3"/>
      <c r="CJF128" s="3"/>
      <c r="CJG128" s="3"/>
      <c r="CJH128" s="3"/>
      <c r="CJI128" s="3"/>
      <c r="CJJ128" s="3"/>
      <c r="CJK128" s="3"/>
      <c r="CJL128" s="3"/>
      <c r="CJM128" s="3"/>
      <c r="CJN128" s="3"/>
      <c r="CJO128" s="3"/>
      <c r="CJP128" s="3"/>
      <c r="CJQ128" s="3"/>
      <c r="CJR128" s="3"/>
      <c r="CJS128" s="3"/>
      <c r="CJT128" s="3"/>
      <c r="CJU128" s="3"/>
      <c r="CJV128" s="3"/>
      <c r="CJW128" s="3"/>
      <c r="CJX128" s="3"/>
      <c r="CJY128" s="3"/>
      <c r="CJZ128" s="3"/>
      <c r="CKA128" s="3"/>
      <c r="CKB128" s="3"/>
      <c r="CKC128" s="3"/>
      <c r="CKD128" s="3"/>
      <c r="CKE128" s="3"/>
      <c r="CKF128" s="3"/>
      <c r="CKG128" s="3"/>
      <c r="CKH128" s="3"/>
      <c r="CKI128" s="3"/>
      <c r="CKJ128" s="3"/>
      <c r="CKK128" s="3"/>
      <c r="CKL128" s="3"/>
      <c r="CKM128" s="3"/>
      <c r="CKN128" s="3"/>
      <c r="CKO128" s="3"/>
      <c r="CKP128" s="3"/>
      <c r="CKQ128" s="3"/>
      <c r="CKR128" s="3"/>
      <c r="CKS128" s="3"/>
      <c r="CKT128" s="3"/>
      <c r="CKU128" s="3"/>
      <c r="CKV128" s="3"/>
      <c r="CKW128" s="3"/>
      <c r="CKX128" s="3"/>
      <c r="CKY128" s="3"/>
      <c r="CKZ128" s="3"/>
      <c r="CLA128" s="3"/>
      <c r="CLB128" s="3"/>
      <c r="CLC128" s="3"/>
      <c r="CLD128" s="3"/>
      <c r="CLE128" s="3"/>
      <c r="CLF128" s="3"/>
      <c r="CLG128" s="3"/>
      <c r="CLH128" s="3"/>
      <c r="CLI128" s="3"/>
      <c r="CLJ128" s="3"/>
      <c r="CLK128" s="3"/>
      <c r="CLL128" s="3"/>
      <c r="CLM128" s="3"/>
      <c r="CLN128" s="3"/>
      <c r="CLO128" s="3"/>
      <c r="CLP128" s="3"/>
      <c r="CLQ128" s="3"/>
      <c r="CLR128" s="3"/>
      <c r="CLS128" s="3"/>
      <c r="CLT128" s="3"/>
      <c r="CLU128" s="3"/>
      <c r="CLV128" s="3"/>
      <c r="CLW128" s="3"/>
      <c r="CLX128" s="3"/>
      <c r="CLY128" s="3"/>
      <c r="CLZ128" s="3"/>
      <c r="CMA128" s="3"/>
      <c r="CMB128" s="3"/>
      <c r="CMC128" s="3"/>
      <c r="CMD128" s="3"/>
      <c r="CME128" s="3"/>
      <c r="CMF128" s="3"/>
      <c r="CMG128" s="3"/>
      <c r="CMH128" s="3"/>
      <c r="CMI128" s="3"/>
      <c r="CMJ128" s="3"/>
      <c r="CMK128" s="3"/>
      <c r="CML128" s="3"/>
      <c r="CMM128" s="3"/>
      <c r="CMN128" s="3"/>
      <c r="CMO128" s="3"/>
      <c r="CMP128" s="3"/>
      <c r="CMQ128" s="3"/>
      <c r="CMR128" s="3"/>
      <c r="CMS128" s="3"/>
      <c r="CMT128" s="3"/>
      <c r="CMU128" s="3"/>
      <c r="CMV128" s="3"/>
      <c r="CMW128" s="3"/>
      <c r="CMX128" s="3"/>
      <c r="CMY128" s="3"/>
      <c r="CMZ128" s="3"/>
      <c r="CNA128" s="3"/>
      <c r="CNB128" s="3"/>
      <c r="CNC128" s="3"/>
      <c r="CND128" s="3"/>
      <c r="CNE128" s="3"/>
      <c r="CNF128" s="3"/>
      <c r="CNG128" s="3"/>
      <c r="CNH128" s="3"/>
      <c r="CNI128" s="3"/>
      <c r="CNJ128" s="3"/>
      <c r="CNK128" s="3"/>
      <c r="CNL128" s="3"/>
      <c r="CNM128" s="3"/>
      <c r="CNN128" s="3"/>
      <c r="CNO128" s="3"/>
      <c r="CNP128" s="3"/>
      <c r="CNQ128" s="3"/>
      <c r="CNR128" s="3"/>
      <c r="CNS128" s="3"/>
      <c r="CNT128" s="3"/>
      <c r="CNU128" s="3"/>
      <c r="CNV128" s="3"/>
      <c r="CNW128" s="3"/>
      <c r="CNX128" s="3"/>
      <c r="CNY128" s="3"/>
      <c r="CNZ128" s="3"/>
      <c r="COA128" s="3"/>
      <c r="COB128" s="3"/>
      <c r="COC128" s="3"/>
      <c r="COD128" s="3"/>
      <c r="COE128" s="3"/>
      <c r="COF128" s="3"/>
      <c r="COG128" s="3"/>
      <c r="COH128" s="3"/>
      <c r="COI128" s="3"/>
      <c r="COJ128" s="3"/>
      <c r="COK128" s="3"/>
      <c r="COL128" s="3"/>
      <c r="COM128" s="3"/>
      <c r="CON128" s="3"/>
      <c r="COO128" s="3"/>
      <c r="COP128" s="3"/>
      <c r="COQ128" s="3"/>
      <c r="COR128" s="3"/>
      <c r="COS128" s="3"/>
      <c r="COT128" s="3"/>
      <c r="COU128" s="3"/>
      <c r="COV128" s="3"/>
      <c r="COW128" s="3"/>
      <c r="COX128" s="3"/>
      <c r="COY128" s="3"/>
      <c r="COZ128" s="3"/>
      <c r="CPA128" s="3"/>
      <c r="CPB128" s="3"/>
      <c r="CPC128" s="3"/>
      <c r="CPD128" s="3"/>
      <c r="CPE128" s="3"/>
      <c r="CPF128" s="3"/>
      <c r="CPG128" s="3"/>
      <c r="CPH128" s="3"/>
      <c r="CPI128" s="3"/>
      <c r="CPJ128" s="3"/>
      <c r="CPK128" s="3"/>
      <c r="CPL128" s="3"/>
      <c r="CPM128" s="3"/>
      <c r="CPN128" s="3"/>
      <c r="CPO128" s="3"/>
      <c r="CPP128" s="3"/>
      <c r="CPQ128" s="3"/>
      <c r="CPR128" s="3"/>
      <c r="CPS128" s="3"/>
      <c r="CPT128" s="3"/>
      <c r="CPU128" s="3"/>
      <c r="CPV128" s="3"/>
      <c r="CPW128" s="3"/>
      <c r="CPX128" s="3"/>
      <c r="CPY128" s="3"/>
      <c r="CPZ128" s="3"/>
      <c r="CQA128" s="3"/>
      <c r="CQB128" s="3"/>
      <c r="CQC128" s="3"/>
      <c r="CQD128" s="3"/>
      <c r="CQE128" s="3"/>
      <c r="CQF128" s="3"/>
      <c r="CQG128" s="3"/>
      <c r="CQH128" s="3"/>
      <c r="CQI128" s="3"/>
      <c r="CQJ128" s="3"/>
      <c r="CQK128" s="3"/>
      <c r="CQL128" s="3"/>
      <c r="CQM128" s="3"/>
      <c r="CQN128" s="3"/>
      <c r="CQO128" s="3"/>
      <c r="CQP128" s="3"/>
      <c r="CQQ128" s="3"/>
      <c r="CQR128" s="3"/>
      <c r="CQS128" s="3"/>
      <c r="CQT128" s="3"/>
      <c r="CQU128" s="3"/>
      <c r="CQV128" s="3"/>
      <c r="CQW128" s="3"/>
      <c r="CQX128" s="3"/>
      <c r="CQY128" s="3"/>
      <c r="CQZ128" s="3"/>
      <c r="CRA128" s="3"/>
      <c r="CRB128" s="3"/>
      <c r="CRC128" s="3"/>
      <c r="CRD128" s="3"/>
      <c r="CRE128" s="3"/>
      <c r="CRF128" s="3"/>
      <c r="CRG128" s="3"/>
      <c r="CRH128" s="3"/>
      <c r="CRI128" s="3"/>
      <c r="CRJ128" s="3"/>
      <c r="CRK128" s="3"/>
      <c r="CRL128" s="3"/>
      <c r="CRM128" s="3"/>
      <c r="CRN128" s="3"/>
      <c r="CRO128" s="3"/>
      <c r="CRP128" s="3"/>
      <c r="CRQ128" s="3"/>
      <c r="CRR128" s="3"/>
      <c r="CRS128" s="3"/>
      <c r="CRT128" s="3"/>
      <c r="CRU128" s="3"/>
      <c r="CRV128" s="3"/>
      <c r="CRW128" s="3"/>
      <c r="CRX128" s="3"/>
      <c r="CRY128" s="3"/>
      <c r="CRZ128" s="3"/>
      <c r="CSA128" s="3"/>
      <c r="CSB128" s="3"/>
      <c r="CSC128" s="3"/>
      <c r="CSD128" s="3"/>
      <c r="CSE128" s="3"/>
      <c r="CSF128" s="3"/>
      <c r="CSG128" s="3"/>
      <c r="CSH128" s="3"/>
      <c r="CSI128" s="3"/>
      <c r="CSJ128" s="3"/>
      <c r="CSK128" s="3"/>
      <c r="CSL128" s="3"/>
      <c r="CSM128" s="3"/>
      <c r="CSN128" s="3"/>
      <c r="CSO128" s="3"/>
      <c r="CSP128" s="3"/>
      <c r="CSQ128" s="3"/>
      <c r="CSR128" s="3"/>
      <c r="CSS128" s="3"/>
      <c r="CST128" s="3"/>
      <c r="CSU128" s="3"/>
      <c r="CSV128" s="3"/>
      <c r="CSW128" s="3"/>
      <c r="CSX128" s="3"/>
      <c r="CSY128" s="3"/>
      <c r="CSZ128" s="3"/>
      <c r="CTA128" s="3"/>
      <c r="CTB128" s="3"/>
      <c r="CTC128" s="3"/>
      <c r="CTD128" s="3"/>
      <c r="CTE128" s="3"/>
      <c r="CTF128" s="3"/>
      <c r="CTG128" s="3"/>
      <c r="CTH128" s="3"/>
      <c r="CTI128" s="3"/>
      <c r="CTJ128" s="3"/>
      <c r="CTK128" s="3"/>
      <c r="CTL128" s="3"/>
      <c r="CTM128" s="3"/>
      <c r="CTN128" s="3"/>
      <c r="CTO128" s="3"/>
      <c r="CTP128" s="3"/>
      <c r="CTQ128" s="3"/>
      <c r="CTR128" s="3"/>
      <c r="CTS128" s="3"/>
      <c r="CTT128" s="3"/>
      <c r="CTU128" s="3"/>
      <c r="CTV128" s="3"/>
      <c r="CTW128" s="3"/>
      <c r="CTX128" s="3"/>
      <c r="CTY128" s="3"/>
      <c r="CTZ128" s="3"/>
      <c r="CUA128" s="3"/>
      <c r="CUB128" s="3"/>
      <c r="CUC128" s="3"/>
      <c r="CUD128" s="3"/>
      <c r="CUE128" s="3"/>
      <c r="CUF128" s="3"/>
      <c r="CUG128" s="3"/>
      <c r="CUH128" s="3"/>
      <c r="CUI128" s="3"/>
      <c r="CUJ128" s="3"/>
      <c r="CUK128" s="3"/>
      <c r="CUL128" s="3"/>
      <c r="CUM128" s="3"/>
      <c r="CUN128" s="3"/>
      <c r="CUO128" s="3"/>
      <c r="CUP128" s="3"/>
      <c r="CUQ128" s="3"/>
      <c r="CUR128" s="3"/>
      <c r="CUS128" s="3"/>
      <c r="CUT128" s="3"/>
      <c r="CUU128" s="3"/>
      <c r="CUV128" s="3"/>
      <c r="CUW128" s="3"/>
      <c r="CUX128" s="3"/>
      <c r="CUY128" s="3"/>
      <c r="CUZ128" s="3"/>
      <c r="CVA128" s="3"/>
      <c r="CVB128" s="3"/>
      <c r="CVC128" s="3"/>
      <c r="CVD128" s="3"/>
      <c r="CVE128" s="3"/>
      <c r="CVF128" s="3"/>
      <c r="CVG128" s="3"/>
      <c r="CVH128" s="3"/>
      <c r="CVI128" s="3"/>
      <c r="CVJ128" s="3"/>
      <c r="CVK128" s="3"/>
      <c r="CVL128" s="3"/>
      <c r="CVM128" s="3"/>
      <c r="CVN128" s="3"/>
      <c r="CVO128" s="3"/>
      <c r="CVP128" s="3"/>
      <c r="CVQ128" s="3"/>
      <c r="CVR128" s="3"/>
      <c r="CVS128" s="3"/>
      <c r="CVT128" s="3"/>
      <c r="CVU128" s="3"/>
      <c r="CVV128" s="3"/>
      <c r="CVW128" s="3"/>
      <c r="CVX128" s="3"/>
      <c r="CVY128" s="3"/>
      <c r="CVZ128" s="3"/>
      <c r="CWA128" s="3"/>
      <c r="CWB128" s="3"/>
      <c r="CWC128" s="3"/>
      <c r="CWD128" s="3"/>
      <c r="CWE128" s="3"/>
      <c r="CWF128" s="3"/>
      <c r="CWG128" s="3"/>
      <c r="CWH128" s="3"/>
      <c r="CWI128" s="3"/>
      <c r="CWJ128" s="3"/>
      <c r="CWK128" s="3"/>
      <c r="CWL128" s="3"/>
      <c r="CWM128" s="3"/>
      <c r="CWN128" s="3"/>
      <c r="CWO128" s="3"/>
      <c r="CWP128" s="3"/>
      <c r="CWQ128" s="3"/>
      <c r="CWR128" s="3"/>
    </row>
    <row r="129" spans="1:70" ht="30.6" x14ac:dyDescent="0.4">
      <c r="A129" s="504" t="s">
        <v>21</v>
      </c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  <c r="P129" s="505"/>
      <c r="Q129" s="505"/>
      <c r="R129" s="505"/>
      <c r="S129" s="506"/>
      <c r="T129" s="454">
        <f>SUM(AF129:AZ129)</f>
        <v>2</v>
      </c>
      <c r="U129" s="456"/>
      <c r="V129" s="490"/>
      <c r="W129" s="456"/>
      <c r="X129" s="490"/>
      <c r="Y129" s="457"/>
      <c r="Z129" s="455"/>
      <c r="AA129" s="455"/>
      <c r="AB129" s="455"/>
      <c r="AC129" s="455"/>
      <c r="AD129" s="490"/>
      <c r="AE129" s="457"/>
      <c r="AF129" s="454"/>
      <c r="AG129" s="455"/>
      <c r="AH129" s="457"/>
      <c r="AI129" s="454"/>
      <c r="AJ129" s="455"/>
      <c r="AK129" s="456"/>
      <c r="AL129" s="454"/>
      <c r="AM129" s="455"/>
      <c r="AN129" s="457"/>
      <c r="AO129" s="454"/>
      <c r="AP129" s="455"/>
      <c r="AQ129" s="457"/>
      <c r="AR129" s="454">
        <v>1</v>
      </c>
      <c r="AS129" s="455"/>
      <c r="AT129" s="456"/>
      <c r="AU129" s="490">
        <v>1</v>
      </c>
      <c r="AV129" s="455"/>
      <c r="AW129" s="456"/>
      <c r="AX129" s="490"/>
      <c r="AY129" s="455"/>
      <c r="AZ129" s="457"/>
      <c r="BA129" s="340"/>
      <c r="BB129" s="341"/>
      <c r="BC129" s="342"/>
      <c r="BD129" s="340"/>
      <c r="BE129" s="357"/>
      <c r="BF129" s="402"/>
      <c r="BG129" s="341"/>
      <c r="BH129" s="341"/>
      <c r="BI129" s="357"/>
      <c r="BJ129" s="52"/>
    </row>
    <row r="130" spans="1:70" ht="30.6" x14ac:dyDescent="0.4">
      <c r="A130" s="504" t="s">
        <v>2</v>
      </c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  <c r="P130" s="505"/>
      <c r="Q130" s="505"/>
      <c r="R130" s="505"/>
      <c r="S130" s="506"/>
      <c r="T130" s="454">
        <f t="shared" ref="T130:T132" si="42">SUM(AF130:AZ130)</f>
        <v>2</v>
      </c>
      <c r="U130" s="456"/>
      <c r="V130" s="490"/>
      <c r="W130" s="456"/>
      <c r="X130" s="490"/>
      <c r="Y130" s="457"/>
      <c r="Z130" s="455"/>
      <c r="AA130" s="455"/>
      <c r="AB130" s="455"/>
      <c r="AC130" s="455"/>
      <c r="AD130" s="490"/>
      <c r="AE130" s="457"/>
      <c r="AF130" s="454"/>
      <c r="AG130" s="455"/>
      <c r="AH130" s="457"/>
      <c r="AI130" s="454"/>
      <c r="AJ130" s="455"/>
      <c r="AK130" s="456"/>
      <c r="AL130" s="454"/>
      <c r="AM130" s="455"/>
      <c r="AN130" s="457"/>
      <c r="AO130" s="454">
        <v>1</v>
      </c>
      <c r="AP130" s="455"/>
      <c r="AQ130" s="457"/>
      <c r="AR130" s="454"/>
      <c r="AS130" s="455"/>
      <c r="AT130" s="456"/>
      <c r="AU130" s="490"/>
      <c r="AV130" s="455"/>
      <c r="AW130" s="456"/>
      <c r="AX130" s="490">
        <v>1</v>
      </c>
      <c r="AY130" s="455"/>
      <c r="AZ130" s="457"/>
      <c r="BA130" s="340"/>
      <c r="BB130" s="341"/>
      <c r="BC130" s="342"/>
      <c r="BD130" s="340"/>
      <c r="BE130" s="357"/>
      <c r="BF130" s="402"/>
      <c r="BG130" s="341"/>
      <c r="BH130" s="341"/>
      <c r="BI130" s="357"/>
      <c r="BJ130" s="52"/>
    </row>
    <row r="131" spans="1:70" ht="30.6" x14ac:dyDescent="0.4">
      <c r="A131" s="504" t="s">
        <v>22</v>
      </c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  <c r="P131" s="505"/>
      <c r="Q131" s="505"/>
      <c r="R131" s="505"/>
      <c r="S131" s="506"/>
      <c r="T131" s="454">
        <f t="shared" si="42"/>
        <v>30</v>
      </c>
      <c r="U131" s="456"/>
      <c r="V131" s="490"/>
      <c r="W131" s="456"/>
      <c r="X131" s="490"/>
      <c r="Y131" s="457"/>
      <c r="Z131" s="455"/>
      <c r="AA131" s="455"/>
      <c r="AB131" s="455"/>
      <c r="AC131" s="455"/>
      <c r="AD131" s="490"/>
      <c r="AE131" s="457"/>
      <c r="AF131" s="454">
        <v>5</v>
      </c>
      <c r="AG131" s="455"/>
      <c r="AH131" s="457"/>
      <c r="AI131" s="454">
        <v>4</v>
      </c>
      <c r="AJ131" s="455"/>
      <c r="AK131" s="456"/>
      <c r="AL131" s="454">
        <v>4</v>
      </c>
      <c r="AM131" s="455"/>
      <c r="AN131" s="457"/>
      <c r="AO131" s="454">
        <v>5</v>
      </c>
      <c r="AP131" s="455"/>
      <c r="AQ131" s="457"/>
      <c r="AR131" s="454">
        <v>4</v>
      </c>
      <c r="AS131" s="455"/>
      <c r="AT131" s="456"/>
      <c r="AU131" s="490">
        <v>4</v>
      </c>
      <c r="AV131" s="455"/>
      <c r="AW131" s="456"/>
      <c r="AX131" s="490">
        <v>4</v>
      </c>
      <c r="AY131" s="455"/>
      <c r="AZ131" s="457"/>
      <c r="BA131" s="340"/>
      <c r="BB131" s="341"/>
      <c r="BC131" s="342"/>
      <c r="BD131" s="340"/>
      <c r="BE131" s="357"/>
      <c r="BF131" s="402"/>
      <c r="BG131" s="341"/>
      <c r="BH131" s="341"/>
      <c r="BI131" s="357"/>
      <c r="BJ131" s="52"/>
    </row>
    <row r="132" spans="1:70" ht="31.2" thickBot="1" x14ac:dyDescent="0.45">
      <c r="A132" s="491" t="s">
        <v>23</v>
      </c>
      <c r="B132" s="492"/>
      <c r="C132" s="492"/>
      <c r="D132" s="492"/>
      <c r="E132" s="492"/>
      <c r="F132" s="492"/>
      <c r="G132" s="492"/>
      <c r="H132" s="492"/>
      <c r="I132" s="492"/>
      <c r="J132" s="492"/>
      <c r="K132" s="492"/>
      <c r="L132" s="492"/>
      <c r="M132" s="492"/>
      <c r="N132" s="492"/>
      <c r="O132" s="492"/>
      <c r="P132" s="492"/>
      <c r="Q132" s="492"/>
      <c r="R132" s="492"/>
      <c r="S132" s="493"/>
      <c r="T132" s="458">
        <f t="shared" si="42"/>
        <v>28</v>
      </c>
      <c r="U132" s="459"/>
      <c r="V132" s="501"/>
      <c r="W132" s="459"/>
      <c r="X132" s="501"/>
      <c r="Y132" s="503"/>
      <c r="Z132" s="502"/>
      <c r="AA132" s="502"/>
      <c r="AB132" s="502"/>
      <c r="AC132" s="502"/>
      <c r="AD132" s="501"/>
      <c r="AE132" s="503"/>
      <c r="AF132" s="458">
        <v>4</v>
      </c>
      <c r="AG132" s="502"/>
      <c r="AH132" s="503"/>
      <c r="AI132" s="458">
        <v>4</v>
      </c>
      <c r="AJ132" s="502"/>
      <c r="AK132" s="459"/>
      <c r="AL132" s="458">
        <v>5</v>
      </c>
      <c r="AM132" s="502"/>
      <c r="AN132" s="503"/>
      <c r="AO132" s="458">
        <v>5</v>
      </c>
      <c r="AP132" s="502"/>
      <c r="AQ132" s="503"/>
      <c r="AR132" s="458">
        <v>4</v>
      </c>
      <c r="AS132" s="502"/>
      <c r="AT132" s="459"/>
      <c r="AU132" s="501">
        <v>3</v>
      </c>
      <c r="AV132" s="502"/>
      <c r="AW132" s="459"/>
      <c r="AX132" s="501">
        <v>3</v>
      </c>
      <c r="AY132" s="502"/>
      <c r="AZ132" s="503"/>
      <c r="BA132" s="460"/>
      <c r="BB132" s="435"/>
      <c r="BC132" s="419"/>
      <c r="BD132" s="460"/>
      <c r="BE132" s="523"/>
      <c r="BF132" s="418"/>
      <c r="BG132" s="435"/>
      <c r="BH132" s="435"/>
      <c r="BI132" s="523"/>
      <c r="BJ132" s="52"/>
    </row>
    <row r="133" spans="1:70" ht="30" customHeight="1" thickBot="1" x14ac:dyDescent="0.4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2"/>
      <c r="S133" s="12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5"/>
      <c r="BG133" s="5"/>
      <c r="BH133" s="5"/>
      <c r="BI133" s="5"/>
      <c r="BJ133" s="53"/>
    </row>
    <row r="134" spans="1:70" ht="51.6" customHeight="1" thickBot="1" x14ac:dyDescent="0.45">
      <c r="A134" s="507" t="s">
        <v>72</v>
      </c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9"/>
      <c r="Q134" s="507" t="s">
        <v>104</v>
      </c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9"/>
      <c r="AF134" s="657" t="s">
        <v>71</v>
      </c>
      <c r="AG134" s="630"/>
      <c r="AH134" s="630"/>
      <c r="AI134" s="630"/>
      <c r="AJ134" s="630"/>
      <c r="AK134" s="630"/>
      <c r="AL134" s="630"/>
      <c r="AM134" s="630"/>
      <c r="AN134" s="630"/>
      <c r="AO134" s="630"/>
      <c r="AP134" s="630"/>
      <c r="AQ134" s="630"/>
      <c r="AR134" s="630"/>
      <c r="AS134" s="630"/>
      <c r="AT134" s="631"/>
      <c r="AU134" s="630" t="s">
        <v>70</v>
      </c>
      <c r="AV134" s="630"/>
      <c r="AW134" s="630"/>
      <c r="AX134" s="630"/>
      <c r="AY134" s="630"/>
      <c r="AZ134" s="630"/>
      <c r="BA134" s="630"/>
      <c r="BB134" s="630"/>
      <c r="BC134" s="630"/>
      <c r="BD134" s="630"/>
      <c r="BE134" s="630"/>
      <c r="BF134" s="630"/>
      <c r="BG134" s="630"/>
      <c r="BH134" s="630"/>
      <c r="BI134" s="631"/>
      <c r="BJ134" s="54"/>
    </row>
    <row r="135" spans="1:70" ht="66" customHeight="1" thickBot="1" x14ac:dyDescent="0.45">
      <c r="A135" s="467" t="s">
        <v>31</v>
      </c>
      <c r="B135" s="468"/>
      <c r="C135" s="468"/>
      <c r="D135" s="468"/>
      <c r="E135" s="468"/>
      <c r="F135" s="468"/>
      <c r="G135" s="469"/>
      <c r="H135" s="480" t="s">
        <v>30</v>
      </c>
      <c r="I135" s="480"/>
      <c r="J135" s="480"/>
      <c r="K135" s="480" t="s">
        <v>32</v>
      </c>
      <c r="L135" s="480"/>
      <c r="M135" s="480"/>
      <c r="N135" s="539" t="s">
        <v>352</v>
      </c>
      <c r="O135" s="480"/>
      <c r="P135" s="481"/>
      <c r="Q135" s="553" t="s">
        <v>31</v>
      </c>
      <c r="R135" s="554"/>
      <c r="S135" s="554"/>
      <c r="T135" s="554"/>
      <c r="U135" s="554"/>
      <c r="V135" s="479"/>
      <c r="W135" s="480" t="s">
        <v>30</v>
      </c>
      <c r="X135" s="480"/>
      <c r="Y135" s="480"/>
      <c r="Z135" s="480" t="s">
        <v>32</v>
      </c>
      <c r="AA135" s="480"/>
      <c r="AB135" s="480"/>
      <c r="AC135" s="539" t="s">
        <v>352</v>
      </c>
      <c r="AD135" s="480"/>
      <c r="AE135" s="481"/>
      <c r="AF135" s="467" t="s">
        <v>30</v>
      </c>
      <c r="AG135" s="468"/>
      <c r="AH135" s="468"/>
      <c r="AI135" s="468"/>
      <c r="AJ135" s="469"/>
      <c r="AK135" s="482" t="s">
        <v>32</v>
      </c>
      <c r="AL135" s="468"/>
      <c r="AM135" s="468"/>
      <c r="AN135" s="468"/>
      <c r="AO135" s="469"/>
      <c r="AP135" s="512" t="s">
        <v>105</v>
      </c>
      <c r="AQ135" s="468"/>
      <c r="AR135" s="468"/>
      <c r="AS135" s="468"/>
      <c r="AT135" s="513"/>
      <c r="AU135" s="680" t="s">
        <v>386</v>
      </c>
      <c r="AV135" s="681"/>
      <c r="AW135" s="681"/>
      <c r="AX135" s="681"/>
      <c r="AY135" s="681"/>
      <c r="AZ135" s="681"/>
      <c r="BA135" s="681"/>
      <c r="BB135" s="681"/>
      <c r="BC135" s="681"/>
      <c r="BD135" s="681"/>
      <c r="BE135" s="681"/>
      <c r="BF135" s="681"/>
      <c r="BG135" s="681"/>
      <c r="BH135" s="681"/>
      <c r="BI135" s="682"/>
      <c r="BJ135" s="55"/>
    </row>
    <row r="136" spans="1:70" ht="37.5" customHeight="1" x14ac:dyDescent="0.4">
      <c r="A136" s="365" t="s">
        <v>312</v>
      </c>
      <c r="B136" s="366"/>
      <c r="C136" s="366"/>
      <c r="D136" s="366"/>
      <c r="E136" s="366"/>
      <c r="F136" s="366"/>
      <c r="G136" s="367"/>
      <c r="H136" s="331">
        <v>2</v>
      </c>
      <c r="I136" s="332"/>
      <c r="J136" s="333"/>
      <c r="K136" s="331">
        <v>2</v>
      </c>
      <c r="L136" s="332"/>
      <c r="M136" s="333"/>
      <c r="N136" s="325">
        <f>K136*1.5</f>
        <v>3</v>
      </c>
      <c r="O136" s="326"/>
      <c r="P136" s="327"/>
      <c r="Q136" s="545" t="s">
        <v>186</v>
      </c>
      <c r="R136" s="546"/>
      <c r="S136" s="546"/>
      <c r="T136" s="546"/>
      <c r="U136" s="546"/>
      <c r="V136" s="547"/>
      <c r="W136" s="371">
        <v>6</v>
      </c>
      <c r="X136" s="372"/>
      <c r="Y136" s="373"/>
      <c r="Z136" s="371">
        <v>4</v>
      </c>
      <c r="AA136" s="372"/>
      <c r="AB136" s="373"/>
      <c r="AC136" s="667">
        <f>Z136*1.5</f>
        <v>6</v>
      </c>
      <c r="AD136" s="668"/>
      <c r="AE136" s="669"/>
      <c r="AF136" s="465">
        <v>8</v>
      </c>
      <c r="AG136" s="332"/>
      <c r="AH136" s="332"/>
      <c r="AI136" s="332"/>
      <c r="AJ136" s="333"/>
      <c r="AK136" s="331">
        <v>12</v>
      </c>
      <c r="AL136" s="332"/>
      <c r="AM136" s="332"/>
      <c r="AN136" s="332"/>
      <c r="AO136" s="333"/>
      <c r="AP136" s="325">
        <f>AK136*1.5</f>
        <v>18</v>
      </c>
      <c r="AQ136" s="326"/>
      <c r="AR136" s="326"/>
      <c r="AS136" s="326"/>
      <c r="AT136" s="327"/>
      <c r="AU136" s="683"/>
      <c r="AV136" s="684"/>
      <c r="AW136" s="684"/>
      <c r="AX136" s="684"/>
      <c r="AY136" s="684"/>
      <c r="AZ136" s="684"/>
      <c r="BA136" s="684"/>
      <c r="BB136" s="684"/>
      <c r="BC136" s="684"/>
      <c r="BD136" s="684"/>
      <c r="BE136" s="684"/>
      <c r="BF136" s="684"/>
      <c r="BG136" s="684"/>
      <c r="BH136" s="684"/>
      <c r="BI136" s="685"/>
      <c r="BJ136" s="55"/>
    </row>
    <row r="137" spans="1:70" ht="39" customHeight="1" thickBot="1" x14ac:dyDescent="0.45">
      <c r="A137" s="368"/>
      <c r="B137" s="369"/>
      <c r="C137" s="369"/>
      <c r="D137" s="369"/>
      <c r="E137" s="369"/>
      <c r="F137" s="369"/>
      <c r="G137" s="370"/>
      <c r="H137" s="334"/>
      <c r="I137" s="335"/>
      <c r="J137" s="336"/>
      <c r="K137" s="334"/>
      <c r="L137" s="335"/>
      <c r="M137" s="336"/>
      <c r="N137" s="328"/>
      <c r="O137" s="329"/>
      <c r="P137" s="330"/>
      <c r="Q137" s="461" t="s">
        <v>187</v>
      </c>
      <c r="R137" s="462"/>
      <c r="S137" s="462"/>
      <c r="T137" s="462"/>
      <c r="U137" s="462"/>
      <c r="V137" s="463"/>
      <c r="W137" s="419">
        <v>8</v>
      </c>
      <c r="X137" s="464"/>
      <c r="Y137" s="418"/>
      <c r="Z137" s="419">
        <v>6</v>
      </c>
      <c r="AA137" s="464"/>
      <c r="AB137" s="418"/>
      <c r="AC137" s="328">
        <v>9</v>
      </c>
      <c r="AD137" s="329"/>
      <c r="AE137" s="330"/>
      <c r="AF137" s="466"/>
      <c r="AG137" s="335"/>
      <c r="AH137" s="335"/>
      <c r="AI137" s="335"/>
      <c r="AJ137" s="336"/>
      <c r="AK137" s="334"/>
      <c r="AL137" s="335"/>
      <c r="AM137" s="335"/>
      <c r="AN137" s="335"/>
      <c r="AO137" s="336"/>
      <c r="AP137" s="328"/>
      <c r="AQ137" s="329"/>
      <c r="AR137" s="329"/>
      <c r="AS137" s="329"/>
      <c r="AT137" s="330"/>
      <c r="AU137" s="686"/>
      <c r="AV137" s="687"/>
      <c r="AW137" s="687"/>
      <c r="AX137" s="687"/>
      <c r="AY137" s="687"/>
      <c r="AZ137" s="687"/>
      <c r="BA137" s="687"/>
      <c r="BB137" s="687"/>
      <c r="BC137" s="687"/>
      <c r="BD137" s="687"/>
      <c r="BE137" s="687"/>
      <c r="BF137" s="687"/>
      <c r="BG137" s="687"/>
      <c r="BH137" s="687"/>
      <c r="BI137" s="688"/>
      <c r="BJ137" s="55"/>
    </row>
    <row r="138" spans="1:70" ht="12.75" customHeight="1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4"/>
      <c r="BG138" s="14"/>
      <c r="BH138" s="14"/>
      <c r="BI138" s="14"/>
      <c r="BJ138" s="56"/>
    </row>
    <row r="139" spans="1:70" ht="30" customHeight="1" x14ac:dyDescent="0.6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05"/>
      <c r="AA139" s="112" t="s">
        <v>119</v>
      </c>
      <c r="AB139" s="105"/>
      <c r="AC139" s="105"/>
      <c r="AD139" s="105"/>
      <c r="AE139" s="105"/>
      <c r="AF139" s="105"/>
      <c r="AG139" s="105"/>
      <c r="AH139" s="105"/>
      <c r="AI139" s="105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4"/>
      <c r="BG139" s="14"/>
      <c r="BH139" s="14"/>
      <c r="BI139" s="14"/>
      <c r="BJ139" s="56"/>
    </row>
    <row r="140" spans="1:70" ht="12.6" customHeight="1" thickBot="1" x14ac:dyDescent="0.4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2"/>
      <c r="S140" s="12"/>
      <c r="T140" s="4"/>
      <c r="U140" s="43"/>
      <c r="V140" s="43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5"/>
      <c r="BG140" s="5"/>
      <c r="BH140" s="5"/>
      <c r="BI140" s="5"/>
      <c r="BJ140" s="53"/>
    </row>
    <row r="141" spans="1:70" s="25" customFormat="1" ht="103.5" customHeight="1" thickBot="1" x14ac:dyDescent="0.5">
      <c r="A141" s="498" t="s">
        <v>109</v>
      </c>
      <c r="B141" s="499"/>
      <c r="C141" s="499"/>
      <c r="D141" s="500"/>
      <c r="E141" s="337" t="s">
        <v>110</v>
      </c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9"/>
      <c r="BF141" s="498" t="s">
        <v>147</v>
      </c>
      <c r="BG141" s="499"/>
      <c r="BH141" s="499"/>
      <c r="BI141" s="632"/>
      <c r="BJ141" s="57"/>
      <c r="BK141" s="69"/>
      <c r="BL141" s="69"/>
      <c r="BM141" s="69"/>
      <c r="BP141" s="26"/>
      <c r="BQ141" s="26"/>
      <c r="BR141" s="26"/>
    </row>
    <row r="142" spans="1:70" s="40" customFormat="1" ht="63.75" customHeight="1" x14ac:dyDescent="0.25">
      <c r="A142" s="560" t="s">
        <v>120</v>
      </c>
      <c r="B142" s="417"/>
      <c r="C142" s="417"/>
      <c r="D142" s="652"/>
      <c r="E142" s="725" t="s">
        <v>308</v>
      </c>
      <c r="F142" s="726"/>
      <c r="G142" s="726"/>
      <c r="H142" s="726"/>
      <c r="I142" s="726"/>
      <c r="J142" s="726"/>
      <c r="K142" s="726"/>
      <c r="L142" s="726"/>
      <c r="M142" s="726"/>
      <c r="N142" s="726"/>
      <c r="O142" s="726"/>
      <c r="P142" s="726"/>
      <c r="Q142" s="726"/>
      <c r="R142" s="726"/>
      <c r="S142" s="726"/>
      <c r="T142" s="726"/>
      <c r="U142" s="726"/>
      <c r="V142" s="726"/>
      <c r="W142" s="726"/>
      <c r="X142" s="726"/>
      <c r="Y142" s="726"/>
      <c r="Z142" s="726"/>
      <c r="AA142" s="726"/>
      <c r="AB142" s="726"/>
      <c r="AC142" s="726"/>
      <c r="AD142" s="726"/>
      <c r="AE142" s="726"/>
      <c r="AF142" s="726"/>
      <c r="AG142" s="726"/>
      <c r="AH142" s="726"/>
      <c r="AI142" s="726"/>
      <c r="AJ142" s="726"/>
      <c r="AK142" s="726"/>
      <c r="AL142" s="726"/>
      <c r="AM142" s="726"/>
      <c r="AN142" s="726"/>
      <c r="AO142" s="726"/>
      <c r="AP142" s="726"/>
      <c r="AQ142" s="726"/>
      <c r="AR142" s="726"/>
      <c r="AS142" s="726"/>
      <c r="AT142" s="726"/>
      <c r="AU142" s="726"/>
      <c r="AV142" s="726"/>
      <c r="AW142" s="726"/>
      <c r="AX142" s="726"/>
      <c r="AY142" s="726"/>
      <c r="AZ142" s="726"/>
      <c r="BA142" s="726"/>
      <c r="BB142" s="726"/>
      <c r="BC142" s="726"/>
      <c r="BD142" s="726"/>
      <c r="BE142" s="727"/>
      <c r="BF142" s="728" t="s">
        <v>411</v>
      </c>
      <c r="BG142" s="379"/>
      <c r="BH142" s="379"/>
      <c r="BI142" s="380"/>
      <c r="BJ142" s="83"/>
    </row>
    <row r="143" spans="1:70" s="40" customFormat="1" ht="57" customHeight="1" x14ac:dyDescent="0.25">
      <c r="A143" s="340" t="s">
        <v>121</v>
      </c>
      <c r="B143" s="341"/>
      <c r="C143" s="341"/>
      <c r="D143" s="357"/>
      <c r="E143" s="504" t="s">
        <v>263</v>
      </c>
      <c r="F143" s="515"/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  <c r="AN143" s="515"/>
      <c r="AO143" s="515"/>
      <c r="AP143" s="515"/>
      <c r="AQ143" s="515"/>
      <c r="AR143" s="515"/>
      <c r="AS143" s="515"/>
      <c r="AT143" s="515"/>
      <c r="AU143" s="515"/>
      <c r="AV143" s="515"/>
      <c r="AW143" s="515"/>
      <c r="AX143" s="515"/>
      <c r="AY143" s="515"/>
      <c r="AZ143" s="515"/>
      <c r="BA143" s="515"/>
      <c r="BB143" s="515"/>
      <c r="BC143" s="515"/>
      <c r="BD143" s="515"/>
      <c r="BE143" s="708"/>
      <c r="BF143" s="364" t="s">
        <v>174</v>
      </c>
      <c r="BG143" s="352"/>
      <c r="BH143" s="352"/>
      <c r="BI143" s="353"/>
      <c r="BJ143" s="84"/>
    </row>
    <row r="144" spans="1:70" s="40" customFormat="1" ht="55.5" customHeight="1" x14ac:dyDescent="0.25">
      <c r="A144" s="340" t="s">
        <v>128</v>
      </c>
      <c r="B144" s="341"/>
      <c r="C144" s="341"/>
      <c r="D144" s="357"/>
      <c r="E144" s="504" t="s">
        <v>262</v>
      </c>
      <c r="F144" s="515"/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  <c r="Q144" s="515"/>
      <c r="R144" s="515"/>
      <c r="S144" s="515"/>
      <c r="T144" s="515"/>
      <c r="U144" s="515"/>
      <c r="V144" s="515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515"/>
      <c r="AN144" s="515"/>
      <c r="AO144" s="515"/>
      <c r="AP144" s="515"/>
      <c r="AQ144" s="515"/>
      <c r="AR144" s="515"/>
      <c r="AS144" s="515"/>
      <c r="AT144" s="515"/>
      <c r="AU144" s="515"/>
      <c r="AV144" s="515"/>
      <c r="AW144" s="515"/>
      <c r="AX144" s="515"/>
      <c r="AY144" s="515"/>
      <c r="AZ144" s="515"/>
      <c r="BA144" s="515"/>
      <c r="BB144" s="515"/>
      <c r="BC144" s="515"/>
      <c r="BD144" s="515"/>
      <c r="BE144" s="708"/>
      <c r="BF144" s="364" t="s">
        <v>353</v>
      </c>
      <c r="BG144" s="720"/>
      <c r="BH144" s="720"/>
      <c r="BI144" s="721"/>
      <c r="BJ144" s="84"/>
    </row>
    <row r="145" spans="1:70" s="40" customFormat="1" ht="120.75" customHeight="1" x14ac:dyDescent="0.25">
      <c r="A145" s="340" t="s">
        <v>129</v>
      </c>
      <c r="B145" s="341"/>
      <c r="C145" s="341"/>
      <c r="D145" s="357"/>
      <c r="E145" s="504" t="s">
        <v>260</v>
      </c>
      <c r="F145" s="515"/>
      <c r="G145" s="515"/>
      <c r="H145" s="515"/>
      <c r="I145" s="515"/>
      <c r="J145" s="515"/>
      <c r="K145" s="515"/>
      <c r="L145" s="515"/>
      <c r="M145" s="515"/>
      <c r="N145" s="515"/>
      <c r="O145" s="515"/>
      <c r="P145" s="515"/>
      <c r="Q145" s="515"/>
      <c r="R145" s="515"/>
      <c r="S145" s="515"/>
      <c r="T145" s="515"/>
      <c r="U145" s="515"/>
      <c r="V145" s="515"/>
      <c r="W145" s="515"/>
      <c r="X145" s="515"/>
      <c r="Y145" s="515"/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  <c r="AM145" s="515"/>
      <c r="AN145" s="515"/>
      <c r="AO145" s="515"/>
      <c r="AP145" s="515"/>
      <c r="AQ145" s="515"/>
      <c r="AR145" s="515"/>
      <c r="AS145" s="515"/>
      <c r="AT145" s="515"/>
      <c r="AU145" s="515"/>
      <c r="AV145" s="515"/>
      <c r="AW145" s="515"/>
      <c r="AX145" s="515"/>
      <c r="AY145" s="515"/>
      <c r="AZ145" s="515"/>
      <c r="BA145" s="515"/>
      <c r="BB145" s="515"/>
      <c r="BC145" s="515"/>
      <c r="BD145" s="515"/>
      <c r="BE145" s="708"/>
      <c r="BF145" s="722" t="s">
        <v>410</v>
      </c>
      <c r="BG145" s="723"/>
      <c r="BH145" s="723"/>
      <c r="BI145" s="724"/>
      <c r="BJ145" s="83"/>
    </row>
    <row r="146" spans="1:70" s="40" customFormat="1" ht="75.75" customHeight="1" x14ac:dyDescent="0.25">
      <c r="A146" s="340" t="s">
        <v>136</v>
      </c>
      <c r="B146" s="341"/>
      <c r="C146" s="341"/>
      <c r="D146" s="357"/>
      <c r="E146" s="504" t="s">
        <v>309</v>
      </c>
      <c r="F146" s="515"/>
      <c r="G146" s="515"/>
      <c r="H146" s="515"/>
      <c r="I146" s="515"/>
      <c r="J146" s="515"/>
      <c r="K146" s="515"/>
      <c r="L146" s="515"/>
      <c r="M146" s="515"/>
      <c r="N146" s="515"/>
      <c r="O146" s="515"/>
      <c r="P146" s="515"/>
      <c r="Q146" s="515"/>
      <c r="R146" s="515"/>
      <c r="S146" s="515"/>
      <c r="T146" s="515"/>
      <c r="U146" s="515"/>
      <c r="V146" s="515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  <c r="AG146" s="515"/>
      <c r="AH146" s="515"/>
      <c r="AI146" s="515"/>
      <c r="AJ146" s="515"/>
      <c r="AK146" s="515"/>
      <c r="AL146" s="515"/>
      <c r="AM146" s="515"/>
      <c r="AN146" s="515"/>
      <c r="AO146" s="515"/>
      <c r="AP146" s="515"/>
      <c r="AQ146" s="515"/>
      <c r="AR146" s="515"/>
      <c r="AS146" s="515"/>
      <c r="AT146" s="515"/>
      <c r="AU146" s="515"/>
      <c r="AV146" s="515"/>
      <c r="AW146" s="515"/>
      <c r="AX146" s="515"/>
      <c r="AY146" s="515"/>
      <c r="AZ146" s="515"/>
      <c r="BA146" s="515"/>
      <c r="BB146" s="515"/>
      <c r="BC146" s="515"/>
      <c r="BD146" s="515"/>
      <c r="BE146" s="708"/>
      <c r="BF146" s="364" t="s">
        <v>411</v>
      </c>
      <c r="BG146" s="352"/>
      <c r="BH146" s="352"/>
      <c r="BI146" s="353"/>
      <c r="BJ146" s="83"/>
    </row>
    <row r="147" spans="1:70" s="40" customFormat="1" ht="66.75" customHeight="1" x14ac:dyDescent="0.25">
      <c r="A147" s="340" t="s">
        <v>137</v>
      </c>
      <c r="B147" s="341"/>
      <c r="C147" s="341"/>
      <c r="D147" s="357"/>
      <c r="E147" s="504" t="s">
        <v>310</v>
      </c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15"/>
      <c r="AQ147" s="515"/>
      <c r="AR147" s="515"/>
      <c r="AS147" s="515"/>
      <c r="AT147" s="515"/>
      <c r="AU147" s="515"/>
      <c r="AV147" s="515"/>
      <c r="AW147" s="515"/>
      <c r="AX147" s="515"/>
      <c r="AY147" s="515"/>
      <c r="AZ147" s="515"/>
      <c r="BA147" s="515"/>
      <c r="BB147" s="515"/>
      <c r="BC147" s="515"/>
      <c r="BD147" s="515"/>
      <c r="BE147" s="708"/>
      <c r="BF147" s="784" t="s">
        <v>411</v>
      </c>
      <c r="BG147" s="550"/>
      <c r="BH147" s="550"/>
      <c r="BI147" s="551"/>
      <c r="BJ147" s="84"/>
    </row>
    <row r="148" spans="1:70" s="40" customFormat="1" ht="50.25" customHeight="1" x14ac:dyDescent="0.25">
      <c r="A148" s="340" t="s">
        <v>212</v>
      </c>
      <c r="B148" s="341"/>
      <c r="C148" s="341"/>
      <c r="D148" s="357"/>
      <c r="E148" s="717" t="s">
        <v>360</v>
      </c>
      <c r="F148" s="718"/>
      <c r="G148" s="718"/>
      <c r="H148" s="718"/>
      <c r="I148" s="718"/>
      <c r="J148" s="718"/>
      <c r="K148" s="718"/>
      <c r="L148" s="718"/>
      <c r="M148" s="718"/>
      <c r="N148" s="718"/>
      <c r="O148" s="718"/>
      <c r="P148" s="718"/>
      <c r="Q148" s="718"/>
      <c r="R148" s="718"/>
      <c r="S148" s="718"/>
      <c r="T148" s="718"/>
      <c r="U148" s="718"/>
      <c r="V148" s="718"/>
      <c r="W148" s="718"/>
      <c r="X148" s="718"/>
      <c r="Y148" s="718"/>
      <c r="Z148" s="718"/>
      <c r="AA148" s="718"/>
      <c r="AB148" s="718"/>
      <c r="AC148" s="718"/>
      <c r="AD148" s="718"/>
      <c r="AE148" s="718"/>
      <c r="AF148" s="718"/>
      <c r="AG148" s="718"/>
      <c r="AH148" s="718"/>
      <c r="AI148" s="718"/>
      <c r="AJ148" s="718"/>
      <c r="AK148" s="718"/>
      <c r="AL148" s="718"/>
      <c r="AM148" s="718"/>
      <c r="AN148" s="718"/>
      <c r="AO148" s="718"/>
      <c r="AP148" s="718"/>
      <c r="AQ148" s="718"/>
      <c r="AR148" s="718"/>
      <c r="AS148" s="718"/>
      <c r="AT148" s="718"/>
      <c r="AU148" s="718"/>
      <c r="AV148" s="718"/>
      <c r="AW148" s="718"/>
      <c r="AX148" s="718"/>
      <c r="AY148" s="718"/>
      <c r="AZ148" s="718"/>
      <c r="BA148" s="718"/>
      <c r="BB148" s="718"/>
      <c r="BC148" s="718"/>
      <c r="BD148" s="718"/>
      <c r="BE148" s="719"/>
      <c r="BF148" s="364" t="s">
        <v>321</v>
      </c>
      <c r="BG148" s="720"/>
      <c r="BH148" s="720"/>
      <c r="BI148" s="721"/>
      <c r="BJ148" s="83"/>
      <c r="BP148" s="41"/>
      <c r="BQ148" s="41"/>
      <c r="BR148" s="41"/>
    </row>
    <row r="149" spans="1:70" s="40" customFormat="1" ht="54.75" customHeight="1" x14ac:dyDescent="0.25">
      <c r="A149" s="340" t="s">
        <v>213</v>
      </c>
      <c r="B149" s="341"/>
      <c r="C149" s="341"/>
      <c r="D149" s="357"/>
      <c r="E149" s="717" t="s">
        <v>361</v>
      </c>
      <c r="F149" s="718"/>
      <c r="G149" s="718"/>
      <c r="H149" s="718"/>
      <c r="I149" s="718"/>
      <c r="J149" s="718"/>
      <c r="K149" s="718"/>
      <c r="L149" s="718"/>
      <c r="M149" s="718"/>
      <c r="N149" s="718"/>
      <c r="O149" s="718"/>
      <c r="P149" s="718"/>
      <c r="Q149" s="718"/>
      <c r="R149" s="718"/>
      <c r="S149" s="718"/>
      <c r="T149" s="718"/>
      <c r="U149" s="718"/>
      <c r="V149" s="718"/>
      <c r="W149" s="718"/>
      <c r="X149" s="718"/>
      <c r="Y149" s="718"/>
      <c r="Z149" s="718"/>
      <c r="AA149" s="718"/>
      <c r="AB149" s="718"/>
      <c r="AC149" s="718"/>
      <c r="AD149" s="718"/>
      <c r="AE149" s="718"/>
      <c r="AF149" s="718"/>
      <c r="AG149" s="718"/>
      <c r="AH149" s="718"/>
      <c r="AI149" s="718"/>
      <c r="AJ149" s="718"/>
      <c r="AK149" s="718"/>
      <c r="AL149" s="718"/>
      <c r="AM149" s="718"/>
      <c r="AN149" s="718"/>
      <c r="AO149" s="718"/>
      <c r="AP149" s="718"/>
      <c r="AQ149" s="718"/>
      <c r="AR149" s="718"/>
      <c r="AS149" s="718"/>
      <c r="AT149" s="718"/>
      <c r="AU149" s="718"/>
      <c r="AV149" s="718"/>
      <c r="AW149" s="718"/>
      <c r="AX149" s="718"/>
      <c r="AY149" s="718"/>
      <c r="AZ149" s="718"/>
      <c r="BA149" s="718"/>
      <c r="BB149" s="718"/>
      <c r="BC149" s="718"/>
      <c r="BD149" s="718"/>
      <c r="BE149" s="719"/>
      <c r="BF149" s="364" t="s">
        <v>115</v>
      </c>
      <c r="BG149" s="720"/>
      <c r="BH149" s="720"/>
      <c r="BI149" s="721"/>
      <c r="BJ149" s="83"/>
    </row>
    <row r="150" spans="1:70" s="25" customFormat="1" ht="48.75" customHeight="1" x14ac:dyDescent="0.45">
      <c r="A150" s="340" t="s">
        <v>214</v>
      </c>
      <c r="B150" s="341"/>
      <c r="C150" s="341"/>
      <c r="D150" s="357"/>
      <c r="E150" s="504" t="s">
        <v>261</v>
      </c>
      <c r="F150" s="515"/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5"/>
      <c r="AJ150" s="515"/>
      <c r="AK150" s="515"/>
      <c r="AL150" s="515"/>
      <c r="AM150" s="515"/>
      <c r="AN150" s="515"/>
      <c r="AO150" s="515"/>
      <c r="AP150" s="515"/>
      <c r="AQ150" s="515"/>
      <c r="AR150" s="515"/>
      <c r="AS150" s="515"/>
      <c r="AT150" s="515"/>
      <c r="AU150" s="515"/>
      <c r="AV150" s="515"/>
      <c r="AW150" s="515"/>
      <c r="AX150" s="515"/>
      <c r="AY150" s="515"/>
      <c r="AZ150" s="515"/>
      <c r="BA150" s="515"/>
      <c r="BB150" s="515"/>
      <c r="BC150" s="515"/>
      <c r="BD150" s="515"/>
      <c r="BE150" s="708"/>
      <c r="BF150" s="364" t="s">
        <v>385</v>
      </c>
      <c r="BG150" s="720"/>
      <c r="BH150" s="720"/>
      <c r="BI150" s="721"/>
      <c r="BJ150" s="85"/>
      <c r="BP150" s="26"/>
      <c r="BQ150" s="26"/>
      <c r="BR150" s="26"/>
    </row>
    <row r="151" spans="1:70" s="40" customFormat="1" ht="59.25" customHeight="1" x14ac:dyDescent="0.25">
      <c r="A151" s="340" t="s">
        <v>215</v>
      </c>
      <c r="B151" s="341"/>
      <c r="C151" s="341"/>
      <c r="D151" s="357"/>
      <c r="E151" s="514" t="s">
        <v>418</v>
      </c>
      <c r="F151" s="515"/>
      <c r="G151" s="515"/>
      <c r="H151" s="515"/>
      <c r="I151" s="515"/>
      <c r="J151" s="515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  <c r="AN151" s="515"/>
      <c r="AO151" s="515"/>
      <c r="AP151" s="515"/>
      <c r="AQ151" s="515"/>
      <c r="AR151" s="515"/>
      <c r="AS151" s="515"/>
      <c r="AT151" s="515"/>
      <c r="AU151" s="515"/>
      <c r="AV151" s="515"/>
      <c r="AW151" s="515"/>
      <c r="AX151" s="515"/>
      <c r="AY151" s="515"/>
      <c r="AZ151" s="515"/>
      <c r="BA151" s="515"/>
      <c r="BB151" s="515"/>
      <c r="BC151" s="515"/>
      <c r="BD151" s="515"/>
      <c r="BE151" s="516"/>
      <c r="BF151" s="364" t="s">
        <v>191</v>
      </c>
      <c r="BG151" s="720"/>
      <c r="BH151" s="720"/>
      <c r="BI151" s="721"/>
      <c r="BJ151" s="83"/>
    </row>
    <row r="152" spans="1:70" s="40" customFormat="1" ht="55.5" customHeight="1" x14ac:dyDescent="0.25">
      <c r="A152" s="527" t="s">
        <v>216</v>
      </c>
      <c r="B152" s="414"/>
      <c r="C152" s="414"/>
      <c r="D152" s="470"/>
      <c r="E152" s="751" t="s">
        <v>362</v>
      </c>
      <c r="F152" s="752"/>
      <c r="G152" s="752"/>
      <c r="H152" s="752"/>
      <c r="I152" s="752"/>
      <c r="J152" s="752"/>
      <c r="K152" s="752"/>
      <c r="L152" s="752"/>
      <c r="M152" s="752"/>
      <c r="N152" s="752"/>
      <c r="O152" s="752"/>
      <c r="P152" s="752"/>
      <c r="Q152" s="752"/>
      <c r="R152" s="752"/>
      <c r="S152" s="752"/>
      <c r="T152" s="752"/>
      <c r="U152" s="752"/>
      <c r="V152" s="752"/>
      <c r="W152" s="752"/>
      <c r="X152" s="752"/>
      <c r="Y152" s="752"/>
      <c r="Z152" s="752"/>
      <c r="AA152" s="752"/>
      <c r="AB152" s="752"/>
      <c r="AC152" s="752"/>
      <c r="AD152" s="752"/>
      <c r="AE152" s="752"/>
      <c r="AF152" s="752"/>
      <c r="AG152" s="752"/>
      <c r="AH152" s="752"/>
      <c r="AI152" s="752"/>
      <c r="AJ152" s="752"/>
      <c r="AK152" s="752"/>
      <c r="AL152" s="752"/>
      <c r="AM152" s="752"/>
      <c r="AN152" s="752"/>
      <c r="AO152" s="752"/>
      <c r="AP152" s="752"/>
      <c r="AQ152" s="752"/>
      <c r="AR152" s="752"/>
      <c r="AS152" s="752"/>
      <c r="AT152" s="752"/>
      <c r="AU152" s="752"/>
      <c r="AV152" s="752"/>
      <c r="AW152" s="752"/>
      <c r="AX152" s="752"/>
      <c r="AY152" s="752"/>
      <c r="AZ152" s="752"/>
      <c r="BA152" s="752"/>
      <c r="BB152" s="752"/>
      <c r="BC152" s="752"/>
      <c r="BD152" s="752"/>
      <c r="BE152" s="753"/>
      <c r="BF152" s="345" t="s">
        <v>116</v>
      </c>
      <c r="BG152" s="346"/>
      <c r="BH152" s="346"/>
      <c r="BI152" s="347"/>
      <c r="BJ152" s="83"/>
    </row>
    <row r="153" spans="1:70" s="92" customFormat="1" ht="65.25" customHeight="1" x14ac:dyDescent="0.25">
      <c r="A153" s="527" t="s">
        <v>224</v>
      </c>
      <c r="B153" s="414"/>
      <c r="C153" s="414"/>
      <c r="D153" s="470"/>
      <c r="E153" s="710" t="s">
        <v>419</v>
      </c>
      <c r="F153" s="711"/>
      <c r="G153" s="711"/>
      <c r="H153" s="711"/>
      <c r="I153" s="711"/>
      <c r="J153" s="711"/>
      <c r="K153" s="711"/>
      <c r="L153" s="711"/>
      <c r="M153" s="711"/>
      <c r="N153" s="711"/>
      <c r="O153" s="711"/>
      <c r="P153" s="711"/>
      <c r="Q153" s="711"/>
      <c r="R153" s="711"/>
      <c r="S153" s="711"/>
      <c r="T153" s="711"/>
      <c r="U153" s="711"/>
      <c r="V153" s="711"/>
      <c r="W153" s="711"/>
      <c r="X153" s="711"/>
      <c r="Y153" s="711"/>
      <c r="Z153" s="711"/>
      <c r="AA153" s="711"/>
      <c r="AB153" s="711"/>
      <c r="AC153" s="711"/>
      <c r="AD153" s="711"/>
      <c r="AE153" s="711"/>
      <c r="AF153" s="711"/>
      <c r="AG153" s="711"/>
      <c r="AH153" s="711"/>
      <c r="AI153" s="711"/>
      <c r="AJ153" s="711"/>
      <c r="AK153" s="711"/>
      <c r="AL153" s="711"/>
      <c r="AM153" s="711"/>
      <c r="AN153" s="711"/>
      <c r="AO153" s="711"/>
      <c r="AP153" s="711"/>
      <c r="AQ153" s="711"/>
      <c r="AR153" s="711"/>
      <c r="AS153" s="711"/>
      <c r="AT153" s="711"/>
      <c r="AU153" s="711"/>
      <c r="AV153" s="711"/>
      <c r="AW153" s="711"/>
      <c r="AX153" s="711"/>
      <c r="AY153" s="711"/>
      <c r="AZ153" s="711"/>
      <c r="BA153" s="711"/>
      <c r="BB153" s="711"/>
      <c r="BC153" s="711"/>
      <c r="BD153" s="711"/>
      <c r="BE153" s="729"/>
      <c r="BF153" s="345" t="s">
        <v>354</v>
      </c>
      <c r="BG153" s="346"/>
      <c r="BH153" s="346"/>
      <c r="BI153" s="347"/>
      <c r="BJ153" s="267"/>
    </row>
    <row r="154" spans="1:70" s="40" customFormat="1" ht="62.25" customHeight="1" thickBot="1" x14ac:dyDescent="0.45">
      <c r="A154" s="460" t="s">
        <v>225</v>
      </c>
      <c r="B154" s="435"/>
      <c r="C154" s="435"/>
      <c r="D154" s="523"/>
      <c r="E154" s="541" t="s">
        <v>305</v>
      </c>
      <c r="F154" s="542"/>
      <c r="G154" s="542"/>
      <c r="H154" s="542"/>
      <c r="I154" s="542"/>
      <c r="J154" s="542"/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2"/>
      <c r="X154" s="542"/>
      <c r="Y154" s="542"/>
      <c r="Z154" s="542"/>
      <c r="AA154" s="542"/>
      <c r="AB154" s="542"/>
      <c r="AC154" s="542"/>
      <c r="AD154" s="542"/>
      <c r="AE154" s="542"/>
      <c r="AF154" s="542"/>
      <c r="AG154" s="542"/>
      <c r="AH154" s="542"/>
      <c r="AI154" s="542"/>
      <c r="AJ154" s="542"/>
      <c r="AK154" s="542"/>
      <c r="AL154" s="542"/>
      <c r="AM154" s="542"/>
      <c r="AN154" s="542"/>
      <c r="AO154" s="542"/>
      <c r="AP154" s="542"/>
      <c r="AQ154" s="542"/>
      <c r="AR154" s="542"/>
      <c r="AS154" s="542"/>
      <c r="AT154" s="542"/>
      <c r="AU154" s="542"/>
      <c r="AV154" s="542"/>
      <c r="AW154" s="542"/>
      <c r="AX154" s="542"/>
      <c r="AY154" s="542"/>
      <c r="AZ154" s="542"/>
      <c r="BA154" s="542"/>
      <c r="BB154" s="542"/>
      <c r="BC154" s="542"/>
      <c r="BD154" s="542"/>
      <c r="BE154" s="543"/>
      <c r="BF154" s="780" t="s">
        <v>117</v>
      </c>
      <c r="BG154" s="424"/>
      <c r="BH154" s="424"/>
      <c r="BI154" s="425"/>
      <c r="BJ154" s="84"/>
      <c r="BK154" s="69"/>
      <c r="BL154" s="69"/>
      <c r="BM154" s="69"/>
    </row>
    <row r="155" spans="1:70" s="194" customFormat="1" ht="56.25" customHeight="1" x14ac:dyDescent="0.55000000000000004">
      <c r="A155" s="207" t="s">
        <v>124</v>
      </c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172"/>
      <c r="S155" s="172"/>
      <c r="T155" s="310"/>
      <c r="U155" s="310"/>
      <c r="V155" s="310"/>
      <c r="W155" s="310"/>
      <c r="X155" s="310"/>
      <c r="Y155" s="310"/>
      <c r="Z155" s="310"/>
      <c r="AA155" s="310"/>
      <c r="AB155" s="310"/>
      <c r="AC155" s="310"/>
      <c r="AD155" s="310"/>
      <c r="AE155" s="306"/>
      <c r="AF155" s="197"/>
      <c r="AG155" s="310"/>
      <c r="AH155" s="310"/>
      <c r="AI155" s="648" t="s">
        <v>124</v>
      </c>
      <c r="AJ155" s="648"/>
      <c r="AK155" s="648"/>
      <c r="AL155" s="648"/>
      <c r="AM155" s="648"/>
      <c r="AN155" s="648"/>
      <c r="AO155" s="648"/>
      <c r="AP155" s="648"/>
      <c r="AQ155" s="648"/>
      <c r="AR155" s="310"/>
      <c r="AS155" s="310"/>
      <c r="AT155" s="310"/>
      <c r="AU155" s="310"/>
      <c r="AV155" s="310"/>
      <c r="AW155" s="310"/>
      <c r="AX155" s="310"/>
      <c r="AY155" s="310"/>
      <c r="AZ155" s="310"/>
      <c r="BA155" s="310"/>
      <c r="BB155" s="310"/>
      <c r="BC155" s="310"/>
      <c r="BD155" s="310"/>
      <c r="BE155" s="310"/>
      <c r="BF155" s="310"/>
      <c r="BG155" s="310"/>
      <c r="BH155" s="310"/>
      <c r="BI155" s="29"/>
      <c r="BJ155" s="195"/>
      <c r="BK155" s="195"/>
      <c r="BL155" s="195"/>
      <c r="BM155" s="195"/>
    </row>
    <row r="156" spans="1:70" s="194" customFormat="1" ht="17.25" customHeight="1" x14ac:dyDescent="0.55000000000000004">
      <c r="A156" s="633" t="s">
        <v>165</v>
      </c>
      <c r="B156" s="633"/>
      <c r="C156" s="633"/>
      <c r="D156" s="633"/>
      <c r="E156" s="633"/>
      <c r="F156" s="633"/>
      <c r="G156" s="633"/>
      <c r="H156" s="633"/>
      <c r="I156" s="633"/>
      <c r="J156" s="633"/>
      <c r="K156" s="633"/>
      <c r="L156" s="633"/>
      <c r="M156" s="633"/>
      <c r="N156" s="633"/>
      <c r="O156" s="633"/>
      <c r="P156" s="633"/>
      <c r="Q156" s="633"/>
      <c r="R156" s="633"/>
      <c r="S156" s="633"/>
      <c r="T156" s="633"/>
      <c r="U156" s="633"/>
      <c r="V156" s="633"/>
      <c r="W156" s="633"/>
      <c r="X156" s="633"/>
      <c r="Y156" s="174"/>
      <c r="Z156" s="174"/>
      <c r="AA156" s="174"/>
      <c r="AB156" s="174"/>
      <c r="AC156" s="174"/>
      <c r="AD156" s="310"/>
      <c r="AE156" s="306"/>
      <c r="AF156" s="310"/>
      <c r="AG156" s="310"/>
      <c r="AH156" s="310"/>
      <c r="AI156" s="636" t="s">
        <v>170</v>
      </c>
      <c r="AJ156" s="636"/>
      <c r="AK156" s="636"/>
      <c r="AL156" s="636"/>
      <c r="AM156" s="636"/>
      <c r="AN156" s="636"/>
      <c r="AO156" s="636"/>
      <c r="AP156" s="636"/>
      <c r="AQ156" s="636"/>
      <c r="AR156" s="636"/>
      <c r="AS156" s="636"/>
      <c r="AT156" s="636"/>
      <c r="AU156" s="636"/>
      <c r="AV156" s="636"/>
      <c r="AW156" s="636"/>
      <c r="AX156" s="636"/>
      <c r="AY156" s="636"/>
      <c r="AZ156" s="636"/>
      <c r="BA156" s="636"/>
      <c r="BB156" s="636"/>
      <c r="BC156" s="636"/>
      <c r="BD156" s="636"/>
      <c r="BE156" s="636"/>
      <c r="BF156" s="636"/>
      <c r="BG156" s="636"/>
      <c r="BH156" s="636"/>
      <c r="BI156" s="29"/>
      <c r="BJ156" s="195"/>
      <c r="BK156" s="195"/>
      <c r="BL156" s="195"/>
      <c r="BM156" s="195"/>
    </row>
    <row r="157" spans="1:70" s="194" customFormat="1" ht="51.75" customHeight="1" x14ac:dyDescent="0.55000000000000004">
      <c r="A157" s="633"/>
      <c r="B157" s="633"/>
      <c r="C157" s="633"/>
      <c r="D157" s="633"/>
      <c r="E157" s="633"/>
      <c r="F157" s="633"/>
      <c r="G157" s="633"/>
      <c r="H157" s="633"/>
      <c r="I157" s="633"/>
      <c r="J157" s="633"/>
      <c r="K157" s="633"/>
      <c r="L157" s="633"/>
      <c r="M157" s="633"/>
      <c r="N157" s="633"/>
      <c r="O157" s="633"/>
      <c r="P157" s="633"/>
      <c r="Q157" s="633"/>
      <c r="R157" s="633"/>
      <c r="S157" s="633"/>
      <c r="T157" s="633"/>
      <c r="U157" s="633"/>
      <c r="V157" s="633"/>
      <c r="W157" s="633"/>
      <c r="X157" s="633"/>
      <c r="Y157" s="174"/>
      <c r="Z157" s="174"/>
      <c r="AA157" s="174"/>
      <c r="AB157" s="174"/>
      <c r="AC157" s="174"/>
      <c r="AD157" s="310"/>
      <c r="AE157" s="306"/>
      <c r="AF157" s="310"/>
      <c r="AG157" s="310"/>
      <c r="AH157" s="310"/>
      <c r="AI157" s="636"/>
      <c r="AJ157" s="636"/>
      <c r="AK157" s="636"/>
      <c r="AL157" s="636"/>
      <c r="AM157" s="636"/>
      <c r="AN157" s="636"/>
      <c r="AO157" s="636"/>
      <c r="AP157" s="636"/>
      <c r="AQ157" s="636"/>
      <c r="AR157" s="636"/>
      <c r="AS157" s="636"/>
      <c r="AT157" s="636"/>
      <c r="AU157" s="636"/>
      <c r="AV157" s="636"/>
      <c r="AW157" s="636"/>
      <c r="AX157" s="636"/>
      <c r="AY157" s="636"/>
      <c r="AZ157" s="636"/>
      <c r="BA157" s="636"/>
      <c r="BB157" s="636"/>
      <c r="BC157" s="636"/>
      <c r="BD157" s="636"/>
      <c r="BE157" s="636"/>
      <c r="BF157" s="636"/>
      <c r="BG157" s="636"/>
      <c r="BH157" s="636"/>
      <c r="BI157" s="29"/>
      <c r="BJ157" s="195"/>
      <c r="BK157" s="195"/>
      <c r="BL157" s="195"/>
      <c r="BM157" s="195"/>
    </row>
    <row r="158" spans="1:70" s="197" customFormat="1" ht="43.5" customHeight="1" x14ac:dyDescent="0.6">
      <c r="A158" s="656"/>
      <c r="B158" s="656"/>
      <c r="C158" s="656"/>
      <c r="D158" s="656"/>
      <c r="E158" s="656"/>
      <c r="F158" s="656"/>
      <c r="G158" s="656"/>
      <c r="H158" s="638" t="s">
        <v>167</v>
      </c>
      <c r="I158" s="638"/>
      <c r="J158" s="638"/>
      <c r="K158" s="638"/>
      <c r="L158" s="638"/>
      <c r="M158" s="638"/>
      <c r="N158" s="638"/>
      <c r="O158" s="638"/>
      <c r="P158" s="638"/>
      <c r="Q158" s="638"/>
      <c r="R158" s="175"/>
      <c r="S158" s="175"/>
      <c r="T158" s="175"/>
      <c r="U158" s="175"/>
      <c r="V158" s="310"/>
      <c r="W158" s="310"/>
      <c r="X158" s="310"/>
      <c r="Y158" s="310"/>
      <c r="Z158" s="310"/>
      <c r="AA158" s="310"/>
      <c r="AB158" s="310"/>
      <c r="AC158" s="310"/>
      <c r="AD158" s="310"/>
      <c r="AE158" s="306"/>
      <c r="AF158" s="310"/>
      <c r="AG158" s="310"/>
      <c r="AH158" s="310"/>
      <c r="AI158" s="313"/>
      <c r="AJ158" s="308"/>
      <c r="AK158" s="308"/>
      <c r="AL158" s="308"/>
      <c r="AM158" s="308"/>
      <c r="AN158" s="308"/>
      <c r="AO158" s="308"/>
      <c r="AP158" s="635" t="s">
        <v>171</v>
      </c>
      <c r="AQ158" s="635"/>
      <c r="AR158" s="635"/>
      <c r="AS158" s="635"/>
      <c r="AT158" s="635"/>
      <c r="AU158" s="635"/>
      <c r="AV158" s="635"/>
      <c r="AW158" s="63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310"/>
      <c r="BI158" s="37"/>
      <c r="BJ158" s="196"/>
      <c r="BK158" s="196"/>
      <c r="BL158" s="196"/>
      <c r="BM158" s="196"/>
    </row>
    <row r="159" spans="1:70" s="194" customFormat="1" ht="54.75" customHeight="1" x14ac:dyDescent="0.6">
      <c r="A159" s="782"/>
      <c r="B159" s="782"/>
      <c r="C159" s="782"/>
      <c r="D159" s="782"/>
      <c r="E159" s="782"/>
      <c r="F159" s="782"/>
      <c r="G159" s="782"/>
      <c r="H159" s="634">
        <v>2021</v>
      </c>
      <c r="I159" s="634"/>
      <c r="J159" s="634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5"/>
      <c r="AF159" s="96"/>
      <c r="AG159" s="96"/>
      <c r="AH159" s="96"/>
      <c r="AI159" s="783" t="s">
        <v>166</v>
      </c>
      <c r="AJ159" s="783"/>
      <c r="AK159" s="783"/>
      <c r="AL159" s="783"/>
      <c r="AM159" s="783"/>
      <c r="AN159" s="783"/>
      <c r="AO159" s="783"/>
      <c r="AP159" s="634">
        <v>2021</v>
      </c>
      <c r="AQ159" s="634"/>
      <c r="AR159" s="634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96"/>
      <c r="BH159" s="96"/>
      <c r="BI159" s="29"/>
      <c r="BJ159" s="195"/>
      <c r="BK159" s="195"/>
      <c r="BL159" s="195"/>
      <c r="BM159" s="195"/>
    </row>
    <row r="160" spans="1:70" s="198" customFormat="1" ht="32.25" customHeight="1" x14ac:dyDescent="0.65"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R160" s="200"/>
      <c r="S160" s="200"/>
      <c r="AA160" s="201"/>
      <c r="BD160" s="202"/>
      <c r="BE160" s="202"/>
      <c r="BF160" s="202"/>
      <c r="BG160" s="202"/>
      <c r="BH160" s="202"/>
      <c r="BI160" s="37"/>
      <c r="BJ160" s="203"/>
      <c r="BK160" s="203"/>
      <c r="BL160" s="203"/>
      <c r="BM160" s="203"/>
    </row>
    <row r="161" spans="1:70" s="197" customFormat="1" ht="48.75" customHeight="1" x14ac:dyDescent="0.6">
      <c r="A161" s="204" t="s">
        <v>355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R161" s="205"/>
      <c r="S161" s="205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BD161" s="206"/>
      <c r="BE161" s="206"/>
      <c r="BF161" s="206"/>
      <c r="BG161" s="206"/>
      <c r="BH161" s="206"/>
      <c r="BI161" s="37"/>
      <c r="BJ161" s="196"/>
      <c r="BK161" s="196"/>
      <c r="BL161" s="196"/>
      <c r="BM161" s="196"/>
    </row>
    <row r="162" spans="1:70" s="197" customFormat="1" ht="48.75" customHeight="1" x14ac:dyDescent="0.6">
      <c r="A162" s="97" t="s">
        <v>455</v>
      </c>
      <c r="R162" s="205"/>
      <c r="S162" s="205"/>
      <c r="BD162" s="206"/>
      <c r="BE162" s="206"/>
      <c r="BF162" s="206"/>
      <c r="BG162" s="206"/>
      <c r="BH162" s="206"/>
      <c r="BI162" s="37"/>
      <c r="BJ162" s="196"/>
      <c r="BK162" s="196"/>
      <c r="BL162" s="196"/>
      <c r="BM162" s="196"/>
    </row>
    <row r="163" spans="1:70" s="197" customFormat="1" ht="48.75" customHeight="1" thickBot="1" x14ac:dyDescent="0.65">
      <c r="A163" s="97"/>
      <c r="R163" s="205"/>
      <c r="S163" s="205"/>
      <c r="BD163" s="206"/>
      <c r="BE163" s="206"/>
      <c r="BF163" s="206"/>
      <c r="BG163" s="206"/>
      <c r="BH163" s="206"/>
      <c r="BI163" s="37"/>
      <c r="BJ163" s="196"/>
      <c r="BK163" s="196"/>
      <c r="BL163" s="196"/>
      <c r="BM163" s="196"/>
    </row>
    <row r="164" spans="1:70" s="25" customFormat="1" ht="103.5" customHeight="1" thickBot="1" x14ac:dyDescent="0.5">
      <c r="A164" s="498" t="s">
        <v>109</v>
      </c>
      <c r="B164" s="499"/>
      <c r="C164" s="499"/>
      <c r="D164" s="632"/>
      <c r="E164" s="410" t="s">
        <v>110</v>
      </c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  <c r="AJ164" s="338"/>
      <c r="AK164" s="338"/>
      <c r="AL164" s="338"/>
      <c r="AM164" s="338"/>
      <c r="AN164" s="338"/>
      <c r="AO164" s="338"/>
      <c r="AP164" s="338"/>
      <c r="AQ164" s="338"/>
      <c r="AR164" s="338"/>
      <c r="AS164" s="338"/>
      <c r="AT164" s="338"/>
      <c r="AU164" s="338"/>
      <c r="AV164" s="338"/>
      <c r="AW164" s="338"/>
      <c r="AX164" s="338"/>
      <c r="AY164" s="338"/>
      <c r="AZ164" s="338"/>
      <c r="BA164" s="338"/>
      <c r="BB164" s="338"/>
      <c r="BC164" s="338"/>
      <c r="BD164" s="338"/>
      <c r="BE164" s="339"/>
      <c r="BF164" s="498" t="s">
        <v>147</v>
      </c>
      <c r="BG164" s="499"/>
      <c r="BH164" s="499"/>
      <c r="BI164" s="632"/>
      <c r="BJ164" s="57"/>
      <c r="BK164" s="69"/>
      <c r="BL164" s="69"/>
      <c r="BM164" s="69"/>
      <c r="BP164" s="26"/>
      <c r="BQ164" s="26"/>
      <c r="BR164" s="26"/>
    </row>
    <row r="165" spans="1:70" s="40" customFormat="1" ht="62.25" customHeight="1" x14ac:dyDescent="0.4">
      <c r="A165" s="340" t="s">
        <v>222</v>
      </c>
      <c r="B165" s="341"/>
      <c r="C165" s="341"/>
      <c r="D165" s="357"/>
      <c r="E165" s="514" t="s">
        <v>367</v>
      </c>
      <c r="F165" s="515"/>
      <c r="G165" s="515"/>
      <c r="H165" s="515"/>
      <c r="I165" s="515"/>
      <c r="J165" s="515"/>
      <c r="K165" s="515"/>
      <c r="L165" s="515"/>
      <c r="M165" s="515"/>
      <c r="N165" s="515"/>
      <c r="O165" s="515"/>
      <c r="P165" s="515"/>
      <c r="Q165" s="515"/>
      <c r="R165" s="515"/>
      <c r="S165" s="515"/>
      <c r="T165" s="515"/>
      <c r="U165" s="515"/>
      <c r="V165" s="515"/>
      <c r="W165" s="515"/>
      <c r="X165" s="515"/>
      <c r="Y165" s="515"/>
      <c r="Z165" s="515"/>
      <c r="AA165" s="515"/>
      <c r="AB165" s="515"/>
      <c r="AC165" s="515"/>
      <c r="AD165" s="515"/>
      <c r="AE165" s="515"/>
      <c r="AF165" s="515"/>
      <c r="AG165" s="515"/>
      <c r="AH165" s="515"/>
      <c r="AI165" s="515"/>
      <c r="AJ165" s="515"/>
      <c r="AK165" s="515"/>
      <c r="AL165" s="515"/>
      <c r="AM165" s="515"/>
      <c r="AN165" s="515"/>
      <c r="AO165" s="515"/>
      <c r="AP165" s="515"/>
      <c r="AQ165" s="515"/>
      <c r="AR165" s="515"/>
      <c r="AS165" s="515"/>
      <c r="AT165" s="515"/>
      <c r="AU165" s="515"/>
      <c r="AV165" s="515"/>
      <c r="AW165" s="515"/>
      <c r="AX165" s="515"/>
      <c r="AY165" s="515"/>
      <c r="AZ165" s="515"/>
      <c r="BA165" s="515"/>
      <c r="BB165" s="515"/>
      <c r="BC165" s="515"/>
      <c r="BD165" s="515"/>
      <c r="BE165" s="516"/>
      <c r="BF165" s="364" t="s">
        <v>146</v>
      </c>
      <c r="BG165" s="720"/>
      <c r="BH165" s="720"/>
      <c r="BI165" s="721"/>
      <c r="BJ165" s="84"/>
      <c r="BK165" s="69"/>
      <c r="BL165" s="69"/>
      <c r="BM165" s="69"/>
    </row>
    <row r="166" spans="1:70" s="40" customFormat="1" ht="69.75" customHeight="1" x14ac:dyDescent="0.25">
      <c r="A166" s="340" t="s">
        <v>223</v>
      </c>
      <c r="B166" s="341"/>
      <c r="C166" s="341"/>
      <c r="D166" s="357"/>
      <c r="E166" s="514" t="s">
        <v>306</v>
      </c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515"/>
      <c r="W166" s="515"/>
      <c r="X166" s="515"/>
      <c r="Y166" s="515"/>
      <c r="Z166" s="515"/>
      <c r="AA166" s="515"/>
      <c r="AB166" s="515"/>
      <c r="AC166" s="515"/>
      <c r="AD166" s="515"/>
      <c r="AE166" s="515"/>
      <c r="AF166" s="515"/>
      <c r="AG166" s="515"/>
      <c r="AH166" s="515"/>
      <c r="AI166" s="515"/>
      <c r="AJ166" s="515"/>
      <c r="AK166" s="515"/>
      <c r="AL166" s="515"/>
      <c r="AM166" s="515"/>
      <c r="AN166" s="515"/>
      <c r="AO166" s="515"/>
      <c r="AP166" s="515"/>
      <c r="AQ166" s="515"/>
      <c r="AR166" s="515"/>
      <c r="AS166" s="515"/>
      <c r="AT166" s="515"/>
      <c r="AU166" s="515"/>
      <c r="AV166" s="515"/>
      <c r="AW166" s="515"/>
      <c r="AX166" s="515"/>
      <c r="AY166" s="515"/>
      <c r="AZ166" s="515"/>
      <c r="BA166" s="515"/>
      <c r="BB166" s="515"/>
      <c r="BC166" s="515"/>
      <c r="BD166" s="515"/>
      <c r="BE166" s="516"/>
      <c r="BF166" s="364" t="s">
        <v>146</v>
      </c>
      <c r="BG166" s="352"/>
      <c r="BH166" s="352"/>
      <c r="BI166" s="353"/>
      <c r="BJ166" s="83"/>
    </row>
    <row r="167" spans="1:70" s="40" customFormat="1" ht="55.5" customHeight="1" x14ac:dyDescent="0.25">
      <c r="A167" s="527" t="s">
        <v>311</v>
      </c>
      <c r="B167" s="414"/>
      <c r="C167" s="414"/>
      <c r="D167" s="470"/>
      <c r="E167" s="710" t="s">
        <v>307</v>
      </c>
      <c r="F167" s="711"/>
      <c r="G167" s="711"/>
      <c r="H167" s="711"/>
      <c r="I167" s="711"/>
      <c r="J167" s="711"/>
      <c r="K167" s="711"/>
      <c r="L167" s="711"/>
      <c r="M167" s="711"/>
      <c r="N167" s="711"/>
      <c r="O167" s="711"/>
      <c r="P167" s="711"/>
      <c r="Q167" s="711"/>
      <c r="R167" s="711"/>
      <c r="S167" s="711"/>
      <c r="T167" s="711"/>
      <c r="U167" s="711"/>
      <c r="V167" s="711"/>
      <c r="W167" s="711"/>
      <c r="X167" s="711"/>
      <c r="Y167" s="711"/>
      <c r="Z167" s="711"/>
      <c r="AA167" s="711"/>
      <c r="AB167" s="711"/>
      <c r="AC167" s="711"/>
      <c r="AD167" s="711"/>
      <c r="AE167" s="711"/>
      <c r="AF167" s="711"/>
      <c r="AG167" s="711"/>
      <c r="AH167" s="711"/>
      <c r="AI167" s="711"/>
      <c r="AJ167" s="711"/>
      <c r="AK167" s="711"/>
      <c r="AL167" s="711"/>
      <c r="AM167" s="711"/>
      <c r="AN167" s="711"/>
      <c r="AO167" s="711"/>
      <c r="AP167" s="711"/>
      <c r="AQ167" s="711"/>
      <c r="AR167" s="711"/>
      <c r="AS167" s="711"/>
      <c r="AT167" s="711"/>
      <c r="AU167" s="711"/>
      <c r="AV167" s="711"/>
      <c r="AW167" s="711"/>
      <c r="AX167" s="711"/>
      <c r="AY167" s="711"/>
      <c r="AZ167" s="711"/>
      <c r="BA167" s="711"/>
      <c r="BB167" s="711"/>
      <c r="BC167" s="711"/>
      <c r="BD167" s="711"/>
      <c r="BE167" s="729"/>
      <c r="BF167" s="345" t="s">
        <v>73</v>
      </c>
      <c r="BG167" s="385"/>
      <c r="BH167" s="385"/>
      <c r="BI167" s="386"/>
      <c r="BJ167" s="86"/>
    </row>
    <row r="168" spans="1:70" s="40" customFormat="1" ht="52.5" customHeight="1" thickBot="1" x14ac:dyDescent="0.45">
      <c r="A168" s="460" t="s">
        <v>373</v>
      </c>
      <c r="B168" s="435"/>
      <c r="C168" s="435"/>
      <c r="D168" s="523"/>
      <c r="E168" s="517" t="s">
        <v>420</v>
      </c>
      <c r="F168" s="518"/>
      <c r="G168" s="518"/>
      <c r="H168" s="518"/>
      <c r="I168" s="518"/>
      <c r="J168" s="518"/>
      <c r="K168" s="518"/>
      <c r="L168" s="518"/>
      <c r="M168" s="518"/>
      <c r="N168" s="518"/>
      <c r="O168" s="518"/>
      <c r="P168" s="518"/>
      <c r="Q168" s="518"/>
      <c r="R168" s="518"/>
      <c r="S168" s="518"/>
      <c r="T168" s="518"/>
      <c r="U168" s="518"/>
      <c r="V168" s="518"/>
      <c r="W168" s="518"/>
      <c r="X168" s="518"/>
      <c r="Y168" s="518"/>
      <c r="Z168" s="518"/>
      <c r="AA168" s="518"/>
      <c r="AB168" s="518"/>
      <c r="AC168" s="518"/>
      <c r="AD168" s="518"/>
      <c r="AE168" s="518"/>
      <c r="AF168" s="518"/>
      <c r="AG168" s="518"/>
      <c r="AH168" s="518"/>
      <c r="AI168" s="518"/>
      <c r="AJ168" s="518"/>
      <c r="AK168" s="518"/>
      <c r="AL168" s="518"/>
      <c r="AM168" s="518"/>
      <c r="AN168" s="518"/>
      <c r="AO168" s="518"/>
      <c r="AP168" s="518"/>
      <c r="AQ168" s="518"/>
      <c r="AR168" s="518"/>
      <c r="AS168" s="518"/>
      <c r="AT168" s="518"/>
      <c r="AU168" s="518"/>
      <c r="AV168" s="518"/>
      <c r="AW168" s="518"/>
      <c r="AX168" s="518"/>
      <c r="AY168" s="518"/>
      <c r="AZ168" s="518"/>
      <c r="BA168" s="518"/>
      <c r="BB168" s="518"/>
      <c r="BC168" s="518"/>
      <c r="BD168" s="518"/>
      <c r="BE168" s="519"/>
      <c r="BF168" s="364" t="s">
        <v>221</v>
      </c>
      <c r="BG168" s="720"/>
      <c r="BH168" s="720"/>
      <c r="BI168" s="721"/>
      <c r="BJ168" s="58"/>
      <c r="BK168" s="69"/>
      <c r="BL168" s="69"/>
      <c r="BM168" s="69"/>
    </row>
    <row r="169" spans="1:70" s="40" customFormat="1" ht="72" customHeight="1" x14ac:dyDescent="0.25">
      <c r="A169" s="560" t="s">
        <v>122</v>
      </c>
      <c r="B169" s="417"/>
      <c r="C169" s="417"/>
      <c r="D169" s="652"/>
      <c r="E169" s="653" t="s">
        <v>416</v>
      </c>
      <c r="F169" s="654"/>
      <c r="G169" s="654"/>
      <c r="H169" s="654"/>
      <c r="I169" s="654"/>
      <c r="J169" s="654"/>
      <c r="K169" s="654"/>
      <c r="L169" s="654"/>
      <c r="M169" s="654"/>
      <c r="N169" s="654"/>
      <c r="O169" s="654"/>
      <c r="P169" s="654"/>
      <c r="Q169" s="654"/>
      <c r="R169" s="654"/>
      <c r="S169" s="654"/>
      <c r="T169" s="654"/>
      <c r="U169" s="654"/>
      <c r="V169" s="654"/>
      <c r="W169" s="654"/>
      <c r="X169" s="654"/>
      <c r="Y169" s="654"/>
      <c r="Z169" s="654"/>
      <c r="AA169" s="654"/>
      <c r="AB169" s="654"/>
      <c r="AC169" s="654"/>
      <c r="AD169" s="654"/>
      <c r="AE169" s="654"/>
      <c r="AF169" s="654"/>
      <c r="AG169" s="654"/>
      <c r="AH169" s="654"/>
      <c r="AI169" s="654"/>
      <c r="AJ169" s="654"/>
      <c r="AK169" s="654"/>
      <c r="AL169" s="654"/>
      <c r="AM169" s="654"/>
      <c r="AN169" s="654"/>
      <c r="AO169" s="654"/>
      <c r="AP169" s="654"/>
      <c r="AQ169" s="654"/>
      <c r="AR169" s="654"/>
      <c r="AS169" s="654"/>
      <c r="AT169" s="654"/>
      <c r="AU169" s="654"/>
      <c r="AV169" s="654"/>
      <c r="AW169" s="654"/>
      <c r="AX169" s="654"/>
      <c r="AY169" s="654"/>
      <c r="AZ169" s="654"/>
      <c r="BA169" s="654"/>
      <c r="BB169" s="654"/>
      <c r="BC169" s="654"/>
      <c r="BD169" s="654"/>
      <c r="BE169" s="655"/>
      <c r="BF169" s="728" t="s">
        <v>208</v>
      </c>
      <c r="BG169" s="379"/>
      <c r="BH169" s="379"/>
      <c r="BI169" s="380"/>
      <c r="BJ169" s="86"/>
    </row>
    <row r="170" spans="1:70" s="40" customFormat="1" ht="63.75" customHeight="1" x14ac:dyDescent="0.4">
      <c r="A170" s="340" t="s">
        <v>123</v>
      </c>
      <c r="B170" s="341"/>
      <c r="C170" s="341"/>
      <c r="D170" s="357"/>
      <c r="E170" s="399" t="s">
        <v>417</v>
      </c>
      <c r="F170" s="400"/>
      <c r="G170" s="400"/>
      <c r="H170" s="400"/>
      <c r="I170" s="400"/>
      <c r="J170" s="400"/>
      <c r="K170" s="400"/>
      <c r="L170" s="400"/>
      <c r="M170" s="400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400"/>
      <c r="AN170" s="400"/>
      <c r="AO170" s="400"/>
      <c r="AP170" s="400"/>
      <c r="AQ170" s="400"/>
      <c r="AR170" s="400"/>
      <c r="AS170" s="400"/>
      <c r="AT170" s="400"/>
      <c r="AU170" s="400"/>
      <c r="AV170" s="400"/>
      <c r="AW170" s="400"/>
      <c r="AX170" s="400"/>
      <c r="AY170" s="400"/>
      <c r="AZ170" s="400"/>
      <c r="BA170" s="400"/>
      <c r="BB170" s="400"/>
      <c r="BC170" s="400"/>
      <c r="BD170" s="400"/>
      <c r="BE170" s="401"/>
      <c r="BF170" s="364" t="s">
        <v>210</v>
      </c>
      <c r="BG170" s="352"/>
      <c r="BH170" s="352"/>
      <c r="BI170" s="353"/>
      <c r="BJ170" s="83"/>
      <c r="BK170" s="69"/>
      <c r="BL170" s="69"/>
      <c r="BM170" s="69"/>
      <c r="BP170" s="41"/>
      <c r="BQ170" s="41"/>
      <c r="BR170" s="41"/>
    </row>
    <row r="171" spans="1:70" s="40" customFormat="1" ht="69.75" customHeight="1" x14ac:dyDescent="0.25">
      <c r="A171" s="465" t="s">
        <v>131</v>
      </c>
      <c r="B171" s="332"/>
      <c r="C171" s="332"/>
      <c r="D171" s="765"/>
      <c r="E171" s="762" t="s">
        <v>383</v>
      </c>
      <c r="F171" s="762"/>
      <c r="G171" s="762"/>
      <c r="H171" s="762"/>
      <c r="I171" s="762"/>
      <c r="J171" s="762"/>
      <c r="K171" s="762"/>
      <c r="L171" s="762"/>
      <c r="M171" s="762"/>
      <c r="N171" s="762"/>
      <c r="O171" s="762"/>
      <c r="P171" s="762"/>
      <c r="Q171" s="762"/>
      <c r="R171" s="762"/>
      <c r="S171" s="762"/>
      <c r="T171" s="762"/>
      <c r="U171" s="762"/>
      <c r="V171" s="762"/>
      <c r="W171" s="762"/>
      <c r="X171" s="762"/>
      <c r="Y171" s="762"/>
      <c r="Z171" s="762"/>
      <c r="AA171" s="762"/>
      <c r="AB171" s="762"/>
      <c r="AC171" s="762"/>
      <c r="AD171" s="762"/>
      <c r="AE171" s="762"/>
      <c r="AF171" s="762"/>
      <c r="AG171" s="762"/>
      <c r="AH171" s="762"/>
      <c r="AI171" s="762"/>
      <c r="AJ171" s="762"/>
      <c r="AK171" s="762"/>
      <c r="AL171" s="762"/>
      <c r="AM171" s="762"/>
      <c r="AN171" s="762"/>
      <c r="AO171" s="762"/>
      <c r="AP171" s="762"/>
      <c r="AQ171" s="762"/>
      <c r="AR171" s="762"/>
      <c r="AS171" s="762"/>
      <c r="AT171" s="762"/>
      <c r="AU171" s="762"/>
      <c r="AV171" s="762"/>
      <c r="AW171" s="762"/>
      <c r="AX171" s="762"/>
      <c r="AY171" s="762"/>
      <c r="AZ171" s="762"/>
      <c r="BA171" s="762"/>
      <c r="BB171" s="762"/>
      <c r="BC171" s="762"/>
      <c r="BD171" s="762"/>
      <c r="BE171" s="762"/>
      <c r="BF171" s="766" t="s">
        <v>127</v>
      </c>
      <c r="BG171" s="767"/>
      <c r="BH171" s="767"/>
      <c r="BI171" s="768"/>
      <c r="BJ171" s="86"/>
    </row>
    <row r="172" spans="1:70" s="40" customFormat="1" ht="62.25" customHeight="1" x14ac:dyDescent="0.25">
      <c r="A172" s="340" t="s">
        <v>132</v>
      </c>
      <c r="B172" s="341"/>
      <c r="C172" s="341"/>
      <c r="D172" s="357"/>
      <c r="E172" s="730" t="s">
        <v>298</v>
      </c>
      <c r="F172" s="518"/>
      <c r="G172" s="518"/>
      <c r="H172" s="518"/>
      <c r="I172" s="518"/>
      <c r="J172" s="518"/>
      <c r="K172" s="518"/>
      <c r="L172" s="518"/>
      <c r="M172" s="518"/>
      <c r="N172" s="518"/>
      <c r="O172" s="518"/>
      <c r="P172" s="518"/>
      <c r="Q172" s="518"/>
      <c r="R172" s="518"/>
      <c r="S172" s="518"/>
      <c r="T172" s="518"/>
      <c r="U172" s="518"/>
      <c r="V172" s="518"/>
      <c r="W172" s="518"/>
      <c r="X172" s="518"/>
      <c r="Y172" s="518"/>
      <c r="Z172" s="518"/>
      <c r="AA172" s="518"/>
      <c r="AB172" s="518"/>
      <c r="AC172" s="518"/>
      <c r="AD172" s="518"/>
      <c r="AE172" s="518"/>
      <c r="AF172" s="518"/>
      <c r="AG172" s="518"/>
      <c r="AH172" s="518"/>
      <c r="AI172" s="518"/>
      <c r="AJ172" s="518"/>
      <c r="AK172" s="518"/>
      <c r="AL172" s="518"/>
      <c r="AM172" s="518"/>
      <c r="AN172" s="518"/>
      <c r="AO172" s="518"/>
      <c r="AP172" s="518"/>
      <c r="AQ172" s="518"/>
      <c r="AR172" s="518"/>
      <c r="AS172" s="518"/>
      <c r="AT172" s="518"/>
      <c r="AU172" s="518"/>
      <c r="AV172" s="518"/>
      <c r="AW172" s="518"/>
      <c r="AX172" s="518"/>
      <c r="AY172" s="518"/>
      <c r="AZ172" s="518"/>
      <c r="BA172" s="518"/>
      <c r="BB172" s="518"/>
      <c r="BC172" s="518"/>
      <c r="BD172" s="518"/>
      <c r="BE172" s="519"/>
      <c r="BF172" s="364" t="s">
        <v>133</v>
      </c>
      <c r="BG172" s="352"/>
      <c r="BH172" s="352"/>
      <c r="BI172" s="353"/>
      <c r="BJ172" s="86"/>
    </row>
    <row r="173" spans="1:70" s="40" customFormat="1" ht="57" customHeight="1" x14ac:dyDescent="0.25">
      <c r="A173" s="340" t="s">
        <v>134</v>
      </c>
      <c r="B173" s="341"/>
      <c r="C173" s="341"/>
      <c r="D173" s="357"/>
      <c r="E173" s="730" t="s">
        <v>412</v>
      </c>
      <c r="F173" s="518"/>
      <c r="G173" s="518"/>
      <c r="H173" s="518"/>
      <c r="I173" s="518"/>
      <c r="J173" s="518"/>
      <c r="K173" s="518"/>
      <c r="L173" s="518"/>
      <c r="M173" s="518"/>
      <c r="N173" s="518"/>
      <c r="O173" s="518"/>
      <c r="P173" s="518"/>
      <c r="Q173" s="518"/>
      <c r="R173" s="518"/>
      <c r="S173" s="518"/>
      <c r="T173" s="518"/>
      <c r="U173" s="518"/>
      <c r="V173" s="518"/>
      <c r="W173" s="518"/>
      <c r="X173" s="518"/>
      <c r="Y173" s="518"/>
      <c r="Z173" s="518"/>
      <c r="AA173" s="518"/>
      <c r="AB173" s="518"/>
      <c r="AC173" s="518"/>
      <c r="AD173" s="518"/>
      <c r="AE173" s="518"/>
      <c r="AF173" s="518"/>
      <c r="AG173" s="518"/>
      <c r="AH173" s="518"/>
      <c r="AI173" s="518"/>
      <c r="AJ173" s="518"/>
      <c r="AK173" s="518"/>
      <c r="AL173" s="518"/>
      <c r="AM173" s="518"/>
      <c r="AN173" s="518"/>
      <c r="AO173" s="518"/>
      <c r="AP173" s="518"/>
      <c r="AQ173" s="518"/>
      <c r="AR173" s="518"/>
      <c r="AS173" s="518"/>
      <c r="AT173" s="518"/>
      <c r="AU173" s="518"/>
      <c r="AV173" s="518"/>
      <c r="AW173" s="518"/>
      <c r="AX173" s="518"/>
      <c r="AY173" s="518"/>
      <c r="AZ173" s="518"/>
      <c r="BA173" s="518"/>
      <c r="BB173" s="518"/>
      <c r="BC173" s="518"/>
      <c r="BD173" s="518"/>
      <c r="BE173" s="519"/>
      <c r="BF173" s="364" t="s">
        <v>174</v>
      </c>
      <c r="BG173" s="352"/>
      <c r="BH173" s="352"/>
      <c r="BI173" s="353"/>
      <c r="BJ173" s="86"/>
    </row>
    <row r="174" spans="1:70" s="28" customFormat="1" ht="91.5" customHeight="1" x14ac:dyDescent="0.5">
      <c r="A174" s="340" t="s">
        <v>135</v>
      </c>
      <c r="B174" s="341"/>
      <c r="C174" s="341"/>
      <c r="D174" s="357"/>
      <c r="E174" s="761" t="s">
        <v>427</v>
      </c>
      <c r="F174" s="762"/>
      <c r="G174" s="762"/>
      <c r="H174" s="762"/>
      <c r="I174" s="762"/>
      <c r="J174" s="762"/>
      <c r="K174" s="762"/>
      <c r="L174" s="762"/>
      <c r="M174" s="762"/>
      <c r="N174" s="762"/>
      <c r="O174" s="762"/>
      <c r="P174" s="762"/>
      <c r="Q174" s="762"/>
      <c r="R174" s="762"/>
      <c r="S174" s="762"/>
      <c r="T174" s="762"/>
      <c r="U174" s="762"/>
      <c r="V174" s="762"/>
      <c r="W174" s="762"/>
      <c r="X174" s="762"/>
      <c r="Y174" s="762"/>
      <c r="Z174" s="762"/>
      <c r="AA174" s="762"/>
      <c r="AB174" s="762"/>
      <c r="AC174" s="762"/>
      <c r="AD174" s="762"/>
      <c r="AE174" s="762"/>
      <c r="AF174" s="762"/>
      <c r="AG174" s="762"/>
      <c r="AH174" s="762"/>
      <c r="AI174" s="762"/>
      <c r="AJ174" s="762"/>
      <c r="AK174" s="762"/>
      <c r="AL174" s="762"/>
      <c r="AM174" s="762"/>
      <c r="AN174" s="762"/>
      <c r="AO174" s="762"/>
      <c r="AP174" s="762"/>
      <c r="AQ174" s="762"/>
      <c r="AR174" s="762"/>
      <c r="AS174" s="762"/>
      <c r="AT174" s="762"/>
      <c r="AU174" s="762"/>
      <c r="AV174" s="762"/>
      <c r="AW174" s="762"/>
      <c r="AX174" s="762"/>
      <c r="AY174" s="762"/>
      <c r="AZ174" s="762"/>
      <c r="BA174" s="762"/>
      <c r="BB174" s="762"/>
      <c r="BC174" s="762"/>
      <c r="BD174" s="762"/>
      <c r="BE174" s="762"/>
      <c r="BF174" s="364" t="s">
        <v>176</v>
      </c>
      <c r="BG174" s="352"/>
      <c r="BH174" s="352"/>
      <c r="BI174" s="353"/>
      <c r="BJ174" s="87"/>
      <c r="BK174" s="82"/>
      <c r="BL174" s="30"/>
      <c r="BM174" s="30"/>
    </row>
    <row r="175" spans="1:70" s="40" customFormat="1" ht="87" customHeight="1" x14ac:dyDescent="0.4">
      <c r="A175" s="340" t="s">
        <v>203</v>
      </c>
      <c r="B175" s="341"/>
      <c r="C175" s="341"/>
      <c r="D175" s="357"/>
      <c r="E175" s="763" t="s">
        <v>428</v>
      </c>
      <c r="F175" s="718"/>
      <c r="G175" s="718"/>
      <c r="H175" s="718"/>
      <c r="I175" s="718"/>
      <c r="J175" s="718"/>
      <c r="K175" s="718"/>
      <c r="L175" s="718"/>
      <c r="M175" s="718"/>
      <c r="N175" s="718"/>
      <c r="O175" s="718"/>
      <c r="P175" s="718"/>
      <c r="Q175" s="718"/>
      <c r="R175" s="718"/>
      <c r="S175" s="718"/>
      <c r="T175" s="718"/>
      <c r="U175" s="718"/>
      <c r="V175" s="718"/>
      <c r="W175" s="718"/>
      <c r="X175" s="718"/>
      <c r="Y175" s="718"/>
      <c r="Z175" s="718"/>
      <c r="AA175" s="718"/>
      <c r="AB175" s="718"/>
      <c r="AC175" s="718"/>
      <c r="AD175" s="718"/>
      <c r="AE175" s="718"/>
      <c r="AF175" s="718"/>
      <c r="AG175" s="718"/>
      <c r="AH175" s="718"/>
      <c r="AI175" s="718"/>
      <c r="AJ175" s="718"/>
      <c r="AK175" s="718"/>
      <c r="AL175" s="718"/>
      <c r="AM175" s="718"/>
      <c r="AN175" s="718"/>
      <c r="AO175" s="718"/>
      <c r="AP175" s="718"/>
      <c r="AQ175" s="718"/>
      <c r="AR175" s="718"/>
      <c r="AS175" s="718"/>
      <c r="AT175" s="718"/>
      <c r="AU175" s="718"/>
      <c r="AV175" s="718"/>
      <c r="AW175" s="718"/>
      <c r="AX175" s="718"/>
      <c r="AY175" s="718"/>
      <c r="AZ175" s="718"/>
      <c r="BA175" s="718"/>
      <c r="BB175" s="718"/>
      <c r="BC175" s="718"/>
      <c r="BD175" s="718"/>
      <c r="BE175" s="764"/>
      <c r="BF175" s="364" t="s">
        <v>178</v>
      </c>
      <c r="BG175" s="352"/>
      <c r="BH175" s="352"/>
      <c r="BI175" s="353"/>
      <c r="BJ175" s="83"/>
      <c r="BK175" s="69"/>
      <c r="BL175" s="69"/>
      <c r="BM175" s="69"/>
    </row>
    <row r="176" spans="1:70" s="40" customFormat="1" ht="69" customHeight="1" x14ac:dyDescent="0.4">
      <c r="A176" s="433" t="s">
        <v>217</v>
      </c>
      <c r="B176" s="434"/>
      <c r="C176" s="434"/>
      <c r="D176" s="524"/>
      <c r="E176" s="649" t="s">
        <v>377</v>
      </c>
      <c r="F176" s="650"/>
      <c r="G176" s="650"/>
      <c r="H176" s="650"/>
      <c r="I176" s="650"/>
      <c r="J176" s="650"/>
      <c r="K176" s="650"/>
      <c r="L176" s="650"/>
      <c r="M176" s="650"/>
      <c r="N176" s="650"/>
      <c r="O176" s="650"/>
      <c r="P176" s="650"/>
      <c r="Q176" s="650"/>
      <c r="R176" s="650"/>
      <c r="S176" s="650"/>
      <c r="T176" s="650"/>
      <c r="U176" s="650"/>
      <c r="V176" s="650"/>
      <c r="W176" s="650"/>
      <c r="X176" s="650"/>
      <c r="Y176" s="650"/>
      <c r="Z176" s="650"/>
      <c r="AA176" s="650"/>
      <c r="AB176" s="650"/>
      <c r="AC176" s="650"/>
      <c r="AD176" s="650"/>
      <c r="AE176" s="650"/>
      <c r="AF176" s="650"/>
      <c r="AG176" s="650"/>
      <c r="AH176" s="650"/>
      <c r="AI176" s="650"/>
      <c r="AJ176" s="650"/>
      <c r="AK176" s="650"/>
      <c r="AL176" s="650"/>
      <c r="AM176" s="650"/>
      <c r="AN176" s="650"/>
      <c r="AO176" s="650"/>
      <c r="AP176" s="650"/>
      <c r="AQ176" s="650"/>
      <c r="AR176" s="650"/>
      <c r="AS176" s="650"/>
      <c r="AT176" s="650"/>
      <c r="AU176" s="650"/>
      <c r="AV176" s="650"/>
      <c r="AW176" s="650"/>
      <c r="AX176" s="650"/>
      <c r="AY176" s="650"/>
      <c r="AZ176" s="650"/>
      <c r="BA176" s="650"/>
      <c r="BB176" s="650"/>
      <c r="BC176" s="650"/>
      <c r="BD176" s="650"/>
      <c r="BE176" s="651"/>
      <c r="BF176" s="348" t="s">
        <v>390</v>
      </c>
      <c r="BG176" s="349"/>
      <c r="BH176" s="349"/>
      <c r="BI176" s="350"/>
      <c r="BJ176" s="58"/>
      <c r="BK176" s="69"/>
      <c r="BL176" s="69"/>
      <c r="BM176" s="69"/>
    </row>
    <row r="177" spans="1:70" s="28" customFormat="1" ht="48.75" customHeight="1" x14ac:dyDescent="0.5">
      <c r="A177" s="340" t="s">
        <v>236</v>
      </c>
      <c r="B177" s="341"/>
      <c r="C177" s="341"/>
      <c r="D177" s="357"/>
      <c r="E177" s="399" t="s">
        <v>374</v>
      </c>
      <c r="F177" s="400"/>
      <c r="G177" s="400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400"/>
      <c r="AN177" s="400"/>
      <c r="AO177" s="400"/>
      <c r="AP177" s="400"/>
      <c r="AQ177" s="400"/>
      <c r="AR177" s="400"/>
      <c r="AS177" s="400"/>
      <c r="AT177" s="400"/>
      <c r="AU177" s="400"/>
      <c r="AV177" s="400"/>
      <c r="AW177" s="400"/>
      <c r="AX177" s="400"/>
      <c r="AY177" s="400"/>
      <c r="AZ177" s="400"/>
      <c r="BA177" s="400"/>
      <c r="BB177" s="400"/>
      <c r="BC177" s="400"/>
      <c r="BD177" s="400"/>
      <c r="BE177" s="400"/>
      <c r="BF177" s="364" t="s">
        <v>391</v>
      </c>
      <c r="BG177" s="352"/>
      <c r="BH177" s="352"/>
      <c r="BI177" s="353"/>
      <c r="BJ177" s="87"/>
      <c r="BK177" s="82"/>
      <c r="BL177" s="30"/>
      <c r="BM177" s="30"/>
    </row>
    <row r="178" spans="1:70" s="40" customFormat="1" ht="62.25" customHeight="1" x14ac:dyDescent="0.4">
      <c r="A178" s="433" t="s">
        <v>299</v>
      </c>
      <c r="B178" s="434"/>
      <c r="C178" s="434"/>
      <c r="D178" s="524"/>
      <c r="E178" s="343" t="s">
        <v>363</v>
      </c>
      <c r="F178" s="344"/>
      <c r="G178" s="344"/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8" t="s">
        <v>392</v>
      </c>
      <c r="BG178" s="349"/>
      <c r="BH178" s="349"/>
      <c r="BI178" s="350"/>
      <c r="BJ178" s="83"/>
      <c r="BK178" s="69"/>
      <c r="BL178" s="69"/>
      <c r="BM178" s="69"/>
    </row>
    <row r="179" spans="1:70" s="40" customFormat="1" ht="48" customHeight="1" x14ac:dyDescent="0.4">
      <c r="A179" s="433" t="s">
        <v>300</v>
      </c>
      <c r="B179" s="434"/>
      <c r="C179" s="434"/>
      <c r="D179" s="524"/>
      <c r="E179" s="343" t="s">
        <v>327</v>
      </c>
      <c r="F179" s="344"/>
      <c r="G179" s="344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8" t="s">
        <v>393</v>
      </c>
      <c r="BG179" s="349"/>
      <c r="BH179" s="349"/>
      <c r="BI179" s="350"/>
      <c r="BJ179" s="83"/>
      <c r="BK179" s="69"/>
      <c r="BL179" s="69"/>
      <c r="BM179" s="69"/>
      <c r="BP179" s="41"/>
      <c r="BQ179" s="41"/>
      <c r="BR179" s="41"/>
    </row>
    <row r="180" spans="1:70" s="28" customFormat="1" ht="49.5" customHeight="1" x14ac:dyDescent="0.5">
      <c r="A180" s="433" t="s">
        <v>301</v>
      </c>
      <c r="B180" s="434"/>
      <c r="C180" s="434"/>
      <c r="D180" s="524"/>
      <c r="E180" s="343" t="s">
        <v>288</v>
      </c>
      <c r="F180" s="344"/>
      <c r="G180" s="344"/>
      <c r="H180" s="344"/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8" t="s">
        <v>219</v>
      </c>
      <c r="BG180" s="349"/>
      <c r="BH180" s="349"/>
      <c r="BI180" s="350"/>
      <c r="BJ180" s="87"/>
      <c r="BK180" s="82"/>
      <c r="BL180" s="30"/>
      <c r="BM180" s="30"/>
    </row>
    <row r="181" spans="1:70" s="25" customFormat="1" ht="50.25" customHeight="1" x14ac:dyDescent="0.45">
      <c r="A181" s="433" t="s">
        <v>302</v>
      </c>
      <c r="B181" s="434"/>
      <c r="C181" s="434"/>
      <c r="D181" s="524"/>
      <c r="E181" s="343" t="s">
        <v>340</v>
      </c>
      <c r="F181" s="344"/>
      <c r="G181" s="344"/>
      <c r="H181" s="344"/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344"/>
      <c r="BC181" s="344"/>
      <c r="BD181" s="344"/>
      <c r="BE181" s="344"/>
      <c r="BF181" s="348" t="s">
        <v>394</v>
      </c>
      <c r="BG181" s="349"/>
      <c r="BH181" s="349"/>
      <c r="BI181" s="350"/>
      <c r="BJ181" s="85"/>
      <c r="BP181" s="26"/>
      <c r="BQ181" s="26"/>
      <c r="BR181" s="26"/>
    </row>
    <row r="182" spans="1:70" s="28" customFormat="1" ht="58.5" customHeight="1" x14ac:dyDescent="0.5">
      <c r="A182" s="433" t="s">
        <v>303</v>
      </c>
      <c r="B182" s="434"/>
      <c r="C182" s="434"/>
      <c r="D182" s="524"/>
      <c r="E182" s="343" t="s">
        <v>294</v>
      </c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4"/>
      <c r="AR182" s="344"/>
      <c r="AS182" s="344"/>
      <c r="AT182" s="344"/>
      <c r="AU182" s="344"/>
      <c r="AV182" s="344"/>
      <c r="AW182" s="344"/>
      <c r="AX182" s="344"/>
      <c r="AY182" s="344"/>
      <c r="AZ182" s="344"/>
      <c r="BA182" s="344"/>
      <c r="BB182" s="344"/>
      <c r="BC182" s="344"/>
      <c r="BD182" s="344"/>
      <c r="BE182" s="344"/>
      <c r="BF182" s="348" t="s">
        <v>395</v>
      </c>
      <c r="BG182" s="349"/>
      <c r="BH182" s="349"/>
      <c r="BI182" s="350"/>
      <c r="BJ182" s="87"/>
      <c r="BK182" s="82"/>
      <c r="BL182" s="30"/>
      <c r="BM182" s="30"/>
    </row>
    <row r="183" spans="1:70" s="40" customFormat="1" ht="51.75" customHeight="1" thickBot="1" x14ac:dyDescent="0.45">
      <c r="A183" s="527" t="s">
        <v>304</v>
      </c>
      <c r="B183" s="414"/>
      <c r="C183" s="414"/>
      <c r="D183" s="413"/>
      <c r="E183" s="760" t="s">
        <v>293</v>
      </c>
      <c r="F183" s="711"/>
      <c r="G183" s="711"/>
      <c r="H183" s="711"/>
      <c r="I183" s="711"/>
      <c r="J183" s="711"/>
      <c r="K183" s="711"/>
      <c r="L183" s="711"/>
      <c r="M183" s="711"/>
      <c r="N183" s="711"/>
      <c r="O183" s="711"/>
      <c r="P183" s="711"/>
      <c r="Q183" s="711"/>
      <c r="R183" s="711"/>
      <c r="S183" s="711"/>
      <c r="T183" s="711"/>
      <c r="U183" s="711"/>
      <c r="V183" s="711"/>
      <c r="W183" s="711"/>
      <c r="X183" s="711"/>
      <c r="Y183" s="711"/>
      <c r="Z183" s="711"/>
      <c r="AA183" s="711"/>
      <c r="AB183" s="711"/>
      <c r="AC183" s="711"/>
      <c r="AD183" s="711"/>
      <c r="AE183" s="711"/>
      <c r="AF183" s="711"/>
      <c r="AG183" s="711"/>
      <c r="AH183" s="711"/>
      <c r="AI183" s="711"/>
      <c r="AJ183" s="711"/>
      <c r="AK183" s="711"/>
      <c r="AL183" s="711"/>
      <c r="AM183" s="711"/>
      <c r="AN183" s="711"/>
      <c r="AO183" s="711"/>
      <c r="AP183" s="711"/>
      <c r="AQ183" s="711"/>
      <c r="AR183" s="711"/>
      <c r="AS183" s="711"/>
      <c r="AT183" s="711"/>
      <c r="AU183" s="711"/>
      <c r="AV183" s="711"/>
      <c r="AW183" s="711"/>
      <c r="AX183" s="711"/>
      <c r="AY183" s="711"/>
      <c r="AZ183" s="711"/>
      <c r="BA183" s="711"/>
      <c r="BB183" s="711"/>
      <c r="BC183" s="711"/>
      <c r="BD183" s="711"/>
      <c r="BE183" s="729"/>
      <c r="BF183" s="345" t="s">
        <v>396</v>
      </c>
      <c r="BG183" s="346"/>
      <c r="BH183" s="346"/>
      <c r="BI183" s="347"/>
      <c r="BJ183" s="83"/>
      <c r="BK183" s="69"/>
      <c r="BL183" s="69"/>
      <c r="BM183" s="69"/>
    </row>
    <row r="184" spans="1:70" s="40" customFormat="1" ht="45" customHeight="1" x14ac:dyDescent="0.4">
      <c r="A184" s="560" t="s">
        <v>138</v>
      </c>
      <c r="B184" s="417"/>
      <c r="C184" s="417"/>
      <c r="D184" s="652"/>
      <c r="E184" s="731" t="s">
        <v>375</v>
      </c>
      <c r="F184" s="726"/>
      <c r="G184" s="726"/>
      <c r="H184" s="726"/>
      <c r="I184" s="726"/>
      <c r="J184" s="726"/>
      <c r="K184" s="726"/>
      <c r="L184" s="726"/>
      <c r="M184" s="726"/>
      <c r="N184" s="726"/>
      <c r="O184" s="726"/>
      <c r="P184" s="726"/>
      <c r="Q184" s="726"/>
      <c r="R184" s="726"/>
      <c r="S184" s="726"/>
      <c r="T184" s="726"/>
      <c r="U184" s="726"/>
      <c r="V184" s="726"/>
      <c r="W184" s="726"/>
      <c r="X184" s="726"/>
      <c r="Y184" s="726"/>
      <c r="Z184" s="726"/>
      <c r="AA184" s="726"/>
      <c r="AB184" s="726"/>
      <c r="AC184" s="726"/>
      <c r="AD184" s="726"/>
      <c r="AE184" s="726"/>
      <c r="AF184" s="726"/>
      <c r="AG184" s="726"/>
      <c r="AH184" s="726"/>
      <c r="AI184" s="726"/>
      <c r="AJ184" s="726"/>
      <c r="AK184" s="726"/>
      <c r="AL184" s="726"/>
      <c r="AM184" s="726"/>
      <c r="AN184" s="726"/>
      <c r="AO184" s="726"/>
      <c r="AP184" s="726"/>
      <c r="AQ184" s="726"/>
      <c r="AR184" s="726"/>
      <c r="AS184" s="726"/>
      <c r="AT184" s="726"/>
      <c r="AU184" s="726"/>
      <c r="AV184" s="726"/>
      <c r="AW184" s="726"/>
      <c r="AX184" s="726"/>
      <c r="AY184" s="726"/>
      <c r="AZ184" s="726"/>
      <c r="BA184" s="726"/>
      <c r="BB184" s="726"/>
      <c r="BC184" s="726"/>
      <c r="BD184" s="726"/>
      <c r="BE184" s="727"/>
      <c r="BF184" s="728" t="s">
        <v>221</v>
      </c>
      <c r="BG184" s="732"/>
      <c r="BH184" s="732"/>
      <c r="BI184" s="733"/>
      <c r="BJ184" s="58"/>
      <c r="BK184" s="69"/>
      <c r="BL184" s="69"/>
      <c r="BM184" s="69"/>
    </row>
    <row r="185" spans="1:70" s="40" customFormat="1" ht="45.75" customHeight="1" x14ac:dyDescent="0.4">
      <c r="A185" s="340" t="s">
        <v>139</v>
      </c>
      <c r="B185" s="341"/>
      <c r="C185" s="341"/>
      <c r="D185" s="357"/>
      <c r="E185" s="734" t="s">
        <v>434</v>
      </c>
      <c r="F185" s="735"/>
      <c r="G185" s="735"/>
      <c r="H185" s="735"/>
      <c r="I185" s="735"/>
      <c r="J185" s="735"/>
      <c r="K185" s="735"/>
      <c r="L185" s="735"/>
      <c r="M185" s="735"/>
      <c r="N185" s="735"/>
      <c r="O185" s="735"/>
      <c r="P185" s="735"/>
      <c r="Q185" s="735"/>
      <c r="R185" s="735"/>
      <c r="S185" s="735"/>
      <c r="T185" s="735"/>
      <c r="U185" s="735"/>
      <c r="V185" s="735"/>
      <c r="W185" s="735"/>
      <c r="X185" s="735"/>
      <c r="Y185" s="735"/>
      <c r="Z185" s="735"/>
      <c r="AA185" s="735"/>
      <c r="AB185" s="735"/>
      <c r="AC185" s="735"/>
      <c r="AD185" s="735"/>
      <c r="AE185" s="735"/>
      <c r="AF185" s="735"/>
      <c r="AG185" s="735"/>
      <c r="AH185" s="735"/>
      <c r="AI185" s="735"/>
      <c r="AJ185" s="735"/>
      <c r="AK185" s="735"/>
      <c r="AL185" s="735"/>
      <c r="AM185" s="735"/>
      <c r="AN185" s="735"/>
      <c r="AO185" s="735"/>
      <c r="AP185" s="735"/>
      <c r="AQ185" s="735"/>
      <c r="AR185" s="735"/>
      <c r="AS185" s="735"/>
      <c r="AT185" s="735"/>
      <c r="AU185" s="735"/>
      <c r="AV185" s="735"/>
      <c r="AW185" s="735"/>
      <c r="AX185" s="735"/>
      <c r="AY185" s="735"/>
      <c r="AZ185" s="735"/>
      <c r="BA185" s="735"/>
      <c r="BB185" s="735"/>
      <c r="BC185" s="735"/>
      <c r="BD185" s="735"/>
      <c r="BE185" s="736"/>
      <c r="BF185" s="737" t="s">
        <v>226</v>
      </c>
      <c r="BG185" s="346"/>
      <c r="BH185" s="346"/>
      <c r="BI185" s="347"/>
      <c r="BJ185" s="58"/>
      <c r="BK185" s="69"/>
      <c r="BL185" s="69"/>
      <c r="BM185" s="69"/>
    </row>
    <row r="186" spans="1:70" s="40" customFormat="1" ht="47.25" customHeight="1" x14ac:dyDescent="0.4">
      <c r="A186" s="340" t="s">
        <v>140</v>
      </c>
      <c r="B186" s="341"/>
      <c r="C186" s="341"/>
      <c r="D186" s="357"/>
      <c r="E186" s="730" t="s">
        <v>339</v>
      </c>
      <c r="F186" s="518"/>
      <c r="G186" s="518"/>
      <c r="H186" s="518"/>
      <c r="I186" s="518"/>
      <c r="J186" s="518"/>
      <c r="K186" s="518"/>
      <c r="L186" s="518"/>
      <c r="M186" s="518"/>
      <c r="N186" s="518"/>
      <c r="O186" s="518"/>
      <c r="P186" s="518"/>
      <c r="Q186" s="518"/>
      <c r="R186" s="518"/>
      <c r="S186" s="518"/>
      <c r="T186" s="518"/>
      <c r="U186" s="518"/>
      <c r="V186" s="518"/>
      <c r="W186" s="518"/>
      <c r="X186" s="518"/>
      <c r="Y186" s="518"/>
      <c r="Z186" s="518"/>
      <c r="AA186" s="518"/>
      <c r="AB186" s="518"/>
      <c r="AC186" s="518"/>
      <c r="AD186" s="518"/>
      <c r="AE186" s="518"/>
      <c r="AF186" s="518"/>
      <c r="AG186" s="518"/>
      <c r="AH186" s="518"/>
      <c r="AI186" s="518"/>
      <c r="AJ186" s="518"/>
      <c r="AK186" s="518"/>
      <c r="AL186" s="518"/>
      <c r="AM186" s="518"/>
      <c r="AN186" s="518"/>
      <c r="AO186" s="518"/>
      <c r="AP186" s="518"/>
      <c r="AQ186" s="518"/>
      <c r="AR186" s="518"/>
      <c r="AS186" s="518"/>
      <c r="AT186" s="518"/>
      <c r="AU186" s="518"/>
      <c r="AV186" s="518"/>
      <c r="AW186" s="518"/>
      <c r="AX186" s="518"/>
      <c r="AY186" s="518"/>
      <c r="AZ186" s="518"/>
      <c r="BA186" s="518"/>
      <c r="BB186" s="518"/>
      <c r="BC186" s="518"/>
      <c r="BD186" s="518"/>
      <c r="BE186" s="552"/>
      <c r="BF186" s="364" t="s">
        <v>183</v>
      </c>
      <c r="BG186" s="720"/>
      <c r="BH186" s="720"/>
      <c r="BI186" s="721"/>
      <c r="BJ186" s="58"/>
      <c r="BK186" s="69"/>
      <c r="BL186" s="69"/>
      <c r="BM186" s="69"/>
    </row>
    <row r="187" spans="1:70" s="40" customFormat="1" ht="56.25" customHeight="1" x14ac:dyDescent="0.4">
      <c r="A187" s="340" t="s">
        <v>142</v>
      </c>
      <c r="B187" s="341"/>
      <c r="C187" s="341"/>
      <c r="D187" s="357"/>
      <c r="E187" s="517" t="s">
        <v>264</v>
      </c>
      <c r="F187" s="518"/>
      <c r="G187" s="518"/>
      <c r="H187" s="518"/>
      <c r="I187" s="518"/>
      <c r="J187" s="518"/>
      <c r="K187" s="518"/>
      <c r="L187" s="518"/>
      <c r="M187" s="518"/>
      <c r="N187" s="518"/>
      <c r="O187" s="518"/>
      <c r="P187" s="518"/>
      <c r="Q187" s="518"/>
      <c r="R187" s="518"/>
      <c r="S187" s="518"/>
      <c r="T187" s="518"/>
      <c r="U187" s="518"/>
      <c r="V187" s="518"/>
      <c r="W187" s="518"/>
      <c r="X187" s="518"/>
      <c r="Y187" s="518"/>
      <c r="Z187" s="518"/>
      <c r="AA187" s="518"/>
      <c r="AB187" s="518"/>
      <c r="AC187" s="518"/>
      <c r="AD187" s="518"/>
      <c r="AE187" s="518"/>
      <c r="AF187" s="518"/>
      <c r="AG187" s="518"/>
      <c r="AH187" s="518"/>
      <c r="AI187" s="518"/>
      <c r="AJ187" s="518"/>
      <c r="AK187" s="518"/>
      <c r="AL187" s="518"/>
      <c r="AM187" s="518"/>
      <c r="AN187" s="518"/>
      <c r="AO187" s="518"/>
      <c r="AP187" s="518"/>
      <c r="AQ187" s="518"/>
      <c r="AR187" s="518"/>
      <c r="AS187" s="518"/>
      <c r="AT187" s="518"/>
      <c r="AU187" s="518"/>
      <c r="AV187" s="518"/>
      <c r="AW187" s="518"/>
      <c r="AX187" s="518"/>
      <c r="AY187" s="518"/>
      <c r="AZ187" s="518"/>
      <c r="BA187" s="518"/>
      <c r="BB187" s="518"/>
      <c r="BC187" s="518"/>
      <c r="BD187" s="518"/>
      <c r="BE187" s="552"/>
      <c r="BF187" s="364" t="s">
        <v>182</v>
      </c>
      <c r="BG187" s="720"/>
      <c r="BH187" s="720"/>
      <c r="BI187" s="721"/>
      <c r="BJ187" s="58"/>
      <c r="BK187" s="69"/>
      <c r="BL187" s="69"/>
      <c r="BM187" s="69"/>
    </row>
    <row r="188" spans="1:70" s="40" customFormat="1" ht="47.25" customHeight="1" x14ac:dyDescent="0.4">
      <c r="A188" s="340" t="s">
        <v>143</v>
      </c>
      <c r="B188" s="341"/>
      <c r="C188" s="341"/>
      <c r="D188" s="357"/>
      <c r="E188" s="517" t="s">
        <v>265</v>
      </c>
      <c r="F188" s="518"/>
      <c r="G188" s="518"/>
      <c r="H188" s="518"/>
      <c r="I188" s="518"/>
      <c r="J188" s="518"/>
      <c r="K188" s="518"/>
      <c r="L188" s="518"/>
      <c r="M188" s="518"/>
      <c r="N188" s="518"/>
      <c r="O188" s="518"/>
      <c r="P188" s="518"/>
      <c r="Q188" s="518"/>
      <c r="R188" s="518"/>
      <c r="S188" s="518"/>
      <c r="T188" s="518"/>
      <c r="U188" s="518"/>
      <c r="V188" s="518"/>
      <c r="W188" s="518"/>
      <c r="X188" s="518"/>
      <c r="Y188" s="518"/>
      <c r="Z188" s="518"/>
      <c r="AA188" s="518"/>
      <c r="AB188" s="518"/>
      <c r="AC188" s="518"/>
      <c r="AD188" s="518"/>
      <c r="AE188" s="518"/>
      <c r="AF188" s="518"/>
      <c r="AG188" s="518"/>
      <c r="AH188" s="518"/>
      <c r="AI188" s="518"/>
      <c r="AJ188" s="518"/>
      <c r="AK188" s="518"/>
      <c r="AL188" s="518"/>
      <c r="AM188" s="518"/>
      <c r="AN188" s="518"/>
      <c r="AO188" s="518"/>
      <c r="AP188" s="518"/>
      <c r="AQ188" s="518"/>
      <c r="AR188" s="518"/>
      <c r="AS188" s="518"/>
      <c r="AT188" s="518"/>
      <c r="AU188" s="518"/>
      <c r="AV188" s="518"/>
      <c r="AW188" s="518"/>
      <c r="AX188" s="518"/>
      <c r="AY188" s="518"/>
      <c r="AZ188" s="518"/>
      <c r="BA188" s="518"/>
      <c r="BB188" s="518"/>
      <c r="BC188" s="518"/>
      <c r="BD188" s="518"/>
      <c r="BE188" s="552"/>
      <c r="BF188" s="364" t="s">
        <v>184</v>
      </c>
      <c r="BG188" s="720"/>
      <c r="BH188" s="720"/>
      <c r="BI188" s="721"/>
      <c r="BJ188" s="58"/>
      <c r="BK188" s="69"/>
      <c r="BL188" s="69"/>
      <c r="BM188" s="69"/>
    </row>
    <row r="189" spans="1:70" s="40" customFormat="1" ht="58.5" customHeight="1" x14ac:dyDescent="0.4">
      <c r="A189" s="340" t="s">
        <v>144</v>
      </c>
      <c r="B189" s="341"/>
      <c r="C189" s="341"/>
      <c r="D189" s="357"/>
      <c r="E189" s="514" t="s">
        <v>376</v>
      </c>
      <c r="F189" s="515"/>
      <c r="G189" s="515"/>
      <c r="H189" s="515"/>
      <c r="I189" s="515"/>
      <c r="J189" s="515"/>
      <c r="K189" s="515"/>
      <c r="L189" s="515"/>
      <c r="M189" s="515"/>
      <c r="N189" s="515"/>
      <c r="O189" s="515"/>
      <c r="P189" s="515"/>
      <c r="Q189" s="515"/>
      <c r="R189" s="515"/>
      <c r="S189" s="515"/>
      <c r="T189" s="515"/>
      <c r="U189" s="515"/>
      <c r="V189" s="515"/>
      <c r="W189" s="515"/>
      <c r="X189" s="515"/>
      <c r="Y189" s="515"/>
      <c r="Z189" s="515"/>
      <c r="AA189" s="515"/>
      <c r="AB189" s="515"/>
      <c r="AC189" s="515"/>
      <c r="AD189" s="515"/>
      <c r="AE189" s="515"/>
      <c r="AF189" s="515"/>
      <c r="AG189" s="515"/>
      <c r="AH189" s="515"/>
      <c r="AI189" s="515"/>
      <c r="AJ189" s="515"/>
      <c r="AK189" s="515"/>
      <c r="AL189" s="515"/>
      <c r="AM189" s="515"/>
      <c r="AN189" s="515"/>
      <c r="AO189" s="515"/>
      <c r="AP189" s="515"/>
      <c r="AQ189" s="515"/>
      <c r="AR189" s="515"/>
      <c r="AS189" s="515"/>
      <c r="AT189" s="515"/>
      <c r="AU189" s="515"/>
      <c r="AV189" s="515"/>
      <c r="AW189" s="515"/>
      <c r="AX189" s="515"/>
      <c r="AY189" s="515"/>
      <c r="AZ189" s="515"/>
      <c r="BA189" s="515"/>
      <c r="BB189" s="515"/>
      <c r="BC189" s="515"/>
      <c r="BD189" s="515"/>
      <c r="BE189" s="708"/>
      <c r="BF189" s="364" t="s">
        <v>185</v>
      </c>
      <c r="BG189" s="720"/>
      <c r="BH189" s="720"/>
      <c r="BI189" s="721"/>
      <c r="BJ189" s="58"/>
      <c r="BK189" s="69"/>
      <c r="BL189" s="69"/>
      <c r="BM189" s="69"/>
    </row>
    <row r="190" spans="1:70" s="271" customFormat="1" ht="60.75" customHeight="1" x14ac:dyDescent="0.5">
      <c r="A190" s="527" t="s">
        <v>426</v>
      </c>
      <c r="B190" s="414"/>
      <c r="C190" s="414"/>
      <c r="D190" s="470"/>
      <c r="E190" s="748" t="s">
        <v>433</v>
      </c>
      <c r="F190" s="749"/>
      <c r="G190" s="749"/>
      <c r="H190" s="749"/>
      <c r="I190" s="749"/>
      <c r="J190" s="749"/>
      <c r="K190" s="749"/>
      <c r="L190" s="749"/>
      <c r="M190" s="749"/>
      <c r="N190" s="749"/>
      <c r="O190" s="749"/>
      <c r="P190" s="749"/>
      <c r="Q190" s="749"/>
      <c r="R190" s="749"/>
      <c r="S190" s="749"/>
      <c r="T190" s="749"/>
      <c r="U190" s="749"/>
      <c r="V190" s="749"/>
      <c r="W190" s="749"/>
      <c r="X190" s="749"/>
      <c r="Y190" s="749"/>
      <c r="Z190" s="749"/>
      <c r="AA190" s="749"/>
      <c r="AB190" s="749"/>
      <c r="AC190" s="749"/>
      <c r="AD190" s="749"/>
      <c r="AE190" s="749"/>
      <c r="AF190" s="749"/>
      <c r="AG190" s="749"/>
      <c r="AH190" s="749"/>
      <c r="AI190" s="749"/>
      <c r="AJ190" s="749"/>
      <c r="AK190" s="749"/>
      <c r="AL190" s="749"/>
      <c r="AM190" s="749"/>
      <c r="AN190" s="749"/>
      <c r="AO190" s="749"/>
      <c r="AP190" s="749"/>
      <c r="AQ190" s="749"/>
      <c r="AR190" s="749"/>
      <c r="AS190" s="749"/>
      <c r="AT190" s="749"/>
      <c r="AU190" s="749"/>
      <c r="AV190" s="749"/>
      <c r="AW190" s="749"/>
      <c r="AX190" s="749"/>
      <c r="AY190" s="749"/>
      <c r="AZ190" s="749"/>
      <c r="BA190" s="749"/>
      <c r="BB190" s="749"/>
      <c r="BC190" s="749"/>
      <c r="BD190" s="749"/>
      <c r="BE190" s="750"/>
      <c r="BF190" s="737" t="s">
        <v>409</v>
      </c>
      <c r="BG190" s="346"/>
      <c r="BH190" s="346"/>
      <c r="BI190" s="347"/>
      <c r="BJ190" s="268"/>
      <c r="BK190" s="269"/>
      <c r="BL190" s="270"/>
      <c r="BM190" s="270"/>
    </row>
    <row r="191" spans="1:70" s="92" customFormat="1" ht="66" customHeight="1" x14ac:dyDescent="0.4">
      <c r="A191" s="754" t="s">
        <v>199</v>
      </c>
      <c r="B191" s="755"/>
      <c r="C191" s="755"/>
      <c r="D191" s="756"/>
      <c r="E191" s="757" t="s">
        <v>421</v>
      </c>
      <c r="F191" s="758"/>
      <c r="G191" s="758"/>
      <c r="H191" s="758"/>
      <c r="I191" s="758"/>
      <c r="J191" s="758"/>
      <c r="K191" s="758"/>
      <c r="L191" s="758"/>
      <c r="M191" s="758"/>
      <c r="N191" s="758"/>
      <c r="O191" s="758"/>
      <c r="P191" s="758"/>
      <c r="Q191" s="758"/>
      <c r="R191" s="758"/>
      <c r="S191" s="758"/>
      <c r="T191" s="758"/>
      <c r="U191" s="758"/>
      <c r="V191" s="758"/>
      <c r="W191" s="758"/>
      <c r="X191" s="758"/>
      <c r="Y191" s="758"/>
      <c r="Z191" s="758"/>
      <c r="AA191" s="758"/>
      <c r="AB191" s="758"/>
      <c r="AC191" s="758"/>
      <c r="AD191" s="758"/>
      <c r="AE191" s="758"/>
      <c r="AF191" s="758"/>
      <c r="AG191" s="758"/>
      <c r="AH191" s="758"/>
      <c r="AI191" s="758"/>
      <c r="AJ191" s="758"/>
      <c r="AK191" s="758"/>
      <c r="AL191" s="758"/>
      <c r="AM191" s="758"/>
      <c r="AN191" s="758"/>
      <c r="AO191" s="758"/>
      <c r="AP191" s="758"/>
      <c r="AQ191" s="758"/>
      <c r="AR191" s="758"/>
      <c r="AS191" s="758"/>
      <c r="AT191" s="758"/>
      <c r="AU191" s="758"/>
      <c r="AV191" s="758"/>
      <c r="AW191" s="758"/>
      <c r="AX191" s="758"/>
      <c r="AY191" s="758"/>
      <c r="AZ191" s="758"/>
      <c r="BA191" s="758"/>
      <c r="BB191" s="758"/>
      <c r="BC191" s="758"/>
      <c r="BD191" s="758"/>
      <c r="BE191" s="759"/>
      <c r="BF191" s="766" t="s">
        <v>254</v>
      </c>
      <c r="BG191" s="767"/>
      <c r="BH191" s="767"/>
      <c r="BI191" s="768"/>
      <c r="BJ191" s="267"/>
      <c r="BK191" s="91"/>
      <c r="BL191" s="91"/>
      <c r="BM191" s="91"/>
    </row>
    <row r="192" spans="1:70" s="92" customFormat="1" ht="50.25" customHeight="1" x14ac:dyDescent="0.4">
      <c r="A192" s="433" t="s">
        <v>200</v>
      </c>
      <c r="B192" s="434"/>
      <c r="C192" s="434"/>
      <c r="D192" s="524"/>
      <c r="E192" s="516" t="s">
        <v>378</v>
      </c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  <c r="Z192" s="344"/>
      <c r="AA192" s="344"/>
      <c r="AB192" s="344"/>
      <c r="AC192" s="344"/>
      <c r="AD192" s="344"/>
      <c r="AE192" s="344"/>
      <c r="AF192" s="344"/>
      <c r="AG192" s="344"/>
      <c r="AH192" s="344"/>
      <c r="AI192" s="344"/>
      <c r="AJ192" s="344"/>
      <c r="AK192" s="344"/>
      <c r="AL192" s="344"/>
      <c r="AM192" s="344"/>
      <c r="AN192" s="344"/>
      <c r="AO192" s="344"/>
      <c r="AP192" s="344"/>
      <c r="AQ192" s="344"/>
      <c r="AR192" s="344"/>
      <c r="AS192" s="344"/>
      <c r="AT192" s="344"/>
      <c r="AU192" s="344"/>
      <c r="AV192" s="344"/>
      <c r="AW192" s="344"/>
      <c r="AX192" s="344"/>
      <c r="AY192" s="344"/>
      <c r="AZ192" s="344"/>
      <c r="BA192" s="344"/>
      <c r="BB192" s="344"/>
      <c r="BC192" s="344"/>
      <c r="BD192" s="344"/>
      <c r="BE192" s="612"/>
      <c r="BF192" s="348" t="s">
        <v>230</v>
      </c>
      <c r="BG192" s="349"/>
      <c r="BH192" s="349"/>
      <c r="BI192" s="350"/>
      <c r="BJ192" s="272"/>
      <c r="BK192" s="91"/>
      <c r="BL192" s="91"/>
      <c r="BM192" s="91"/>
    </row>
    <row r="193" spans="1:70" s="40" customFormat="1" ht="60.75" customHeight="1" x14ac:dyDescent="0.4">
      <c r="A193" s="433" t="s">
        <v>201</v>
      </c>
      <c r="B193" s="434"/>
      <c r="C193" s="434"/>
      <c r="D193" s="524"/>
      <c r="E193" s="344" t="s">
        <v>389</v>
      </c>
      <c r="F193" s="344"/>
      <c r="G193" s="344"/>
      <c r="H193" s="344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44"/>
      <c r="AD193" s="344"/>
      <c r="AE193" s="344"/>
      <c r="AF193" s="344"/>
      <c r="AG193" s="344"/>
      <c r="AH193" s="344"/>
      <c r="AI193" s="344"/>
      <c r="AJ193" s="344"/>
      <c r="AK193" s="344"/>
      <c r="AL193" s="344"/>
      <c r="AM193" s="344"/>
      <c r="AN193" s="344"/>
      <c r="AO193" s="344"/>
      <c r="AP193" s="344"/>
      <c r="AQ193" s="344"/>
      <c r="AR193" s="344"/>
      <c r="AS193" s="344"/>
      <c r="AT193" s="344"/>
      <c r="AU193" s="344"/>
      <c r="AV193" s="344"/>
      <c r="AW193" s="344"/>
      <c r="AX193" s="344"/>
      <c r="AY193" s="344"/>
      <c r="AZ193" s="344"/>
      <c r="BA193" s="344"/>
      <c r="BB193" s="344"/>
      <c r="BC193" s="344"/>
      <c r="BD193" s="344"/>
      <c r="BE193" s="612"/>
      <c r="BF193" s="348" t="s">
        <v>256</v>
      </c>
      <c r="BG193" s="349"/>
      <c r="BH193" s="349"/>
      <c r="BI193" s="350"/>
      <c r="BJ193" s="58"/>
      <c r="BK193" s="69"/>
      <c r="BL193" s="69"/>
      <c r="BM193" s="69"/>
    </row>
    <row r="194" spans="1:70" s="40" customFormat="1" ht="47.25" customHeight="1" x14ac:dyDescent="0.4">
      <c r="A194" s="754" t="s">
        <v>202</v>
      </c>
      <c r="B194" s="755"/>
      <c r="C194" s="755"/>
      <c r="D194" s="756"/>
      <c r="E194" s="771" t="s">
        <v>266</v>
      </c>
      <c r="F194" s="771"/>
      <c r="G194" s="771"/>
      <c r="H194" s="771"/>
      <c r="I194" s="771"/>
      <c r="J194" s="771"/>
      <c r="K194" s="771"/>
      <c r="L194" s="771"/>
      <c r="M194" s="771"/>
      <c r="N194" s="771"/>
      <c r="O194" s="771"/>
      <c r="P194" s="771"/>
      <c r="Q194" s="771"/>
      <c r="R194" s="771"/>
      <c r="S194" s="771"/>
      <c r="T194" s="771"/>
      <c r="U194" s="771"/>
      <c r="V194" s="771"/>
      <c r="W194" s="771"/>
      <c r="X194" s="771"/>
      <c r="Y194" s="771"/>
      <c r="Z194" s="771"/>
      <c r="AA194" s="771"/>
      <c r="AB194" s="771"/>
      <c r="AC194" s="771"/>
      <c r="AD194" s="771"/>
      <c r="AE194" s="771"/>
      <c r="AF194" s="771"/>
      <c r="AG194" s="771"/>
      <c r="AH194" s="771"/>
      <c r="AI194" s="771"/>
      <c r="AJ194" s="771"/>
      <c r="AK194" s="771"/>
      <c r="AL194" s="771"/>
      <c r="AM194" s="771"/>
      <c r="AN194" s="771"/>
      <c r="AO194" s="771"/>
      <c r="AP194" s="771"/>
      <c r="AQ194" s="771"/>
      <c r="AR194" s="771"/>
      <c r="AS194" s="771"/>
      <c r="AT194" s="771"/>
      <c r="AU194" s="771"/>
      <c r="AV194" s="771"/>
      <c r="AW194" s="771"/>
      <c r="AX194" s="771"/>
      <c r="AY194" s="771"/>
      <c r="AZ194" s="771"/>
      <c r="BA194" s="771"/>
      <c r="BB194" s="771"/>
      <c r="BC194" s="771"/>
      <c r="BD194" s="771"/>
      <c r="BE194" s="772"/>
      <c r="BF194" s="766" t="s">
        <v>397</v>
      </c>
      <c r="BG194" s="767"/>
      <c r="BH194" s="767"/>
      <c r="BI194" s="768"/>
      <c r="BJ194" s="58"/>
      <c r="BK194" s="69"/>
      <c r="BL194" s="69"/>
      <c r="BM194" s="69"/>
    </row>
    <row r="195" spans="1:70" s="40" customFormat="1" ht="44.25" customHeight="1" thickBot="1" x14ac:dyDescent="0.45">
      <c r="A195" s="773" t="s">
        <v>204</v>
      </c>
      <c r="B195" s="464"/>
      <c r="C195" s="464"/>
      <c r="D195" s="774"/>
      <c r="E195" s="775" t="s">
        <v>295</v>
      </c>
      <c r="F195" s="775"/>
      <c r="G195" s="775"/>
      <c r="H195" s="775"/>
      <c r="I195" s="775"/>
      <c r="J195" s="775"/>
      <c r="K195" s="775"/>
      <c r="L195" s="775"/>
      <c r="M195" s="775"/>
      <c r="N195" s="775"/>
      <c r="O195" s="775"/>
      <c r="P195" s="775"/>
      <c r="Q195" s="775"/>
      <c r="R195" s="775"/>
      <c r="S195" s="775"/>
      <c r="T195" s="775"/>
      <c r="U195" s="775"/>
      <c r="V195" s="775"/>
      <c r="W195" s="775"/>
      <c r="X195" s="775"/>
      <c r="Y195" s="775"/>
      <c r="Z195" s="775"/>
      <c r="AA195" s="775"/>
      <c r="AB195" s="775"/>
      <c r="AC195" s="775"/>
      <c r="AD195" s="775"/>
      <c r="AE195" s="775"/>
      <c r="AF195" s="775"/>
      <c r="AG195" s="775"/>
      <c r="AH195" s="775"/>
      <c r="AI195" s="775"/>
      <c r="AJ195" s="775"/>
      <c r="AK195" s="775"/>
      <c r="AL195" s="775"/>
      <c r="AM195" s="775"/>
      <c r="AN195" s="775"/>
      <c r="AO195" s="775"/>
      <c r="AP195" s="775"/>
      <c r="AQ195" s="775"/>
      <c r="AR195" s="775"/>
      <c r="AS195" s="775"/>
      <c r="AT195" s="775"/>
      <c r="AU195" s="775"/>
      <c r="AV195" s="775"/>
      <c r="AW195" s="775"/>
      <c r="AX195" s="775"/>
      <c r="AY195" s="775"/>
      <c r="AZ195" s="775"/>
      <c r="BA195" s="775"/>
      <c r="BB195" s="775"/>
      <c r="BC195" s="775"/>
      <c r="BD195" s="775"/>
      <c r="BE195" s="776"/>
      <c r="BF195" s="777" t="s">
        <v>255</v>
      </c>
      <c r="BG195" s="778"/>
      <c r="BH195" s="778"/>
      <c r="BI195" s="779"/>
      <c r="BJ195" s="58"/>
      <c r="BK195" s="69"/>
      <c r="BL195" s="69"/>
      <c r="BM195" s="69"/>
    </row>
    <row r="196" spans="1:70" s="41" customFormat="1" ht="47.25" customHeight="1" thickBot="1" x14ac:dyDescent="0.45">
      <c r="A196" s="273"/>
      <c r="B196" s="273"/>
      <c r="C196" s="273"/>
      <c r="D196" s="273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  <c r="AW196" s="187"/>
      <c r="AX196" s="187"/>
      <c r="AY196" s="187"/>
      <c r="AZ196" s="187"/>
      <c r="BA196" s="187"/>
      <c r="BB196" s="187"/>
      <c r="BC196" s="187"/>
      <c r="BD196" s="187"/>
      <c r="BE196" s="187"/>
      <c r="BF196" s="324"/>
      <c r="BG196" s="324"/>
      <c r="BH196" s="324"/>
      <c r="BI196" s="324"/>
      <c r="BJ196" s="83"/>
      <c r="BK196" s="81"/>
      <c r="BL196" s="81"/>
      <c r="BM196" s="81"/>
    </row>
    <row r="197" spans="1:70" s="25" customFormat="1" ht="103.5" customHeight="1" thickBot="1" x14ac:dyDescent="0.5">
      <c r="A197" s="498" t="s">
        <v>109</v>
      </c>
      <c r="B197" s="499"/>
      <c r="C197" s="499"/>
      <c r="D197" s="500"/>
      <c r="E197" s="337" t="s">
        <v>110</v>
      </c>
      <c r="F197" s="338"/>
      <c r="G197" s="338"/>
      <c r="H197" s="338"/>
      <c r="I197" s="338"/>
      <c r="J197" s="338"/>
      <c r="K197" s="338"/>
      <c r="L197" s="338"/>
      <c r="M197" s="338"/>
      <c r="N197" s="338"/>
      <c r="O197" s="338"/>
      <c r="P197" s="338"/>
      <c r="Q197" s="338"/>
      <c r="R197" s="338"/>
      <c r="S197" s="338"/>
      <c r="T197" s="338"/>
      <c r="U197" s="338"/>
      <c r="V197" s="338"/>
      <c r="W197" s="338"/>
      <c r="X197" s="338"/>
      <c r="Y197" s="338"/>
      <c r="Z197" s="338"/>
      <c r="AA197" s="338"/>
      <c r="AB197" s="338"/>
      <c r="AC197" s="338"/>
      <c r="AD197" s="338"/>
      <c r="AE197" s="338"/>
      <c r="AF197" s="338"/>
      <c r="AG197" s="338"/>
      <c r="AH197" s="338"/>
      <c r="AI197" s="338"/>
      <c r="AJ197" s="338"/>
      <c r="AK197" s="338"/>
      <c r="AL197" s="338"/>
      <c r="AM197" s="338"/>
      <c r="AN197" s="338"/>
      <c r="AO197" s="338"/>
      <c r="AP197" s="338"/>
      <c r="AQ197" s="338"/>
      <c r="AR197" s="338"/>
      <c r="AS197" s="338"/>
      <c r="AT197" s="338"/>
      <c r="AU197" s="338"/>
      <c r="AV197" s="338"/>
      <c r="AW197" s="338"/>
      <c r="AX197" s="338"/>
      <c r="AY197" s="338"/>
      <c r="AZ197" s="338"/>
      <c r="BA197" s="338"/>
      <c r="BB197" s="338"/>
      <c r="BC197" s="338"/>
      <c r="BD197" s="338"/>
      <c r="BE197" s="339"/>
      <c r="BF197" s="498" t="s">
        <v>147</v>
      </c>
      <c r="BG197" s="499"/>
      <c r="BH197" s="499"/>
      <c r="BI197" s="632"/>
      <c r="BJ197" s="57"/>
      <c r="BK197" s="69"/>
      <c r="BL197" s="69"/>
      <c r="BM197" s="69"/>
      <c r="BP197" s="26"/>
      <c r="BQ197" s="26"/>
      <c r="BR197" s="26"/>
    </row>
    <row r="198" spans="1:70" s="40" customFormat="1" ht="47.25" customHeight="1" x14ac:dyDescent="0.4">
      <c r="A198" s="433" t="s">
        <v>205</v>
      </c>
      <c r="B198" s="434"/>
      <c r="C198" s="434"/>
      <c r="D198" s="524"/>
      <c r="E198" s="344" t="s">
        <v>271</v>
      </c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344"/>
      <c r="AK198" s="344"/>
      <c r="AL198" s="344"/>
      <c r="AM198" s="344"/>
      <c r="AN198" s="344"/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344"/>
      <c r="BC198" s="344"/>
      <c r="BD198" s="344"/>
      <c r="BE198" s="612"/>
      <c r="BF198" s="348" t="s">
        <v>398</v>
      </c>
      <c r="BG198" s="349"/>
      <c r="BH198" s="349"/>
      <c r="BI198" s="350"/>
      <c r="BJ198" s="58"/>
      <c r="BK198" s="69"/>
      <c r="BL198" s="69"/>
      <c r="BM198" s="69"/>
    </row>
    <row r="199" spans="1:70" s="40" customFormat="1" ht="48.75" customHeight="1" x14ac:dyDescent="0.4">
      <c r="A199" s="433" t="s">
        <v>238</v>
      </c>
      <c r="B199" s="434"/>
      <c r="C199" s="434"/>
      <c r="D199" s="524"/>
      <c r="E199" s="344" t="s">
        <v>432</v>
      </c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  <c r="AM199" s="344"/>
      <c r="AN199" s="344"/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344"/>
      <c r="BC199" s="344"/>
      <c r="BD199" s="344"/>
      <c r="BE199" s="612"/>
      <c r="BF199" s="348" t="s">
        <v>399</v>
      </c>
      <c r="BG199" s="349"/>
      <c r="BH199" s="349"/>
      <c r="BI199" s="350"/>
      <c r="BJ199" s="58"/>
      <c r="BK199" s="69"/>
      <c r="BL199" s="69"/>
      <c r="BM199" s="69"/>
    </row>
    <row r="200" spans="1:70" s="40" customFormat="1" ht="60.75" customHeight="1" x14ac:dyDescent="0.4">
      <c r="A200" s="340" t="s">
        <v>239</v>
      </c>
      <c r="B200" s="341"/>
      <c r="C200" s="341"/>
      <c r="D200" s="357"/>
      <c r="E200" s="738" t="s">
        <v>296</v>
      </c>
      <c r="F200" s="739"/>
      <c r="G200" s="739"/>
      <c r="H200" s="739"/>
      <c r="I200" s="739"/>
      <c r="J200" s="739"/>
      <c r="K200" s="739"/>
      <c r="L200" s="739"/>
      <c r="M200" s="739"/>
      <c r="N200" s="739"/>
      <c r="O200" s="739"/>
      <c r="P200" s="739"/>
      <c r="Q200" s="739"/>
      <c r="R200" s="739"/>
      <c r="S200" s="739"/>
      <c r="T200" s="739"/>
      <c r="U200" s="739"/>
      <c r="V200" s="739"/>
      <c r="W200" s="739"/>
      <c r="X200" s="739"/>
      <c r="Y200" s="739"/>
      <c r="Z200" s="739"/>
      <c r="AA200" s="739"/>
      <c r="AB200" s="739"/>
      <c r="AC200" s="739"/>
      <c r="AD200" s="739"/>
      <c r="AE200" s="739"/>
      <c r="AF200" s="739"/>
      <c r="AG200" s="739"/>
      <c r="AH200" s="739"/>
      <c r="AI200" s="739"/>
      <c r="AJ200" s="739"/>
      <c r="AK200" s="739"/>
      <c r="AL200" s="739"/>
      <c r="AM200" s="739"/>
      <c r="AN200" s="739"/>
      <c r="AO200" s="739"/>
      <c r="AP200" s="739"/>
      <c r="AQ200" s="739"/>
      <c r="AR200" s="739"/>
      <c r="AS200" s="739"/>
      <c r="AT200" s="739"/>
      <c r="AU200" s="739"/>
      <c r="AV200" s="739"/>
      <c r="AW200" s="739"/>
      <c r="AX200" s="739"/>
      <c r="AY200" s="739"/>
      <c r="AZ200" s="739"/>
      <c r="BA200" s="739"/>
      <c r="BB200" s="739"/>
      <c r="BC200" s="739"/>
      <c r="BD200" s="739"/>
      <c r="BE200" s="740"/>
      <c r="BF200" s="741" t="s">
        <v>400</v>
      </c>
      <c r="BG200" s="720"/>
      <c r="BH200" s="720"/>
      <c r="BI200" s="721"/>
      <c r="BJ200" s="58"/>
      <c r="BK200" s="69"/>
      <c r="BL200" s="69"/>
      <c r="BM200" s="69"/>
    </row>
    <row r="201" spans="1:70" s="40" customFormat="1" ht="60.75" customHeight="1" x14ac:dyDescent="0.4">
      <c r="A201" s="340" t="s">
        <v>240</v>
      </c>
      <c r="B201" s="341"/>
      <c r="C201" s="341"/>
      <c r="D201" s="357"/>
      <c r="E201" s="514" t="s">
        <v>268</v>
      </c>
      <c r="F201" s="515"/>
      <c r="G201" s="515"/>
      <c r="H201" s="515"/>
      <c r="I201" s="515"/>
      <c r="J201" s="515"/>
      <c r="K201" s="515"/>
      <c r="L201" s="515"/>
      <c r="M201" s="515"/>
      <c r="N201" s="515"/>
      <c r="O201" s="515"/>
      <c r="P201" s="515"/>
      <c r="Q201" s="515"/>
      <c r="R201" s="515"/>
      <c r="S201" s="515"/>
      <c r="T201" s="515"/>
      <c r="U201" s="515"/>
      <c r="V201" s="515"/>
      <c r="W201" s="515"/>
      <c r="X201" s="515"/>
      <c r="Y201" s="515"/>
      <c r="Z201" s="515"/>
      <c r="AA201" s="515"/>
      <c r="AB201" s="515"/>
      <c r="AC201" s="515"/>
      <c r="AD201" s="515"/>
      <c r="AE201" s="515"/>
      <c r="AF201" s="515"/>
      <c r="AG201" s="515"/>
      <c r="AH201" s="515"/>
      <c r="AI201" s="515"/>
      <c r="AJ201" s="515"/>
      <c r="AK201" s="515"/>
      <c r="AL201" s="515"/>
      <c r="AM201" s="515"/>
      <c r="AN201" s="515"/>
      <c r="AO201" s="515"/>
      <c r="AP201" s="515"/>
      <c r="AQ201" s="515"/>
      <c r="AR201" s="515"/>
      <c r="AS201" s="515"/>
      <c r="AT201" s="515"/>
      <c r="AU201" s="515"/>
      <c r="AV201" s="515"/>
      <c r="AW201" s="515"/>
      <c r="AX201" s="515"/>
      <c r="AY201" s="515"/>
      <c r="AZ201" s="515"/>
      <c r="BA201" s="515"/>
      <c r="BB201" s="515"/>
      <c r="BC201" s="515"/>
      <c r="BD201" s="515"/>
      <c r="BE201" s="708"/>
      <c r="BF201" s="741" t="s">
        <v>401</v>
      </c>
      <c r="BG201" s="720"/>
      <c r="BH201" s="720"/>
      <c r="BI201" s="721"/>
      <c r="BJ201" s="58"/>
      <c r="BK201" s="69"/>
      <c r="BL201" s="69"/>
      <c r="BM201" s="69"/>
    </row>
    <row r="202" spans="1:70" s="40" customFormat="1" ht="60.75" customHeight="1" x14ac:dyDescent="0.4">
      <c r="A202" s="340" t="s">
        <v>241</v>
      </c>
      <c r="B202" s="341"/>
      <c r="C202" s="341"/>
      <c r="D202" s="357"/>
      <c r="E202" s="514" t="s">
        <v>297</v>
      </c>
      <c r="F202" s="515"/>
      <c r="G202" s="515"/>
      <c r="H202" s="515"/>
      <c r="I202" s="515"/>
      <c r="J202" s="515"/>
      <c r="K202" s="515"/>
      <c r="L202" s="515"/>
      <c r="M202" s="515"/>
      <c r="N202" s="515"/>
      <c r="O202" s="515"/>
      <c r="P202" s="515"/>
      <c r="Q202" s="515"/>
      <c r="R202" s="515"/>
      <c r="S202" s="515"/>
      <c r="T202" s="515"/>
      <c r="U202" s="515"/>
      <c r="V202" s="515"/>
      <c r="W202" s="515"/>
      <c r="X202" s="515"/>
      <c r="Y202" s="515"/>
      <c r="Z202" s="515"/>
      <c r="AA202" s="515"/>
      <c r="AB202" s="515"/>
      <c r="AC202" s="515"/>
      <c r="AD202" s="515"/>
      <c r="AE202" s="515"/>
      <c r="AF202" s="515"/>
      <c r="AG202" s="515"/>
      <c r="AH202" s="515"/>
      <c r="AI202" s="515"/>
      <c r="AJ202" s="515"/>
      <c r="AK202" s="515"/>
      <c r="AL202" s="515"/>
      <c r="AM202" s="515"/>
      <c r="AN202" s="515"/>
      <c r="AO202" s="515"/>
      <c r="AP202" s="515"/>
      <c r="AQ202" s="515"/>
      <c r="AR202" s="515"/>
      <c r="AS202" s="515"/>
      <c r="AT202" s="515"/>
      <c r="AU202" s="515"/>
      <c r="AV202" s="515"/>
      <c r="AW202" s="515"/>
      <c r="AX202" s="515"/>
      <c r="AY202" s="515"/>
      <c r="AZ202" s="515"/>
      <c r="BA202" s="515"/>
      <c r="BB202" s="515"/>
      <c r="BC202" s="515"/>
      <c r="BD202" s="515"/>
      <c r="BE202" s="708"/>
      <c r="BF202" s="741" t="s">
        <v>402</v>
      </c>
      <c r="BG202" s="720"/>
      <c r="BH202" s="720"/>
      <c r="BI202" s="721"/>
      <c r="BJ202" s="58"/>
      <c r="BK202" s="69"/>
      <c r="BL202" s="69"/>
      <c r="BM202" s="69"/>
    </row>
    <row r="203" spans="1:70" s="40" customFormat="1" ht="60.75" customHeight="1" x14ac:dyDescent="0.4">
      <c r="A203" s="340" t="s">
        <v>242</v>
      </c>
      <c r="B203" s="341"/>
      <c r="C203" s="341"/>
      <c r="D203" s="342"/>
      <c r="E203" s="504" t="s">
        <v>291</v>
      </c>
      <c r="F203" s="515"/>
      <c r="G203" s="515"/>
      <c r="H203" s="515"/>
      <c r="I203" s="515"/>
      <c r="J203" s="515"/>
      <c r="K203" s="515"/>
      <c r="L203" s="515"/>
      <c r="M203" s="515"/>
      <c r="N203" s="515"/>
      <c r="O203" s="515"/>
      <c r="P203" s="515"/>
      <c r="Q203" s="515"/>
      <c r="R203" s="515"/>
      <c r="S203" s="515"/>
      <c r="T203" s="515"/>
      <c r="U203" s="515"/>
      <c r="V203" s="515"/>
      <c r="W203" s="515"/>
      <c r="X203" s="515"/>
      <c r="Y203" s="515"/>
      <c r="Z203" s="515"/>
      <c r="AA203" s="515"/>
      <c r="AB203" s="515"/>
      <c r="AC203" s="515"/>
      <c r="AD203" s="515"/>
      <c r="AE203" s="515"/>
      <c r="AF203" s="515"/>
      <c r="AG203" s="515"/>
      <c r="AH203" s="515"/>
      <c r="AI203" s="515"/>
      <c r="AJ203" s="515"/>
      <c r="AK203" s="515"/>
      <c r="AL203" s="515"/>
      <c r="AM203" s="515"/>
      <c r="AN203" s="515"/>
      <c r="AO203" s="515"/>
      <c r="AP203" s="515"/>
      <c r="AQ203" s="515"/>
      <c r="AR203" s="515"/>
      <c r="AS203" s="515"/>
      <c r="AT203" s="515"/>
      <c r="AU203" s="515"/>
      <c r="AV203" s="515"/>
      <c r="AW203" s="515"/>
      <c r="AX203" s="515"/>
      <c r="AY203" s="515"/>
      <c r="AZ203" s="515"/>
      <c r="BA203" s="515"/>
      <c r="BB203" s="515"/>
      <c r="BC203" s="515"/>
      <c r="BD203" s="515"/>
      <c r="BE203" s="516"/>
      <c r="BF203" s="345" t="s">
        <v>403</v>
      </c>
      <c r="BG203" s="346"/>
      <c r="BH203" s="346"/>
      <c r="BI203" s="347"/>
      <c r="BJ203" s="58"/>
      <c r="BK203" s="69"/>
      <c r="BL203" s="69"/>
      <c r="BM203" s="69"/>
    </row>
    <row r="204" spans="1:70" s="28" customFormat="1" ht="58.5" customHeight="1" x14ac:dyDescent="0.5">
      <c r="A204" s="340" t="s">
        <v>243</v>
      </c>
      <c r="B204" s="341"/>
      <c r="C204" s="341"/>
      <c r="D204" s="357"/>
      <c r="E204" s="738" t="s">
        <v>450</v>
      </c>
      <c r="F204" s="739"/>
      <c r="G204" s="739"/>
      <c r="H204" s="739"/>
      <c r="I204" s="739"/>
      <c r="J204" s="739"/>
      <c r="K204" s="739"/>
      <c r="L204" s="739"/>
      <c r="M204" s="739"/>
      <c r="N204" s="739"/>
      <c r="O204" s="739"/>
      <c r="P204" s="739"/>
      <c r="Q204" s="739"/>
      <c r="R204" s="739"/>
      <c r="S204" s="739"/>
      <c r="T204" s="739"/>
      <c r="U204" s="739"/>
      <c r="V204" s="739"/>
      <c r="W204" s="739"/>
      <c r="X204" s="739"/>
      <c r="Y204" s="739"/>
      <c r="Z204" s="739"/>
      <c r="AA204" s="739"/>
      <c r="AB204" s="739"/>
      <c r="AC204" s="739"/>
      <c r="AD204" s="739"/>
      <c r="AE204" s="739"/>
      <c r="AF204" s="739"/>
      <c r="AG204" s="739"/>
      <c r="AH204" s="739"/>
      <c r="AI204" s="739"/>
      <c r="AJ204" s="739"/>
      <c r="AK204" s="739"/>
      <c r="AL204" s="739"/>
      <c r="AM204" s="739"/>
      <c r="AN204" s="739"/>
      <c r="AO204" s="739"/>
      <c r="AP204" s="739"/>
      <c r="AQ204" s="739"/>
      <c r="AR204" s="739"/>
      <c r="AS204" s="739"/>
      <c r="AT204" s="739"/>
      <c r="AU204" s="739"/>
      <c r="AV204" s="739"/>
      <c r="AW204" s="739"/>
      <c r="AX204" s="739"/>
      <c r="AY204" s="739"/>
      <c r="AZ204" s="739"/>
      <c r="BA204" s="739"/>
      <c r="BB204" s="739"/>
      <c r="BC204" s="739"/>
      <c r="BD204" s="739"/>
      <c r="BE204" s="740"/>
      <c r="BF204" s="364" t="s">
        <v>285</v>
      </c>
      <c r="BG204" s="720"/>
      <c r="BH204" s="720"/>
      <c r="BI204" s="721"/>
      <c r="BJ204" s="58"/>
      <c r="BK204" s="79"/>
      <c r="BL204" s="79"/>
      <c r="BM204" s="79"/>
    </row>
    <row r="205" spans="1:70" s="28" customFormat="1" ht="49.5" customHeight="1" x14ac:dyDescent="0.5">
      <c r="A205" s="340" t="s">
        <v>244</v>
      </c>
      <c r="B205" s="341"/>
      <c r="C205" s="341"/>
      <c r="D205" s="357"/>
      <c r="E205" s="738" t="s">
        <v>429</v>
      </c>
      <c r="F205" s="739"/>
      <c r="G205" s="739"/>
      <c r="H205" s="739"/>
      <c r="I205" s="739"/>
      <c r="J205" s="739"/>
      <c r="K205" s="739"/>
      <c r="L205" s="739"/>
      <c r="M205" s="739"/>
      <c r="N205" s="739"/>
      <c r="O205" s="739"/>
      <c r="P205" s="739"/>
      <c r="Q205" s="739"/>
      <c r="R205" s="739"/>
      <c r="S205" s="739"/>
      <c r="T205" s="739"/>
      <c r="U205" s="739"/>
      <c r="V205" s="739"/>
      <c r="W205" s="739"/>
      <c r="X205" s="739"/>
      <c r="Y205" s="739"/>
      <c r="Z205" s="739"/>
      <c r="AA205" s="739"/>
      <c r="AB205" s="739"/>
      <c r="AC205" s="739"/>
      <c r="AD205" s="739"/>
      <c r="AE205" s="739"/>
      <c r="AF205" s="739"/>
      <c r="AG205" s="739"/>
      <c r="AH205" s="739"/>
      <c r="AI205" s="739"/>
      <c r="AJ205" s="739"/>
      <c r="AK205" s="739"/>
      <c r="AL205" s="739"/>
      <c r="AM205" s="739"/>
      <c r="AN205" s="739"/>
      <c r="AO205" s="739"/>
      <c r="AP205" s="739"/>
      <c r="AQ205" s="739"/>
      <c r="AR205" s="739"/>
      <c r="AS205" s="739"/>
      <c r="AT205" s="739"/>
      <c r="AU205" s="739"/>
      <c r="AV205" s="739"/>
      <c r="AW205" s="739"/>
      <c r="AX205" s="739"/>
      <c r="AY205" s="739"/>
      <c r="AZ205" s="739"/>
      <c r="BA205" s="739"/>
      <c r="BB205" s="739"/>
      <c r="BC205" s="739"/>
      <c r="BD205" s="739"/>
      <c r="BE205" s="740"/>
      <c r="BF205" s="741" t="s">
        <v>286</v>
      </c>
      <c r="BG205" s="720"/>
      <c r="BH205" s="720"/>
      <c r="BI205" s="721"/>
      <c r="BJ205" s="59"/>
      <c r="BK205" s="79"/>
      <c r="BL205" s="79"/>
      <c r="BM205" s="79"/>
    </row>
    <row r="206" spans="1:70" s="28" customFormat="1" ht="57.75" customHeight="1" x14ac:dyDescent="0.5">
      <c r="A206" s="340" t="s">
        <v>245</v>
      </c>
      <c r="B206" s="341"/>
      <c r="C206" s="341"/>
      <c r="D206" s="357"/>
      <c r="E206" s="738" t="s">
        <v>382</v>
      </c>
      <c r="F206" s="739"/>
      <c r="G206" s="739"/>
      <c r="H206" s="739"/>
      <c r="I206" s="739"/>
      <c r="J206" s="739"/>
      <c r="K206" s="739"/>
      <c r="L206" s="739"/>
      <c r="M206" s="739"/>
      <c r="N206" s="739"/>
      <c r="O206" s="739"/>
      <c r="P206" s="739"/>
      <c r="Q206" s="739"/>
      <c r="R206" s="739"/>
      <c r="S206" s="739"/>
      <c r="T206" s="739"/>
      <c r="U206" s="739"/>
      <c r="V206" s="739"/>
      <c r="W206" s="739"/>
      <c r="X206" s="739"/>
      <c r="Y206" s="739"/>
      <c r="Z206" s="739"/>
      <c r="AA206" s="739"/>
      <c r="AB206" s="739"/>
      <c r="AC206" s="739"/>
      <c r="AD206" s="739"/>
      <c r="AE206" s="739"/>
      <c r="AF206" s="739"/>
      <c r="AG206" s="739"/>
      <c r="AH206" s="739"/>
      <c r="AI206" s="739"/>
      <c r="AJ206" s="739"/>
      <c r="AK206" s="739"/>
      <c r="AL206" s="739"/>
      <c r="AM206" s="739"/>
      <c r="AN206" s="739"/>
      <c r="AO206" s="739"/>
      <c r="AP206" s="739"/>
      <c r="AQ206" s="739"/>
      <c r="AR206" s="739"/>
      <c r="AS206" s="739"/>
      <c r="AT206" s="739"/>
      <c r="AU206" s="739"/>
      <c r="AV206" s="739"/>
      <c r="AW206" s="739"/>
      <c r="AX206" s="739"/>
      <c r="AY206" s="739"/>
      <c r="AZ206" s="739"/>
      <c r="BA206" s="739"/>
      <c r="BB206" s="739"/>
      <c r="BC206" s="739"/>
      <c r="BD206" s="739"/>
      <c r="BE206" s="740"/>
      <c r="BF206" s="741" t="s">
        <v>404</v>
      </c>
      <c r="BG206" s="720"/>
      <c r="BH206" s="720"/>
      <c r="BI206" s="721"/>
      <c r="BJ206" s="59"/>
      <c r="BK206" s="79"/>
      <c r="BL206" s="79"/>
      <c r="BM206" s="79"/>
    </row>
    <row r="207" spans="1:70" s="28" customFormat="1" ht="46.5" customHeight="1" x14ac:dyDescent="0.5">
      <c r="A207" s="340" t="s">
        <v>246</v>
      </c>
      <c r="B207" s="341"/>
      <c r="C207" s="341"/>
      <c r="D207" s="357"/>
      <c r="E207" s="738" t="s">
        <v>341</v>
      </c>
      <c r="F207" s="739"/>
      <c r="G207" s="739"/>
      <c r="H207" s="739"/>
      <c r="I207" s="739"/>
      <c r="J207" s="739"/>
      <c r="K207" s="739"/>
      <c r="L207" s="739"/>
      <c r="M207" s="739"/>
      <c r="N207" s="739"/>
      <c r="O207" s="739"/>
      <c r="P207" s="739"/>
      <c r="Q207" s="739"/>
      <c r="R207" s="739"/>
      <c r="S207" s="739"/>
      <c r="T207" s="739"/>
      <c r="U207" s="739"/>
      <c r="V207" s="739"/>
      <c r="W207" s="739"/>
      <c r="X207" s="739"/>
      <c r="Y207" s="739"/>
      <c r="Z207" s="739"/>
      <c r="AA207" s="739"/>
      <c r="AB207" s="739"/>
      <c r="AC207" s="739"/>
      <c r="AD207" s="739"/>
      <c r="AE207" s="739"/>
      <c r="AF207" s="739"/>
      <c r="AG207" s="739"/>
      <c r="AH207" s="739"/>
      <c r="AI207" s="739"/>
      <c r="AJ207" s="739"/>
      <c r="AK207" s="739"/>
      <c r="AL207" s="739"/>
      <c r="AM207" s="739"/>
      <c r="AN207" s="739"/>
      <c r="AO207" s="739"/>
      <c r="AP207" s="739"/>
      <c r="AQ207" s="739"/>
      <c r="AR207" s="739"/>
      <c r="AS207" s="739"/>
      <c r="AT207" s="739"/>
      <c r="AU207" s="739"/>
      <c r="AV207" s="739"/>
      <c r="AW207" s="739"/>
      <c r="AX207" s="739"/>
      <c r="AY207" s="739"/>
      <c r="AZ207" s="739"/>
      <c r="BA207" s="739"/>
      <c r="BB207" s="739"/>
      <c r="BC207" s="739"/>
      <c r="BD207" s="739"/>
      <c r="BE207" s="740"/>
      <c r="BF207" s="741" t="s">
        <v>405</v>
      </c>
      <c r="BG207" s="720"/>
      <c r="BH207" s="720"/>
      <c r="BI207" s="721"/>
      <c r="BJ207" s="59"/>
      <c r="BK207" s="79"/>
      <c r="BL207" s="79"/>
      <c r="BM207" s="79"/>
    </row>
    <row r="208" spans="1:70" s="28" customFormat="1" ht="51" customHeight="1" x14ac:dyDescent="0.5">
      <c r="A208" s="340" t="s">
        <v>248</v>
      </c>
      <c r="B208" s="341"/>
      <c r="C208" s="341"/>
      <c r="D208" s="357"/>
      <c r="E208" s="514" t="s">
        <v>272</v>
      </c>
      <c r="F208" s="515"/>
      <c r="G208" s="515"/>
      <c r="H208" s="515"/>
      <c r="I208" s="515"/>
      <c r="J208" s="515"/>
      <c r="K208" s="515"/>
      <c r="L208" s="515"/>
      <c r="M208" s="515"/>
      <c r="N208" s="515"/>
      <c r="O208" s="515"/>
      <c r="P208" s="515"/>
      <c r="Q208" s="515"/>
      <c r="R208" s="515"/>
      <c r="S208" s="515"/>
      <c r="T208" s="515"/>
      <c r="U208" s="515"/>
      <c r="V208" s="515"/>
      <c r="W208" s="515"/>
      <c r="X208" s="515"/>
      <c r="Y208" s="515"/>
      <c r="Z208" s="515"/>
      <c r="AA208" s="515"/>
      <c r="AB208" s="515"/>
      <c r="AC208" s="515"/>
      <c r="AD208" s="515"/>
      <c r="AE208" s="515"/>
      <c r="AF208" s="515"/>
      <c r="AG208" s="515"/>
      <c r="AH208" s="515"/>
      <c r="AI208" s="515"/>
      <c r="AJ208" s="515"/>
      <c r="AK208" s="515"/>
      <c r="AL208" s="515"/>
      <c r="AM208" s="515"/>
      <c r="AN208" s="515"/>
      <c r="AO208" s="515"/>
      <c r="AP208" s="515"/>
      <c r="AQ208" s="515"/>
      <c r="AR208" s="515"/>
      <c r="AS208" s="515"/>
      <c r="AT208" s="515"/>
      <c r="AU208" s="515"/>
      <c r="AV208" s="515"/>
      <c r="AW208" s="515"/>
      <c r="AX208" s="515"/>
      <c r="AY208" s="515"/>
      <c r="AZ208" s="515"/>
      <c r="BA208" s="515"/>
      <c r="BB208" s="515"/>
      <c r="BC208" s="515"/>
      <c r="BD208" s="515"/>
      <c r="BE208" s="708"/>
      <c r="BF208" s="741" t="s">
        <v>406</v>
      </c>
      <c r="BG208" s="720"/>
      <c r="BH208" s="720"/>
      <c r="BI208" s="721"/>
      <c r="BJ208" s="60"/>
      <c r="BK208" s="79"/>
      <c r="BL208" s="79"/>
      <c r="BM208" s="79"/>
    </row>
    <row r="209" spans="1:65" s="28" customFormat="1" ht="48" customHeight="1" x14ac:dyDescent="0.55000000000000004">
      <c r="A209" s="340" t="s">
        <v>270</v>
      </c>
      <c r="B209" s="341"/>
      <c r="C209" s="341"/>
      <c r="D209" s="357"/>
      <c r="E209" s="738" t="s">
        <v>364</v>
      </c>
      <c r="F209" s="739"/>
      <c r="G209" s="739"/>
      <c r="H209" s="739"/>
      <c r="I209" s="739"/>
      <c r="J209" s="739"/>
      <c r="K209" s="739"/>
      <c r="L209" s="739"/>
      <c r="M209" s="739"/>
      <c r="N209" s="739"/>
      <c r="O209" s="739"/>
      <c r="P209" s="739"/>
      <c r="Q209" s="739"/>
      <c r="R209" s="739"/>
      <c r="S209" s="739"/>
      <c r="T209" s="739"/>
      <c r="U209" s="739"/>
      <c r="V209" s="739"/>
      <c r="W209" s="739"/>
      <c r="X209" s="739"/>
      <c r="Y209" s="739"/>
      <c r="Z209" s="739"/>
      <c r="AA209" s="739"/>
      <c r="AB209" s="739"/>
      <c r="AC209" s="739"/>
      <c r="AD209" s="739"/>
      <c r="AE209" s="739"/>
      <c r="AF209" s="739"/>
      <c r="AG209" s="739"/>
      <c r="AH209" s="739"/>
      <c r="AI209" s="739"/>
      <c r="AJ209" s="739"/>
      <c r="AK209" s="739"/>
      <c r="AL209" s="739"/>
      <c r="AM209" s="739"/>
      <c r="AN209" s="739"/>
      <c r="AO209" s="739"/>
      <c r="AP209" s="739"/>
      <c r="AQ209" s="739"/>
      <c r="AR209" s="739"/>
      <c r="AS209" s="739"/>
      <c r="AT209" s="739"/>
      <c r="AU209" s="739"/>
      <c r="AV209" s="739"/>
      <c r="AW209" s="739"/>
      <c r="AX209" s="739"/>
      <c r="AY209" s="739"/>
      <c r="AZ209" s="739"/>
      <c r="BA209" s="739"/>
      <c r="BB209" s="739"/>
      <c r="BC209" s="739"/>
      <c r="BD209" s="739"/>
      <c r="BE209" s="740"/>
      <c r="BF209" s="741" t="s">
        <v>407</v>
      </c>
      <c r="BG209" s="720"/>
      <c r="BH209" s="720"/>
      <c r="BI209" s="721"/>
      <c r="BJ209" s="61"/>
      <c r="BK209" s="80"/>
      <c r="BL209" s="79"/>
      <c r="BM209" s="79"/>
    </row>
    <row r="210" spans="1:65" s="28" customFormat="1" ht="59.25" customHeight="1" thickBot="1" x14ac:dyDescent="0.6">
      <c r="A210" s="460" t="s">
        <v>273</v>
      </c>
      <c r="B210" s="435"/>
      <c r="C210" s="435"/>
      <c r="D210" s="523"/>
      <c r="E210" s="742" t="s">
        <v>334</v>
      </c>
      <c r="F210" s="743"/>
      <c r="G210" s="743"/>
      <c r="H210" s="743"/>
      <c r="I210" s="743"/>
      <c r="J210" s="743"/>
      <c r="K210" s="743"/>
      <c r="L210" s="743"/>
      <c r="M210" s="743"/>
      <c r="N210" s="743"/>
      <c r="O210" s="743"/>
      <c r="P210" s="743"/>
      <c r="Q210" s="743"/>
      <c r="R210" s="743"/>
      <c r="S210" s="743"/>
      <c r="T210" s="743"/>
      <c r="U210" s="743"/>
      <c r="V210" s="743"/>
      <c r="W210" s="743"/>
      <c r="X210" s="743"/>
      <c r="Y210" s="743"/>
      <c r="Z210" s="743"/>
      <c r="AA210" s="743"/>
      <c r="AB210" s="743"/>
      <c r="AC210" s="743"/>
      <c r="AD210" s="743"/>
      <c r="AE210" s="743"/>
      <c r="AF210" s="743"/>
      <c r="AG210" s="743"/>
      <c r="AH210" s="743"/>
      <c r="AI210" s="743"/>
      <c r="AJ210" s="743"/>
      <c r="AK210" s="743"/>
      <c r="AL210" s="743"/>
      <c r="AM210" s="743"/>
      <c r="AN210" s="743"/>
      <c r="AO210" s="743"/>
      <c r="AP210" s="743"/>
      <c r="AQ210" s="743"/>
      <c r="AR210" s="743"/>
      <c r="AS210" s="743"/>
      <c r="AT210" s="743"/>
      <c r="AU210" s="743"/>
      <c r="AV210" s="743"/>
      <c r="AW210" s="743"/>
      <c r="AX210" s="743"/>
      <c r="AY210" s="743"/>
      <c r="AZ210" s="743"/>
      <c r="BA210" s="743"/>
      <c r="BB210" s="743"/>
      <c r="BC210" s="743"/>
      <c r="BD210" s="743"/>
      <c r="BE210" s="744"/>
      <c r="BF210" s="745" t="s">
        <v>408</v>
      </c>
      <c r="BG210" s="746"/>
      <c r="BH210" s="746"/>
      <c r="BI210" s="747"/>
      <c r="BJ210" s="61"/>
      <c r="BK210" s="80"/>
      <c r="BL210" s="79"/>
      <c r="BM210" s="79"/>
    </row>
    <row r="211" spans="1:65" s="28" customFormat="1" ht="70.5" customHeight="1" x14ac:dyDescent="0.5">
      <c r="A211" s="629" t="s">
        <v>274</v>
      </c>
      <c r="B211" s="629"/>
      <c r="C211" s="629"/>
      <c r="D211" s="629"/>
      <c r="E211" s="629"/>
      <c r="F211" s="629"/>
      <c r="G211" s="629"/>
      <c r="H211" s="629"/>
      <c r="I211" s="629"/>
      <c r="J211" s="629"/>
      <c r="K211" s="629"/>
      <c r="L211" s="629"/>
      <c r="M211" s="629"/>
      <c r="N211" s="629"/>
      <c r="O211" s="629"/>
      <c r="P211" s="629"/>
      <c r="Q211" s="629"/>
      <c r="R211" s="629"/>
      <c r="S211" s="629"/>
      <c r="T211" s="629"/>
      <c r="U211" s="629"/>
      <c r="V211" s="629"/>
      <c r="W211" s="629"/>
      <c r="X211" s="629"/>
      <c r="Y211" s="629"/>
      <c r="Z211" s="629"/>
      <c r="AA211" s="629"/>
      <c r="AB211" s="629"/>
      <c r="AC211" s="629"/>
      <c r="AD211" s="629"/>
      <c r="AE211" s="629"/>
      <c r="AF211" s="629"/>
      <c r="AG211" s="629"/>
      <c r="AH211" s="629"/>
      <c r="AI211" s="629"/>
      <c r="AJ211" s="629"/>
      <c r="AK211" s="629"/>
      <c r="AL211" s="629"/>
      <c r="AM211" s="629"/>
      <c r="AN211" s="629"/>
      <c r="AO211" s="629"/>
      <c r="AP211" s="629"/>
      <c r="AQ211" s="629"/>
      <c r="AR211" s="629"/>
      <c r="AS211" s="629"/>
      <c r="AT211" s="629"/>
      <c r="AU211" s="629"/>
      <c r="AV211" s="629"/>
      <c r="AW211" s="629"/>
      <c r="AX211" s="629"/>
      <c r="AY211" s="629"/>
      <c r="AZ211" s="629"/>
      <c r="BA211" s="629"/>
      <c r="BB211" s="629"/>
      <c r="BC211" s="629"/>
      <c r="BD211" s="629"/>
      <c r="BE211" s="629"/>
      <c r="BF211" s="629"/>
      <c r="BG211" s="629"/>
      <c r="BH211" s="629"/>
      <c r="BI211" s="629"/>
      <c r="BJ211" s="60"/>
      <c r="BK211" s="79"/>
      <c r="BL211" s="79"/>
      <c r="BM211" s="79"/>
    </row>
    <row r="212" spans="1:65" s="28" customFormat="1" ht="99" customHeight="1" x14ac:dyDescent="0.5">
      <c r="A212" s="629" t="s">
        <v>384</v>
      </c>
      <c r="B212" s="629"/>
      <c r="C212" s="629"/>
      <c r="D212" s="629"/>
      <c r="E212" s="629"/>
      <c r="F212" s="629"/>
      <c r="G212" s="629"/>
      <c r="H212" s="629"/>
      <c r="I212" s="629"/>
      <c r="J212" s="629"/>
      <c r="K212" s="629"/>
      <c r="L212" s="629"/>
      <c r="M212" s="629"/>
      <c r="N212" s="629"/>
      <c r="O212" s="629"/>
      <c r="P212" s="629"/>
      <c r="Q212" s="629"/>
      <c r="R212" s="629"/>
      <c r="S212" s="629"/>
      <c r="T212" s="629"/>
      <c r="U212" s="629"/>
      <c r="V212" s="629"/>
      <c r="W212" s="629"/>
      <c r="X212" s="629"/>
      <c r="Y212" s="629"/>
      <c r="Z212" s="629"/>
      <c r="AA212" s="629"/>
      <c r="AB212" s="629"/>
      <c r="AC212" s="629"/>
      <c r="AD212" s="629"/>
      <c r="AE212" s="629"/>
      <c r="AF212" s="629"/>
      <c r="AG212" s="629"/>
      <c r="AH212" s="629"/>
      <c r="AI212" s="629"/>
      <c r="AJ212" s="629"/>
      <c r="AK212" s="629"/>
      <c r="AL212" s="629"/>
      <c r="AM212" s="629"/>
      <c r="AN212" s="629"/>
      <c r="AO212" s="629"/>
      <c r="AP212" s="629"/>
      <c r="AQ212" s="629"/>
      <c r="AR212" s="629"/>
      <c r="AS212" s="629"/>
      <c r="AT212" s="629"/>
      <c r="AU212" s="629"/>
      <c r="AV212" s="629"/>
      <c r="AW212" s="629"/>
      <c r="AX212" s="629"/>
      <c r="AY212" s="629"/>
      <c r="AZ212" s="629"/>
      <c r="BA212" s="629"/>
      <c r="BB212" s="629"/>
      <c r="BC212" s="629"/>
      <c r="BD212" s="629"/>
      <c r="BE212" s="629"/>
      <c r="BF212" s="629"/>
      <c r="BG212" s="629"/>
      <c r="BH212" s="629"/>
      <c r="BI212" s="629"/>
      <c r="BJ212" s="60"/>
      <c r="BK212" s="94"/>
      <c r="BL212" s="30"/>
      <c r="BM212" s="30"/>
    </row>
    <row r="213" spans="1:65" s="28" customFormat="1" ht="57" customHeight="1" x14ac:dyDescent="0.55000000000000004">
      <c r="A213" s="312" t="s">
        <v>124</v>
      </c>
      <c r="B213" s="310"/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  <c r="O213" s="310"/>
      <c r="P213" s="310"/>
      <c r="Q213" s="310"/>
      <c r="R213" s="172"/>
      <c r="S213" s="172"/>
      <c r="T213" s="310"/>
      <c r="U213" s="310"/>
      <c r="V213" s="310"/>
      <c r="W213" s="310"/>
      <c r="X213" s="310"/>
      <c r="Y213" s="310"/>
      <c r="Z213" s="310"/>
      <c r="AA213" s="310"/>
      <c r="AB213" s="310"/>
      <c r="AC213" s="310"/>
      <c r="AD213" s="310"/>
      <c r="AE213" s="306"/>
      <c r="AF213" s="27"/>
      <c r="AG213" s="310"/>
      <c r="AH213" s="310"/>
      <c r="AI213" s="648" t="s">
        <v>124</v>
      </c>
      <c r="AJ213" s="648"/>
      <c r="AK213" s="648"/>
      <c r="AL213" s="648"/>
      <c r="AM213" s="648"/>
      <c r="AN213" s="648"/>
      <c r="AO213" s="648"/>
      <c r="AP213" s="648"/>
      <c r="AQ213" s="648"/>
      <c r="AR213" s="310"/>
      <c r="AS213" s="310"/>
      <c r="AT213" s="310"/>
      <c r="AU213" s="310"/>
      <c r="AV213" s="310"/>
      <c r="AW213" s="310"/>
      <c r="AX213" s="310"/>
      <c r="AY213" s="310"/>
      <c r="AZ213" s="310"/>
      <c r="BA213" s="310"/>
      <c r="BB213" s="310"/>
      <c r="BC213" s="310"/>
      <c r="BD213" s="310"/>
      <c r="BE213" s="310"/>
      <c r="BF213" s="310"/>
      <c r="BG213" s="310"/>
      <c r="BH213" s="310"/>
      <c r="BI213" s="173"/>
      <c r="BJ213" s="62"/>
      <c r="BK213" s="79"/>
      <c r="BL213" s="79"/>
      <c r="BM213" s="79"/>
    </row>
    <row r="214" spans="1:65" s="28" customFormat="1" ht="33" customHeight="1" x14ac:dyDescent="0.5">
      <c r="A214" s="635" t="s">
        <v>430</v>
      </c>
      <c r="B214" s="635"/>
      <c r="C214" s="635"/>
      <c r="D214" s="635"/>
      <c r="E214" s="635"/>
      <c r="F214" s="635"/>
      <c r="G214" s="635"/>
      <c r="H214" s="635"/>
      <c r="I214" s="635"/>
      <c r="J214" s="635"/>
      <c r="K214" s="635"/>
      <c r="L214" s="635"/>
      <c r="M214" s="635"/>
      <c r="N214" s="635"/>
      <c r="O214" s="635"/>
      <c r="P214" s="635"/>
      <c r="Q214" s="635"/>
      <c r="R214" s="635"/>
      <c r="S214" s="635"/>
      <c r="T214" s="635"/>
      <c r="U214" s="635"/>
      <c r="V214" s="635"/>
      <c r="W214" s="635"/>
      <c r="X214" s="635"/>
      <c r="Y214" s="635"/>
      <c r="Z214" s="635"/>
      <c r="AA214" s="635"/>
      <c r="AB214" s="635"/>
      <c r="AC214" s="635"/>
      <c r="AD214" s="635"/>
      <c r="AE214" s="635"/>
      <c r="AF214" s="310"/>
      <c r="AG214" s="310"/>
      <c r="AH214" s="310"/>
      <c r="AI214" s="633" t="s">
        <v>165</v>
      </c>
      <c r="AJ214" s="633"/>
      <c r="AK214" s="633"/>
      <c r="AL214" s="633"/>
      <c r="AM214" s="633"/>
      <c r="AN214" s="633"/>
      <c r="AO214" s="633"/>
      <c r="AP214" s="633"/>
      <c r="AQ214" s="633"/>
      <c r="AR214" s="633"/>
      <c r="AS214" s="633"/>
      <c r="AT214" s="633"/>
      <c r="AU214" s="633"/>
      <c r="AV214" s="633"/>
      <c r="AW214" s="633"/>
      <c r="AX214" s="633"/>
      <c r="AY214" s="633"/>
      <c r="AZ214" s="633"/>
      <c r="BA214" s="633"/>
      <c r="BB214" s="633"/>
      <c r="BC214" s="633"/>
      <c r="BD214" s="633"/>
      <c r="BE214" s="633"/>
      <c r="BF214" s="633"/>
      <c r="BG214" s="633"/>
      <c r="BH214" s="633"/>
      <c r="BI214" s="633"/>
      <c r="BJ214" s="60"/>
      <c r="BK214" s="79"/>
      <c r="BL214" s="79"/>
      <c r="BM214" s="79"/>
    </row>
    <row r="215" spans="1:65" s="28" customFormat="1" ht="33" customHeight="1" x14ac:dyDescent="0.55000000000000004">
      <c r="A215" s="635"/>
      <c r="B215" s="635"/>
      <c r="C215" s="635"/>
      <c r="D215" s="635"/>
      <c r="E215" s="635"/>
      <c r="F215" s="635"/>
      <c r="G215" s="635"/>
      <c r="H215" s="635"/>
      <c r="I215" s="635"/>
      <c r="J215" s="635"/>
      <c r="K215" s="635"/>
      <c r="L215" s="635"/>
      <c r="M215" s="635"/>
      <c r="N215" s="635"/>
      <c r="O215" s="635"/>
      <c r="P215" s="635"/>
      <c r="Q215" s="635"/>
      <c r="R215" s="635"/>
      <c r="S215" s="635"/>
      <c r="T215" s="635"/>
      <c r="U215" s="635"/>
      <c r="V215" s="635"/>
      <c r="W215" s="635"/>
      <c r="X215" s="635"/>
      <c r="Y215" s="635"/>
      <c r="Z215" s="635"/>
      <c r="AA215" s="635"/>
      <c r="AB215" s="635"/>
      <c r="AC215" s="635"/>
      <c r="AD215" s="635"/>
      <c r="AE215" s="635"/>
      <c r="AF215" s="27"/>
      <c r="AG215" s="310"/>
      <c r="AH215" s="310"/>
      <c r="AI215" s="633"/>
      <c r="AJ215" s="633"/>
      <c r="AK215" s="633"/>
      <c r="AL215" s="633"/>
      <c r="AM215" s="633"/>
      <c r="AN215" s="633"/>
      <c r="AO215" s="633"/>
      <c r="AP215" s="633"/>
      <c r="AQ215" s="633"/>
      <c r="AR215" s="633"/>
      <c r="AS215" s="633"/>
      <c r="AT215" s="633"/>
      <c r="AU215" s="633"/>
      <c r="AV215" s="633"/>
      <c r="AW215" s="633"/>
      <c r="AX215" s="633"/>
      <c r="AY215" s="633"/>
      <c r="AZ215" s="633"/>
      <c r="BA215" s="633"/>
      <c r="BB215" s="633"/>
      <c r="BC215" s="633"/>
      <c r="BD215" s="633"/>
      <c r="BE215" s="633"/>
      <c r="BF215" s="633"/>
      <c r="BG215" s="633"/>
      <c r="BH215" s="633"/>
      <c r="BI215" s="633"/>
      <c r="BJ215" s="63"/>
      <c r="BK215" s="79"/>
      <c r="BL215" s="79"/>
      <c r="BM215" s="79"/>
    </row>
    <row r="216" spans="1:65" s="28" customFormat="1" ht="33" customHeight="1" x14ac:dyDescent="0.6">
      <c r="A216" s="637"/>
      <c r="B216" s="637"/>
      <c r="C216" s="637"/>
      <c r="D216" s="637"/>
      <c r="E216" s="637"/>
      <c r="F216" s="637"/>
      <c r="G216" s="637"/>
      <c r="H216" s="637"/>
      <c r="I216" s="637"/>
      <c r="J216" s="639" t="s">
        <v>435</v>
      </c>
      <c r="K216" s="639"/>
      <c r="L216" s="639"/>
      <c r="M216" s="639"/>
      <c r="N216" s="639"/>
      <c r="O216" s="639"/>
      <c r="P216" s="639"/>
      <c r="Q216" s="639"/>
      <c r="R216" s="639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310"/>
      <c r="AE216" s="306"/>
      <c r="AF216" s="27"/>
      <c r="AG216" s="310"/>
      <c r="AH216" s="310"/>
      <c r="AI216" s="656"/>
      <c r="AJ216" s="656"/>
      <c r="AK216" s="656"/>
      <c r="AL216" s="656"/>
      <c r="AM216" s="656"/>
      <c r="AN216" s="656"/>
      <c r="AO216" s="656"/>
      <c r="AP216" s="639" t="s">
        <v>167</v>
      </c>
      <c r="AQ216" s="639"/>
      <c r="AR216" s="639"/>
      <c r="AS216" s="639"/>
      <c r="AT216" s="639"/>
      <c r="AU216" s="639"/>
      <c r="AV216" s="639"/>
      <c r="AW216" s="639"/>
      <c r="AX216" s="639"/>
      <c r="AY216" s="639"/>
      <c r="AZ216" s="175"/>
      <c r="BA216" s="175"/>
      <c r="BB216" s="175"/>
      <c r="BC216" s="175"/>
      <c r="BD216" s="310"/>
      <c r="BE216" s="310"/>
      <c r="BF216" s="310"/>
      <c r="BG216" s="310"/>
      <c r="BH216" s="310"/>
      <c r="BI216" s="173"/>
      <c r="BJ216" s="64"/>
      <c r="BK216" s="79"/>
      <c r="BL216" s="79"/>
      <c r="BM216" s="79"/>
    </row>
    <row r="217" spans="1:65" s="28" customFormat="1" ht="33" customHeight="1" x14ac:dyDescent="0.6">
      <c r="A217" s="640" t="s">
        <v>166</v>
      </c>
      <c r="B217" s="640"/>
      <c r="C217" s="640"/>
      <c r="D217" s="640"/>
      <c r="E217" s="640"/>
      <c r="F217" s="640"/>
      <c r="G217" s="640"/>
      <c r="H217" s="640"/>
      <c r="I217" s="640"/>
      <c r="J217" s="634">
        <v>2021</v>
      </c>
      <c r="K217" s="634"/>
      <c r="L217" s="634"/>
      <c r="M217" s="27"/>
      <c r="N217" s="310"/>
      <c r="O217" s="310"/>
      <c r="P217" s="310"/>
      <c r="Q217" s="310"/>
      <c r="R217" s="172"/>
      <c r="S217" s="172"/>
      <c r="T217" s="310"/>
      <c r="U217" s="310"/>
      <c r="V217" s="310"/>
      <c r="W217" s="310"/>
      <c r="X217" s="310"/>
      <c r="Y217" s="310"/>
      <c r="Z217" s="310"/>
      <c r="AA217" s="310"/>
      <c r="AB217" s="310"/>
      <c r="AC217" s="310"/>
      <c r="AD217" s="310"/>
      <c r="AE217" s="306"/>
      <c r="AF217" s="27"/>
      <c r="AG217" s="310"/>
      <c r="AH217" s="310"/>
      <c r="AI217" s="647"/>
      <c r="AJ217" s="647"/>
      <c r="AK217" s="647"/>
      <c r="AL217" s="647"/>
      <c r="AM217" s="647"/>
      <c r="AN217" s="647"/>
      <c r="AO217" s="647"/>
      <c r="AP217" s="634">
        <v>2021</v>
      </c>
      <c r="AQ217" s="634"/>
      <c r="AR217" s="634"/>
      <c r="AS217" s="27"/>
      <c r="AT217" s="27"/>
      <c r="AU217" s="27"/>
      <c r="AV217" s="27"/>
      <c r="AW217" s="310"/>
      <c r="AX217" s="310"/>
      <c r="AY217" s="310"/>
      <c r="AZ217" s="310"/>
      <c r="BA217" s="310"/>
      <c r="BB217" s="310"/>
      <c r="BC217" s="310"/>
      <c r="BD217" s="310"/>
      <c r="BE217" s="310"/>
      <c r="BF217" s="310"/>
      <c r="BG217" s="310"/>
      <c r="BH217" s="310"/>
      <c r="BI217" s="173"/>
      <c r="BJ217" s="64"/>
      <c r="BK217" s="79"/>
      <c r="BL217" s="79"/>
      <c r="BM217" s="79"/>
    </row>
    <row r="218" spans="1:65" s="27" customFormat="1" ht="33" customHeight="1" x14ac:dyDescent="0.55000000000000004">
      <c r="A218" s="176"/>
      <c r="B218" s="177"/>
      <c r="C218" s="177"/>
      <c r="D218" s="177"/>
      <c r="E218" s="177"/>
      <c r="F218" s="177"/>
      <c r="G218" s="310"/>
      <c r="H218" s="39"/>
      <c r="I218" s="310"/>
      <c r="J218" s="310"/>
      <c r="K218" s="310"/>
      <c r="L218" s="310"/>
      <c r="M218" s="310"/>
      <c r="N218" s="310"/>
      <c r="O218" s="310"/>
      <c r="P218" s="310"/>
      <c r="Q218" s="310"/>
      <c r="R218" s="172"/>
      <c r="S218" s="172"/>
      <c r="T218" s="310"/>
      <c r="U218" s="310"/>
      <c r="V218" s="310"/>
      <c r="W218" s="310"/>
      <c r="X218" s="310"/>
      <c r="Y218" s="310"/>
      <c r="Z218" s="310"/>
      <c r="AA218" s="310"/>
      <c r="AB218" s="310"/>
      <c r="AC218" s="310"/>
      <c r="AD218" s="310"/>
      <c r="AE218" s="306"/>
      <c r="AG218" s="310"/>
      <c r="AH218" s="310"/>
      <c r="AI218" s="310"/>
      <c r="AJ218" s="177"/>
      <c r="AK218" s="177"/>
      <c r="AL218" s="177"/>
      <c r="AM218" s="177"/>
      <c r="AN218" s="177"/>
      <c r="AO218" s="177"/>
      <c r="AP218" s="310"/>
      <c r="AQ218" s="310"/>
      <c r="AR218" s="310"/>
      <c r="AS218" s="310"/>
      <c r="AT218" s="310"/>
      <c r="AU218" s="310"/>
      <c r="AV218" s="310"/>
      <c r="AW218" s="310"/>
      <c r="AX218" s="310"/>
      <c r="AY218" s="310"/>
      <c r="AZ218" s="310"/>
      <c r="BA218" s="310"/>
      <c r="BB218" s="310"/>
      <c r="BC218" s="310"/>
      <c r="BD218" s="310"/>
      <c r="BE218" s="310"/>
      <c r="BF218" s="310"/>
      <c r="BG218" s="310"/>
      <c r="BH218" s="310"/>
      <c r="BI218" s="173"/>
      <c r="BJ218" s="65"/>
      <c r="BK218" s="79"/>
      <c r="BL218" s="79"/>
      <c r="BM218" s="79"/>
    </row>
    <row r="219" spans="1:65" s="27" customFormat="1" ht="33" customHeight="1" x14ac:dyDescent="0.55000000000000004">
      <c r="A219" s="635" t="s">
        <v>168</v>
      </c>
      <c r="B219" s="635"/>
      <c r="C219" s="635"/>
      <c r="D219" s="635"/>
      <c r="E219" s="635"/>
      <c r="F219" s="635"/>
      <c r="G219" s="635"/>
      <c r="H219" s="635"/>
      <c r="I219" s="635"/>
      <c r="J219" s="635"/>
      <c r="K219" s="635"/>
      <c r="L219" s="635"/>
      <c r="M219" s="635"/>
      <c r="N219" s="635"/>
      <c r="O219" s="635"/>
      <c r="P219" s="635"/>
      <c r="Q219" s="635"/>
      <c r="R219" s="635"/>
      <c r="S219" s="635"/>
      <c r="T219" s="635"/>
      <c r="U219" s="635"/>
      <c r="V219" s="635"/>
      <c r="W219" s="635"/>
      <c r="X219" s="635"/>
      <c r="Y219" s="635"/>
      <c r="Z219" s="635"/>
      <c r="AA219" s="635"/>
      <c r="AB219" s="635"/>
      <c r="AC219" s="635"/>
      <c r="AD219" s="635"/>
      <c r="AE219" s="635"/>
      <c r="AG219" s="310"/>
      <c r="AH219" s="310"/>
      <c r="AI219" s="636" t="s">
        <v>170</v>
      </c>
      <c r="AJ219" s="636"/>
      <c r="AK219" s="636"/>
      <c r="AL219" s="636"/>
      <c r="AM219" s="636"/>
      <c r="AN219" s="636"/>
      <c r="AO219" s="636"/>
      <c r="AP219" s="636"/>
      <c r="AQ219" s="636"/>
      <c r="AR219" s="636"/>
      <c r="AS219" s="636"/>
      <c r="AT219" s="636"/>
      <c r="AU219" s="636"/>
      <c r="AV219" s="636"/>
      <c r="AW219" s="636"/>
      <c r="AX219" s="636"/>
      <c r="AY219" s="636"/>
      <c r="AZ219" s="636"/>
      <c r="BA219" s="636"/>
      <c r="BB219" s="636"/>
      <c r="BC219" s="636"/>
      <c r="BD219" s="636"/>
      <c r="BE219" s="636"/>
      <c r="BF219" s="636"/>
      <c r="BG219" s="636"/>
      <c r="BH219" s="636"/>
      <c r="BI219" s="636"/>
      <c r="BJ219" s="65"/>
      <c r="BK219" s="79"/>
      <c r="BL219" s="79"/>
      <c r="BM219" s="79"/>
    </row>
    <row r="220" spans="1:65" s="21" customFormat="1" ht="35.4" x14ac:dyDescent="0.55000000000000004">
      <c r="A220" s="635"/>
      <c r="B220" s="635"/>
      <c r="C220" s="635"/>
      <c r="D220" s="635"/>
      <c r="E220" s="635"/>
      <c r="F220" s="635"/>
      <c r="G220" s="635"/>
      <c r="H220" s="635"/>
      <c r="I220" s="635"/>
      <c r="J220" s="635"/>
      <c r="K220" s="635"/>
      <c r="L220" s="635"/>
      <c r="M220" s="635"/>
      <c r="N220" s="635"/>
      <c r="O220" s="635"/>
      <c r="P220" s="635"/>
      <c r="Q220" s="635"/>
      <c r="R220" s="635"/>
      <c r="S220" s="635"/>
      <c r="T220" s="635"/>
      <c r="U220" s="635"/>
      <c r="V220" s="635"/>
      <c r="W220" s="635"/>
      <c r="X220" s="635"/>
      <c r="Y220" s="635"/>
      <c r="Z220" s="635"/>
      <c r="AA220" s="635"/>
      <c r="AB220" s="635"/>
      <c r="AC220" s="635"/>
      <c r="AD220" s="635"/>
      <c r="AE220" s="635"/>
      <c r="AF220" s="27"/>
      <c r="AG220" s="310"/>
      <c r="AH220" s="310"/>
      <c r="AI220" s="636"/>
      <c r="AJ220" s="636"/>
      <c r="AK220" s="636"/>
      <c r="AL220" s="636"/>
      <c r="AM220" s="636"/>
      <c r="AN220" s="636"/>
      <c r="AO220" s="636"/>
      <c r="AP220" s="636"/>
      <c r="AQ220" s="636"/>
      <c r="AR220" s="636"/>
      <c r="AS220" s="636"/>
      <c r="AT220" s="636"/>
      <c r="AU220" s="636"/>
      <c r="AV220" s="636"/>
      <c r="AW220" s="636"/>
      <c r="AX220" s="636"/>
      <c r="AY220" s="636"/>
      <c r="AZ220" s="636"/>
      <c r="BA220" s="636"/>
      <c r="BB220" s="636"/>
      <c r="BC220" s="636"/>
      <c r="BD220" s="636"/>
      <c r="BE220" s="636"/>
      <c r="BF220" s="636"/>
      <c r="BG220" s="636"/>
      <c r="BH220" s="636"/>
      <c r="BI220" s="636"/>
      <c r="BJ220" s="65"/>
      <c r="BK220" s="81"/>
      <c r="BL220" s="81"/>
      <c r="BM220" s="81"/>
    </row>
    <row r="221" spans="1:65" s="21" customFormat="1" ht="35.4" x14ac:dyDescent="0.6">
      <c r="A221" s="637"/>
      <c r="B221" s="637"/>
      <c r="C221" s="637"/>
      <c r="D221" s="637"/>
      <c r="E221" s="637"/>
      <c r="F221" s="637"/>
      <c r="G221" s="637"/>
      <c r="H221" s="637"/>
      <c r="I221" s="637"/>
      <c r="J221" s="638" t="s">
        <v>169</v>
      </c>
      <c r="K221" s="638"/>
      <c r="L221" s="638"/>
      <c r="M221" s="638"/>
      <c r="N221" s="638"/>
      <c r="O221" s="638"/>
      <c r="P221" s="638"/>
      <c r="Q221" s="638"/>
      <c r="R221" s="63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310"/>
      <c r="AE221" s="306"/>
      <c r="AF221" s="27"/>
      <c r="AG221" s="310"/>
      <c r="AH221" s="310"/>
      <c r="AI221" s="637"/>
      <c r="AJ221" s="637"/>
      <c r="AK221" s="637"/>
      <c r="AL221" s="637"/>
      <c r="AM221" s="637"/>
      <c r="AN221" s="637"/>
      <c r="AO221" s="637"/>
      <c r="AP221" s="639" t="s">
        <v>171</v>
      </c>
      <c r="AQ221" s="639"/>
      <c r="AR221" s="639"/>
      <c r="AS221" s="639"/>
      <c r="AT221" s="639"/>
      <c r="AU221" s="639"/>
      <c r="AV221" s="309"/>
      <c r="AW221" s="309"/>
      <c r="AX221" s="307"/>
      <c r="AY221" s="307"/>
      <c r="AZ221" s="307"/>
      <c r="BA221" s="307"/>
      <c r="BB221" s="307"/>
      <c r="BC221" s="307"/>
      <c r="BD221" s="307"/>
      <c r="BE221" s="307"/>
      <c r="BF221" s="307"/>
      <c r="BG221" s="307"/>
      <c r="BH221" s="307"/>
      <c r="BI221" s="179"/>
      <c r="BJ221" s="65"/>
      <c r="BK221" s="81"/>
      <c r="BL221" s="81"/>
      <c r="BM221" s="81"/>
    </row>
    <row r="222" spans="1:65" s="21" customFormat="1" ht="35.4" x14ac:dyDescent="0.6">
      <c r="A222" s="640" t="s">
        <v>166</v>
      </c>
      <c r="B222" s="640"/>
      <c r="C222" s="640"/>
      <c r="D222" s="640"/>
      <c r="E222" s="640"/>
      <c r="F222" s="640"/>
      <c r="G222" s="640"/>
      <c r="H222" s="640"/>
      <c r="I222" s="640"/>
      <c r="J222" s="634">
        <v>2021</v>
      </c>
      <c r="K222" s="634"/>
      <c r="L222" s="634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310"/>
      <c r="AE222" s="306"/>
      <c r="AF222" s="27"/>
      <c r="AG222" s="310"/>
      <c r="AH222" s="310"/>
      <c r="AI222" s="641" t="s">
        <v>166</v>
      </c>
      <c r="AJ222" s="641"/>
      <c r="AK222" s="641"/>
      <c r="AL222" s="641"/>
      <c r="AM222" s="641"/>
      <c r="AN222" s="641"/>
      <c r="AO222" s="641"/>
      <c r="AP222" s="634">
        <v>2021</v>
      </c>
      <c r="AQ222" s="634"/>
      <c r="AR222" s="634"/>
      <c r="AS222" s="306"/>
      <c r="AT222" s="306"/>
      <c r="AU222" s="306"/>
      <c r="AV222" s="306"/>
      <c r="AW222" s="306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310"/>
      <c r="BI222" s="173"/>
      <c r="BJ222" s="65"/>
      <c r="BK222" s="81"/>
      <c r="BL222" s="81"/>
      <c r="BM222" s="81"/>
    </row>
    <row r="223" spans="1:65" s="21" customFormat="1" ht="35.4" x14ac:dyDescent="0.6">
      <c r="A223" s="180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310"/>
      <c r="AE223" s="306"/>
      <c r="AF223" s="27"/>
      <c r="AG223" s="310"/>
      <c r="AH223" s="310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310"/>
      <c r="BI223" s="181"/>
      <c r="BJ223" s="65"/>
      <c r="BK223" s="81"/>
      <c r="BL223" s="81"/>
      <c r="BM223" s="81"/>
    </row>
    <row r="224" spans="1:65" s="21" customFormat="1" ht="35.4" x14ac:dyDescent="0.6">
      <c r="A224" s="642" t="s">
        <v>276</v>
      </c>
      <c r="B224" s="642"/>
      <c r="C224" s="642"/>
      <c r="D224" s="642"/>
      <c r="E224" s="642"/>
      <c r="F224" s="642"/>
      <c r="G224" s="642"/>
      <c r="H224" s="642"/>
      <c r="I224" s="642"/>
      <c r="J224" s="642"/>
      <c r="K224" s="642"/>
      <c r="L224" s="642"/>
      <c r="M224" s="642"/>
      <c r="N224" s="642"/>
      <c r="O224" s="642"/>
      <c r="P224" s="642"/>
      <c r="Q224" s="642"/>
      <c r="R224" s="642"/>
      <c r="S224" s="642"/>
      <c r="T224" s="642"/>
      <c r="U224" s="642"/>
      <c r="V224" s="642"/>
      <c r="W224" s="642"/>
      <c r="X224" s="642"/>
      <c r="Y224" s="642"/>
      <c r="Z224" s="642"/>
      <c r="AA224" s="642"/>
      <c r="AB224" s="642"/>
      <c r="AC224" s="642"/>
      <c r="AD224" s="642"/>
      <c r="AE224" s="642"/>
      <c r="AF224" s="27"/>
      <c r="AG224" s="310"/>
      <c r="AH224" s="310"/>
      <c r="AI224" s="643" t="s">
        <v>125</v>
      </c>
      <c r="AJ224" s="643"/>
      <c r="AK224" s="643"/>
      <c r="AL224" s="643"/>
      <c r="AM224" s="643"/>
      <c r="AN224" s="643"/>
      <c r="AO224" s="643"/>
      <c r="AP224" s="643"/>
      <c r="AQ224" s="643"/>
      <c r="AR224" s="643"/>
      <c r="AS224" s="643"/>
      <c r="AT224" s="643"/>
      <c r="AU224" s="643"/>
      <c r="AV224" s="643"/>
      <c r="AW224" s="643"/>
      <c r="AX224" s="643"/>
      <c r="AY224" s="643"/>
      <c r="AZ224" s="643"/>
      <c r="BA224" s="643"/>
      <c r="BB224" s="643"/>
      <c r="BC224" s="643"/>
      <c r="BD224" s="643"/>
      <c r="BE224" s="643"/>
      <c r="BF224" s="643"/>
      <c r="BG224" s="643"/>
      <c r="BH224" s="643"/>
      <c r="BI224" s="643"/>
      <c r="BJ224" s="66"/>
      <c r="BK224" s="81"/>
      <c r="BL224" s="81"/>
      <c r="BM224" s="81"/>
    </row>
    <row r="225" spans="1:65" s="21" customFormat="1" ht="35.4" x14ac:dyDescent="0.6">
      <c r="A225" s="642"/>
      <c r="B225" s="642"/>
      <c r="C225" s="642"/>
      <c r="D225" s="642"/>
      <c r="E225" s="642"/>
      <c r="F225" s="642"/>
      <c r="G225" s="642"/>
      <c r="H225" s="642"/>
      <c r="I225" s="642"/>
      <c r="J225" s="642"/>
      <c r="K225" s="642"/>
      <c r="L225" s="642"/>
      <c r="M225" s="642"/>
      <c r="N225" s="642"/>
      <c r="O225" s="642"/>
      <c r="P225" s="642"/>
      <c r="Q225" s="642"/>
      <c r="R225" s="642"/>
      <c r="S225" s="642"/>
      <c r="T225" s="642"/>
      <c r="U225" s="642"/>
      <c r="V225" s="642"/>
      <c r="W225" s="642"/>
      <c r="X225" s="642"/>
      <c r="Y225" s="642"/>
      <c r="Z225" s="642"/>
      <c r="AA225" s="642"/>
      <c r="AB225" s="642"/>
      <c r="AC225" s="642"/>
      <c r="AD225" s="642"/>
      <c r="AE225" s="642"/>
      <c r="AF225" s="27"/>
      <c r="AG225" s="310"/>
      <c r="AH225" s="310"/>
      <c r="AI225" s="643"/>
      <c r="AJ225" s="643"/>
      <c r="AK225" s="643"/>
      <c r="AL225" s="643"/>
      <c r="AM225" s="643"/>
      <c r="AN225" s="643"/>
      <c r="AO225" s="643"/>
      <c r="AP225" s="643"/>
      <c r="AQ225" s="643"/>
      <c r="AR225" s="643"/>
      <c r="AS225" s="643"/>
      <c r="AT225" s="643"/>
      <c r="AU225" s="643"/>
      <c r="AV225" s="643"/>
      <c r="AW225" s="643"/>
      <c r="AX225" s="643"/>
      <c r="AY225" s="643"/>
      <c r="AZ225" s="643"/>
      <c r="BA225" s="643"/>
      <c r="BB225" s="643"/>
      <c r="BC225" s="643"/>
      <c r="BD225" s="643"/>
      <c r="BE225" s="643"/>
      <c r="BF225" s="643"/>
      <c r="BG225" s="643"/>
      <c r="BH225" s="643"/>
      <c r="BI225" s="643"/>
      <c r="BJ225" s="66"/>
      <c r="BK225" s="81"/>
      <c r="BL225" s="81"/>
      <c r="BM225" s="81"/>
    </row>
    <row r="226" spans="1:65" s="21" customFormat="1" ht="35.4" x14ac:dyDescent="0.6">
      <c r="A226" s="637"/>
      <c r="B226" s="637"/>
      <c r="C226" s="637"/>
      <c r="D226" s="637"/>
      <c r="E226" s="637"/>
      <c r="F226" s="637"/>
      <c r="G226" s="637"/>
      <c r="H226" s="637"/>
      <c r="I226" s="637"/>
      <c r="J226" s="644" t="s">
        <v>335</v>
      </c>
      <c r="K226" s="644"/>
      <c r="L226" s="644"/>
      <c r="M226" s="644"/>
      <c r="N226" s="644"/>
      <c r="O226" s="644"/>
      <c r="P226" s="644"/>
      <c r="Q226" s="644"/>
      <c r="R226" s="64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10"/>
      <c r="AE226" s="306"/>
      <c r="AF226" s="27"/>
      <c r="AG226" s="310"/>
      <c r="AH226" s="310"/>
      <c r="AI226" s="637"/>
      <c r="AJ226" s="637"/>
      <c r="AK226" s="637"/>
      <c r="AL226" s="637"/>
      <c r="AM226" s="637"/>
      <c r="AN226" s="637"/>
      <c r="AO226" s="637"/>
      <c r="AP226" s="635" t="s">
        <v>431</v>
      </c>
      <c r="AQ226" s="635"/>
      <c r="AR226" s="635"/>
      <c r="AS226" s="635"/>
      <c r="AT226" s="635"/>
      <c r="AU226" s="635"/>
      <c r="AV226" s="306"/>
      <c r="AW226" s="306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310"/>
      <c r="BI226" s="37"/>
      <c r="BJ226" s="67"/>
      <c r="BK226" s="81"/>
      <c r="BL226" s="81"/>
      <c r="BM226" s="81"/>
    </row>
    <row r="227" spans="1:65" s="21" customFormat="1" ht="35.4" x14ac:dyDescent="0.6">
      <c r="A227" s="645"/>
      <c r="B227" s="645"/>
      <c r="C227" s="645"/>
      <c r="D227" s="645"/>
      <c r="E227" s="645"/>
      <c r="F227" s="645"/>
      <c r="G227" s="645"/>
      <c r="H227" s="645"/>
      <c r="I227" s="645"/>
      <c r="J227" s="634">
        <v>2021</v>
      </c>
      <c r="K227" s="634"/>
      <c r="L227" s="634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310"/>
      <c r="AE227" s="306"/>
      <c r="AF227" s="27"/>
      <c r="AG227" s="310"/>
      <c r="AH227" s="310"/>
      <c r="AI227" s="646"/>
      <c r="AJ227" s="646"/>
      <c r="AK227" s="646"/>
      <c r="AL227" s="646"/>
      <c r="AM227" s="646"/>
      <c r="AN227" s="646"/>
      <c r="AO227" s="646"/>
      <c r="AP227" s="634">
        <v>2021</v>
      </c>
      <c r="AQ227" s="634"/>
      <c r="AR227" s="634"/>
      <c r="AS227" s="27"/>
      <c r="AT227" s="27"/>
      <c r="AU227" s="27"/>
      <c r="AV227" s="27"/>
      <c r="AW227" s="306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310"/>
      <c r="BI227" s="37"/>
      <c r="BJ227" s="67"/>
      <c r="BK227" s="81"/>
      <c r="BL227" s="81"/>
      <c r="BM227" s="81"/>
    </row>
    <row r="228" spans="1:65" s="21" customFormat="1" ht="35.4" x14ac:dyDescent="0.6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306"/>
      <c r="Q228" s="310"/>
      <c r="R228" s="172"/>
      <c r="S228" s="172"/>
      <c r="T228" s="310"/>
      <c r="U228" s="310"/>
      <c r="V228" s="310"/>
      <c r="W228" s="310"/>
      <c r="X228" s="310"/>
      <c r="Y228" s="310"/>
      <c r="Z228" s="310"/>
      <c r="AA228" s="310"/>
      <c r="AB228" s="310"/>
      <c r="AC228" s="310"/>
      <c r="AD228" s="310"/>
      <c r="AE228" s="306"/>
      <c r="AF228" s="27"/>
      <c r="AG228" s="310"/>
      <c r="AH228" s="310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310"/>
      <c r="BI228" s="37"/>
      <c r="BJ228" s="67"/>
      <c r="BK228" s="81"/>
      <c r="BL228" s="81"/>
      <c r="BM228" s="81"/>
    </row>
    <row r="229" spans="1:65" s="21" customFormat="1" ht="35.4" x14ac:dyDescent="0.6">
      <c r="A229" s="633" t="s">
        <v>172</v>
      </c>
      <c r="B229" s="633"/>
      <c r="C229" s="633"/>
      <c r="D229" s="633"/>
      <c r="E229" s="633"/>
      <c r="F229" s="633"/>
      <c r="G229" s="633"/>
      <c r="H229" s="633"/>
      <c r="I229" s="633"/>
      <c r="J229" s="633"/>
      <c r="K229" s="633"/>
      <c r="L229" s="633"/>
      <c r="M229" s="633"/>
      <c r="N229" s="633"/>
      <c r="O229" s="633"/>
      <c r="P229" s="633"/>
      <c r="Q229" s="633"/>
      <c r="R229" s="633"/>
      <c r="S229" s="633"/>
      <c r="T229" s="633"/>
      <c r="U229" s="633"/>
      <c r="V229" s="633"/>
      <c r="W229" s="633"/>
      <c r="X229" s="633"/>
      <c r="Y229" s="633"/>
      <c r="Z229" s="633"/>
      <c r="AA229" s="633"/>
      <c r="AB229" s="633"/>
      <c r="AC229" s="633"/>
      <c r="AD229" s="310"/>
      <c r="AE229" s="306"/>
      <c r="AF229" s="27"/>
      <c r="AG229" s="310"/>
      <c r="AH229" s="310"/>
      <c r="AI229" s="306"/>
      <c r="AJ229" s="36"/>
      <c r="AK229" s="36"/>
      <c r="AL229" s="36"/>
      <c r="AM229" s="36"/>
      <c r="AN229" s="36"/>
      <c r="AO229" s="36"/>
      <c r="AP229" s="36"/>
      <c r="AQ229" s="27"/>
      <c r="AR229" s="27"/>
      <c r="AS229" s="27"/>
      <c r="AT229" s="27"/>
      <c r="AU229" s="27"/>
      <c r="AV229" s="27"/>
      <c r="AW229" s="27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310"/>
      <c r="BH229" s="310"/>
      <c r="BI229" s="37"/>
      <c r="BJ229" s="67"/>
      <c r="BK229" s="81"/>
      <c r="BL229" s="81"/>
      <c r="BM229" s="81"/>
    </row>
    <row r="230" spans="1:65" s="21" customFormat="1" ht="35.4" x14ac:dyDescent="0.6">
      <c r="A230" s="633"/>
      <c r="B230" s="633"/>
      <c r="C230" s="633"/>
      <c r="D230" s="633"/>
      <c r="E230" s="633"/>
      <c r="F230" s="633"/>
      <c r="G230" s="633"/>
      <c r="H230" s="633"/>
      <c r="I230" s="633"/>
      <c r="J230" s="633"/>
      <c r="K230" s="633"/>
      <c r="L230" s="633"/>
      <c r="M230" s="633"/>
      <c r="N230" s="633"/>
      <c r="O230" s="633"/>
      <c r="P230" s="633"/>
      <c r="Q230" s="633"/>
      <c r="R230" s="633"/>
      <c r="S230" s="633"/>
      <c r="T230" s="633"/>
      <c r="U230" s="633"/>
      <c r="V230" s="633"/>
      <c r="W230" s="633"/>
      <c r="X230" s="633"/>
      <c r="Y230" s="633"/>
      <c r="Z230" s="633"/>
      <c r="AA230" s="633"/>
      <c r="AB230" s="633"/>
      <c r="AC230" s="633"/>
      <c r="AD230" s="310"/>
      <c r="AE230" s="306"/>
      <c r="AF230" s="27"/>
      <c r="AG230" s="310"/>
      <c r="AH230" s="310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76"/>
      <c r="AT230" s="176"/>
      <c r="AU230" s="176"/>
      <c r="AV230" s="176"/>
      <c r="AW230" s="311"/>
      <c r="AX230" s="311"/>
      <c r="AY230" s="311"/>
      <c r="AZ230" s="311"/>
      <c r="BA230" s="311"/>
      <c r="BB230" s="311"/>
      <c r="BC230" s="311"/>
      <c r="BD230" s="310"/>
      <c r="BE230" s="310"/>
      <c r="BF230" s="310"/>
      <c r="BG230" s="310"/>
      <c r="BH230" s="310"/>
      <c r="BI230" s="37"/>
      <c r="BJ230" s="67"/>
      <c r="BK230" s="81"/>
      <c r="BL230" s="81"/>
      <c r="BM230" s="81"/>
    </row>
    <row r="231" spans="1:65" s="21" customFormat="1" ht="35.4" x14ac:dyDescent="0.6">
      <c r="A231" s="180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310"/>
      <c r="AE231" s="306"/>
      <c r="AF231" s="27"/>
      <c r="AG231" s="310"/>
      <c r="AH231" s="310"/>
      <c r="AI231" s="306"/>
      <c r="AJ231" s="174"/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306"/>
      <c r="AY231" s="27"/>
      <c r="AZ231" s="27"/>
      <c r="BA231" s="27"/>
      <c r="BB231" s="27"/>
      <c r="BC231" s="27"/>
      <c r="BD231" s="310"/>
      <c r="BE231" s="310"/>
      <c r="BF231" s="310"/>
      <c r="BG231" s="310"/>
      <c r="BH231" s="310"/>
      <c r="BI231" s="37"/>
      <c r="BJ231" s="67"/>
      <c r="BK231" s="81"/>
      <c r="BL231" s="81"/>
      <c r="BM231" s="81"/>
    </row>
    <row r="232" spans="1:65" s="21" customFormat="1" ht="35.4" x14ac:dyDescent="0.6">
      <c r="A232" s="634" t="s">
        <v>195</v>
      </c>
      <c r="B232" s="634"/>
      <c r="C232" s="634"/>
      <c r="D232" s="634"/>
      <c r="E232" s="634"/>
      <c r="F232" s="634"/>
      <c r="G232" s="634"/>
      <c r="H232" s="634"/>
      <c r="I232" s="634"/>
      <c r="J232" s="634"/>
      <c r="K232" s="634"/>
      <c r="L232" s="634"/>
      <c r="M232" s="634"/>
      <c r="N232" s="634"/>
      <c r="O232" s="634"/>
      <c r="P232" s="634"/>
      <c r="Q232" s="634"/>
      <c r="R232" s="634"/>
      <c r="S232" s="634"/>
      <c r="T232" s="634"/>
      <c r="U232" s="634"/>
      <c r="V232" s="634"/>
      <c r="W232" s="634"/>
      <c r="X232" s="634"/>
      <c r="Y232" s="634"/>
      <c r="Z232" s="634"/>
      <c r="AA232" s="634"/>
      <c r="AB232" s="634"/>
      <c r="AC232" s="27"/>
      <c r="AD232" s="310"/>
      <c r="AE232" s="306"/>
      <c r="AF232" s="27"/>
      <c r="AG232" s="310"/>
      <c r="AH232" s="310"/>
      <c r="AI232" s="306"/>
      <c r="AJ232" s="34"/>
      <c r="AK232" s="34"/>
      <c r="AL232" s="34"/>
      <c r="AM232" s="34"/>
      <c r="AN232" s="34"/>
      <c r="AO232" s="34"/>
      <c r="AP232" s="35"/>
      <c r="AQ232" s="35"/>
      <c r="AR232" s="35"/>
      <c r="AS232" s="36"/>
      <c r="AT232" s="36"/>
      <c r="AU232" s="36"/>
      <c r="AV232" s="36"/>
      <c r="AW232" s="27"/>
      <c r="AX232" s="27"/>
      <c r="AY232" s="27"/>
      <c r="AZ232" s="27"/>
      <c r="BA232" s="27"/>
      <c r="BB232" s="27"/>
      <c r="BC232" s="27"/>
      <c r="BD232" s="310"/>
      <c r="BE232" s="310"/>
      <c r="BF232" s="310"/>
      <c r="BG232" s="310"/>
      <c r="BH232" s="310"/>
      <c r="BI232" s="37"/>
      <c r="BJ232" s="67"/>
      <c r="BK232" s="81"/>
      <c r="BL232" s="81"/>
      <c r="BM232" s="81"/>
    </row>
    <row r="233" spans="1:65" s="21" customFormat="1" ht="35.4" x14ac:dyDescent="0.6">
      <c r="A233" s="305"/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27"/>
      <c r="AD233" s="310"/>
      <c r="AE233" s="306"/>
      <c r="AF233" s="27"/>
      <c r="AG233" s="310"/>
      <c r="AH233" s="310"/>
      <c r="AI233" s="306"/>
      <c r="AJ233" s="34"/>
      <c r="AK233" s="34"/>
      <c r="AL233" s="34"/>
      <c r="AM233" s="34"/>
      <c r="AN233" s="34"/>
      <c r="AO233" s="34"/>
      <c r="AP233" s="35"/>
      <c r="AQ233" s="35"/>
      <c r="AR233" s="35"/>
      <c r="AS233" s="36"/>
      <c r="AT233" s="36"/>
      <c r="AU233" s="36"/>
      <c r="AV233" s="36"/>
      <c r="AW233" s="27"/>
      <c r="AX233" s="27"/>
      <c r="AY233" s="27"/>
      <c r="AZ233" s="27"/>
      <c r="BA233" s="27"/>
      <c r="BB233" s="27"/>
      <c r="BC233" s="27"/>
      <c r="BD233" s="310"/>
      <c r="BE233" s="310"/>
      <c r="BF233" s="310"/>
      <c r="BG233" s="310"/>
      <c r="BH233" s="310"/>
      <c r="BI233" s="37"/>
      <c r="BJ233" s="67"/>
      <c r="BK233" s="81"/>
      <c r="BL233" s="81"/>
      <c r="BM233" s="81"/>
    </row>
    <row r="234" spans="1:65" s="21" customFormat="1" ht="35.4" x14ac:dyDescent="0.6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05"/>
      <c r="S234" s="105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83"/>
      <c r="AT234" s="183"/>
      <c r="AU234" s="183"/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4"/>
      <c r="BG234" s="184"/>
      <c r="BH234" s="184"/>
      <c r="BI234" s="184"/>
      <c r="BJ234" s="67"/>
      <c r="BK234" s="81"/>
      <c r="BL234" s="81"/>
      <c r="BM234" s="81"/>
    </row>
    <row r="235" spans="1:65" s="21" customFormat="1" ht="35.4" x14ac:dyDescent="0.6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05"/>
      <c r="S235" s="105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4"/>
      <c r="BG235" s="184"/>
      <c r="BH235" s="184"/>
      <c r="BI235" s="184"/>
      <c r="BJ235" s="67"/>
      <c r="BK235" s="81"/>
      <c r="BL235" s="81"/>
      <c r="BM235" s="81"/>
    </row>
    <row r="236" spans="1:65" s="21" customFormat="1" ht="35.4" x14ac:dyDescent="0.6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05"/>
      <c r="S236" s="105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3"/>
      <c r="AR236" s="183"/>
      <c r="AS236" s="183"/>
      <c r="AT236" s="183"/>
      <c r="AU236" s="183"/>
      <c r="AV236" s="183"/>
      <c r="AW236" s="183"/>
      <c r="AX236" s="183"/>
      <c r="AY236" s="183"/>
      <c r="AZ236" s="183"/>
      <c r="BA236" s="183"/>
      <c r="BB236" s="183"/>
      <c r="BC236" s="183"/>
      <c r="BD236" s="183"/>
      <c r="BE236" s="183"/>
      <c r="BF236" s="184"/>
      <c r="BG236" s="184"/>
      <c r="BH236" s="184"/>
      <c r="BI236" s="184"/>
      <c r="BJ236" s="67"/>
      <c r="BK236" s="81"/>
      <c r="BL236" s="81"/>
      <c r="BM236" s="81"/>
    </row>
    <row r="237" spans="1:65" s="21" customFormat="1" ht="35.4" x14ac:dyDescent="0.6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05"/>
      <c r="S237" s="105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3"/>
      <c r="AR237" s="183"/>
      <c r="AS237" s="183"/>
      <c r="AT237" s="183"/>
      <c r="AU237" s="183"/>
      <c r="AV237" s="183"/>
      <c r="AW237" s="183"/>
      <c r="AX237" s="183"/>
      <c r="AY237" s="183"/>
      <c r="AZ237" s="183"/>
      <c r="BA237" s="183"/>
      <c r="BB237" s="183"/>
      <c r="BC237" s="183"/>
      <c r="BD237" s="183"/>
      <c r="BE237" s="183"/>
      <c r="BF237" s="184"/>
      <c r="BG237" s="184"/>
      <c r="BH237" s="184"/>
      <c r="BI237" s="184"/>
      <c r="BJ237" s="67"/>
      <c r="BK237" s="81"/>
      <c r="BL237" s="81"/>
      <c r="BM237" s="81"/>
    </row>
    <row r="238" spans="1:65" s="21" customFormat="1" ht="35.4" x14ac:dyDescent="0.6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05"/>
      <c r="S238" s="105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/>
      <c r="AK238" s="183"/>
      <c r="AL238" s="183"/>
      <c r="AM238" s="183"/>
      <c r="AN238" s="183"/>
      <c r="AO238" s="183"/>
      <c r="AP238" s="183"/>
      <c r="AQ238" s="183"/>
      <c r="AR238" s="183"/>
      <c r="AS238" s="183"/>
      <c r="AT238" s="183"/>
      <c r="AU238" s="183"/>
      <c r="AV238" s="183"/>
      <c r="AW238" s="183"/>
      <c r="AX238" s="183"/>
      <c r="AY238" s="183"/>
      <c r="AZ238" s="183"/>
      <c r="BA238" s="183"/>
      <c r="BB238" s="183"/>
      <c r="BC238" s="183"/>
      <c r="BD238" s="183"/>
      <c r="BE238" s="183"/>
      <c r="BF238" s="184"/>
      <c r="BG238" s="184"/>
      <c r="BH238" s="184"/>
      <c r="BI238" s="184"/>
      <c r="BJ238" s="67"/>
      <c r="BK238" s="81"/>
      <c r="BL238" s="81"/>
      <c r="BM238" s="81"/>
    </row>
    <row r="239" spans="1:65" s="21" customFormat="1" ht="35.4" x14ac:dyDescent="0.6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05"/>
      <c r="S239" s="105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3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3"/>
      <c r="BB239" s="183"/>
      <c r="BC239" s="183"/>
      <c r="BD239" s="183"/>
      <c r="BE239" s="183"/>
      <c r="BF239" s="184"/>
      <c r="BG239" s="184"/>
      <c r="BH239" s="184"/>
      <c r="BI239" s="184"/>
      <c r="BJ239" s="67"/>
      <c r="BK239" s="81"/>
      <c r="BL239" s="81"/>
      <c r="BM239" s="81"/>
    </row>
    <row r="240" spans="1:65" s="21" customFormat="1" ht="35.4" x14ac:dyDescent="0.6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05"/>
      <c r="S240" s="105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4"/>
      <c r="BG240" s="184"/>
      <c r="BH240" s="184"/>
      <c r="BI240" s="184"/>
      <c r="BJ240" s="67"/>
      <c r="BK240" s="81"/>
      <c r="BL240" s="81"/>
      <c r="BM240" s="81"/>
    </row>
    <row r="241" spans="1:65" s="21" customFormat="1" ht="35.4" x14ac:dyDescent="0.6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05"/>
      <c r="S241" s="105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3"/>
      <c r="AR241" s="183"/>
      <c r="AS241" s="183"/>
      <c r="AT241" s="183"/>
      <c r="AU241" s="183"/>
      <c r="AV241" s="183"/>
      <c r="AW241" s="183"/>
      <c r="AX241" s="183"/>
      <c r="AY241" s="183"/>
      <c r="AZ241" s="183"/>
      <c r="BA241" s="183"/>
      <c r="BB241" s="183"/>
      <c r="BC241" s="183"/>
      <c r="BD241" s="183"/>
      <c r="BE241" s="183"/>
      <c r="BF241" s="184"/>
      <c r="BG241" s="184"/>
      <c r="BH241" s="184"/>
      <c r="BI241" s="184"/>
      <c r="BJ241" s="67"/>
      <c r="BK241" s="81"/>
      <c r="BL241" s="81"/>
      <c r="BM241" s="81"/>
    </row>
    <row r="242" spans="1:65" s="21" customFormat="1" ht="35.4" x14ac:dyDescent="0.6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05"/>
      <c r="S242" s="105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3"/>
      <c r="AR242" s="183"/>
      <c r="AS242" s="183"/>
      <c r="AT242" s="183"/>
      <c r="AU242" s="183"/>
      <c r="AV242" s="183"/>
      <c r="AW242" s="183"/>
      <c r="AX242" s="183"/>
      <c r="AY242" s="183"/>
      <c r="AZ242" s="183"/>
      <c r="BA242" s="183"/>
      <c r="BB242" s="183"/>
      <c r="BC242" s="183"/>
      <c r="BD242" s="183"/>
      <c r="BE242" s="183"/>
      <c r="BF242" s="184"/>
      <c r="BG242" s="184"/>
      <c r="BH242" s="184"/>
      <c r="BI242" s="184"/>
      <c r="BJ242" s="67"/>
      <c r="BK242" s="81"/>
      <c r="BL242" s="81"/>
      <c r="BM242" s="81"/>
    </row>
    <row r="243" spans="1:65" s="21" customFormat="1" ht="35.4" x14ac:dyDescent="0.6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05"/>
      <c r="S243" s="105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3"/>
      <c r="AR243" s="183"/>
      <c r="AS243" s="183"/>
      <c r="AT243" s="183"/>
      <c r="AU243" s="183"/>
      <c r="AV243" s="183"/>
      <c r="AW243" s="183"/>
      <c r="AX243" s="183"/>
      <c r="AY243" s="183"/>
      <c r="AZ243" s="183"/>
      <c r="BA243" s="183"/>
      <c r="BB243" s="183"/>
      <c r="BC243" s="183"/>
      <c r="BD243" s="183"/>
      <c r="BE243" s="183"/>
      <c r="BF243" s="184"/>
      <c r="BG243" s="184"/>
      <c r="BH243" s="184"/>
      <c r="BI243" s="184"/>
      <c r="BJ243" s="67"/>
      <c r="BK243" s="81"/>
      <c r="BL243" s="81"/>
      <c r="BM243" s="81"/>
    </row>
    <row r="244" spans="1:65" s="21" customFormat="1" ht="35.4" x14ac:dyDescent="0.6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05"/>
      <c r="S244" s="105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4"/>
      <c r="BG244" s="184"/>
      <c r="BH244" s="184"/>
      <c r="BI244" s="184"/>
      <c r="BJ244" s="67"/>
      <c r="BK244" s="81"/>
      <c r="BL244" s="81"/>
      <c r="BM244" s="81"/>
    </row>
    <row r="245" spans="1:65" s="21" customFormat="1" ht="35.4" x14ac:dyDescent="0.6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05"/>
      <c r="S245" s="105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4"/>
      <c r="BG245" s="184"/>
      <c r="BH245" s="184"/>
      <c r="BI245" s="184"/>
      <c r="BJ245" s="67"/>
      <c r="BK245" s="81"/>
      <c r="BL245" s="81"/>
      <c r="BM245" s="81"/>
    </row>
    <row r="246" spans="1:65" s="21" customFormat="1" ht="35.4" x14ac:dyDescent="0.6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05"/>
      <c r="S246" s="105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83"/>
      <c r="AT246" s="183"/>
      <c r="AU246" s="183"/>
      <c r="AV246" s="183"/>
      <c r="AW246" s="183"/>
      <c r="AX246" s="183"/>
      <c r="AY246" s="183"/>
      <c r="AZ246" s="183"/>
      <c r="BA246" s="183"/>
      <c r="BB246" s="183"/>
      <c r="BC246" s="183"/>
      <c r="BD246" s="183"/>
      <c r="BE246" s="183"/>
      <c r="BF246" s="184"/>
      <c r="BG246" s="184"/>
      <c r="BH246" s="184"/>
      <c r="BI246" s="184"/>
      <c r="BJ246" s="67"/>
      <c r="BK246" s="81"/>
      <c r="BL246" s="81"/>
      <c r="BM246" s="81"/>
    </row>
    <row r="247" spans="1:65" s="21" customFormat="1" ht="35.4" x14ac:dyDescent="0.6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05"/>
      <c r="S247" s="105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83"/>
      <c r="AT247" s="183"/>
      <c r="AU247" s="183"/>
      <c r="AV247" s="183"/>
      <c r="AW247" s="183"/>
      <c r="AX247" s="183"/>
      <c r="AY247" s="183"/>
      <c r="AZ247" s="183"/>
      <c r="BA247" s="183"/>
      <c r="BB247" s="183"/>
      <c r="BC247" s="183"/>
      <c r="BD247" s="183"/>
      <c r="BE247" s="183"/>
      <c r="BF247" s="184"/>
      <c r="BG247" s="184"/>
      <c r="BH247" s="184"/>
      <c r="BI247" s="184"/>
      <c r="BJ247" s="67"/>
      <c r="BK247" s="81"/>
      <c r="BL247" s="81"/>
      <c r="BM247" s="81"/>
    </row>
    <row r="248" spans="1:65" s="21" customFormat="1" ht="35.4" x14ac:dyDescent="0.6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05"/>
      <c r="S248" s="105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83"/>
      <c r="AT248" s="183"/>
      <c r="AU248" s="183"/>
      <c r="AV248" s="183"/>
      <c r="AW248" s="183"/>
      <c r="AX248" s="183"/>
      <c r="AY248" s="183"/>
      <c r="AZ248" s="183"/>
      <c r="BA248" s="183"/>
      <c r="BB248" s="183"/>
      <c r="BC248" s="183"/>
      <c r="BD248" s="183"/>
      <c r="BE248" s="183"/>
      <c r="BF248" s="184"/>
      <c r="BG248" s="184"/>
      <c r="BH248" s="184"/>
      <c r="BI248" s="184"/>
      <c r="BJ248" s="67"/>
      <c r="BK248" s="81"/>
      <c r="BL248" s="81"/>
      <c r="BM248" s="81"/>
    </row>
    <row r="249" spans="1:65" s="21" customFormat="1" ht="35.4" x14ac:dyDescent="0.6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05"/>
      <c r="S249" s="105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3"/>
      <c r="AR249" s="183"/>
      <c r="AS249" s="183"/>
      <c r="AT249" s="183"/>
      <c r="AU249" s="183"/>
      <c r="AV249" s="183"/>
      <c r="AW249" s="183"/>
      <c r="AX249" s="183"/>
      <c r="AY249" s="183"/>
      <c r="AZ249" s="183"/>
      <c r="BA249" s="183"/>
      <c r="BB249" s="183"/>
      <c r="BC249" s="183"/>
      <c r="BD249" s="183"/>
      <c r="BE249" s="183"/>
      <c r="BF249" s="184"/>
      <c r="BG249" s="184"/>
      <c r="BH249" s="184"/>
      <c r="BI249" s="184"/>
      <c r="BJ249" s="67"/>
      <c r="BK249" s="81"/>
      <c r="BL249" s="81"/>
      <c r="BM249" s="81"/>
    </row>
    <row r="250" spans="1:65" s="21" customFormat="1" ht="35.4" x14ac:dyDescent="0.6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05"/>
      <c r="S250" s="105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3"/>
      <c r="AR250" s="183"/>
      <c r="AS250" s="183"/>
      <c r="AT250" s="183"/>
      <c r="AU250" s="183"/>
      <c r="AV250" s="183"/>
      <c r="AW250" s="183"/>
      <c r="AX250" s="183"/>
      <c r="AY250" s="183"/>
      <c r="AZ250" s="183"/>
      <c r="BA250" s="183"/>
      <c r="BB250" s="183"/>
      <c r="BC250" s="183"/>
      <c r="BD250" s="183"/>
      <c r="BE250" s="183"/>
      <c r="BF250" s="184"/>
      <c r="BG250" s="184"/>
      <c r="BH250" s="184"/>
      <c r="BI250" s="184"/>
      <c r="BJ250" s="67"/>
      <c r="BK250" s="81"/>
      <c r="BL250" s="81"/>
      <c r="BM250" s="81"/>
    </row>
    <row r="251" spans="1:65" s="21" customFormat="1" ht="35.4" x14ac:dyDescent="0.6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05"/>
      <c r="S251" s="105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83"/>
      <c r="AZ251" s="183"/>
      <c r="BA251" s="183"/>
      <c r="BB251" s="183"/>
      <c r="BC251" s="183"/>
      <c r="BD251" s="183"/>
      <c r="BE251" s="183"/>
      <c r="BF251" s="184"/>
      <c r="BG251" s="184"/>
      <c r="BH251" s="184"/>
      <c r="BI251" s="184"/>
      <c r="BJ251" s="67"/>
      <c r="BK251" s="81"/>
      <c r="BL251" s="81"/>
      <c r="BM251" s="81"/>
    </row>
    <row r="252" spans="1:65" s="21" customFormat="1" ht="35.4" x14ac:dyDescent="0.6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05"/>
      <c r="S252" s="105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/>
      <c r="AX252" s="183"/>
      <c r="AY252" s="183"/>
      <c r="AZ252" s="183"/>
      <c r="BA252" s="183"/>
      <c r="BB252" s="183"/>
      <c r="BC252" s="183"/>
      <c r="BD252" s="183"/>
      <c r="BE252" s="183"/>
      <c r="BF252" s="184"/>
      <c r="BG252" s="184"/>
      <c r="BH252" s="184"/>
      <c r="BI252" s="184"/>
      <c r="BJ252" s="67"/>
      <c r="BK252" s="81"/>
      <c r="BL252" s="81"/>
      <c r="BM252" s="81"/>
    </row>
    <row r="253" spans="1:65" s="21" customFormat="1" ht="35.4" x14ac:dyDescent="0.6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05"/>
      <c r="S253" s="105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/>
      <c r="AX253" s="183"/>
      <c r="AY253" s="183"/>
      <c r="AZ253" s="183"/>
      <c r="BA253" s="183"/>
      <c r="BB253" s="183"/>
      <c r="BC253" s="183"/>
      <c r="BD253" s="183"/>
      <c r="BE253" s="183"/>
      <c r="BF253" s="184"/>
      <c r="BG253" s="184"/>
      <c r="BH253" s="184"/>
      <c r="BI253" s="184"/>
      <c r="BJ253" s="67"/>
      <c r="BK253" s="81"/>
      <c r="BL253" s="81"/>
      <c r="BM253" s="81"/>
    </row>
    <row r="254" spans="1:65" s="21" customFormat="1" ht="35.4" x14ac:dyDescent="0.6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05"/>
      <c r="S254" s="105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83"/>
      <c r="AZ254" s="183"/>
      <c r="BA254" s="183"/>
      <c r="BB254" s="183"/>
      <c r="BC254" s="183"/>
      <c r="BD254" s="183"/>
      <c r="BE254" s="183"/>
      <c r="BF254" s="184"/>
      <c r="BG254" s="184"/>
      <c r="BH254" s="184"/>
      <c r="BI254" s="184"/>
      <c r="BJ254" s="67"/>
      <c r="BK254" s="81"/>
      <c r="BL254" s="81"/>
      <c r="BM254" s="81"/>
    </row>
    <row r="255" spans="1:65" s="21" customFormat="1" ht="35.4" x14ac:dyDescent="0.6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05"/>
      <c r="S255" s="105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4"/>
      <c r="BG255" s="184"/>
      <c r="BH255" s="184"/>
      <c r="BI255" s="184"/>
      <c r="BJ255" s="67"/>
      <c r="BK255" s="81"/>
      <c r="BL255" s="81"/>
      <c r="BM255" s="81"/>
    </row>
    <row r="256" spans="1:65" s="21" customFormat="1" ht="35.4" x14ac:dyDescent="0.6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05"/>
      <c r="S256" s="105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  <c r="BC256" s="183"/>
      <c r="BD256" s="183"/>
      <c r="BE256" s="183"/>
      <c r="BF256" s="184"/>
      <c r="BG256" s="184"/>
      <c r="BH256" s="184"/>
      <c r="BI256" s="184"/>
      <c r="BJ256" s="67"/>
      <c r="BK256" s="81"/>
      <c r="BL256" s="81"/>
      <c r="BM256" s="81"/>
    </row>
    <row r="257" spans="1:65" s="21" customFormat="1" ht="35.4" x14ac:dyDescent="0.6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05"/>
      <c r="S257" s="105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/>
      <c r="AX257" s="183"/>
      <c r="AY257" s="183"/>
      <c r="AZ257" s="183"/>
      <c r="BA257" s="183"/>
      <c r="BB257" s="183"/>
      <c r="BC257" s="183"/>
      <c r="BD257" s="183"/>
      <c r="BE257" s="183"/>
      <c r="BF257" s="184"/>
      <c r="BG257" s="184"/>
      <c r="BH257" s="184"/>
      <c r="BI257" s="184"/>
      <c r="BJ257" s="67"/>
      <c r="BK257" s="81"/>
      <c r="BL257" s="81"/>
      <c r="BM257" s="81"/>
    </row>
    <row r="258" spans="1:65" s="21" customFormat="1" ht="35.4" x14ac:dyDescent="0.6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05"/>
      <c r="S258" s="105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  <c r="BC258" s="183"/>
      <c r="BD258" s="183"/>
      <c r="BE258" s="183"/>
      <c r="BF258" s="184"/>
      <c r="BG258" s="184"/>
      <c r="BH258" s="184"/>
      <c r="BI258" s="184"/>
      <c r="BJ258" s="67"/>
      <c r="BK258" s="81"/>
      <c r="BL258" s="81"/>
      <c r="BM258" s="81"/>
    </row>
    <row r="259" spans="1:65" s="21" customFormat="1" ht="35.4" x14ac:dyDescent="0.6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05"/>
      <c r="S259" s="105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184"/>
      <c r="BG259" s="184"/>
      <c r="BH259" s="184"/>
      <c r="BI259" s="184"/>
      <c r="BJ259" s="67"/>
      <c r="BK259" s="81"/>
      <c r="BL259" s="81"/>
      <c r="BM259" s="81"/>
    </row>
    <row r="260" spans="1:65" s="21" customFormat="1" ht="35.4" x14ac:dyDescent="0.6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05"/>
      <c r="S260" s="105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  <c r="BC260" s="183"/>
      <c r="BD260" s="183"/>
      <c r="BE260" s="183"/>
      <c r="BF260" s="184"/>
      <c r="BG260" s="184"/>
      <c r="BH260" s="184"/>
      <c r="BI260" s="184"/>
      <c r="BJ260" s="67"/>
      <c r="BK260" s="81"/>
      <c r="BL260" s="81"/>
      <c r="BM260" s="81"/>
    </row>
    <row r="261" spans="1:65" s="21" customFormat="1" ht="35.4" x14ac:dyDescent="0.6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05"/>
      <c r="S261" s="105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183"/>
      <c r="BC261" s="183"/>
      <c r="BD261" s="183"/>
      <c r="BE261" s="183"/>
      <c r="BF261" s="184"/>
      <c r="BG261" s="184"/>
      <c r="BH261" s="184"/>
      <c r="BI261" s="184"/>
      <c r="BJ261" s="67"/>
      <c r="BK261" s="81"/>
      <c r="BL261" s="81"/>
      <c r="BM261" s="81"/>
    </row>
    <row r="262" spans="1:65" s="21" customFormat="1" ht="35.4" x14ac:dyDescent="0.6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05"/>
      <c r="S262" s="105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3"/>
      <c r="AT262" s="183"/>
      <c r="AU262" s="183"/>
      <c r="AV262" s="183"/>
      <c r="AW262" s="183"/>
      <c r="AX262" s="183"/>
      <c r="AY262" s="183"/>
      <c r="AZ262" s="183"/>
      <c r="BA262" s="183"/>
      <c r="BB262" s="183"/>
      <c r="BC262" s="183"/>
      <c r="BD262" s="183"/>
      <c r="BE262" s="183"/>
      <c r="BF262" s="184"/>
      <c r="BG262" s="184"/>
      <c r="BH262" s="184"/>
      <c r="BI262" s="184"/>
      <c r="BJ262" s="67"/>
      <c r="BK262" s="81"/>
      <c r="BL262" s="81"/>
      <c r="BM262" s="81"/>
    </row>
    <row r="263" spans="1:65" s="21" customFormat="1" ht="35.4" x14ac:dyDescent="0.6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05"/>
      <c r="S263" s="105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3"/>
      <c r="BE263" s="183"/>
      <c r="BF263" s="184"/>
      <c r="BG263" s="184"/>
      <c r="BH263" s="184"/>
      <c r="BI263" s="184"/>
      <c r="BJ263" s="67"/>
      <c r="BK263" s="81"/>
      <c r="BL263" s="81"/>
      <c r="BM263" s="81"/>
    </row>
    <row r="264" spans="1:65" s="21" customFormat="1" ht="35.4" x14ac:dyDescent="0.6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05"/>
      <c r="S264" s="105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4"/>
      <c r="BG264" s="184"/>
      <c r="BH264" s="184"/>
      <c r="BI264" s="184"/>
      <c r="BJ264" s="67"/>
      <c r="BK264" s="81"/>
      <c r="BL264" s="81"/>
      <c r="BM264" s="81"/>
    </row>
    <row r="265" spans="1:65" s="21" customFormat="1" ht="35.4" x14ac:dyDescent="0.6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05"/>
      <c r="S265" s="105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4"/>
      <c r="BG265" s="184"/>
      <c r="BH265" s="184"/>
      <c r="BI265" s="184"/>
      <c r="BJ265" s="67"/>
      <c r="BK265" s="81"/>
      <c r="BL265" s="81"/>
      <c r="BM265" s="81"/>
    </row>
    <row r="266" spans="1:65" s="21" customFormat="1" ht="35.4" x14ac:dyDescent="0.6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05"/>
      <c r="S266" s="105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  <c r="BC266" s="183"/>
      <c r="BD266" s="183"/>
      <c r="BE266" s="183"/>
      <c r="BF266" s="184"/>
      <c r="BG266" s="184"/>
      <c r="BH266" s="184"/>
      <c r="BI266" s="184"/>
      <c r="BJ266" s="67"/>
      <c r="BK266" s="81"/>
      <c r="BL266" s="81"/>
      <c r="BM266" s="81"/>
    </row>
    <row r="267" spans="1:65" s="21" customFormat="1" ht="35.4" x14ac:dyDescent="0.6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05"/>
      <c r="S267" s="105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  <c r="BC267" s="183"/>
      <c r="BD267" s="183"/>
      <c r="BE267" s="183"/>
      <c r="BF267" s="184"/>
      <c r="BG267" s="184"/>
      <c r="BH267" s="184"/>
      <c r="BI267" s="184"/>
      <c r="BJ267" s="67"/>
      <c r="BK267" s="81"/>
      <c r="BL267" s="81"/>
      <c r="BM267" s="81"/>
    </row>
    <row r="268" spans="1:65" s="21" customFormat="1" ht="35.4" x14ac:dyDescent="0.6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05"/>
      <c r="S268" s="105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  <c r="BC268" s="183"/>
      <c r="BD268" s="183"/>
      <c r="BE268" s="183"/>
      <c r="BF268" s="184"/>
      <c r="BG268" s="184"/>
      <c r="BH268" s="184"/>
      <c r="BI268" s="184"/>
      <c r="BJ268" s="67"/>
      <c r="BK268" s="81"/>
      <c r="BL268" s="81"/>
      <c r="BM268" s="81"/>
    </row>
    <row r="269" spans="1:65" s="21" customFormat="1" ht="35.4" x14ac:dyDescent="0.6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05"/>
      <c r="S269" s="105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  <c r="BC269" s="183"/>
      <c r="BD269" s="183"/>
      <c r="BE269" s="183"/>
      <c r="BF269" s="184"/>
      <c r="BG269" s="184"/>
      <c r="BH269" s="184"/>
      <c r="BI269" s="184"/>
      <c r="BJ269" s="67"/>
      <c r="BK269" s="81"/>
      <c r="BL269" s="81"/>
      <c r="BM269" s="81"/>
    </row>
    <row r="270" spans="1:65" s="21" customFormat="1" ht="35.4" x14ac:dyDescent="0.6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05"/>
      <c r="S270" s="105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  <c r="BC270" s="183"/>
      <c r="BD270" s="183"/>
      <c r="BE270" s="183"/>
      <c r="BF270" s="184"/>
      <c r="BG270" s="184"/>
      <c r="BH270" s="184"/>
      <c r="BI270" s="184"/>
      <c r="BJ270" s="67"/>
      <c r="BK270" s="81"/>
      <c r="BL270" s="81"/>
      <c r="BM270" s="81"/>
    </row>
    <row r="271" spans="1:65" s="21" customFormat="1" ht="35.4" x14ac:dyDescent="0.6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05"/>
      <c r="S271" s="105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4"/>
      <c r="BG271" s="184"/>
      <c r="BH271" s="184"/>
      <c r="BI271" s="184"/>
      <c r="BJ271" s="67"/>
      <c r="BK271" s="81"/>
      <c r="BL271" s="81"/>
      <c r="BM271" s="81"/>
    </row>
    <row r="272" spans="1:65" s="21" customFormat="1" ht="35.4" x14ac:dyDescent="0.6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05"/>
      <c r="S272" s="105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183"/>
      <c r="BF272" s="184"/>
      <c r="BG272" s="184"/>
      <c r="BH272" s="184"/>
      <c r="BI272" s="184"/>
      <c r="BJ272" s="67"/>
      <c r="BK272" s="81"/>
      <c r="BL272" s="81"/>
      <c r="BM272" s="81"/>
    </row>
    <row r="273" spans="1:65" s="21" customFormat="1" ht="35.4" x14ac:dyDescent="0.6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05"/>
      <c r="S273" s="105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  <c r="BC273" s="183"/>
      <c r="BD273" s="183"/>
      <c r="BE273" s="183"/>
      <c r="BF273" s="184"/>
      <c r="BG273" s="184"/>
      <c r="BH273" s="184"/>
      <c r="BI273" s="184"/>
      <c r="BJ273" s="67"/>
      <c r="BK273" s="81"/>
      <c r="BL273" s="81"/>
      <c r="BM273" s="81"/>
    </row>
    <row r="274" spans="1:65" s="21" customFormat="1" ht="35.4" x14ac:dyDescent="0.6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05"/>
      <c r="S274" s="105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183"/>
      <c r="BF274" s="184"/>
      <c r="BG274" s="184"/>
      <c r="BH274" s="184"/>
      <c r="BI274" s="184"/>
      <c r="BJ274" s="67"/>
      <c r="BK274" s="81"/>
      <c r="BL274" s="81"/>
      <c r="BM274" s="81"/>
    </row>
    <row r="275" spans="1:65" s="21" customFormat="1" ht="35.4" x14ac:dyDescent="0.6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05"/>
      <c r="S275" s="105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  <c r="BC275" s="183"/>
      <c r="BD275" s="183"/>
      <c r="BE275" s="183"/>
      <c r="BF275" s="184"/>
      <c r="BG275" s="184"/>
      <c r="BH275" s="184"/>
      <c r="BI275" s="184"/>
      <c r="BJ275" s="67"/>
      <c r="BK275" s="81"/>
      <c r="BL275" s="81"/>
      <c r="BM275" s="81"/>
    </row>
    <row r="276" spans="1:65" s="21" customFormat="1" ht="35.4" x14ac:dyDescent="0.6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05"/>
      <c r="S276" s="105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  <c r="BC276" s="183"/>
      <c r="BD276" s="183"/>
      <c r="BE276" s="183"/>
      <c r="BF276" s="184"/>
      <c r="BG276" s="184"/>
      <c r="BH276" s="184"/>
      <c r="BI276" s="184"/>
      <c r="BJ276" s="67"/>
      <c r="BK276" s="81"/>
      <c r="BL276" s="81"/>
      <c r="BM276" s="81"/>
    </row>
    <row r="277" spans="1:65" s="21" customFormat="1" ht="35.4" x14ac:dyDescent="0.6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05"/>
      <c r="S277" s="105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  <c r="BC277" s="183"/>
      <c r="BD277" s="183"/>
      <c r="BE277" s="183"/>
      <c r="BF277" s="184"/>
      <c r="BG277" s="184"/>
      <c r="BH277" s="184"/>
      <c r="BI277" s="184"/>
      <c r="BJ277" s="67"/>
      <c r="BK277" s="81"/>
      <c r="BL277" s="81"/>
      <c r="BM277" s="81"/>
    </row>
    <row r="278" spans="1:65" s="21" customFormat="1" ht="35.4" x14ac:dyDescent="0.6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05"/>
      <c r="S278" s="105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4"/>
      <c r="BG278" s="184"/>
      <c r="BH278" s="184"/>
      <c r="BI278" s="184"/>
      <c r="BJ278" s="67"/>
      <c r="BK278" s="81"/>
      <c r="BL278" s="81"/>
      <c r="BM278" s="81"/>
    </row>
    <row r="279" spans="1:65" s="21" customFormat="1" ht="35.4" x14ac:dyDescent="0.6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05"/>
      <c r="S279" s="105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4"/>
      <c r="BG279" s="184"/>
      <c r="BH279" s="184"/>
      <c r="BI279" s="184"/>
      <c r="BJ279" s="67"/>
      <c r="BK279" s="81"/>
      <c r="BL279" s="81"/>
      <c r="BM279" s="81"/>
    </row>
    <row r="280" spans="1:65" s="21" customFormat="1" ht="35.4" x14ac:dyDescent="0.6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05"/>
      <c r="S280" s="105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4"/>
      <c r="BG280" s="184"/>
      <c r="BH280" s="184"/>
      <c r="BI280" s="184"/>
      <c r="BJ280" s="67"/>
      <c r="BK280" s="81"/>
      <c r="BL280" s="81"/>
      <c r="BM280" s="81"/>
    </row>
    <row r="281" spans="1:65" s="21" customFormat="1" ht="35.4" x14ac:dyDescent="0.6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05"/>
      <c r="S281" s="105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4"/>
      <c r="BG281" s="184"/>
      <c r="BH281" s="184"/>
      <c r="BI281" s="184"/>
      <c r="BJ281" s="67"/>
      <c r="BK281" s="81"/>
      <c r="BL281" s="81"/>
      <c r="BM281" s="81"/>
    </row>
    <row r="282" spans="1:65" s="21" customFormat="1" ht="35.4" x14ac:dyDescent="0.6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05"/>
      <c r="S282" s="105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4"/>
      <c r="BG282" s="184"/>
      <c r="BH282" s="184"/>
      <c r="BI282" s="184"/>
      <c r="BJ282" s="67"/>
      <c r="BK282" s="81"/>
      <c r="BL282" s="81"/>
      <c r="BM282" s="81"/>
    </row>
    <row r="283" spans="1:65" s="21" customFormat="1" ht="35.4" x14ac:dyDescent="0.6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05"/>
      <c r="S283" s="105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183"/>
      <c r="BF283" s="184"/>
      <c r="BG283" s="184"/>
      <c r="BH283" s="184"/>
      <c r="BI283" s="184"/>
      <c r="BJ283" s="67"/>
      <c r="BK283" s="81"/>
      <c r="BL283" s="81"/>
      <c r="BM283" s="81"/>
    </row>
    <row r="284" spans="1:65" s="21" customFormat="1" ht="35.4" x14ac:dyDescent="0.6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05"/>
      <c r="S284" s="105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4"/>
      <c r="BG284" s="184"/>
      <c r="BH284" s="184"/>
      <c r="BI284" s="184"/>
      <c r="BJ284" s="67"/>
      <c r="BK284" s="81"/>
      <c r="BL284" s="81"/>
      <c r="BM284" s="81"/>
    </row>
    <row r="285" spans="1:65" s="21" customFormat="1" ht="35.4" x14ac:dyDescent="0.6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05"/>
      <c r="S285" s="105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  <c r="BC285" s="183"/>
      <c r="BD285" s="183"/>
      <c r="BE285" s="183"/>
      <c r="BF285" s="184"/>
      <c r="BG285" s="184"/>
      <c r="BH285" s="184"/>
      <c r="BI285" s="184"/>
      <c r="BJ285" s="67"/>
      <c r="BK285" s="81"/>
      <c r="BL285" s="81"/>
      <c r="BM285" s="81"/>
    </row>
    <row r="286" spans="1:65" s="21" customFormat="1" ht="35.4" x14ac:dyDescent="0.6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05"/>
      <c r="S286" s="105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  <c r="BC286" s="183"/>
      <c r="BD286" s="183"/>
      <c r="BE286" s="183"/>
      <c r="BF286" s="184"/>
      <c r="BG286" s="184"/>
      <c r="BH286" s="184"/>
      <c r="BI286" s="184"/>
      <c r="BJ286" s="67"/>
      <c r="BK286" s="81"/>
      <c r="BL286" s="81"/>
      <c r="BM286" s="81"/>
    </row>
    <row r="287" spans="1:65" s="21" customFormat="1" ht="35.4" x14ac:dyDescent="0.6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05"/>
      <c r="S287" s="105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4"/>
      <c r="BG287" s="184"/>
      <c r="BH287" s="184"/>
      <c r="BI287" s="184"/>
      <c r="BJ287" s="67"/>
      <c r="BK287" s="81"/>
      <c r="BL287" s="81"/>
      <c r="BM287" s="81"/>
    </row>
    <row r="288" spans="1:65" s="21" customFormat="1" ht="35.4" x14ac:dyDescent="0.6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05"/>
      <c r="S288" s="105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BB288" s="183"/>
      <c r="BC288" s="183"/>
      <c r="BD288" s="183"/>
      <c r="BE288" s="183"/>
      <c r="BF288" s="184"/>
      <c r="BG288" s="184"/>
      <c r="BH288" s="184"/>
      <c r="BI288" s="184"/>
      <c r="BJ288" s="67"/>
      <c r="BK288" s="81"/>
      <c r="BL288" s="81"/>
      <c r="BM288" s="81"/>
    </row>
    <row r="289" spans="1:65" s="21" customFormat="1" ht="35.4" x14ac:dyDescent="0.6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05"/>
      <c r="S289" s="105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BB289" s="183"/>
      <c r="BC289" s="183"/>
      <c r="BD289" s="183"/>
      <c r="BE289" s="183"/>
      <c r="BF289" s="184"/>
      <c r="BG289" s="184"/>
      <c r="BH289" s="184"/>
      <c r="BI289" s="184"/>
      <c r="BJ289" s="67"/>
      <c r="BK289" s="81"/>
      <c r="BL289" s="81"/>
      <c r="BM289" s="81"/>
    </row>
    <row r="290" spans="1:65" s="21" customFormat="1" ht="35.4" x14ac:dyDescent="0.6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05"/>
      <c r="S290" s="105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83"/>
      <c r="BB290" s="183"/>
      <c r="BC290" s="183"/>
      <c r="BD290" s="183"/>
      <c r="BE290" s="183"/>
      <c r="BF290" s="184"/>
      <c r="BG290" s="184"/>
      <c r="BH290" s="184"/>
      <c r="BI290" s="184"/>
      <c r="BJ290" s="67"/>
      <c r="BK290" s="81"/>
      <c r="BL290" s="81"/>
      <c r="BM290" s="81"/>
    </row>
    <row r="291" spans="1:65" s="21" customFormat="1" ht="35.4" x14ac:dyDescent="0.6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05"/>
      <c r="S291" s="105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  <c r="BC291" s="183"/>
      <c r="BD291" s="183"/>
      <c r="BE291" s="183"/>
      <c r="BF291" s="184"/>
      <c r="BG291" s="184"/>
      <c r="BH291" s="184"/>
      <c r="BI291" s="184"/>
      <c r="BJ291" s="67"/>
      <c r="BK291" s="81"/>
      <c r="BL291" s="81"/>
      <c r="BM291" s="81"/>
    </row>
    <row r="292" spans="1:65" s="21" customFormat="1" ht="35.4" x14ac:dyDescent="0.6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05"/>
      <c r="S292" s="105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3"/>
      <c r="AP292" s="183"/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83"/>
      <c r="BB292" s="183"/>
      <c r="BC292" s="183"/>
      <c r="BD292" s="183"/>
      <c r="BE292" s="183"/>
      <c r="BF292" s="184"/>
      <c r="BG292" s="184"/>
      <c r="BH292" s="184"/>
      <c r="BI292" s="184"/>
      <c r="BJ292" s="67"/>
      <c r="BK292" s="81"/>
      <c r="BL292" s="81"/>
      <c r="BM292" s="81"/>
    </row>
    <row r="293" spans="1:65" s="21" customFormat="1" ht="35.4" x14ac:dyDescent="0.6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05"/>
      <c r="S293" s="105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  <c r="BC293" s="183"/>
      <c r="BD293" s="183"/>
      <c r="BE293" s="183"/>
      <c r="BF293" s="184"/>
      <c r="BG293" s="184"/>
      <c r="BH293" s="184"/>
      <c r="BI293" s="184"/>
      <c r="BJ293" s="67"/>
      <c r="BK293" s="81"/>
      <c r="BL293" s="81"/>
      <c r="BM293" s="81"/>
    </row>
    <row r="294" spans="1:65" s="21" customFormat="1" ht="35.4" x14ac:dyDescent="0.6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05"/>
      <c r="S294" s="105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BB294" s="183"/>
      <c r="BC294" s="183"/>
      <c r="BD294" s="183"/>
      <c r="BE294" s="183"/>
      <c r="BF294" s="184"/>
      <c r="BG294" s="184"/>
      <c r="BH294" s="184"/>
      <c r="BI294" s="184"/>
      <c r="BJ294" s="67"/>
      <c r="BK294" s="81"/>
      <c r="BL294" s="81"/>
      <c r="BM294" s="81"/>
    </row>
    <row r="295" spans="1:65" s="21" customFormat="1" ht="35.4" x14ac:dyDescent="0.6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05"/>
      <c r="S295" s="105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4"/>
      <c r="BG295" s="184"/>
      <c r="BH295" s="184"/>
      <c r="BI295" s="184"/>
      <c r="BJ295" s="67"/>
      <c r="BK295" s="81"/>
      <c r="BL295" s="81"/>
      <c r="BM295" s="81"/>
    </row>
    <row r="296" spans="1:65" s="21" customFormat="1" ht="35.4" x14ac:dyDescent="0.6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05"/>
      <c r="S296" s="105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183"/>
      <c r="BF296" s="184"/>
      <c r="BG296" s="184"/>
      <c r="BH296" s="184"/>
      <c r="BI296" s="184"/>
      <c r="BJ296" s="67"/>
      <c r="BK296" s="81"/>
      <c r="BL296" s="81"/>
      <c r="BM296" s="81"/>
    </row>
    <row r="297" spans="1:65" s="21" customFormat="1" ht="35.4" x14ac:dyDescent="0.6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05"/>
      <c r="S297" s="105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  <c r="BC297" s="183"/>
      <c r="BD297" s="183"/>
      <c r="BE297" s="183"/>
      <c r="BF297" s="184"/>
      <c r="BG297" s="184"/>
      <c r="BH297" s="184"/>
      <c r="BI297" s="184"/>
      <c r="BJ297" s="67"/>
      <c r="BK297" s="81"/>
      <c r="BL297" s="81"/>
      <c r="BM297" s="81"/>
    </row>
    <row r="298" spans="1:65" s="21" customFormat="1" ht="35.4" x14ac:dyDescent="0.6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05"/>
      <c r="S298" s="105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  <c r="BC298" s="183"/>
      <c r="BD298" s="183"/>
      <c r="BE298" s="183"/>
      <c r="BF298" s="184"/>
      <c r="BG298" s="184"/>
      <c r="BH298" s="184"/>
      <c r="BI298" s="184"/>
      <c r="BJ298" s="67"/>
      <c r="BK298" s="81"/>
      <c r="BL298" s="81"/>
      <c r="BM298" s="81"/>
    </row>
    <row r="299" spans="1:65" s="21" customFormat="1" ht="35.4" x14ac:dyDescent="0.6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05"/>
      <c r="S299" s="105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  <c r="BC299" s="183"/>
      <c r="BD299" s="183"/>
      <c r="BE299" s="183"/>
      <c r="BF299" s="184"/>
      <c r="BG299" s="184"/>
      <c r="BH299" s="184"/>
      <c r="BI299" s="184"/>
      <c r="BJ299" s="67"/>
      <c r="BK299" s="81"/>
      <c r="BL299" s="81"/>
      <c r="BM299" s="81"/>
    </row>
    <row r="300" spans="1:65" s="21" customFormat="1" ht="35.4" x14ac:dyDescent="0.6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05"/>
      <c r="S300" s="105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4"/>
      <c r="BG300" s="184"/>
      <c r="BH300" s="184"/>
      <c r="BI300" s="184"/>
      <c r="BJ300" s="67"/>
      <c r="BK300" s="81"/>
      <c r="BL300" s="81"/>
      <c r="BM300" s="81"/>
    </row>
    <row r="301" spans="1:65" s="21" customFormat="1" ht="35.4" x14ac:dyDescent="0.6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05"/>
      <c r="S301" s="105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  <c r="BC301" s="183"/>
      <c r="BD301" s="183"/>
      <c r="BE301" s="183"/>
      <c r="BF301" s="184"/>
      <c r="BG301" s="184"/>
      <c r="BH301" s="184"/>
      <c r="BI301" s="184"/>
      <c r="BJ301" s="67"/>
      <c r="BK301" s="81"/>
      <c r="BL301" s="81"/>
      <c r="BM301" s="81"/>
    </row>
    <row r="302" spans="1:65" s="21" customFormat="1" ht="35.4" x14ac:dyDescent="0.6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05"/>
      <c r="S302" s="105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4"/>
      <c r="BG302" s="184"/>
      <c r="BH302" s="184"/>
      <c r="BI302" s="184"/>
      <c r="BJ302" s="67"/>
      <c r="BK302" s="81"/>
      <c r="BL302" s="81"/>
      <c r="BM302" s="81"/>
    </row>
    <row r="303" spans="1:65" s="21" customFormat="1" ht="35.4" x14ac:dyDescent="0.6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05"/>
      <c r="S303" s="105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83"/>
      <c r="BB303" s="183"/>
      <c r="BC303" s="183"/>
      <c r="BD303" s="183"/>
      <c r="BE303" s="183"/>
      <c r="BF303" s="184"/>
      <c r="BG303" s="184"/>
      <c r="BH303" s="184"/>
      <c r="BI303" s="184"/>
      <c r="BJ303" s="67"/>
      <c r="BK303" s="81"/>
      <c r="BL303" s="81"/>
      <c r="BM303" s="81"/>
    </row>
    <row r="304" spans="1:65" s="21" customFormat="1" ht="35.4" x14ac:dyDescent="0.6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05"/>
      <c r="S304" s="105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  <c r="BC304" s="183"/>
      <c r="BD304" s="183"/>
      <c r="BE304" s="183"/>
      <c r="BF304" s="184"/>
      <c r="BG304" s="184"/>
      <c r="BH304" s="184"/>
      <c r="BI304" s="184"/>
      <c r="BJ304" s="67"/>
      <c r="BK304" s="81"/>
      <c r="BL304" s="81"/>
      <c r="BM304" s="81"/>
    </row>
    <row r="305" spans="1:65" s="21" customFormat="1" ht="35.4" x14ac:dyDescent="0.6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05"/>
      <c r="S305" s="105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83"/>
      <c r="BB305" s="183"/>
      <c r="BC305" s="183"/>
      <c r="BD305" s="183"/>
      <c r="BE305" s="183"/>
      <c r="BF305" s="184"/>
      <c r="BG305" s="184"/>
      <c r="BH305" s="184"/>
      <c r="BI305" s="184"/>
      <c r="BJ305" s="67"/>
      <c r="BK305" s="81"/>
      <c r="BL305" s="81"/>
      <c r="BM305" s="81"/>
    </row>
    <row r="306" spans="1:65" s="21" customFormat="1" ht="35.4" x14ac:dyDescent="0.6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05"/>
      <c r="S306" s="105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3"/>
      <c r="AS306" s="183"/>
      <c r="AT306" s="183"/>
      <c r="AU306" s="183"/>
      <c r="AV306" s="183"/>
      <c r="AW306" s="183"/>
      <c r="AX306" s="183"/>
      <c r="AY306" s="183"/>
      <c r="AZ306" s="183"/>
      <c r="BA306" s="183"/>
      <c r="BB306" s="183"/>
      <c r="BC306" s="183"/>
      <c r="BD306" s="183"/>
      <c r="BE306" s="183"/>
      <c r="BF306" s="184"/>
      <c r="BG306" s="184"/>
      <c r="BH306" s="184"/>
      <c r="BI306" s="184"/>
      <c r="BJ306" s="67"/>
      <c r="BK306" s="81"/>
      <c r="BL306" s="81"/>
      <c r="BM306" s="81"/>
    </row>
    <row r="307" spans="1:65" s="21" customFormat="1" ht="35.4" x14ac:dyDescent="0.6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05"/>
      <c r="S307" s="105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  <c r="AP307" s="183"/>
      <c r="AQ307" s="183"/>
      <c r="AR307" s="183"/>
      <c r="AS307" s="183"/>
      <c r="AT307" s="183"/>
      <c r="AU307" s="183"/>
      <c r="AV307" s="183"/>
      <c r="AW307" s="183"/>
      <c r="AX307" s="183"/>
      <c r="AY307" s="183"/>
      <c r="AZ307" s="183"/>
      <c r="BA307" s="183"/>
      <c r="BB307" s="183"/>
      <c r="BC307" s="183"/>
      <c r="BD307" s="183"/>
      <c r="BE307" s="183"/>
      <c r="BF307" s="184"/>
      <c r="BG307" s="184"/>
      <c r="BH307" s="184"/>
      <c r="BI307" s="184"/>
      <c r="BJ307" s="67"/>
      <c r="BK307" s="81"/>
      <c r="BL307" s="81"/>
      <c r="BM307" s="81"/>
    </row>
    <row r="308" spans="1:65" s="21" customFormat="1" ht="35.4" x14ac:dyDescent="0.6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05"/>
      <c r="S308" s="105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3"/>
      <c r="AP308" s="183"/>
      <c r="AQ308" s="183"/>
      <c r="AR308" s="183"/>
      <c r="AS308" s="183"/>
      <c r="AT308" s="183"/>
      <c r="AU308" s="183"/>
      <c r="AV308" s="183"/>
      <c r="AW308" s="183"/>
      <c r="AX308" s="183"/>
      <c r="AY308" s="183"/>
      <c r="AZ308" s="183"/>
      <c r="BA308" s="183"/>
      <c r="BB308" s="183"/>
      <c r="BC308" s="183"/>
      <c r="BD308" s="183"/>
      <c r="BE308" s="183"/>
      <c r="BF308" s="184"/>
      <c r="BG308" s="184"/>
      <c r="BH308" s="184"/>
      <c r="BI308" s="184"/>
      <c r="BJ308" s="67"/>
      <c r="BK308" s="81"/>
      <c r="BL308" s="81"/>
      <c r="BM308" s="81"/>
    </row>
    <row r="309" spans="1:65" s="21" customFormat="1" ht="35.4" x14ac:dyDescent="0.6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05"/>
      <c r="S309" s="105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183"/>
      <c r="AK309" s="183"/>
      <c r="AL309" s="183"/>
      <c r="AM309" s="183"/>
      <c r="AN309" s="183"/>
      <c r="AO309" s="183"/>
      <c r="AP309" s="183"/>
      <c r="AQ309" s="183"/>
      <c r="AR309" s="183"/>
      <c r="AS309" s="183"/>
      <c r="AT309" s="183"/>
      <c r="AU309" s="183"/>
      <c r="AV309" s="183"/>
      <c r="AW309" s="183"/>
      <c r="AX309" s="183"/>
      <c r="AY309" s="183"/>
      <c r="AZ309" s="183"/>
      <c r="BA309" s="183"/>
      <c r="BB309" s="183"/>
      <c r="BC309" s="183"/>
      <c r="BD309" s="183"/>
      <c r="BE309" s="183"/>
      <c r="BF309" s="184"/>
      <c r="BG309" s="184"/>
      <c r="BH309" s="184"/>
      <c r="BI309" s="184"/>
      <c r="BJ309" s="67"/>
      <c r="BK309" s="81"/>
      <c r="BL309" s="81"/>
      <c r="BM309" s="81"/>
    </row>
    <row r="310" spans="1:65" s="21" customFormat="1" ht="35.4" x14ac:dyDescent="0.6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05"/>
      <c r="S310" s="105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/>
      <c r="AK310" s="183"/>
      <c r="AL310" s="183"/>
      <c r="AM310" s="183"/>
      <c r="AN310" s="183"/>
      <c r="AO310" s="183"/>
      <c r="AP310" s="183"/>
      <c r="AQ310" s="183"/>
      <c r="AR310" s="183"/>
      <c r="AS310" s="183"/>
      <c r="AT310" s="183"/>
      <c r="AU310" s="183"/>
      <c r="AV310" s="183"/>
      <c r="AW310" s="183"/>
      <c r="AX310" s="183"/>
      <c r="AY310" s="183"/>
      <c r="AZ310" s="183"/>
      <c r="BA310" s="183"/>
      <c r="BB310" s="183"/>
      <c r="BC310" s="183"/>
      <c r="BD310" s="183"/>
      <c r="BE310" s="183"/>
      <c r="BF310" s="184"/>
      <c r="BG310" s="184"/>
      <c r="BH310" s="184"/>
      <c r="BI310" s="184"/>
      <c r="BJ310" s="67"/>
      <c r="BK310" s="81"/>
      <c r="BL310" s="81"/>
      <c r="BM310" s="81"/>
    </row>
    <row r="311" spans="1:65" s="21" customFormat="1" x14ac:dyDescent="0.4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32"/>
      <c r="S311" s="32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33"/>
      <c r="BG311" s="33"/>
      <c r="BH311" s="33"/>
      <c r="BI311" s="33"/>
      <c r="BJ311" s="67"/>
      <c r="BK311" s="81"/>
      <c r="BL311" s="81"/>
      <c r="BM311" s="81"/>
    </row>
    <row r="312" spans="1:65" s="21" customFormat="1" x14ac:dyDescent="0.4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32"/>
      <c r="S312" s="32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33"/>
      <c r="BG312" s="33"/>
      <c r="BH312" s="33"/>
      <c r="BI312" s="33"/>
      <c r="BJ312" s="67"/>
      <c r="BK312" s="81"/>
      <c r="BL312" s="81"/>
      <c r="BM312" s="81"/>
    </row>
    <row r="313" spans="1:65" s="21" customFormat="1" x14ac:dyDescent="0.4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32"/>
      <c r="S313" s="32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33"/>
      <c r="BG313" s="33"/>
      <c r="BH313" s="33"/>
      <c r="BI313" s="33"/>
      <c r="BJ313" s="67"/>
      <c r="BK313" s="81"/>
      <c r="BL313" s="81"/>
      <c r="BM313" s="81"/>
    </row>
    <row r="314" spans="1:65" s="21" customFormat="1" x14ac:dyDescent="0.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32"/>
      <c r="S314" s="32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33"/>
      <c r="BG314" s="33"/>
      <c r="BH314" s="33"/>
      <c r="BI314" s="33"/>
      <c r="BJ314" s="67"/>
      <c r="BK314" s="81"/>
      <c r="BL314" s="81"/>
      <c r="BM314" s="81"/>
    </row>
    <row r="315" spans="1:65" s="21" customFormat="1" x14ac:dyDescent="0.4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32"/>
      <c r="S315" s="32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33"/>
      <c r="BG315" s="33"/>
      <c r="BH315" s="33"/>
      <c r="BI315" s="33"/>
      <c r="BJ315" s="67"/>
      <c r="BK315" s="81"/>
      <c r="BL315" s="81"/>
      <c r="BM315" s="81"/>
    </row>
    <row r="316" spans="1:65" s="21" customFormat="1" x14ac:dyDescent="0.4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32"/>
      <c r="S316" s="32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33"/>
      <c r="BG316" s="33"/>
      <c r="BH316" s="33"/>
      <c r="BI316" s="33"/>
      <c r="BJ316" s="67"/>
      <c r="BK316" s="81"/>
      <c r="BL316" s="81"/>
      <c r="BM316" s="81"/>
    </row>
    <row r="317" spans="1:65" s="21" customFormat="1" x14ac:dyDescent="0.4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32"/>
      <c r="S317" s="32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33"/>
      <c r="BG317" s="33"/>
      <c r="BH317" s="33"/>
      <c r="BI317" s="33"/>
      <c r="BJ317" s="67"/>
      <c r="BK317" s="81"/>
      <c r="BL317" s="81"/>
      <c r="BM317" s="81"/>
    </row>
    <row r="318" spans="1:65" s="21" customFormat="1" x14ac:dyDescent="0.4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32"/>
      <c r="S318" s="32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33"/>
      <c r="BG318" s="33"/>
      <c r="BH318" s="33"/>
      <c r="BI318" s="33"/>
      <c r="BJ318" s="67"/>
      <c r="BK318" s="81"/>
      <c r="BL318" s="81"/>
      <c r="BM318" s="81"/>
    </row>
    <row r="319" spans="1:65" s="21" customFormat="1" x14ac:dyDescent="0.4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32"/>
      <c r="S319" s="32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33"/>
      <c r="BG319" s="33"/>
      <c r="BH319" s="33"/>
      <c r="BI319" s="33"/>
      <c r="BJ319" s="67"/>
      <c r="BK319" s="81"/>
      <c r="BL319" s="81"/>
      <c r="BM319" s="81"/>
    </row>
    <row r="320" spans="1:65" s="21" customFormat="1" x14ac:dyDescent="0.4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32"/>
      <c r="S320" s="32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33"/>
      <c r="BG320" s="33"/>
      <c r="BH320" s="33"/>
      <c r="BI320" s="33"/>
      <c r="BJ320" s="67"/>
      <c r="BK320" s="81"/>
      <c r="BL320" s="81"/>
      <c r="BM320" s="81"/>
    </row>
    <row r="321" spans="1:65" s="21" customFormat="1" x14ac:dyDescent="0.4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32"/>
      <c r="S321" s="32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33"/>
      <c r="BG321" s="33"/>
      <c r="BH321" s="33"/>
      <c r="BI321" s="33"/>
      <c r="BJ321" s="67"/>
      <c r="BK321" s="81"/>
      <c r="BL321" s="81"/>
      <c r="BM321" s="81"/>
    </row>
    <row r="322" spans="1:65" s="21" customFormat="1" x14ac:dyDescent="0.4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32"/>
      <c r="S322" s="32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33"/>
      <c r="BG322" s="33"/>
      <c r="BH322" s="33"/>
      <c r="BI322" s="33"/>
      <c r="BJ322" s="67"/>
      <c r="BK322" s="81"/>
      <c r="BL322" s="81"/>
      <c r="BM322" s="81"/>
    </row>
    <row r="323" spans="1:65" s="21" customFormat="1" x14ac:dyDescent="0.4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32"/>
      <c r="S323" s="32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33"/>
      <c r="BG323" s="33"/>
      <c r="BH323" s="33"/>
      <c r="BI323" s="33"/>
      <c r="BJ323" s="67"/>
      <c r="BK323" s="81"/>
      <c r="BL323" s="81"/>
      <c r="BM323" s="81"/>
    </row>
    <row r="324" spans="1:65" s="21" customFormat="1" x14ac:dyDescent="0.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32"/>
      <c r="S324" s="32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33"/>
      <c r="BG324" s="33"/>
      <c r="BH324" s="33"/>
      <c r="BI324" s="33"/>
      <c r="BJ324" s="67"/>
      <c r="BK324" s="81"/>
      <c r="BL324" s="81"/>
      <c r="BM324" s="81"/>
    </row>
    <row r="325" spans="1:65" s="21" customFormat="1" x14ac:dyDescent="0.4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32"/>
      <c r="S325" s="32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33"/>
      <c r="BG325" s="33"/>
      <c r="BH325" s="33"/>
      <c r="BI325" s="33"/>
      <c r="BJ325" s="67"/>
      <c r="BK325" s="81"/>
      <c r="BL325" s="81"/>
      <c r="BM325" s="81"/>
    </row>
    <row r="326" spans="1:65" s="21" customFormat="1" x14ac:dyDescent="0.4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32"/>
      <c r="S326" s="32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33"/>
      <c r="BG326" s="33"/>
      <c r="BH326" s="33"/>
      <c r="BI326" s="33"/>
      <c r="BJ326" s="67"/>
      <c r="BK326" s="81"/>
      <c r="BL326" s="81"/>
      <c r="BM326" s="81"/>
    </row>
    <row r="327" spans="1:65" s="21" customFormat="1" x14ac:dyDescent="0.4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32"/>
      <c r="S327" s="32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33"/>
      <c r="BG327" s="33"/>
      <c r="BH327" s="33"/>
      <c r="BI327" s="33"/>
      <c r="BJ327" s="67"/>
      <c r="BK327" s="81"/>
      <c r="BL327" s="81"/>
      <c r="BM327" s="81"/>
    </row>
    <row r="328" spans="1:65" s="21" customFormat="1" x14ac:dyDescent="0.4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32"/>
      <c r="S328" s="32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33"/>
      <c r="BG328" s="33"/>
      <c r="BH328" s="33"/>
      <c r="BI328" s="33"/>
      <c r="BJ328" s="67"/>
      <c r="BK328" s="81"/>
      <c r="BL328" s="81"/>
      <c r="BM328" s="81"/>
    </row>
    <row r="329" spans="1:65" s="21" customFormat="1" x14ac:dyDescent="0.4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32"/>
      <c r="S329" s="32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33"/>
      <c r="BG329" s="33"/>
      <c r="BH329" s="33"/>
      <c r="BI329" s="33"/>
      <c r="BJ329" s="67"/>
      <c r="BK329" s="81"/>
      <c r="BL329" s="81"/>
      <c r="BM329" s="81"/>
    </row>
    <row r="330" spans="1:65" s="21" customFormat="1" x14ac:dyDescent="0.4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32"/>
      <c r="S330" s="32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33"/>
      <c r="BG330" s="33"/>
      <c r="BH330" s="33"/>
      <c r="BI330" s="33"/>
      <c r="BJ330" s="67"/>
      <c r="BK330" s="81"/>
      <c r="BL330" s="81"/>
      <c r="BM330" s="81"/>
    </row>
    <row r="331" spans="1:65" s="21" customFormat="1" x14ac:dyDescent="0.4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32"/>
      <c r="S331" s="32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33"/>
      <c r="BG331" s="33"/>
      <c r="BH331" s="33"/>
      <c r="BI331" s="33"/>
      <c r="BJ331" s="67"/>
      <c r="BK331" s="81"/>
      <c r="BL331" s="81"/>
      <c r="BM331" s="81"/>
    </row>
    <row r="332" spans="1:65" s="21" customFormat="1" x14ac:dyDescent="0.4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32"/>
      <c r="S332" s="32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33"/>
      <c r="BG332" s="33"/>
      <c r="BH332" s="33"/>
      <c r="BI332" s="33"/>
      <c r="BJ332" s="67"/>
      <c r="BK332" s="81"/>
      <c r="BL332" s="81"/>
      <c r="BM332" s="81"/>
    </row>
    <row r="333" spans="1:65" s="21" customFormat="1" x14ac:dyDescent="0.4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32"/>
      <c r="S333" s="32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33"/>
      <c r="BG333" s="33"/>
      <c r="BH333" s="33"/>
      <c r="BI333" s="33"/>
      <c r="BJ333" s="67"/>
      <c r="BK333" s="81"/>
      <c r="BL333" s="81"/>
      <c r="BM333" s="81"/>
    </row>
    <row r="334" spans="1:65" s="21" customFormat="1" x14ac:dyDescent="0.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32"/>
      <c r="S334" s="32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33"/>
      <c r="BG334" s="33"/>
      <c r="BH334" s="33"/>
      <c r="BI334" s="33"/>
      <c r="BJ334" s="67"/>
      <c r="BK334" s="81"/>
      <c r="BL334" s="81"/>
      <c r="BM334" s="81"/>
    </row>
    <row r="335" spans="1:65" s="21" customFormat="1" x14ac:dyDescent="0.4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32"/>
      <c r="S335" s="32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33"/>
      <c r="BG335" s="33"/>
      <c r="BH335" s="33"/>
      <c r="BI335" s="33"/>
      <c r="BJ335" s="67"/>
      <c r="BK335" s="81"/>
      <c r="BL335" s="81"/>
      <c r="BM335" s="81"/>
    </row>
    <row r="336" spans="1:65" s="21" customFormat="1" x14ac:dyDescent="0.4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32"/>
      <c r="S336" s="32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33"/>
      <c r="BG336" s="33"/>
      <c r="BH336" s="33"/>
      <c r="BI336" s="33"/>
      <c r="BJ336" s="67"/>
      <c r="BK336" s="81"/>
      <c r="BL336" s="81"/>
      <c r="BM336" s="81"/>
    </row>
    <row r="337" spans="1:65" s="21" customFormat="1" x14ac:dyDescent="0.4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32"/>
      <c r="S337" s="32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33"/>
      <c r="BG337" s="33"/>
      <c r="BH337" s="33"/>
      <c r="BI337" s="33"/>
      <c r="BJ337" s="67"/>
      <c r="BK337" s="81"/>
      <c r="BL337" s="81"/>
      <c r="BM337" s="81"/>
    </row>
    <row r="338" spans="1:65" s="21" customFormat="1" x14ac:dyDescent="0.4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32"/>
      <c r="S338" s="32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33"/>
      <c r="BG338" s="33"/>
      <c r="BH338" s="33"/>
      <c r="BI338" s="33"/>
      <c r="BJ338" s="67"/>
      <c r="BK338" s="81"/>
      <c r="BL338" s="81"/>
      <c r="BM338" s="81"/>
    </row>
    <row r="339" spans="1:65" s="21" customFormat="1" x14ac:dyDescent="0.4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32"/>
      <c r="S339" s="32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33"/>
      <c r="BG339" s="33"/>
      <c r="BH339" s="33"/>
      <c r="BI339" s="33"/>
      <c r="BJ339" s="67"/>
      <c r="BK339" s="81"/>
      <c r="BL339" s="81"/>
      <c r="BM339" s="81"/>
    </row>
    <row r="340" spans="1:65" s="21" customFormat="1" x14ac:dyDescent="0.4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32"/>
      <c r="S340" s="32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33"/>
      <c r="BG340" s="33"/>
      <c r="BH340" s="33"/>
      <c r="BI340" s="33"/>
      <c r="BJ340" s="67"/>
      <c r="BK340" s="81"/>
      <c r="BL340" s="81"/>
      <c r="BM340" s="81"/>
    </row>
    <row r="341" spans="1:65" s="21" customFormat="1" x14ac:dyDescent="0.4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32"/>
      <c r="S341" s="32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33"/>
      <c r="BG341" s="33"/>
      <c r="BH341" s="33"/>
      <c r="BI341" s="33"/>
      <c r="BJ341" s="67"/>
      <c r="BK341" s="81"/>
      <c r="BL341" s="81"/>
      <c r="BM341" s="81"/>
    </row>
    <row r="342" spans="1:65" s="21" customFormat="1" x14ac:dyDescent="0.4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32"/>
      <c r="S342" s="32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33"/>
      <c r="BG342" s="33"/>
      <c r="BH342" s="33"/>
      <c r="BI342" s="33"/>
      <c r="BJ342" s="67"/>
      <c r="BK342" s="81"/>
      <c r="BL342" s="81"/>
      <c r="BM342" s="81"/>
    </row>
    <row r="343" spans="1:65" s="21" customFormat="1" x14ac:dyDescent="0.4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32"/>
      <c r="S343" s="32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33"/>
      <c r="BG343" s="33"/>
      <c r="BH343" s="33"/>
      <c r="BI343" s="33"/>
      <c r="BJ343" s="67"/>
      <c r="BK343" s="81"/>
      <c r="BL343" s="81"/>
      <c r="BM343" s="81"/>
    </row>
    <row r="344" spans="1:65" s="21" customFormat="1" x14ac:dyDescent="0.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32"/>
      <c r="S344" s="32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33"/>
      <c r="BG344" s="33"/>
      <c r="BH344" s="33"/>
      <c r="BI344" s="33"/>
      <c r="BJ344" s="67"/>
      <c r="BK344" s="81"/>
      <c r="BL344" s="81"/>
      <c r="BM344" s="81"/>
    </row>
    <row r="345" spans="1:65" s="21" customFormat="1" x14ac:dyDescent="0.4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32"/>
      <c r="S345" s="32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33"/>
      <c r="BG345" s="33"/>
      <c r="BH345" s="33"/>
      <c r="BI345" s="33"/>
      <c r="BJ345" s="67"/>
      <c r="BK345" s="81"/>
      <c r="BL345" s="81"/>
      <c r="BM345" s="81"/>
    </row>
    <row r="346" spans="1:65" s="21" customFormat="1" x14ac:dyDescent="0.4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32"/>
      <c r="S346" s="32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33"/>
      <c r="BG346" s="33"/>
      <c r="BH346" s="33"/>
      <c r="BI346" s="33"/>
      <c r="BJ346" s="67"/>
      <c r="BK346" s="81"/>
      <c r="BL346" s="81"/>
      <c r="BM346" s="81"/>
    </row>
    <row r="347" spans="1:65" s="21" customFormat="1" x14ac:dyDescent="0.4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32"/>
      <c r="S347" s="32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33"/>
      <c r="BG347" s="33"/>
      <c r="BH347" s="33"/>
      <c r="BI347" s="33"/>
      <c r="BJ347" s="67"/>
      <c r="BK347" s="81"/>
      <c r="BL347" s="81"/>
      <c r="BM347" s="81"/>
    </row>
    <row r="348" spans="1:65" s="21" customFormat="1" x14ac:dyDescent="0.4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32"/>
      <c r="S348" s="32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33"/>
      <c r="BG348" s="33"/>
      <c r="BH348" s="33"/>
      <c r="BI348" s="33"/>
      <c r="BJ348" s="67"/>
      <c r="BK348" s="81"/>
      <c r="BL348" s="81"/>
      <c r="BM348" s="81"/>
    </row>
    <row r="349" spans="1:65" s="21" customFormat="1" x14ac:dyDescent="0.4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32"/>
      <c r="S349" s="32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33"/>
      <c r="BG349" s="33"/>
      <c r="BH349" s="33"/>
      <c r="BI349" s="33"/>
      <c r="BJ349" s="67"/>
      <c r="BK349" s="81"/>
      <c r="BL349" s="81"/>
      <c r="BM349" s="81"/>
    </row>
    <row r="350" spans="1:65" s="21" customFormat="1" x14ac:dyDescent="0.4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32"/>
      <c r="S350" s="32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33"/>
      <c r="BG350" s="33"/>
      <c r="BH350" s="33"/>
      <c r="BI350" s="33"/>
      <c r="BJ350" s="67"/>
      <c r="BK350" s="81"/>
      <c r="BL350" s="81"/>
      <c r="BM350" s="81"/>
    </row>
    <row r="351" spans="1:65" s="21" customFormat="1" x14ac:dyDescent="0.4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32"/>
      <c r="S351" s="32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33"/>
      <c r="BG351" s="33"/>
      <c r="BH351" s="33"/>
      <c r="BI351" s="33"/>
      <c r="BJ351" s="67"/>
      <c r="BK351" s="81"/>
      <c r="BL351" s="81"/>
      <c r="BM351" s="81"/>
    </row>
    <row r="352" spans="1:65" s="21" customFormat="1" x14ac:dyDescent="0.4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32"/>
      <c r="S352" s="32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33"/>
      <c r="BG352" s="33"/>
      <c r="BH352" s="33"/>
      <c r="BI352" s="33"/>
      <c r="BJ352" s="67"/>
      <c r="BK352" s="81"/>
      <c r="BL352" s="81"/>
      <c r="BM352" s="81"/>
    </row>
    <row r="353" spans="1:65" s="21" customFormat="1" x14ac:dyDescent="0.4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32"/>
      <c r="S353" s="32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33"/>
      <c r="BG353" s="33"/>
      <c r="BH353" s="33"/>
      <c r="BI353" s="33"/>
      <c r="BJ353" s="67"/>
      <c r="BK353" s="81"/>
      <c r="BL353" s="81"/>
      <c r="BM353" s="81"/>
    </row>
    <row r="354" spans="1:65" s="21" customFormat="1" x14ac:dyDescent="0.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32"/>
      <c r="S354" s="32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33"/>
      <c r="BG354" s="33"/>
      <c r="BH354" s="33"/>
      <c r="BI354" s="33"/>
      <c r="BJ354" s="67"/>
      <c r="BK354" s="81"/>
      <c r="BL354" s="81"/>
      <c r="BM354" s="81"/>
    </row>
    <row r="355" spans="1:65" s="21" customFormat="1" x14ac:dyDescent="0.4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32"/>
      <c r="S355" s="32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33"/>
      <c r="BG355" s="33"/>
      <c r="BH355" s="33"/>
      <c r="BI355" s="33"/>
      <c r="BJ355" s="67"/>
      <c r="BK355" s="81"/>
      <c r="BL355" s="81"/>
      <c r="BM355" s="81"/>
    </row>
    <row r="356" spans="1:65" s="21" customFormat="1" x14ac:dyDescent="0.4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32"/>
      <c r="S356" s="32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33"/>
      <c r="BG356" s="33"/>
      <c r="BH356" s="33"/>
      <c r="BI356" s="33"/>
      <c r="BJ356" s="67"/>
      <c r="BK356" s="81"/>
      <c r="BL356" s="81"/>
      <c r="BM356" s="81"/>
    </row>
    <row r="357" spans="1:65" s="21" customFormat="1" x14ac:dyDescent="0.4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32"/>
      <c r="S357" s="32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33"/>
      <c r="BG357" s="33"/>
      <c r="BH357" s="33"/>
      <c r="BI357" s="33"/>
      <c r="BJ357" s="67"/>
      <c r="BK357" s="81"/>
      <c r="BL357" s="81"/>
      <c r="BM357" s="81"/>
    </row>
    <row r="358" spans="1:65" s="21" customFormat="1" x14ac:dyDescent="0.4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32"/>
      <c r="S358" s="32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33"/>
      <c r="BG358" s="33"/>
      <c r="BH358" s="33"/>
      <c r="BI358" s="33"/>
      <c r="BJ358" s="67"/>
      <c r="BK358" s="81"/>
      <c r="BL358" s="81"/>
      <c r="BM358" s="81"/>
    </row>
    <row r="359" spans="1:65" s="21" customFormat="1" x14ac:dyDescent="0.4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32"/>
      <c r="S359" s="32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33"/>
      <c r="BG359" s="33"/>
      <c r="BH359" s="33"/>
      <c r="BI359" s="33"/>
      <c r="BJ359" s="67"/>
      <c r="BK359" s="81"/>
      <c r="BL359" s="81"/>
      <c r="BM359" s="81"/>
    </row>
    <row r="360" spans="1:65" s="21" customFormat="1" x14ac:dyDescent="0.4">
      <c r="R360" s="32"/>
      <c r="S360" s="32"/>
      <c r="BF360" s="33"/>
      <c r="BG360" s="33"/>
      <c r="BH360" s="33"/>
      <c r="BI360" s="33"/>
      <c r="BJ360" s="67"/>
      <c r="BK360" s="81"/>
      <c r="BL360" s="81"/>
      <c r="BM360" s="81"/>
    </row>
    <row r="361" spans="1:65" s="21" customFormat="1" x14ac:dyDescent="0.4">
      <c r="R361" s="32"/>
      <c r="S361" s="32"/>
      <c r="BF361" s="33"/>
      <c r="BG361" s="33"/>
      <c r="BH361" s="33"/>
      <c r="BI361" s="33"/>
      <c r="BJ361" s="67"/>
      <c r="BK361" s="81"/>
      <c r="BL361" s="81"/>
      <c r="BM361" s="81"/>
    </row>
    <row r="362" spans="1:65" s="21" customFormat="1" x14ac:dyDescent="0.4">
      <c r="R362" s="32"/>
      <c r="S362" s="32"/>
      <c r="BF362" s="33"/>
      <c r="BG362" s="33"/>
      <c r="BH362" s="33"/>
      <c r="BI362" s="33"/>
      <c r="BJ362" s="67"/>
      <c r="BK362" s="81"/>
      <c r="BL362" s="81"/>
      <c r="BM362" s="81"/>
    </row>
    <row r="363" spans="1:65" s="21" customFormat="1" x14ac:dyDescent="0.4">
      <c r="R363" s="32"/>
      <c r="S363" s="32"/>
      <c r="BF363" s="33"/>
      <c r="BG363" s="33"/>
      <c r="BH363" s="33"/>
      <c r="BI363" s="33"/>
      <c r="BJ363" s="67"/>
      <c r="BK363" s="81"/>
      <c r="BL363" s="81"/>
      <c r="BM363" s="81"/>
    </row>
    <row r="364" spans="1:65" s="21" customFormat="1" x14ac:dyDescent="0.4">
      <c r="R364" s="32"/>
      <c r="S364" s="32"/>
      <c r="BF364" s="33"/>
      <c r="BG364" s="33"/>
      <c r="BH364" s="33"/>
      <c r="BI364" s="33"/>
      <c r="BJ364" s="67"/>
      <c r="BK364" s="81"/>
      <c r="BL364" s="81"/>
      <c r="BM364" s="81"/>
    </row>
    <row r="365" spans="1:65" s="21" customFormat="1" x14ac:dyDescent="0.4">
      <c r="R365" s="32"/>
      <c r="S365" s="32"/>
      <c r="BF365" s="33"/>
      <c r="BG365" s="33"/>
      <c r="BH365" s="33"/>
      <c r="BI365" s="33"/>
      <c r="BJ365" s="67"/>
      <c r="BK365" s="81"/>
      <c r="BL365" s="81"/>
      <c r="BM365" s="81"/>
    </row>
    <row r="366" spans="1:65" s="21" customFormat="1" x14ac:dyDescent="0.4">
      <c r="R366" s="32"/>
      <c r="S366" s="32"/>
      <c r="BF366" s="33"/>
      <c r="BG366" s="33"/>
      <c r="BH366" s="33"/>
      <c r="BI366" s="33"/>
      <c r="BJ366" s="67"/>
      <c r="BK366" s="81"/>
      <c r="BL366" s="81"/>
      <c r="BM366" s="81"/>
    </row>
    <row r="367" spans="1:65" s="21" customFormat="1" x14ac:dyDescent="0.4">
      <c r="R367" s="32"/>
      <c r="S367" s="32"/>
      <c r="BF367" s="33"/>
      <c r="BG367" s="33"/>
      <c r="BH367" s="33"/>
      <c r="BI367" s="33"/>
      <c r="BJ367" s="67"/>
      <c r="BK367" s="81"/>
      <c r="BL367" s="81"/>
      <c r="BM367" s="81"/>
    </row>
    <row r="368" spans="1:65" s="21" customFormat="1" x14ac:dyDescent="0.4">
      <c r="R368" s="32"/>
      <c r="S368" s="32"/>
      <c r="BF368" s="33"/>
      <c r="BG368" s="33"/>
      <c r="BH368" s="33"/>
      <c r="BI368" s="33"/>
      <c r="BJ368" s="67"/>
      <c r="BK368" s="81"/>
      <c r="BL368" s="81"/>
      <c r="BM368" s="81"/>
    </row>
    <row r="369" spans="18:65" s="21" customFormat="1" x14ac:dyDescent="0.4">
      <c r="R369" s="32"/>
      <c r="S369" s="32"/>
      <c r="BF369" s="33"/>
      <c r="BG369" s="33"/>
      <c r="BH369" s="33"/>
      <c r="BI369" s="33"/>
      <c r="BJ369" s="67"/>
      <c r="BK369" s="81"/>
      <c r="BL369" s="81"/>
      <c r="BM369" s="81"/>
    </row>
    <row r="370" spans="18:65" s="21" customFormat="1" x14ac:dyDescent="0.4">
      <c r="R370" s="32"/>
      <c r="S370" s="32"/>
      <c r="BF370" s="33"/>
      <c r="BG370" s="33"/>
      <c r="BH370" s="33"/>
      <c r="BI370" s="33"/>
      <c r="BJ370" s="67"/>
      <c r="BK370" s="81"/>
      <c r="BL370" s="81"/>
      <c r="BM370" s="81"/>
    </row>
    <row r="371" spans="18:65" s="21" customFormat="1" x14ac:dyDescent="0.4">
      <c r="R371" s="32"/>
      <c r="S371" s="32"/>
      <c r="BF371" s="33"/>
      <c r="BG371" s="33"/>
      <c r="BH371" s="33"/>
      <c r="BI371" s="33"/>
      <c r="BJ371" s="67"/>
      <c r="BK371" s="81"/>
      <c r="BL371" s="81"/>
      <c r="BM371" s="81"/>
    </row>
    <row r="372" spans="18:65" s="21" customFormat="1" x14ac:dyDescent="0.4">
      <c r="R372" s="32"/>
      <c r="S372" s="32"/>
      <c r="BF372" s="33"/>
      <c r="BG372" s="33"/>
      <c r="BH372" s="33"/>
      <c r="BI372" s="33"/>
      <c r="BJ372" s="67"/>
      <c r="BK372" s="81"/>
      <c r="BL372" s="81"/>
      <c r="BM372" s="81"/>
    </row>
    <row r="373" spans="18:65" s="21" customFormat="1" x14ac:dyDescent="0.4">
      <c r="R373" s="32"/>
      <c r="S373" s="32"/>
      <c r="BF373" s="33"/>
      <c r="BG373" s="33"/>
      <c r="BH373" s="33"/>
      <c r="BI373" s="33"/>
      <c r="BJ373" s="67"/>
      <c r="BK373" s="81"/>
      <c r="BL373" s="81"/>
      <c r="BM373" s="81"/>
    </row>
    <row r="374" spans="18:65" s="21" customFormat="1" x14ac:dyDescent="0.4">
      <c r="R374" s="32"/>
      <c r="S374" s="32"/>
      <c r="BF374" s="33"/>
      <c r="BG374" s="33"/>
      <c r="BH374" s="33"/>
      <c r="BI374" s="33"/>
      <c r="BJ374" s="67"/>
      <c r="BK374" s="81"/>
      <c r="BL374" s="81"/>
      <c r="BM374" s="81"/>
    </row>
    <row r="375" spans="18:65" s="21" customFormat="1" x14ac:dyDescent="0.4">
      <c r="R375" s="32"/>
      <c r="S375" s="32"/>
      <c r="BF375" s="33"/>
      <c r="BG375" s="33"/>
      <c r="BH375" s="33"/>
      <c r="BI375" s="33"/>
      <c r="BJ375" s="67"/>
      <c r="BK375" s="81"/>
      <c r="BL375" s="81"/>
      <c r="BM375" s="81"/>
    </row>
    <row r="376" spans="18:65" s="21" customFormat="1" x14ac:dyDescent="0.4">
      <c r="R376" s="32"/>
      <c r="S376" s="32"/>
      <c r="BF376" s="33"/>
      <c r="BG376" s="33"/>
      <c r="BH376" s="33"/>
      <c r="BI376" s="33"/>
      <c r="BJ376" s="67"/>
      <c r="BK376" s="81"/>
      <c r="BL376" s="81"/>
      <c r="BM376" s="81"/>
    </row>
    <row r="377" spans="18:65" s="21" customFormat="1" x14ac:dyDescent="0.4">
      <c r="R377" s="32"/>
      <c r="S377" s="32"/>
      <c r="BF377" s="33"/>
      <c r="BG377" s="33"/>
      <c r="BH377" s="33"/>
      <c r="BI377" s="33"/>
      <c r="BJ377" s="67"/>
      <c r="BK377" s="81"/>
      <c r="BL377" s="81"/>
      <c r="BM377" s="81"/>
    </row>
    <row r="378" spans="18:65" s="21" customFormat="1" x14ac:dyDescent="0.4">
      <c r="R378" s="32"/>
      <c r="S378" s="32"/>
      <c r="BF378" s="33"/>
      <c r="BG378" s="33"/>
      <c r="BH378" s="33"/>
      <c r="BI378" s="33"/>
      <c r="BJ378" s="67"/>
      <c r="BK378" s="81"/>
      <c r="BL378" s="81"/>
      <c r="BM378" s="81"/>
    </row>
    <row r="379" spans="18:65" s="21" customFormat="1" x14ac:dyDescent="0.4">
      <c r="R379" s="32"/>
      <c r="S379" s="32"/>
      <c r="BF379" s="33"/>
      <c r="BG379" s="33"/>
      <c r="BH379" s="33"/>
      <c r="BI379" s="33"/>
      <c r="BJ379" s="67"/>
      <c r="BK379" s="81"/>
      <c r="BL379" s="81"/>
      <c r="BM379" s="81"/>
    </row>
    <row r="380" spans="18:65" s="21" customFormat="1" x14ac:dyDescent="0.4">
      <c r="R380" s="32"/>
      <c r="S380" s="32"/>
      <c r="BF380" s="33"/>
      <c r="BG380" s="33"/>
      <c r="BH380" s="33"/>
      <c r="BI380" s="33"/>
      <c r="BJ380" s="67"/>
      <c r="BK380" s="81"/>
      <c r="BL380" s="81"/>
      <c r="BM380" s="81"/>
    </row>
    <row r="381" spans="18:65" s="21" customFormat="1" x14ac:dyDescent="0.4">
      <c r="R381" s="32"/>
      <c r="S381" s="32"/>
      <c r="BF381" s="33"/>
      <c r="BG381" s="33"/>
      <c r="BH381" s="33"/>
      <c r="BI381" s="33"/>
      <c r="BJ381" s="67"/>
      <c r="BK381" s="81"/>
      <c r="BL381" s="81"/>
      <c r="BM381" s="81"/>
    </row>
    <row r="382" spans="18:65" s="21" customFormat="1" x14ac:dyDescent="0.4">
      <c r="R382" s="32"/>
      <c r="S382" s="32"/>
      <c r="BF382" s="33"/>
      <c r="BG382" s="33"/>
      <c r="BH382" s="33"/>
      <c r="BI382" s="33"/>
      <c r="BJ382" s="67"/>
      <c r="BK382" s="81"/>
      <c r="BL382" s="81"/>
      <c r="BM382" s="81"/>
    </row>
    <row r="383" spans="18:65" s="21" customFormat="1" x14ac:dyDescent="0.4">
      <c r="R383" s="32"/>
      <c r="S383" s="32"/>
      <c r="BF383" s="33"/>
      <c r="BG383" s="33"/>
      <c r="BH383" s="33"/>
      <c r="BI383" s="33"/>
      <c r="BJ383" s="67"/>
      <c r="BK383" s="81"/>
      <c r="BL383" s="81"/>
      <c r="BM383" s="81"/>
    </row>
    <row r="384" spans="18:65" s="21" customFormat="1" x14ac:dyDescent="0.4">
      <c r="R384" s="32"/>
      <c r="S384" s="32"/>
      <c r="BF384" s="33"/>
      <c r="BG384" s="33"/>
      <c r="BH384" s="33"/>
      <c r="BI384" s="33"/>
      <c r="BJ384" s="67"/>
      <c r="BK384" s="81"/>
      <c r="BL384" s="81"/>
      <c r="BM384" s="81"/>
    </row>
    <row r="385" spans="18:65" s="21" customFormat="1" x14ac:dyDescent="0.4">
      <c r="R385" s="32"/>
      <c r="S385" s="32"/>
      <c r="BF385" s="33"/>
      <c r="BG385" s="33"/>
      <c r="BH385" s="33"/>
      <c r="BI385" s="33"/>
      <c r="BJ385" s="67"/>
      <c r="BK385" s="81"/>
      <c r="BL385" s="81"/>
      <c r="BM385" s="81"/>
    </row>
    <row r="386" spans="18:65" s="21" customFormat="1" x14ac:dyDescent="0.4">
      <c r="R386" s="32"/>
      <c r="S386" s="32"/>
      <c r="BF386" s="33"/>
      <c r="BG386" s="33"/>
      <c r="BH386" s="33"/>
      <c r="BI386" s="33"/>
      <c r="BJ386" s="67"/>
      <c r="BK386" s="81"/>
      <c r="BL386" s="81"/>
      <c r="BM386" s="81"/>
    </row>
    <row r="387" spans="18:65" s="21" customFormat="1" x14ac:dyDescent="0.4">
      <c r="R387" s="32"/>
      <c r="S387" s="32"/>
      <c r="BF387" s="33"/>
      <c r="BG387" s="33"/>
      <c r="BH387" s="33"/>
      <c r="BI387" s="33"/>
      <c r="BJ387" s="67"/>
      <c r="BK387" s="81"/>
      <c r="BL387" s="81"/>
      <c r="BM387" s="81"/>
    </row>
    <row r="388" spans="18:65" s="21" customFormat="1" x14ac:dyDescent="0.4">
      <c r="R388" s="32"/>
      <c r="S388" s="32"/>
      <c r="BF388" s="33"/>
      <c r="BG388" s="33"/>
      <c r="BH388" s="33"/>
      <c r="BI388" s="33"/>
      <c r="BJ388" s="67"/>
      <c r="BK388" s="81"/>
      <c r="BL388" s="81"/>
      <c r="BM388" s="81"/>
    </row>
    <row r="389" spans="18:65" s="21" customFormat="1" x14ac:dyDescent="0.4">
      <c r="R389" s="32"/>
      <c r="S389" s="32"/>
      <c r="BF389" s="33"/>
      <c r="BG389" s="33"/>
      <c r="BH389" s="33"/>
      <c r="BI389" s="33"/>
      <c r="BJ389" s="67"/>
      <c r="BK389" s="81"/>
      <c r="BL389" s="81"/>
      <c r="BM389" s="81"/>
    </row>
    <row r="390" spans="18:65" s="21" customFormat="1" x14ac:dyDescent="0.4">
      <c r="R390" s="32"/>
      <c r="S390" s="32"/>
      <c r="BF390" s="33"/>
      <c r="BG390" s="33"/>
      <c r="BH390" s="33"/>
      <c r="BI390" s="33"/>
      <c r="BJ390" s="67"/>
      <c r="BK390" s="81"/>
      <c r="BL390" s="81"/>
      <c r="BM390" s="81"/>
    </row>
    <row r="391" spans="18:65" s="21" customFormat="1" x14ac:dyDescent="0.4">
      <c r="R391" s="32"/>
      <c r="S391" s="32"/>
      <c r="BF391" s="33"/>
      <c r="BG391" s="33"/>
      <c r="BH391" s="33"/>
      <c r="BI391" s="33"/>
      <c r="BJ391" s="67"/>
      <c r="BK391" s="81"/>
      <c r="BL391" s="81"/>
      <c r="BM391" s="81"/>
    </row>
    <row r="392" spans="18:65" s="21" customFormat="1" x14ac:dyDescent="0.4">
      <c r="R392" s="32"/>
      <c r="S392" s="32"/>
      <c r="BF392" s="33"/>
      <c r="BG392" s="33"/>
      <c r="BH392" s="33"/>
      <c r="BI392" s="33"/>
      <c r="BJ392" s="67"/>
      <c r="BK392" s="81"/>
      <c r="BL392" s="81"/>
      <c r="BM392" s="81"/>
    </row>
    <row r="393" spans="18:65" s="21" customFormat="1" x14ac:dyDescent="0.4">
      <c r="R393" s="32"/>
      <c r="S393" s="32"/>
      <c r="BF393" s="33"/>
      <c r="BG393" s="33"/>
      <c r="BH393" s="33"/>
      <c r="BI393" s="33"/>
      <c r="BJ393" s="67"/>
      <c r="BK393" s="81"/>
      <c r="BL393" s="81"/>
      <c r="BM393" s="81"/>
    </row>
    <row r="394" spans="18:65" s="21" customFormat="1" x14ac:dyDescent="0.4">
      <c r="R394" s="32"/>
      <c r="S394" s="32"/>
      <c r="BF394" s="33"/>
      <c r="BG394" s="33"/>
      <c r="BH394" s="33"/>
      <c r="BI394" s="33"/>
      <c r="BJ394" s="67"/>
      <c r="BK394" s="81"/>
      <c r="BL394" s="81"/>
      <c r="BM394" s="81"/>
    </row>
    <row r="395" spans="18:65" s="21" customFormat="1" x14ac:dyDescent="0.4">
      <c r="R395" s="32"/>
      <c r="S395" s="32"/>
      <c r="BF395" s="33"/>
      <c r="BG395" s="33"/>
      <c r="BH395" s="33"/>
      <c r="BI395" s="33"/>
      <c r="BJ395" s="67"/>
      <c r="BK395" s="81"/>
      <c r="BL395" s="81"/>
      <c r="BM395" s="81"/>
    </row>
    <row r="396" spans="18:65" s="21" customFormat="1" x14ac:dyDescent="0.4">
      <c r="R396" s="32"/>
      <c r="S396" s="32"/>
      <c r="BF396" s="33"/>
      <c r="BG396" s="33"/>
      <c r="BH396" s="33"/>
      <c r="BI396" s="33"/>
      <c r="BJ396" s="67"/>
      <c r="BK396" s="81"/>
      <c r="BL396" s="81"/>
      <c r="BM396" s="81"/>
    </row>
    <row r="397" spans="18:65" s="21" customFormat="1" x14ac:dyDescent="0.4">
      <c r="R397" s="32"/>
      <c r="S397" s="32"/>
      <c r="BF397" s="33"/>
      <c r="BG397" s="33"/>
      <c r="BH397" s="33"/>
      <c r="BI397" s="33"/>
      <c r="BJ397" s="67"/>
      <c r="BK397" s="81"/>
      <c r="BL397" s="81"/>
      <c r="BM397" s="81"/>
    </row>
    <row r="398" spans="18:65" s="21" customFormat="1" x14ac:dyDescent="0.4">
      <c r="R398" s="32"/>
      <c r="S398" s="32"/>
      <c r="BF398" s="33"/>
      <c r="BG398" s="33"/>
      <c r="BH398" s="33"/>
      <c r="BI398" s="33"/>
      <c r="BJ398" s="67"/>
      <c r="BK398" s="81"/>
      <c r="BL398" s="81"/>
      <c r="BM398" s="81"/>
    </row>
    <row r="399" spans="18:65" s="21" customFormat="1" x14ac:dyDescent="0.4">
      <c r="R399" s="32"/>
      <c r="S399" s="32"/>
      <c r="BF399" s="33"/>
      <c r="BG399" s="33"/>
      <c r="BH399" s="33"/>
      <c r="BI399" s="33"/>
      <c r="BJ399" s="67"/>
      <c r="BK399" s="81"/>
      <c r="BL399" s="81"/>
      <c r="BM399" s="81"/>
    </row>
    <row r="400" spans="18:65" s="21" customFormat="1" x14ac:dyDescent="0.4">
      <c r="R400" s="32"/>
      <c r="S400" s="32"/>
      <c r="BF400" s="33"/>
      <c r="BG400" s="33"/>
      <c r="BH400" s="33"/>
      <c r="BI400" s="33"/>
      <c r="BJ400" s="67"/>
      <c r="BK400" s="81"/>
      <c r="BL400" s="81"/>
      <c r="BM400" s="81"/>
    </row>
    <row r="401" spans="18:65" s="21" customFormat="1" x14ac:dyDescent="0.4">
      <c r="R401" s="32"/>
      <c r="S401" s="32"/>
      <c r="BF401" s="33"/>
      <c r="BG401" s="33"/>
      <c r="BH401" s="33"/>
      <c r="BI401" s="33"/>
      <c r="BJ401" s="67"/>
      <c r="BK401" s="81"/>
      <c r="BL401" s="81"/>
      <c r="BM401" s="81"/>
    </row>
    <row r="402" spans="18:65" s="21" customFormat="1" x14ac:dyDescent="0.4">
      <c r="R402" s="32"/>
      <c r="S402" s="32"/>
      <c r="BF402" s="33"/>
      <c r="BG402" s="33"/>
      <c r="BH402" s="33"/>
      <c r="BI402" s="33"/>
      <c r="BJ402" s="67"/>
      <c r="BK402" s="81"/>
      <c r="BL402" s="81"/>
      <c r="BM402" s="81"/>
    </row>
    <row r="403" spans="18:65" s="21" customFormat="1" x14ac:dyDescent="0.4">
      <c r="R403" s="32"/>
      <c r="S403" s="32"/>
      <c r="BF403" s="33"/>
      <c r="BG403" s="33"/>
      <c r="BH403" s="33"/>
      <c r="BI403" s="33"/>
      <c r="BJ403" s="67"/>
      <c r="BK403" s="81"/>
      <c r="BL403" s="81"/>
      <c r="BM403" s="81"/>
    </row>
    <row r="404" spans="18:65" s="21" customFormat="1" x14ac:dyDescent="0.4">
      <c r="R404" s="32"/>
      <c r="S404" s="32"/>
      <c r="BF404" s="33"/>
      <c r="BG404" s="33"/>
      <c r="BH404" s="33"/>
      <c r="BI404" s="33"/>
      <c r="BJ404" s="67"/>
      <c r="BK404" s="81"/>
      <c r="BL404" s="81"/>
      <c r="BM404" s="81"/>
    </row>
    <row r="405" spans="18:65" s="21" customFormat="1" x14ac:dyDescent="0.4">
      <c r="R405" s="32"/>
      <c r="S405" s="32"/>
      <c r="BF405" s="33"/>
      <c r="BG405" s="33"/>
      <c r="BH405" s="33"/>
      <c r="BI405" s="33"/>
      <c r="BJ405" s="67"/>
      <c r="BK405" s="81"/>
      <c r="BL405" s="81"/>
      <c r="BM405" s="81"/>
    </row>
    <row r="406" spans="18:65" s="21" customFormat="1" x14ac:dyDescent="0.4">
      <c r="R406" s="32"/>
      <c r="S406" s="32"/>
      <c r="BF406" s="33"/>
      <c r="BG406" s="33"/>
      <c r="BH406" s="33"/>
      <c r="BI406" s="33"/>
      <c r="BJ406" s="67"/>
      <c r="BK406" s="81"/>
      <c r="BL406" s="81"/>
      <c r="BM406" s="81"/>
    </row>
    <row r="407" spans="18:65" s="21" customFormat="1" x14ac:dyDescent="0.4">
      <c r="R407" s="32"/>
      <c r="S407" s="32"/>
      <c r="BF407" s="33"/>
      <c r="BG407" s="33"/>
      <c r="BH407" s="33"/>
      <c r="BI407" s="33"/>
      <c r="BJ407" s="67"/>
      <c r="BK407" s="81"/>
      <c r="BL407" s="81"/>
      <c r="BM407" s="81"/>
    </row>
    <row r="408" spans="18:65" s="21" customFormat="1" x14ac:dyDescent="0.4">
      <c r="R408" s="32"/>
      <c r="S408" s="32"/>
      <c r="BF408" s="33"/>
      <c r="BG408" s="33"/>
      <c r="BH408" s="33"/>
      <c r="BI408" s="33"/>
      <c r="BJ408" s="67"/>
      <c r="BK408" s="81"/>
      <c r="BL408" s="81"/>
      <c r="BM408" s="81"/>
    </row>
    <row r="409" spans="18:65" s="21" customFormat="1" x14ac:dyDescent="0.4">
      <c r="R409" s="32"/>
      <c r="S409" s="32"/>
      <c r="BF409" s="33"/>
      <c r="BG409" s="33"/>
      <c r="BH409" s="33"/>
      <c r="BI409" s="33"/>
      <c r="BJ409" s="67"/>
      <c r="BK409" s="81"/>
      <c r="BL409" s="81"/>
      <c r="BM409" s="81"/>
    </row>
    <row r="410" spans="18:65" s="21" customFormat="1" x14ac:dyDescent="0.4">
      <c r="R410" s="32"/>
      <c r="S410" s="32"/>
      <c r="BF410" s="33"/>
      <c r="BG410" s="33"/>
      <c r="BH410" s="33"/>
      <c r="BI410" s="33"/>
      <c r="BJ410" s="67"/>
      <c r="BK410" s="81"/>
      <c r="BL410" s="81"/>
      <c r="BM410" s="81"/>
    </row>
    <row r="411" spans="18:65" s="21" customFormat="1" x14ac:dyDescent="0.4">
      <c r="R411" s="32"/>
      <c r="S411" s="32"/>
      <c r="BF411" s="33"/>
      <c r="BG411" s="33"/>
      <c r="BH411" s="33"/>
      <c r="BI411" s="33"/>
      <c r="BJ411" s="67"/>
      <c r="BK411" s="81"/>
      <c r="BL411" s="81"/>
      <c r="BM411" s="81"/>
    </row>
    <row r="412" spans="18:65" s="21" customFormat="1" x14ac:dyDescent="0.4">
      <c r="R412" s="32"/>
      <c r="S412" s="32"/>
      <c r="BF412" s="33"/>
      <c r="BG412" s="33"/>
      <c r="BH412" s="33"/>
      <c r="BI412" s="33"/>
      <c r="BJ412" s="67"/>
      <c r="BK412" s="81"/>
      <c r="BL412" s="81"/>
      <c r="BM412" s="81"/>
    </row>
    <row r="413" spans="18:65" s="21" customFormat="1" x14ac:dyDescent="0.4">
      <c r="R413" s="32"/>
      <c r="S413" s="32"/>
      <c r="BF413" s="33"/>
      <c r="BG413" s="33"/>
      <c r="BH413" s="33"/>
      <c r="BI413" s="33"/>
      <c r="BJ413" s="67"/>
      <c r="BK413" s="81"/>
      <c r="BL413" s="81"/>
      <c r="BM413" s="81"/>
    </row>
    <row r="414" spans="18:65" s="21" customFormat="1" x14ac:dyDescent="0.4">
      <c r="R414" s="32"/>
      <c r="S414" s="32"/>
      <c r="BF414" s="33"/>
      <c r="BG414" s="33"/>
      <c r="BH414" s="33"/>
      <c r="BI414" s="33"/>
      <c r="BJ414" s="67"/>
      <c r="BK414" s="81"/>
      <c r="BL414" s="81"/>
      <c r="BM414" s="81"/>
    </row>
    <row r="415" spans="18:65" s="21" customFormat="1" x14ac:dyDescent="0.4">
      <c r="R415" s="32"/>
      <c r="S415" s="32"/>
      <c r="BF415" s="33"/>
      <c r="BG415" s="33"/>
      <c r="BH415" s="33"/>
      <c r="BI415" s="33"/>
      <c r="BJ415" s="67"/>
      <c r="BK415" s="81"/>
      <c r="BL415" s="81"/>
      <c r="BM415" s="81"/>
    </row>
    <row r="416" spans="18:65" s="21" customFormat="1" x14ac:dyDescent="0.4">
      <c r="R416" s="32"/>
      <c r="S416" s="32"/>
      <c r="BF416" s="33"/>
      <c r="BG416" s="33"/>
      <c r="BH416" s="33"/>
      <c r="BI416" s="33"/>
      <c r="BJ416" s="67"/>
      <c r="BK416" s="81"/>
      <c r="BL416" s="81"/>
      <c r="BM416" s="81"/>
    </row>
    <row r="417" spans="18:65" s="21" customFormat="1" x14ac:dyDescent="0.4">
      <c r="R417" s="32"/>
      <c r="S417" s="32"/>
      <c r="BF417" s="33"/>
      <c r="BG417" s="33"/>
      <c r="BH417" s="33"/>
      <c r="BI417" s="33"/>
      <c r="BJ417" s="67"/>
      <c r="BK417" s="81"/>
      <c r="BL417" s="81"/>
      <c r="BM417" s="81"/>
    </row>
    <row r="418" spans="18:65" s="21" customFormat="1" x14ac:dyDescent="0.4">
      <c r="R418" s="32"/>
      <c r="S418" s="32"/>
      <c r="BF418" s="33"/>
      <c r="BG418" s="33"/>
      <c r="BH418" s="33"/>
      <c r="BI418" s="33"/>
      <c r="BJ418" s="67"/>
      <c r="BK418" s="81"/>
      <c r="BL418" s="81"/>
      <c r="BM418" s="81"/>
    </row>
    <row r="419" spans="18:65" s="21" customFormat="1" x14ac:dyDescent="0.4">
      <c r="R419" s="32"/>
      <c r="S419" s="32"/>
      <c r="BF419" s="33"/>
      <c r="BG419" s="33"/>
      <c r="BH419" s="33"/>
      <c r="BI419" s="33"/>
      <c r="BJ419" s="67"/>
      <c r="BK419" s="81"/>
      <c r="BL419" s="81"/>
      <c r="BM419" s="81"/>
    </row>
    <row r="420" spans="18:65" s="21" customFormat="1" x14ac:dyDescent="0.4">
      <c r="R420" s="32"/>
      <c r="S420" s="32"/>
      <c r="BF420" s="33"/>
      <c r="BG420" s="33"/>
      <c r="BH420" s="33"/>
      <c r="BI420" s="33"/>
      <c r="BJ420" s="67"/>
      <c r="BK420" s="81"/>
      <c r="BL420" s="81"/>
      <c r="BM420" s="81"/>
    </row>
    <row r="421" spans="18:65" s="21" customFormat="1" x14ac:dyDescent="0.4">
      <c r="R421" s="32"/>
      <c r="S421" s="32"/>
      <c r="BF421" s="33"/>
      <c r="BG421" s="33"/>
      <c r="BH421" s="33"/>
      <c r="BI421" s="33"/>
      <c r="BJ421" s="67"/>
      <c r="BK421" s="81"/>
      <c r="BL421" s="81"/>
      <c r="BM421" s="81"/>
    </row>
    <row r="422" spans="18:65" s="21" customFormat="1" x14ac:dyDescent="0.4">
      <c r="R422" s="32"/>
      <c r="S422" s="32"/>
      <c r="BF422" s="33"/>
      <c r="BG422" s="33"/>
      <c r="BH422" s="33"/>
      <c r="BI422" s="33"/>
      <c r="BJ422" s="67"/>
      <c r="BK422" s="81"/>
      <c r="BL422" s="81"/>
      <c r="BM422" s="81"/>
    </row>
    <row r="423" spans="18:65" s="21" customFormat="1" x14ac:dyDescent="0.4">
      <c r="R423" s="32"/>
      <c r="S423" s="32"/>
      <c r="BF423" s="33"/>
      <c r="BG423" s="33"/>
      <c r="BH423" s="33"/>
      <c r="BI423" s="33"/>
      <c r="BJ423" s="67"/>
      <c r="BK423" s="81"/>
      <c r="BL423" s="81"/>
      <c r="BM423" s="81"/>
    </row>
    <row r="424" spans="18:65" s="21" customFormat="1" x14ac:dyDescent="0.4">
      <c r="R424" s="32"/>
      <c r="S424" s="32"/>
      <c r="BF424" s="33"/>
      <c r="BG424" s="33"/>
      <c r="BH424" s="33"/>
      <c r="BI424" s="33"/>
      <c r="BJ424" s="67"/>
      <c r="BK424" s="81"/>
      <c r="BL424" s="81"/>
      <c r="BM424" s="81"/>
    </row>
    <row r="425" spans="18:65" s="21" customFormat="1" x14ac:dyDescent="0.4">
      <c r="R425" s="32"/>
      <c r="S425" s="32"/>
      <c r="BF425" s="33"/>
      <c r="BG425" s="33"/>
      <c r="BH425" s="33"/>
      <c r="BI425" s="33"/>
      <c r="BJ425" s="67"/>
      <c r="BK425" s="81"/>
      <c r="BL425" s="81"/>
      <c r="BM425" s="81"/>
    </row>
    <row r="426" spans="18:65" s="21" customFormat="1" x14ac:dyDescent="0.4">
      <c r="R426" s="32"/>
      <c r="S426" s="32"/>
      <c r="BF426" s="33"/>
      <c r="BG426" s="33"/>
      <c r="BH426" s="33"/>
      <c r="BI426" s="33"/>
      <c r="BJ426" s="67"/>
      <c r="BK426" s="81"/>
      <c r="BL426" s="81"/>
      <c r="BM426" s="81"/>
    </row>
    <row r="427" spans="18:65" s="21" customFormat="1" x14ac:dyDescent="0.4">
      <c r="R427" s="32"/>
      <c r="S427" s="32"/>
      <c r="BF427" s="33"/>
      <c r="BG427" s="33"/>
      <c r="BH427" s="33"/>
      <c r="BI427" s="33"/>
      <c r="BJ427" s="67"/>
      <c r="BK427" s="81"/>
      <c r="BL427" s="81"/>
      <c r="BM427" s="81"/>
    </row>
    <row r="428" spans="18:65" s="21" customFormat="1" x14ac:dyDescent="0.4">
      <c r="R428" s="32"/>
      <c r="S428" s="32"/>
      <c r="BF428" s="33"/>
      <c r="BG428" s="33"/>
      <c r="BH428" s="33"/>
      <c r="BI428" s="33"/>
      <c r="BJ428" s="67"/>
      <c r="BK428" s="81"/>
      <c r="BL428" s="81"/>
      <c r="BM428" s="81"/>
    </row>
    <row r="429" spans="18:65" s="21" customFormat="1" x14ac:dyDescent="0.4">
      <c r="R429" s="32"/>
      <c r="S429" s="32"/>
      <c r="BF429" s="33"/>
      <c r="BG429" s="33"/>
      <c r="BH429" s="33"/>
      <c r="BI429" s="33"/>
      <c r="BJ429" s="67"/>
      <c r="BK429" s="81"/>
      <c r="BL429" s="81"/>
      <c r="BM429" s="81"/>
    </row>
    <row r="430" spans="18:65" s="21" customFormat="1" x14ac:dyDescent="0.4">
      <c r="R430" s="32"/>
      <c r="S430" s="32"/>
      <c r="BF430" s="33"/>
      <c r="BG430" s="33"/>
      <c r="BH430" s="33"/>
      <c r="BI430" s="33"/>
      <c r="BJ430" s="67"/>
      <c r="BK430" s="81"/>
      <c r="BL430" s="81"/>
      <c r="BM430" s="81"/>
    </row>
    <row r="431" spans="18:65" s="21" customFormat="1" x14ac:dyDescent="0.4">
      <c r="R431" s="32"/>
      <c r="S431" s="32"/>
      <c r="BF431" s="33"/>
      <c r="BG431" s="33"/>
      <c r="BH431" s="33"/>
      <c r="BI431" s="33"/>
      <c r="BJ431" s="67"/>
      <c r="BK431" s="81"/>
      <c r="BL431" s="81"/>
      <c r="BM431" s="81"/>
    </row>
    <row r="432" spans="18:65" s="21" customFormat="1" x14ac:dyDescent="0.4">
      <c r="R432" s="32"/>
      <c r="S432" s="32"/>
      <c r="BF432" s="33"/>
      <c r="BG432" s="33"/>
      <c r="BH432" s="33"/>
      <c r="BI432" s="33"/>
      <c r="BJ432" s="67"/>
      <c r="BK432" s="81"/>
      <c r="BL432" s="81"/>
      <c r="BM432" s="81"/>
    </row>
    <row r="433" spans="18:65" s="21" customFormat="1" x14ac:dyDescent="0.4">
      <c r="R433" s="32"/>
      <c r="S433" s="32"/>
      <c r="BF433" s="33"/>
      <c r="BG433" s="33"/>
      <c r="BH433" s="33"/>
      <c r="BI433" s="33"/>
      <c r="BJ433" s="67"/>
      <c r="BK433" s="81"/>
      <c r="BL433" s="81"/>
      <c r="BM433" s="81"/>
    </row>
    <row r="434" spans="18:65" s="21" customFormat="1" x14ac:dyDescent="0.4">
      <c r="R434" s="32"/>
      <c r="S434" s="32"/>
      <c r="BF434" s="33"/>
      <c r="BG434" s="33"/>
      <c r="BH434" s="33"/>
      <c r="BI434" s="33"/>
      <c r="BJ434" s="67"/>
      <c r="BK434" s="81"/>
      <c r="BL434" s="81"/>
      <c r="BM434" s="81"/>
    </row>
    <row r="435" spans="18:65" s="21" customFormat="1" x14ac:dyDescent="0.4">
      <c r="R435" s="32"/>
      <c r="S435" s="32"/>
      <c r="BF435" s="33"/>
      <c r="BG435" s="33"/>
      <c r="BH435" s="33"/>
      <c r="BI435" s="33"/>
      <c r="BJ435" s="67"/>
      <c r="BK435" s="81"/>
      <c r="BL435" s="81"/>
      <c r="BM435" s="81"/>
    </row>
    <row r="436" spans="18:65" s="21" customFormat="1" x14ac:dyDescent="0.4">
      <c r="R436" s="32"/>
      <c r="S436" s="32"/>
      <c r="BF436" s="33"/>
      <c r="BG436" s="33"/>
      <c r="BH436" s="33"/>
      <c r="BI436" s="33"/>
      <c r="BJ436" s="67"/>
      <c r="BK436" s="81"/>
      <c r="BL436" s="81"/>
      <c r="BM436" s="81"/>
    </row>
    <row r="437" spans="18:65" s="21" customFormat="1" x14ac:dyDescent="0.4">
      <c r="R437" s="32"/>
      <c r="S437" s="32"/>
      <c r="BF437" s="33"/>
      <c r="BG437" s="33"/>
      <c r="BH437" s="33"/>
      <c r="BI437" s="33"/>
      <c r="BJ437" s="67"/>
      <c r="BK437" s="81"/>
      <c r="BL437" s="81"/>
      <c r="BM437" s="81"/>
    </row>
    <row r="438" spans="18:65" s="21" customFormat="1" x14ac:dyDescent="0.4">
      <c r="R438" s="32"/>
      <c r="S438" s="32"/>
      <c r="BF438" s="33"/>
      <c r="BG438" s="33"/>
      <c r="BH438" s="33"/>
      <c r="BI438" s="33"/>
      <c r="BJ438" s="67"/>
      <c r="BK438" s="81"/>
      <c r="BL438" s="81"/>
      <c r="BM438" s="81"/>
    </row>
    <row r="439" spans="18:65" s="21" customFormat="1" x14ac:dyDescent="0.4">
      <c r="R439" s="32"/>
      <c r="S439" s="32"/>
      <c r="BF439" s="33"/>
      <c r="BG439" s="33"/>
      <c r="BH439" s="33"/>
      <c r="BI439" s="33"/>
      <c r="BJ439" s="67"/>
      <c r="BK439" s="81"/>
      <c r="BL439" s="81"/>
      <c r="BM439" s="81"/>
    </row>
    <row r="440" spans="18:65" s="21" customFormat="1" x14ac:dyDescent="0.4">
      <c r="R440" s="32"/>
      <c r="S440" s="32"/>
      <c r="BF440" s="33"/>
      <c r="BG440" s="33"/>
      <c r="BH440" s="33"/>
      <c r="BI440" s="33"/>
      <c r="BJ440" s="67"/>
      <c r="BK440" s="81"/>
      <c r="BL440" s="81"/>
      <c r="BM440" s="81"/>
    </row>
    <row r="441" spans="18:65" s="21" customFormat="1" x14ac:dyDescent="0.4">
      <c r="R441" s="32"/>
      <c r="S441" s="32"/>
      <c r="BF441" s="33"/>
      <c r="BG441" s="33"/>
      <c r="BH441" s="33"/>
      <c r="BI441" s="33"/>
      <c r="BJ441" s="67"/>
      <c r="BK441" s="81"/>
      <c r="BL441" s="81"/>
      <c r="BM441" s="81"/>
    </row>
    <row r="442" spans="18:65" s="21" customFormat="1" x14ac:dyDescent="0.4">
      <c r="R442" s="32"/>
      <c r="S442" s="32"/>
      <c r="BF442" s="33"/>
      <c r="BG442" s="33"/>
      <c r="BH442" s="33"/>
      <c r="BI442" s="33"/>
      <c r="BJ442" s="67"/>
      <c r="BK442" s="81"/>
      <c r="BL442" s="81"/>
      <c r="BM442" s="81"/>
    </row>
    <row r="443" spans="18:65" s="21" customFormat="1" x14ac:dyDescent="0.4">
      <c r="R443" s="32"/>
      <c r="S443" s="32"/>
      <c r="BF443" s="33"/>
      <c r="BG443" s="33"/>
      <c r="BH443" s="33"/>
      <c r="BI443" s="33"/>
      <c r="BJ443" s="67"/>
      <c r="BK443" s="81"/>
      <c r="BL443" s="81"/>
      <c r="BM443" s="81"/>
    </row>
    <row r="444" spans="18:65" s="21" customFormat="1" x14ac:dyDescent="0.4">
      <c r="R444" s="32"/>
      <c r="S444" s="32"/>
      <c r="BF444" s="33"/>
      <c r="BG444" s="33"/>
      <c r="BH444" s="33"/>
      <c r="BI444" s="33"/>
      <c r="BJ444" s="67"/>
      <c r="BK444" s="81"/>
      <c r="BL444" s="81"/>
      <c r="BM444" s="81"/>
    </row>
    <row r="445" spans="18:65" s="21" customFormat="1" x14ac:dyDescent="0.4">
      <c r="R445" s="32"/>
      <c r="S445" s="32"/>
      <c r="BF445" s="33"/>
      <c r="BG445" s="33"/>
      <c r="BH445" s="33"/>
      <c r="BI445" s="33"/>
      <c r="BJ445" s="67"/>
      <c r="BK445" s="81"/>
      <c r="BL445" s="81"/>
      <c r="BM445" s="81"/>
    </row>
    <row r="446" spans="18:65" s="21" customFormat="1" x14ac:dyDescent="0.4">
      <c r="R446" s="32"/>
      <c r="S446" s="32"/>
      <c r="BF446" s="33"/>
      <c r="BG446" s="33"/>
      <c r="BH446" s="33"/>
      <c r="BI446" s="33"/>
      <c r="BJ446" s="67"/>
      <c r="BK446" s="81"/>
      <c r="BL446" s="81"/>
      <c r="BM446" s="81"/>
    </row>
    <row r="447" spans="18:65" s="21" customFormat="1" x14ac:dyDescent="0.4">
      <c r="R447" s="32"/>
      <c r="S447" s="32"/>
      <c r="BF447" s="33"/>
      <c r="BG447" s="33"/>
      <c r="BH447" s="33"/>
      <c r="BI447" s="33"/>
      <c r="BJ447" s="67"/>
      <c r="BK447" s="81"/>
      <c r="BL447" s="81"/>
      <c r="BM447" s="81"/>
    </row>
    <row r="448" spans="18:65" s="21" customFormat="1" x14ac:dyDescent="0.4">
      <c r="R448" s="32"/>
      <c r="S448" s="32"/>
      <c r="BF448" s="33"/>
      <c r="BG448" s="33"/>
      <c r="BH448" s="33"/>
      <c r="BI448" s="33"/>
      <c r="BJ448" s="67"/>
      <c r="BK448" s="81"/>
      <c r="BL448" s="81"/>
      <c r="BM448" s="81"/>
    </row>
    <row r="449" spans="18:65" s="21" customFormat="1" x14ac:dyDescent="0.4">
      <c r="R449" s="32"/>
      <c r="S449" s="32"/>
      <c r="BF449" s="33"/>
      <c r="BG449" s="33"/>
      <c r="BH449" s="33"/>
      <c r="BI449" s="33"/>
      <c r="BJ449" s="67"/>
      <c r="BK449" s="81"/>
      <c r="BL449" s="81"/>
      <c r="BM449" s="81"/>
    </row>
    <row r="450" spans="18:65" s="21" customFormat="1" x14ac:dyDescent="0.4">
      <c r="R450" s="32"/>
      <c r="S450" s="32"/>
      <c r="BF450" s="33"/>
      <c r="BG450" s="33"/>
      <c r="BH450" s="33"/>
      <c r="BI450" s="33"/>
      <c r="BJ450" s="67"/>
      <c r="BK450" s="81"/>
      <c r="BL450" s="81"/>
      <c r="BM450" s="81"/>
    </row>
    <row r="451" spans="18:65" s="21" customFormat="1" x14ac:dyDescent="0.4">
      <c r="R451" s="32"/>
      <c r="S451" s="32"/>
      <c r="BF451" s="33"/>
      <c r="BG451" s="33"/>
      <c r="BH451" s="33"/>
      <c r="BI451" s="33"/>
      <c r="BJ451" s="67"/>
      <c r="BK451" s="81"/>
      <c r="BL451" s="81"/>
      <c r="BM451" s="81"/>
    </row>
    <row r="452" spans="18:65" s="21" customFormat="1" x14ac:dyDescent="0.4">
      <c r="R452" s="32"/>
      <c r="S452" s="32"/>
      <c r="BF452" s="33"/>
      <c r="BG452" s="33"/>
      <c r="BH452" s="33"/>
      <c r="BI452" s="33"/>
      <c r="BJ452" s="67"/>
      <c r="BK452" s="81"/>
      <c r="BL452" s="81"/>
      <c r="BM452" s="81"/>
    </row>
    <row r="453" spans="18:65" s="21" customFormat="1" x14ac:dyDescent="0.4">
      <c r="R453" s="32"/>
      <c r="S453" s="32"/>
      <c r="BF453" s="33"/>
      <c r="BG453" s="33"/>
      <c r="BH453" s="33"/>
      <c r="BI453" s="33"/>
      <c r="BJ453" s="67"/>
      <c r="BK453" s="81"/>
      <c r="BL453" s="81"/>
      <c r="BM453" s="81"/>
    </row>
    <row r="454" spans="18:65" s="21" customFormat="1" x14ac:dyDescent="0.4">
      <c r="R454" s="32"/>
      <c r="S454" s="32"/>
      <c r="BF454" s="33"/>
      <c r="BG454" s="33"/>
      <c r="BH454" s="33"/>
      <c r="BI454" s="33"/>
      <c r="BJ454" s="67"/>
      <c r="BK454" s="81"/>
      <c r="BL454" s="81"/>
      <c r="BM454" s="81"/>
    </row>
    <row r="455" spans="18:65" s="21" customFormat="1" x14ac:dyDescent="0.4">
      <c r="R455" s="32"/>
      <c r="S455" s="32"/>
      <c r="BF455" s="33"/>
      <c r="BG455" s="33"/>
      <c r="BH455" s="33"/>
      <c r="BI455" s="33"/>
      <c r="BJ455" s="67"/>
      <c r="BK455" s="81"/>
      <c r="BL455" s="81"/>
      <c r="BM455" s="81"/>
    </row>
    <row r="456" spans="18:65" s="21" customFormat="1" x14ac:dyDescent="0.4">
      <c r="R456" s="32"/>
      <c r="S456" s="32"/>
      <c r="BF456" s="33"/>
      <c r="BG456" s="33"/>
      <c r="BH456" s="33"/>
      <c r="BI456" s="33"/>
      <c r="BJ456" s="67"/>
      <c r="BK456" s="81"/>
      <c r="BL456" s="81"/>
      <c r="BM456" s="81"/>
    </row>
    <row r="457" spans="18:65" s="21" customFormat="1" x14ac:dyDescent="0.4">
      <c r="R457" s="32"/>
      <c r="S457" s="32"/>
      <c r="BF457" s="33"/>
      <c r="BG457" s="33"/>
      <c r="BH457" s="33"/>
      <c r="BI457" s="33"/>
      <c r="BJ457" s="67"/>
      <c r="BK457" s="81"/>
      <c r="BL457" s="81"/>
      <c r="BM457" s="81"/>
    </row>
    <row r="458" spans="18:65" s="21" customFormat="1" x14ac:dyDescent="0.4">
      <c r="R458" s="32"/>
      <c r="S458" s="32"/>
      <c r="BF458" s="33"/>
      <c r="BG458" s="33"/>
      <c r="BH458" s="33"/>
      <c r="BI458" s="33"/>
      <c r="BJ458" s="67"/>
      <c r="BK458" s="81"/>
      <c r="BL458" s="81"/>
      <c r="BM458" s="81"/>
    </row>
    <row r="459" spans="18:65" s="21" customFormat="1" x14ac:dyDescent="0.4">
      <c r="R459" s="32"/>
      <c r="S459" s="32"/>
      <c r="BF459" s="33"/>
      <c r="BG459" s="33"/>
      <c r="BH459" s="33"/>
      <c r="BI459" s="33"/>
      <c r="BJ459" s="67"/>
      <c r="BK459" s="81"/>
      <c r="BL459" s="81"/>
      <c r="BM459" s="81"/>
    </row>
    <row r="460" spans="18:65" s="21" customFormat="1" x14ac:dyDescent="0.4">
      <c r="R460" s="32"/>
      <c r="S460" s="32"/>
      <c r="BF460" s="33"/>
      <c r="BG460" s="33"/>
      <c r="BH460" s="33"/>
      <c r="BI460" s="33"/>
      <c r="BJ460" s="67"/>
      <c r="BK460" s="81"/>
      <c r="BL460" s="81"/>
      <c r="BM460" s="81"/>
    </row>
    <row r="461" spans="18:65" s="21" customFormat="1" x14ac:dyDescent="0.4">
      <c r="R461" s="32"/>
      <c r="S461" s="32"/>
      <c r="BF461" s="33"/>
      <c r="BG461" s="33"/>
      <c r="BH461" s="33"/>
      <c r="BI461" s="33"/>
      <c r="BJ461" s="67"/>
      <c r="BK461" s="81"/>
      <c r="BL461" s="81"/>
      <c r="BM461" s="81"/>
    </row>
    <row r="462" spans="18:65" s="21" customFormat="1" x14ac:dyDescent="0.4">
      <c r="R462" s="32"/>
      <c r="S462" s="32"/>
      <c r="BF462" s="33"/>
      <c r="BG462" s="33"/>
      <c r="BH462" s="33"/>
      <c r="BI462" s="33"/>
      <c r="BJ462" s="67"/>
      <c r="BK462" s="81"/>
      <c r="BL462" s="81"/>
      <c r="BM462" s="81"/>
    </row>
    <row r="463" spans="18:65" s="21" customFormat="1" x14ac:dyDescent="0.4">
      <c r="R463" s="32"/>
      <c r="S463" s="32"/>
      <c r="BF463" s="33"/>
      <c r="BG463" s="33"/>
      <c r="BH463" s="33"/>
      <c r="BI463" s="33"/>
      <c r="BJ463" s="67"/>
      <c r="BK463" s="81"/>
      <c r="BL463" s="81"/>
      <c r="BM463" s="81"/>
    </row>
    <row r="464" spans="18:65" s="21" customFormat="1" x14ac:dyDescent="0.4">
      <c r="R464" s="32"/>
      <c r="S464" s="32"/>
      <c r="BF464" s="33"/>
      <c r="BG464" s="33"/>
      <c r="BH464" s="33"/>
      <c r="BI464" s="33"/>
      <c r="BJ464" s="67"/>
      <c r="BK464" s="81"/>
      <c r="BL464" s="81"/>
      <c r="BM464" s="81"/>
    </row>
    <row r="465" spans="1:70" s="21" customFormat="1" x14ac:dyDescent="0.4">
      <c r="R465" s="32"/>
      <c r="S465" s="32"/>
      <c r="BF465" s="33"/>
      <c r="BG465" s="33"/>
      <c r="BH465" s="33"/>
      <c r="BI465" s="33"/>
      <c r="BJ465" s="67"/>
      <c r="BK465" s="81"/>
      <c r="BL465" s="81"/>
      <c r="BM465" s="81"/>
    </row>
    <row r="466" spans="1:70" s="21" customFormat="1" x14ac:dyDescent="0.4">
      <c r="R466" s="32"/>
      <c r="S466" s="32"/>
      <c r="BF466" s="33"/>
      <c r="BG466" s="33"/>
      <c r="BH466" s="33"/>
      <c r="BI466" s="33"/>
      <c r="BJ466" s="67"/>
      <c r="BK466" s="81"/>
      <c r="BL466" s="81"/>
      <c r="BM466" s="81"/>
    </row>
    <row r="467" spans="1:70" s="21" customFormat="1" x14ac:dyDescent="0.4">
      <c r="R467" s="32"/>
      <c r="S467" s="32"/>
      <c r="BF467" s="33"/>
      <c r="BG467" s="33"/>
      <c r="BH467" s="33"/>
      <c r="BI467" s="33"/>
      <c r="BJ467" s="67"/>
      <c r="BK467" s="81"/>
      <c r="BL467" s="81"/>
      <c r="BM467" s="81"/>
    </row>
    <row r="468" spans="1:70" s="21" customFormat="1" x14ac:dyDescent="0.4">
      <c r="R468" s="32"/>
      <c r="S468" s="32"/>
      <c r="BF468" s="33"/>
      <c r="BG468" s="33"/>
      <c r="BH468" s="33"/>
      <c r="BI468" s="33"/>
      <c r="BJ468" s="67"/>
      <c r="BK468" s="81"/>
      <c r="BL468" s="81"/>
      <c r="BM468" s="81"/>
    </row>
    <row r="469" spans="1:70" s="21" customFormat="1" x14ac:dyDescent="0.4">
      <c r="R469" s="32"/>
      <c r="S469" s="32"/>
      <c r="BF469" s="33"/>
      <c r="BG469" s="33"/>
      <c r="BH469" s="33"/>
      <c r="BI469" s="33"/>
      <c r="BJ469" s="67"/>
      <c r="BK469" s="81"/>
      <c r="BL469" s="81"/>
      <c r="BM469" s="81"/>
    </row>
    <row r="470" spans="1:70" s="21" customFormat="1" x14ac:dyDescent="0.4">
      <c r="R470" s="32"/>
      <c r="S470" s="32"/>
      <c r="BF470" s="33"/>
      <c r="BG470" s="33"/>
      <c r="BH470" s="33"/>
      <c r="BI470" s="33"/>
      <c r="BJ470" s="67"/>
      <c r="BK470" s="81"/>
      <c r="BL470" s="81"/>
      <c r="BM470" s="81"/>
    </row>
    <row r="471" spans="1:70" s="21" customFormat="1" x14ac:dyDescent="0.4">
      <c r="R471" s="32"/>
      <c r="S471" s="32"/>
      <c r="BF471" s="33"/>
      <c r="BG471" s="33"/>
      <c r="BH471" s="33"/>
      <c r="BI471" s="33"/>
      <c r="BJ471" s="67"/>
      <c r="BK471" s="81"/>
      <c r="BL471" s="81"/>
      <c r="BM471" s="81"/>
    </row>
    <row r="472" spans="1:70" s="21" customFormat="1" x14ac:dyDescent="0.4">
      <c r="R472" s="32"/>
      <c r="S472" s="32"/>
      <c r="BF472" s="33"/>
      <c r="BG472" s="33"/>
      <c r="BH472" s="33"/>
      <c r="BI472" s="33"/>
      <c r="BJ472" s="67"/>
      <c r="BK472" s="81"/>
      <c r="BL472" s="81"/>
      <c r="BM472" s="81"/>
    </row>
    <row r="473" spans="1:70" s="21" customFormat="1" x14ac:dyDescent="0.4">
      <c r="R473" s="32"/>
      <c r="S473" s="32"/>
      <c r="BF473" s="33"/>
      <c r="BG473" s="33"/>
      <c r="BH473" s="33"/>
      <c r="BI473" s="33"/>
      <c r="BJ473" s="67"/>
      <c r="BK473" s="81"/>
      <c r="BL473" s="81"/>
      <c r="BM473" s="81"/>
    </row>
    <row r="474" spans="1:70" x14ac:dyDescent="0.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32"/>
      <c r="S474" s="32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33"/>
      <c r="BG474" s="33"/>
      <c r="BH474" s="33"/>
      <c r="BI474" s="33"/>
      <c r="BJ474" s="67"/>
      <c r="BP474" s="3"/>
      <c r="BQ474" s="3"/>
      <c r="BR474" s="3"/>
    </row>
    <row r="475" spans="1:70" x14ac:dyDescent="0.4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32"/>
      <c r="S475" s="32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33"/>
      <c r="BG475" s="33"/>
      <c r="BH475" s="33"/>
      <c r="BI475" s="33"/>
      <c r="BJ475" s="67"/>
      <c r="BP475" s="3"/>
      <c r="BQ475" s="3"/>
      <c r="BR475" s="3"/>
    </row>
    <row r="476" spans="1:70" x14ac:dyDescent="0.4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32"/>
      <c r="S476" s="32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33"/>
      <c r="BG476" s="33"/>
      <c r="BH476" s="33"/>
      <c r="BI476" s="33"/>
      <c r="BJ476" s="67"/>
      <c r="BP476" s="3"/>
      <c r="BQ476" s="3"/>
      <c r="BR476" s="3"/>
    </row>
    <row r="477" spans="1:70" x14ac:dyDescent="0.4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32"/>
      <c r="S477" s="32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33"/>
      <c r="BG477" s="33"/>
      <c r="BH477" s="33"/>
      <c r="BI477" s="33"/>
      <c r="BJ477" s="67"/>
      <c r="BP477" s="3"/>
      <c r="BQ477" s="3"/>
      <c r="BR477" s="3"/>
    </row>
    <row r="478" spans="1:70" x14ac:dyDescent="0.4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32"/>
      <c r="S478" s="32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33"/>
      <c r="BG478" s="33"/>
      <c r="BH478" s="33"/>
      <c r="BI478" s="33"/>
      <c r="BJ478" s="67"/>
      <c r="BP478" s="3"/>
      <c r="BQ478" s="3"/>
      <c r="BR478" s="3"/>
    </row>
    <row r="479" spans="1:70" x14ac:dyDescent="0.4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32"/>
      <c r="S479" s="32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33"/>
      <c r="BG479" s="33"/>
      <c r="BH479" s="33"/>
      <c r="BI479" s="33"/>
      <c r="BJ479" s="67"/>
      <c r="BP479" s="3"/>
      <c r="BQ479" s="3"/>
      <c r="BR479" s="3"/>
    </row>
    <row r="480" spans="1:70" x14ac:dyDescent="0.4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32"/>
      <c r="S480" s="32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33"/>
      <c r="BG480" s="33"/>
      <c r="BH480" s="33"/>
      <c r="BI480" s="33"/>
      <c r="BJ480" s="68"/>
      <c r="BP480" s="3"/>
      <c r="BQ480" s="3"/>
      <c r="BR480" s="3"/>
    </row>
    <row r="481" spans="1:70" x14ac:dyDescent="0.4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32"/>
      <c r="S481" s="32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33"/>
      <c r="BG481" s="33"/>
      <c r="BH481" s="33"/>
      <c r="BI481" s="33"/>
      <c r="BJ481" s="68"/>
      <c r="BP481" s="3"/>
      <c r="BQ481" s="3"/>
      <c r="BR481" s="3"/>
    </row>
    <row r="482" spans="1:70" x14ac:dyDescent="0.4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32"/>
      <c r="S482" s="32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33"/>
      <c r="BG482" s="33"/>
      <c r="BH482" s="33"/>
      <c r="BI482" s="33"/>
      <c r="BJ482" s="68"/>
      <c r="BP482" s="3"/>
      <c r="BQ482" s="3"/>
      <c r="BR482" s="3"/>
    </row>
    <row r="483" spans="1:70" x14ac:dyDescent="0.4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32"/>
      <c r="S483" s="32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33"/>
      <c r="BG483" s="33"/>
      <c r="BH483" s="33"/>
      <c r="BI483" s="33"/>
      <c r="BJ483" s="68"/>
      <c r="BP483" s="3"/>
      <c r="BQ483" s="3"/>
      <c r="BR483" s="3"/>
    </row>
    <row r="484" spans="1:70" x14ac:dyDescent="0.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32"/>
      <c r="S484" s="32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33"/>
      <c r="BG484" s="33"/>
      <c r="BH484" s="33"/>
      <c r="BI484" s="33"/>
      <c r="BJ484" s="68"/>
      <c r="BP484" s="3"/>
      <c r="BQ484" s="3"/>
      <c r="BR484" s="3"/>
    </row>
    <row r="485" spans="1:70" x14ac:dyDescent="0.4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32"/>
      <c r="S485" s="32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33"/>
      <c r="BG485" s="33"/>
      <c r="BH485" s="33"/>
      <c r="BI485" s="33"/>
      <c r="BJ485" s="68"/>
      <c r="BP485" s="3"/>
      <c r="BQ485" s="3"/>
      <c r="BR485" s="3"/>
    </row>
    <row r="486" spans="1:70" x14ac:dyDescent="0.4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32"/>
      <c r="S486" s="32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33"/>
      <c r="BG486" s="33"/>
      <c r="BH486" s="33"/>
      <c r="BI486" s="33"/>
      <c r="BJ486" s="68"/>
      <c r="BP486" s="3"/>
      <c r="BQ486" s="3"/>
      <c r="BR486" s="3"/>
    </row>
    <row r="487" spans="1:70" x14ac:dyDescent="0.4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32"/>
      <c r="S487" s="32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33"/>
      <c r="BG487" s="33"/>
      <c r="BH487" s="33"/>
      <c r="BI487" s="33"/>
      <c r="BJ487" s="68"/>
      <c r="BP487" s="3"/>
      <c r="BQ487" s="3"/>
      <c r="BR487" s="3"/>
    </row>
    <row r="488" spans="1:70" x14ac:dyDescent="0.4">
      <c r="R488" s="3"/>
      <c r="S488" s="3"/>
      <c r="T488" s="3"/>
      <c r="U488" s="3"/>
      <c r="V488" s="3"/>
      <c r="W488" s="3"/>
      <c r="BD488" s="3"/>
      <c r="BE488" s="3"/>
      <c r="BF488" s="3"/>
      <c r="BG488" s="3"/>
      <c r="BH488" s="3"/>
      <c r="BI488" s="3"/>
      <c r="BJ488" s="68"/>
      <c r="BP488" s="3"/>
      <c r="BQ488" s="3"/>
      <c r="BR488" s="3"/>
    </row>
    <row r="489" spans="1:70" x14ac:dyDescent="0.4">
      <c r="R489" s="3"/>
      <c r="S489" s="3"/>
      <c r="T489" s="3"/>
      <c r="U489" s="3"/>
      <c r="V489" s="3"/>
      <c r="W489" s="3"/>
      <c r="BD489" s="3"/>
      <c r="BE489" s="3"/>
      <c r="BF489" s="3"/>
      <c r="BG489" s="3"/>
      <c r="BH489" s="3"/>
      <c r="BI489" s="3"/>
      <c r="BJ489" s="68"/>
      <c r="BP489" s="3"/>
      <c r="BQ489" s="3"/>
      <c r="BR489" s="3"/>
    </row>
    <row r="490" spans="1:70" x14ac:dyDescent="0.4">
      <c r="R490" s="3"/>
      <c r="S490" s="3"/>
      <c r="T490" s="3"/>
      <c r="U490" s="3"/>
      <c r="V490" s="3"/>
      <c r="W490" s="3"/>
      <c r="BD490" s="3"/>
      <c r="BE490" s="3"/>
      <c r="BF490" s="3"/>
      <c r="BG490" s="3"/>
      <c r="BH490" s="3"/>
      <c r="BI490" s="3"/>
      <c r="BJ490" s="68"/>
      <c r="BP490" s="3"/>
      <c r="BQ490" s="3"/>
      <c r="BR490" s="3"/>
    </row>
    <row r="491" spans="1:70" x14ac:dyDescent="0.4">
      <c r="R491" s="3"/>
      <c r="S491" s="3"/>
      <c r="T491" s="3"/>
      <c r="U491" s="3"/>
      <c r="V491" s="3"/>
      <c r="W491" s="3"/>
      <c r="BD491" s="3"/>
      <c r="BE491" s="3"/>
      <c r="BF491" s="3"/>
      <c r="BG491" s="3"/>
      <c r="BH491" s="3"/>
      <c r="BI491" s="3"/>
      <c r="BJ491" s="68"/>
      <c r="BP491" s="3"/>
      <c r="BQ491" s="3"/>
      <c r="BR491" s="3"/>
    </row>
    <row r="492" spans="1:70" x14ac:dyDescent="0.4">
      <c r="R492" s="3"/>
      <c r="S492" s="3"/>
      <c r="T492" s="3"/>
      <c r="U492" s="3"/>
      <c r="V492" s="3"/>
      <c r="W492" s="3"/>
      <c r="BD492" s="3"/>
      <c r="BE492" s="3"/>
      <c r="BF492" s="3"/>
      <c r="BG492" s="3"/>
      <c r="BH492" s="3"/>
      <c r="BI492" s="3"/>
      <c r="BJ492" s="68"/>
      <c r="BP492" s="3"/>
      <c r="BQ492" s="3"/>
      <c r="BR492" s="3"/>
    </row>
    <row r="493" spans="1:70" x14ac:dyDescent="0.4">
      <c r="R493" s="3"/>
      <c r="S493" s="3"/>
      <c r="T493" s="3"/>
      <c r="U493" s="3"/>
      <c r="V493" s="3"/>
      <c r="W493" s="3"/>
      <c r="BD493" s="3"/>
      <c r="BE493" s="3"/>
      <c r="BF493" s="3"/>
      <c r="BG493" s="3"/>
      <c r="BH493" s="3"/>
      <c r="BI493" s="3"/>
      <c r="BJ493" s="68"/>
      <c r="BP493" s="3"/>
      <c r="BQ493" s="3"/>
      <c r="BR493" s="3"/>
    </row>
    <row r="494" spans="1:70" x14ac:dyDescent="0.4">
      <c r="R494" s="3"/>
      <c r="S494" s="3"/>
      <c r="T494" s="3"/>
      <c r="U494" s="3"/>
      <c r="V494" s="3"/>
      <c r="W494" s="3"/>
      <c r="BD494" s="3"/>
      <c r="BE494" s="3"/>
      <c r="BF494" s="3"/>
      <c r="BG494" s="3"/>
      <c r="BH494" s="3"/>
      <c r="BI494" s="3"/>
      <c r="BJ494" s="68"/>
      <c r="BP494" s="3"/>
      <c r="BQ494" s="3"/>
      <c r="BR494" s="3"/>
    </row>
    <row r="495" spans="1:70" x14ac:dyDescent="0.4">
      <c r="R495" s="3"/>
      <c r="S495" s="3"/>
      <c r="T495" s="3"/>
      <c r="U495" s="3"/>
      <c r="V495" s="3"/>
      <c r="W495" s="3"/>
      <c r="BD495" s="3"/>
      <c r="BE495" s="3"/>
      <c r="BF495" s="3"/>
      <c r="BG495" s="3"/>
      <c r="BH495" s="3"/>
      <c r="BI495" s="3"/>
      <c r="BJ495" s="68"/>
      <c r="BP495" s="3"/>
      <c r="BQ495" s="3"/>
      <c r="BR495" s="3"/>
    </row>
    <row r="496" spans="1:70" x14ac:dyDescent="0.4">
      <c r="R496" s="3"/>
      <c r="S496" s="3"/>
      <c r="T496" s="3"/>
      <c r="U496" s="3"/>
      <c r="V496" s="3"/>
      <c r="W496" s="3"/>
      <c r="BD496" s="3"/>
      <c r="BE496" s="3"/>
      <c r="BF496" s="3"/>
      <c r="BG496" s="3"/>
      <c r="BH496" s="3"/>
      <c r="BI496" s="3"/>
      <c r="BJ496" s="68"/>
      <c r="BP496" s="3"/>
      <c r="BQ496" s="3"/>
      <c r="BR496" s="3"/>
    </row>
    <row r="497" spans="18:70" x14ac:dyDescent="0.4">
      <c r="R497" s="3"/>
      <c r="S497" s="3"/>
      <c r="T497" s="3"/>
      <c r="U497" s="3"/>
      <c r="V497" s="3"/>
      <c r="W497" s="3"/>
      <c r="BD497" s="3"/>
      <c r="BE497" s="3"/>
      <c r="BF497" s="3"/>
      <c r="BG497" s="3"/>
      <c r="BH497" s="3"/>
      <c r="BI497" s="3"/>
      <c r="BJ497" s="68"/>
      <c r="BP497" s="3"/>
      <c r="BQ497" s="3"/>
      <c r="BR497" s="3"/>
    </row>
    <row r="498" spans="18:70" x14ac:dyDescent="0.4">
      <c r="R498" s="3"/>
      <c r="S498" s="3"/>
      <c r="T498" s="3"/>
      <c r="U498" s="3"/>
      <c r="V498" s="3"/>
      <c r="W498" s="3"/>
      <c r="BD498" s="3"/>
      <c r="BE498" s="3"/>
      <c r="BF498" s="3"/>
      <c r="BG498" s="3"/>
      <c r="BH498" s="3"/>
      <c r="BI498" s="3"/>
      <c r="BJ498" s="68"/>
      <c r="BP498" s="3"/>
      <c r="BQ498" s="3"/>
      <c r="BR498" s="3"/>
    </row>
    <row r="499" spans="18:70" x14ac:dyDescent="0.4">
      <c r="R499" s="3"/>
      <c r="S499" s="3"/>
      <c r="T499" s="3"/>
      <c r="U499" s="3"/>
      <c r="V499" s="3"/>
      <c r="W499" s="3"/>
      <c r="BD499" s="3"/>
      <c r="BE499" s="3"/>
      <c r="BF499" s="3"/>
      <c r="BG499" s="3"/>
      <c r="BH499" s="3"/>
      <c r="BI499" s="3"/>
      <c r="BJ499" s="68"/>
      <c r="BP499" s="3"/>
      <c r="BQ499" s="3"/>
      <c r="BR499" s="3"/>
    </row>
    <row r="500" spans="18:70" x14ac:dyDescent="0.4">
      <c r="R500" s="3"/>
      <c r="S500" s="3"/>
      <c r="T500" s="3"/>
      <c r="U500" s="3"/>
      <c r="V500" s="3"/>
      <c r="W500" s="3"/>
      <c r="BD500" s="3"/>
      <c r="BE500" s="3"/>
      <c r="BF500" s="3"/>
      <c r="BG500" s="3"/>
      <c r="BH500" s="3"/>
      <c r="BI500" s="3"/>
      <c r="BJ500" s="68"/>
      <c r="BP500" s="3"/>
      <c r="BQ500" s="3"/>
      <c r="BR500" s="3"/>
    </row>
    <row r="501" spans="18:70" x14ac:dyDescent="0.4">
      <c r="R501" s="3"/>
      <c r="S501" s="3"/>
      <c r="T501" s="3"/>
      <c r="U501" s="3"/>
      <c r="V501" s="3"/>
      <c r="W501" s="3"/>
      <c r="BD501" s="3"/>
      <c r="BE501" s="3"/>
      <c r="BF501" s="3"/>
      <c r="BG501" s="3"/>
      <c r="BH501" s="3"/>
      <c r="BI501" s="3"/>
      <c r="BJ501" s="68"/>
      <c r="BP501" s="3"/>
      <c r="BQ501" s="3"/>
      <c r="BR501" s="3"/>
    </row>
    <row r="502" spans="18:70" x14ac:dyDescent="0.4">
      <c r="R502" s="3"/>
      <c r="S502" s="3"/>
      <c r="T502" s="3"/>
      <c r="U502" s="3"/>
      <c r="V502" s="3"/>
      <c r="W502" s="3"/>
      <c r="BD502" s="3"/>
      <c r="BE502" s="3"/>
      <c r="BF502" s="3"/>
      <c r="BG502" s="3"/>
      <c r="BH502" s="3"/>
      <c r="BI502" s="3"/>
      <c r="BJ502" s="68"/>
      <c r="BP502" s="3"/>
      <c r="BQ502" s="3"/>
      <c r="BR502" s="3"/>
    </row>
    <row r="503" spans="18:70" x14ac:dyDescent="0.4">
      <c r="R503" s="3"/>
      <c r="S503" s="3"/>
      <c r="T503" s="3"/>
      <c r="U503" s="3"/>
      <c r="V503" s="3"/>
      <c r="W503" s="3"/>
      <c r="BD503" s="3"/>
      <c r="BE503" s="3"/>
      <c r="BF503" s="3"/>
      <c r="BG503" s="3"/>
      <c r="BH503" s="3"/>
      <c r="BI503" s="3"/>
      <c r="BJ503" s="68"/>
      <c r="BP503" s="3"/>
      <c r="BQ503" s="3"/>
      <c r="BR503" s="3"/>
    </row>
    <row r="504" spans="18:70" x14ac:dyDescent="0.4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J504" s="68"/>
      <c r="BP504" s="3"/>
      <c r="BQ504" s="3"/>
      <c r="BR504" s="3"/>
    </row>
    <row r="505" spans="18:70" x14ac:dyDescent="0.4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J505" s="68"/>
      <c r="BP505" s="3"/>
      <c r="BQ505" s="3"/>
      <c r="BR505" s="3"/>
    </row>
    <row r="506" spans="18:70" x14ac:dyDescent="0.4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J506" s="68"/>
      <c r="BP506" s="3"/>
      <c r="BQ506" s="3"/>
      <c r="BR506" s="3"/>
    </row>
    <row r="507" spans="18:70" x14ac:dyDescent="0.4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J507" s="68"/>
      <c r="BP507" s="3"/>
      <c r="BQ507" s="3"/>
      <c r="BR507" s="3"/>
    </row>
    <row r="508" spans="18:70" x14ac:dyDescent="0.4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J508" s="68"/>
      <c r="BP508" s="3"/>
      <c r="BQ508" s="3"/>
      <c r="BR508" s="3"/>
    </row>
    <row r="509" spans="18:70" x14ac:dyDescent="0.4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J509" s="68"/>
      <c r="BP509" s="3"/>
      <c r="BQ509" s="3"/>
      <c r="BR509" s="3"/>
    </row>
    <row r="510" spans="18:70" x14ac:dyDescent="0.4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J510" s="68"/>
      <c r="BP510" s="3"/>
      <c r="BQ510" s="3"/>
      <c r="BR510" s="3"/>
    </row>
    <row r="511" spans="18:70" x14ac:dyDescent="0.4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J511" s="68"/>
      <c r="BP511" s="3"/>
      <c r="BQ511" s="3"/>
      <c r="BR511" s="3"/>
    </row>
    <row r="512" spans="18:70" x14ac:dyDescent="0.4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J512" s="68"/>
      <c r="BP512" s="3"/>
      <c r="BQ512" s="3"/>
      <c r="BR512" s="3"/>
    </row>
    <row r="513" spans="18:70" x14ac:dyDescent="0.4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J513" s="68"/>
      <c r="BP513" s="3"/>
      <c r="BQ513" s="3"/>
      <c r="BR513" s="3"/>
    </row>
    <row r="514" spans="18:70" x14ac:dyDescent="0.4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J514" s="68"/>
      <c r="BP514" s="3"/>
      <c r="BQ514" s="3"/>
      <c r="BR514" s="3"/>
    </row>
    <row r="515" spans="18:70" x14ac:dyDescent="0.4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J515" s="68"/>
      <c r="BP515" s="3"/>
      <c r="BQ515" s="3"/>
      <c r="BR515" s="3"/>
    </row>
    <row r="516" spans="18:70" x14ac:dyDescent="0.4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J516" s="68"/>
      <c r="BP516" s="3"/>
      <c r="BQ516" s="3"/>
      <c r="BR516" s="3"/>
    </row>
    <row r="517" spans="18:70" x14ac:dyDescent="0.4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J517" s="68"/>
      <c r="BP517" s="3"/>
      <c r="BQ517" s="3"/>
      <c r="BR517" s="3"/>
    </row>
    <row r="518" spans="18:70" x14ac:dyDescent="0.4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J518" s="68"/>
      <c r="BP518" s="3"/>
      <c r="BQ518" s="3"/>
      <c r="BR518" s="3"/>
    </row>
    <row r="519" spans="18:70" x14ac:dyDescent="0.4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J519" s="68"/>
      <c r="BP519" s="3"/>
      <c r="BQ519" s="3"/>
      <c r="BR519" s="3"/>
    </row>
    <row r="520" spans="18:70" x14ac:dyDescent="0.4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J520" s="68"/>
      <c r="BP520" s="3"/>
      <c r="BQ520" s="3"/>
      <c r="BR520" s="3"/>
    </row>
    <row r="521" spans="18:70" x14ac:dyDescent="0.4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J521" s="68"/>
      <c r="BP521" s="3"/>
      <c r="BQ521" s="3"/>
      <c r="BR521" s="3"/>
    </row>
    <row r="522" spans="18:70" x14ac:dyDescent="0.4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J522" s="68"/>
      <c r="BP522" s="3"/>
      <c r="BQ522" s="3"/>
      <c r="BR522" s="3"/>
    </row>
    <row r="523" spans="18:70" x14ac:dyDescent="0.4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J523" s="68"/>
      <c r="BP523" s="3"/>
      <c r="BQ523" s="3"/>
      <c r="BR523" s="3"/>
    </row>
    <row r="524" spans="18:70" x14ac:dyDescent="0.4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J524" s="68"/>
      <c r="BP524" s="3"/>
      <c r="BQ524" s="3"/>
      <c r="BR524" s="3"/>
    </row>
    <row r="525" spans="18:70" x14ac:dyDescent="0.4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J525" s="68"/>
      <c r="BP525" s="3"/>
      <c r="BQ525" s="3"/>
      <c r="BR525" s="3"/>
    </row>
    <row r="526" spans="18:70" x14ac:dyDescent="0.4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J526" s="68"/>
      <c r="BP526" s="3"/>
      <c r="BQ526" s="3"/>
      <c r="BR526" s="3"/>
    </row>
    <row r="527" spans="18:70" x14ac:dyDescent="0.4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J527" s="68"/>
      <c r="BP527" s="3"/>
      <c r="BQ527" s="3"/>
      <c r="BR527" s="3"/>
    </row>
    <row r="528" spans="18:70" x14ac:dyDescent="0.4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J528" s="68"/>
      <c r="BP528" s="3"/>
      <c r="BQ528" s="3"/>
      <c r="BR528" s="3"/>
    </row>
    <row r="529" spans="18:70" x14ac:dyDescent="0.4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J529" s="68"/>
      <c r="BP529" s="3"/>
      <c r="BQ529" s="3"/>
      <c r="BR529" s="3"/>
    </row>
    <row r="530" spans="18:70" x14ac:dyDescent="0.4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J530" s="68"/>
      <c r="BP530" s="3"/>
      <c r="BQ530" s="3"/>
      <c r="BR530" s="3"/>
    </row>
    <row r="531" spans="18:70" x14ac:dyDescent="0.4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68"/>
      <c r="BP531" s="3"/>
      <c r="BQ531" s="3"/>
      <c r="BR531" s="3"/>
    </row>
    <row r="532" spans="18:70" x14ac:dyDescent="0.4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68"/>
      <c r="BP532" s="3"/>
      <c r="BQ532" s="3"/>
      <c r="BR532" s="3"/>
    </row>
    <row r="533" spans="18:70" x14ac:dyDescent="0.4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68"/>
      <c r="BP533" s="3"/>
      <c r="BQ533" s="3"/>
      <c r="BR533" s="3"/>
    </row>
    <row r="534" spans="18:70" x14ac:dyDescent="0.4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68"/>
      <c r="BP534" s="3"/>
      <c r="BQ534" s="3"/>
      <c r="BR534" s="3"/>
    </row>
    <row r="535" spans="18:70" x14ac:dyDescent="0.4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68"/>
      <c r="BP535" s="3"/>
      <c r="BQ535" s="3"/>
      <c r="BR535" s="3"/>
    </row>
    <row r="536" spans="18:70" x14ac:dyDescent="0.4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68"/>
      <c r="BP536" s="3"/>
      <c r="BQ536" s="3"/>
      <c r="BR536" s="3"/>
    </row>
    <row r="537" spans="18:70" x14ac:dyDescent="0.4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68"/>
      <c r="BP537" s="3"/>
      <c r="BQ537" s="3"/>
      <c r="BR537" s="3"/>
    </row>
    <row r="538" spans="18:70" x14ac:dyDescent="0.4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68"/>
      <c r="BP538" s="3"/>
      <c r="BQ538" s="3"/>
      <c r="BR538" s="3"/>
    </row>
    <row r="539" spans="18:70" x14ac:dyDescent="0.4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68"/>
      <c r="BP539" s="3"/>
      <c r="BQ539" s="3"/>
      <c r="BR539" s="3"/>
    </row>
    <row r="540" spans="18:70" x14ac:dyDescent="0.4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68"/>
      <c r="BP540" s="3"/>
      <c r="BQ540" s="3"/>
      <c r="BR540" s="3"/>
    </row>
    <row r="541" spans="18:70" x14ac:dyDescent="0.4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68"/>
      <c r="BP541" s="3"/>
      <c r="BQ541" s="3"/>
      <c r="BR541" s="3"/>
    </row>
    <row r="542" spans="18:70" x14ac:dyDescent="0.4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68"/>
      <c r="BP542" s="3"/>
      <c r="BQ542" s="3"/>
      <c r="BR542" s="3"/>
    </row>
    <row r="543" spans="18:70" x14ac:dyDescent="0.4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68"/>
      <c r="BP543" s="3"/>
      <c r="BQ543" s="3"/>
      <c r="BR543" s="3"/>
    </row>
    <row r="544" spans="18:70" x14ac:dyDescent="0.4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68"/>
      <c r="BP544" s="3"/>
      <c r="BQ544" s="3"/>
      <c r="BR544" s="3"/>
    </row>
    <row r="545" spans="18:70" x14ac:dyDescent="0.4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68"/>
      <c r="BP545" s="3"/>
      <c r="BQ545" s="3"/>
      <c r="BR545" s="3"/>
    </row>
    <row r="546" spans="18:70" x14ac:dyDescent="0.4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68"/>
      <c r="BP546" s="3"/>
      <c r="BQ546" s="3"/>
      <c r="BR546" s="3"/>
    </row>
    <row r="547" spans="18:70" x14ac:dyDescent="0.4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68"/>
      <c r="BP547" s="3"/>
      <c r="BQ547" s="3"/>
      <c r="BR547" s="3"/>
    </row>
    <row r="548" spans="18:70" x14ac:dyDescent="0.4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68"/>
      <c r="BP548" s="3"/>
      <c r="BQ548" s="3"/>
      <c r="BR548" s="3"/>
    </row>
    <row r="549" spans="18:70" x14ac:dyDescent="0.4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68"/>
      <c r="BP549" s="3"/>
      <c r="BQ549" s="3"/>
      <c r="BR549" s="3"/>
    </row>
    <row r="550" spans="18:70" x14ac:dyDescent="0.4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68"/>
      <c r="BP550" s="3"/>
      <c r="BQ550" s="3"/>
      <c r="BR550" s="3"/>
    </row>
    <row r="551" spans="18:70" x14ac:dyDescent="0.4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68"/>
      <c r="BP551" s="3"/>
      <c r="BQ551" s="3"/>
      <c r="BR551" s="3"/>
    </row>
    <row r="552" spans="18:70" x14ac:dyDescent="0.4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68"/>
      <c r="BP552" s="3"/>
      <c r="BQ552" s="3"/>
      <c r="BR552" s="3"/>
    </row>
    <row r="553" spans="18:70" x14ac:dyDescent="0.4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68"/>
      <c r="BP553" s="3"/>
      <c r="BQ553" s="3"/>
      <c r="BR553" s="3"/>
    </row>
    <row r="554" spans="18:70" x14ac:dyDescent="0.4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68"/>
      <c r="BP554" s="3"/>
      <c r="BQ554" s="3"/>
      <c r="BR554" s="3"/>
    </row>
    <row r="555" spans="18:70" x14ac:dyDescent="0.4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68"/>
      <c r="BP555" s="3"/>
      <c r="BQ555" s="3"/>
      <c r="BR555" s="3"/>
    </row>
    <row r="556" spans="18:70" x14ac:dyDescent="0.4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68"/>
      <c r="BP556" s="3"/>
      <c r="BQ556" s="3"/>
      <c r="BR556" s="3"/>
    </row>
    <row r="557" spans="18:70" x14ac:dyDescent="0.4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68"/>
      <c r="BP557" s="3"/>
      <c r="BQ557" s="3"/>
      <c r="BR557" s="3"/>
    </row>
    <row r="558" spans="18:70" x14ac:dyDescent="0.4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68"/>
      <c r="BP558" s="3"/>
      <c r="BQ558" s="3"/>
      <c r="BR558" s="3"/>
    </row>
    <row r="559" spans="18:70" x14ac:dyDescent="0.4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68"/>
      <c r="BP559" s="3"/>
      <c r="BQ559" s="3"/>
      <c r="BR559" s="3"/>
    </row>
    <row r="560" spans="18:70" x14ac:dyDescent="0.4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68"/>
      <c r="BP560" s="3"/>
      <c r="BQ560" s="3"/>
      <c r="BR560" s="3"/>
    </row>
    <row r="561" spans="18:70" x14ac:dyDescent="0.4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68"/>
      <c r="BP561" s="3"/>
      <c r="BQ561" s="3"/>
      <c r="BR561" s="3"/>
    </row>
    <row r="562" spans="18:70" x14ac:dyDescent="0.4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68"/>
      <c r="BP562" s="3"/>
      <c r="BQ562" s="3"/>
      <c r="BR562" s="3"/>
    </row>
    <row r="563" spans="18:70" x14ac:dyDescent="0.4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68"/>
      <c r="BP563" s="3"/>
      <c r="BQ563" s="3"/>
      <c r="BR563" s="3"/>
    </row>
    <row r="564" spans="18:70" x14ac:dyDescent="0.4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68"/>
      <c r="BP564" s="3"/>
      <c r="BQ564" s="3"/>
      <c r="BR564" s="3"/>
    </row>
    <row r="565" spans="18:70" x14ac:dyDescent="0.4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68"/>
      <c r="BP565" s="3"/>
      <c r="BQ565" s="3"/>
      <c r="BR565" s="3"/>
    </row>
    <row r="566" spans="18:70" x14ac:dyDescent="0.4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68"/>
      <c r="BP566" s="3"/>
      <c r="BQ566" s="3"/>
      <c r="BR566" s="3"/>
    </row>
    <row r="567" spans="18:70" x14ac:dyDescent="0.4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68"/>
      <c r="BP567" s="3"/>
      <c r="BQ567" s="3"/>
      <c r="BR567" s="3"/>
    </row>
    <row r="568" spans="18:70" x14ac:dyDescent="0.4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68"/>
      <c r="BP568" s="3"/>
      <c r="BQ568" s="3"/>
      <c r="BR568" s="3"/>
    </row>
    <row r="569" spans="18:70" x14ac:dyDescent="0.4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68"/>
      <c r="BP569" s="3"/>
      <c r="BQ569" s="3"/>
      <c r="BR569" s="3"/>
    </row>
    <row r="570" spans="18:70" x14ac:dyDescent="0.4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68"/>
      <c r="BP570" s="3"/>
      <c r="BQ570" s="3"/>
      <c r="BR570" s="3"/>
    </row>
    <row r="571" spans="18:70" x14ac:dyDescent="0.4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68"/>
      <c r="BP571" s="3"/>
      <c r="BQ571" s="3"/>
      <c r="BR571" s="3"/>
    </row>
    <row r="572" spans="18:70" x14ac:dyDescent="0.4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68"/>
      <c r="BP572" s="3"/>
      <c r="BQ572" s="3"/>
      <c r="BR572" s="3"/>
    </row>
    <row r="573" spans="18:70" x14ac:dyDescent="0.4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68"/>
      <c r="BP573" s="3"/>
      <c r="BQ573" s="3"/>
      <c r="BR573" s="3"/>
    </row>
    <row r="574" spans="18:70" x14ac:dyDescent="0.4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68"/>
      <c r="BP574" s="3"/>
      <c r="BQ574" s="3"/>
      <c r="BR574" s="3"/>
    </row>
    <row r="575" spans="18:70" x14ac:dyDescent="0.4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68"/>
      <c r="BP575" s="3"/>
      <c r="BQ575" s="3"/>
      <c r="BR575" s="3"/>
    </row>
    <row r="576" spans="18:70" x14ac:dyDescent="0.4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68"/>
      <c r="BP576" s="3"/>
      <c r="BQ576" s="3"/>
      <c r="BR576" s="3"/>
    </row>
    <row r="577" spans="18:70" x14ac:dyDescent="0.4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68"/>
      <c r="BP577" s="3"/>
      <c r="BQ577" s="3"/>
      <c r="BR577" s="3"/>
    </row>
    <row r="578" spans="18:70" x14ac:dyDescent="0.4">
      <c r="R578" s="3"/>
      <c r="S578" s="3"/>
      <c r="T578" s="3"/>
      <c r="U578" s="3"/>
      <c r="V578" s="3"/>
      <c r="W578" s="3"/>
      <c r="BF578" s="3"/>
      <c r="BG578" s="3"/>
      <c r="BH578" s="3"/>
      <c r="BI578" s="3"/>
      <c r="BJ578" s="68"/>
      <c r="BP578" s="3"/>
      <c r="BQ578" s="3"/>
      <c r="BR578" s="3"/>
    </row>
    <row r="579" spans="18:70" x14ac:dyDescent="0.4">
      <c r="R579" s="3"/>
      <c r="S579" s="3"/>
      <c r="T579" s="3"/>
      <c r="U579" s="3"/>
      <c r="V579" s="3"/>
      <c r="W579" s="3"/>
      <c r="BF579" s="3"/>
      <c r="BG579" s="3"/>
      <c r="BH579" s="3"/>
      <c r="BI579" s="3"/>
      <c r="BJ579" s="68"/>
      <c r="BP579" s="3"/>
      <c r="BQ579" s="3"/>
      <c r="BR579" s="3"/>
    </row>
    <row r="580" spans="18:70" x14ac:dyDescent="0.4">
      <c r="R580" s="3"/>
      <c r="S580" s="3"/>
      <c r="T580" s="3"/>
      <c r="U580" s="3"/>
      <c r="V580" s="3"/>
      <c r="W580" s="3"/>
      <c r="BF580" s="3"/>
      <c r="BG580" s="3"/>
      <c r="BH580" s="3"/>
      <c r="BI580" s="3"/>
      <c r="BJ580" s="68"/>
      <c r="BP580" s="3"/>
      <c r="BQ580" s="3"/>
      <c r="BR580" s="3"/>
    </row>
    <row r="581" spans="18:70" x14ac:dyDescent="0.4">
      <c r="R581" s="3"/>
      <c r="S581" s="3"/>
      <c r="T581" s="3"/>
      <c r="U581" s="3"/>
      <c r="V581" s="3"/>
      <c r="W581" s="3"/>
      <c r="BF581" s="3"/>
      <c r="BG581" s="3"/>
      <c r="BH581" s="3"/>
      <c r="BI581" s="3"/>
      <c r="BJ581" s="68"/>
      <c r="BP581" s="3"/>
      <c r="BQ581" s="3"/>
      <c r="BR581" s="3"/>
    </row>
    <row r="582" spans="18:70" x14ac:dyDescent="0.4">
      <c r="R582" s="3"/>
      <c r="S582" s="3"/>
      <c r="T582" s="3"/>
      <c r="U582" s="3"/>
      <c r="V582" s="3"/>
      <c r="W582" s="3"/>
      <c r="BF582" s="3"/>
      <c r="BG582" s="3"/>
      <c r="BH582" s="3"/>
      <c r="BI582" s="3"/>
      <c r="BJ582" s="68"/>
      <c r="BP582" s="3"/>
      <c r="BQ582" s="3"/>
      <c r="BR582" s="3"/>
    </row>
    <row r="583" spans="18:70" x14ac:dyDescent="0.4">
      <c r="R583" s="3"/>
      <c r="S583" s="3"/>
      <c r="T583" s="3"/>
      <c r="U583" s="3"/>
      <c r="V583" s="3"/>
      <c r="W583" s="3"/>
      <c r="BF583" s="3"/>
      <c r="BG583" s="3"/>
      <c r="BH583" s="3"/>
      <c r="BI583" s="3"/>
      <c r="BJ583" s="68"/>
      <c r="BP583" s="3"/>
      <c r="BQ583" s="3"/>
      <c r="BR583" s="3"/>
    </row>
    <row r="584" spans="18:70" x14ac:dyDescent="0.4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68"/>
      <c r="BP584" s="3"/>
      <c r="BQ584" s="3"/>
      <c r="BR584" s="3"/>
    </row>
    <row r="585" spans="18:70" x14ac:dyDescent="0.4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J585" s="68"/>
      <c r="BP585" s="3"/>
      <c r="BQ585" s="3"/>
      <c r="BR585" s="3"/>
    </row>
    <row r="586" spans="18:70" x14ac:dyDescent="0.4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J586" s="68"/>
      <c r="BP586" s="3"/>
      <c r="BQ586" s="3"/>
      <c r="BR586" s="3"/>
    </row>
    <row r="587" spans="18:70" x14ac:dyDescent="0.4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J587" s="68"/>
      <c r="BP587" s="3"/>
      <c r="BQ587" s="3"/>
      <c r="BR587" s="3"/>
    </row>
    <row r="588" spans="18:70" x14ac:dyDescent="0.4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68"/>
      <c r="BP588" s="3"/>
      <c r="BQ588" s="3"/>
      <c r="BR588" s="3"/>
    </row>
    <row r="589" spans="18:70" x14ac:dyDescent="0.4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68"/>
      <c r="BP589" s="3"/>
      <c r="BQ589" s="3"/>
      <c r="BR589" s="3"/>
    </row>
    <row r="590" spans="18:70" x14ac:dyDescent="0.4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68"/>
      <c r="BP590" s="3"/>
      <c r="BQ590" s="3"/>
      <c r="BR590" s="3"/>
    </row>
    <row r="591" spans="18:70" x14ac:dyDescent="0.4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68"/>
      <c r="BP591" s="3"/>
      <c r="BQ591" s="3"/>
      <c r="BR591" s="3"/>
    </row>
    <row r="592" spans="18:70" x14ac:dyDescent="0.4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68"/>
      <c r="BP592" s="3"/>
      <c r="BQ592" s="3"/>
      <c r="BR592" s="3"/>
    </row>
    <row r="593" spans="18:70" x14ac:dyDescent="0.4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68"/>
      <c r="BP593" s="3"/>
      <c r="BQ593" s="3"/>
      <c r="BR593" s="3"/>
    </row>
    <row r="594" spans="18:70" x14ac:dyDescent="0.4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68"/>
      <c r="BP594" s="3"/>
      <c r="BQ594" s="3"/>
      <c r="BR594" s="3"/>
    </row>
    <row r="595" spans="18:70" x14ac:dyDescent="0.4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68"/>
      <c r="BP595" s="3"/>
      <c r="BQ595" s="3"/>
      <c r="BR595" s="3"/>
    </row>
    <row r="596" spans="18:70" x14ac:dyDescent="0.4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68"/>
      <c r="BP596" s="3"/>
      <c r="BQ596" s="3"/>
      <c r="BR596" s="3"/>
    </row>
    <row r="597" spans="18:70" x14ac:dyDescent="0.4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68"/>
      <c r="BP597" s="3"/>
      <c r="BQ597" s="3"/>
      <c r="BR597" s="3"/>
    </row>
    <row r="598" spans="18:70" x14ac:dyDescent="0.4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68"/>
      <c r="BP598" s="3"/>
      <c r="BQ598" s="3"/>
      <c r="BR598" s="3"/>
    </row>
    <row r="599" spans="18:70" x14ac:dyDescent="0.4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68"/>
      <c r="BP599" s="3"/>
      <c r="BQ599" s="3"/>
      <c r="BR599" s="3"/>
    </row>
    <row r="600" spans="18:70" x14ac:dyDescent="0.4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68"/>
      <c r="BP600" s="3"/>
      <c r="BQ600" s="3"/>
      <c r="BR600" s="3"/>
    </row>
    <row r="601" spans="18:70" x14ac:dyDescent="0.4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68"/>
      <c r="BP601" s="3"/>
      <c r="BQ601" s="3"/>
      <c r="BR601" s="3"/>
    </row>
    <row r="602" spans="18:70" x14ac:dyDescent="0.4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68"/>
      <c r="BP602" s="3"/>
      <c r="BQ602" s="3"/>
      <c r="BR602" s="3"/>
    </row>
    <row r="603" spans="18:70" x14ac:dyDescent="0.4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68"/>
      <c r="BP603" s="3"/>
      <c r="BQ603" s="3"/>
      <c r="BR603" s="3"/>
    </row>
    <row r="604" spans="18:70" x14ac:dyDescent="0.4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68"/>
      <c r="BP604" s="3"/>
      <c r="BQ604" s="3"/>
      <c r="BR604" s="3"/>
    </row>
    <row r="605" spans="18:70" x14ac:dyDescent="0.4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68"/>
      <c r="BP605" s="3"/>
      <c r="BQ605" s="3"/>
      <c r="BR605" s="3"/>
    </row>
    <row r="606" spans="18:70" x14ac:dyDescent="0.4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68"/>
      <c r="BP606" s="3"/>
      <c r="BQ606" s="3"/>
      <c r="BR606" s="3"/>
    </row>
    <row r="607" spans="18:70" x14ac:dyDescent="0.4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68"/>
      <c r="BP607" s="3"/>
      <c r="BQ607" s="3"/>
      <c r="BR607" s="3"/>
    </row>
    <row r="608" spans="18:70" x14ac:dyDescent="0.4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68"/>
      <c r="BP608" s="3"/>
      <c r="BQ608" s="3"/>
      <c r="BR608" s="3"/>
    </row>
    <row r="609" spans="18:70" x14ac:dyDescent="0.4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68"/>
      <c r="BP609" s="3"/>
      <c r="BQ609" s="3"/>
      <c r="BR609" s="3"/>
    </row>
    <row r="610" spans="18:70" x14ac:dyDescent="0.4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68"/>
      <c r="BP610" s="3"/>
      <c r="BQ610" s="3"/>
      <c r="BR610" s="3"/>
    </row>
    <row r="611" spans="18:70" x14ac:dyDescent="0.4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68"/>
      <c r="BP611" s="3"/>
      <c r="BQ611" s="3"/>
      <c r="BR611" s="3"/>
    </row>
    <row r="612" spans="18:70" x14ac:dyDescent="0.4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68"/>
      <c r="BP612" s="3"/>
      <c r="BQ612" s="3"/>
      <c r="BR612" s="3"/>
    </row>
    <row r="613" spans="18:70" x14ac:dyDescent="0.4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68"/>
      <c r="BP613" s="3"/>
      <c r="BQ613" s="3"/>
      <c r="BR613" s="3"/>
    </row>
    <row r="614" spans="18:70" x14ac:dyDescent="0.4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68"/>
      <c r="BP614" s="3"/>
      <c r="BQ614" s="3"/>
      <c r="BR614" s="3"/>
    </row>
    <row r="615" spans="18:70" x14ac:dyDescent="0.4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68"/>
      <c r="BP615" s="3"/>
      <c r="BQ615" s="3"/>
      <c r="BR615" s="3"/>
    </row>
    <row r="616" spans="18:70" x14ac:dyDescent="0.4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68"/>
      <c r="BP616" s="3"/>
      <c r="BQ616" s="3"/>
      <c r="BR616" s="3"/>
    </row>
    <row r="617" spans="18:70" x14ac:dyDescent="0.4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68"/>
      <c r="BP617" s="3"/>
      <c r="BQ617" s="3"/>
      <c r="BR617" s="3"/>
    </row>
    <row r="618" spans="18:70" x14ac:dyDescent="0.4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68"/>
      <c r="BP618" s="3"/>
      <c r="BQ618" s="3"/>
      <c r="BR618" s="3"/>
    </row>
    <row r="619" spans="18:70" x14ac:dyDescent="0.4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68"/>
      <c r="BP619" s="3"/>
      <c r="BQ619" s="3"/>
      <c r="BR619" s="3"/>
    </row>
    <row r="620" spans="18:70" x14ac:dyDescent="0.4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68"/>
      <c r="BP620" s="3"/>
      <c r="BQ620" s="3"/>
      <c r="BR620" s="3"/>
    </row>
    <row r="621" spans="18:70" x14ac:dyDescent="0.4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68"/>
      <c r="BP621" s="3"/>
      <c r="BQ621" s="3"/>
      <c r="BR621" s="3"/>
    </row>
    <row r="622" spans="18:70" x14ac:dyDescent="0.4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68"/>
      <c r="BP622" s="3"/>
      <c r="BQ622" s="3"/>
      <c r="BR622" s="3"/>
    </row>
    <row r="623" spans="18:70" x14ac:dyDescent="0.4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68"/>
      <c r="BP623" s="3"/>
      <c r="BQ623" s="3"/>
      <c r="BR623" s="3"/>
    </row>
    <row r="624" spans="18:70" x14ac:dyDescent="0.4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68"/>
      <c r="BP624" s="3"/>
      <c r="BQ624" s="3"/>
      <c r="BR624" s="3"/>
    </row>
    <row r="625" spans="18:70" x14ac:dyDescent="0.4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68"/>
      <c r="BP625" s="3"/>
      <c r="BQ625" s="3"/>
      <c r="BR625" s="3"/>
    </row>
    <row r="626" spans="18:70" x14ac:dyDescent="0.4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68"/>
      <c r="BP626" s="3"/>
      <c r="BQ626" s="3"/>
      <c r="BR626" s="3"/>
    </row>
    <row r="627" spans="18:70" x14ac:dyDescent="0.4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68"/>
      <c r="BP627" s="3"/>
      <c r="BQ627" s="3"/>
      <c r="BR627" s="3"/>
    </row>
    <row r="628" spans="18:70" x14ac:dyDescent="0.4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68"/>
      <c r="BP628" s="3"/>
      <c r="BQ628" s="3"/>
      <c r="BR628" s="3"/>
    </row>
    <row r="629" spans="18:70" x14ac:dyDescent="0.4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68"/>
      <c r="BP629" s="3"/>
      <c r="BQ629" s="3"/>
      <c r="BR629" s="3"/>
    </row>
    <row r="630" spans="18:70" x14ac:dyDescent="0.4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68"/>
      <c r="BP630" s="3"/>
      <c r="BQ630" s="3"/>
      <c r="BR630" s="3"/>
    </row>
    <row r="631" spans="18:70" x14ac:dyDescent="0.4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68"/>
      <c r="BP631" s="3"/>
      <c r="BQ631" s="3"/>
      <c r="BR631" s="3"/>
    </row>
    <row r="632" spans="18:70" x14ac:dyDescent="0.4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68"/>
      <c r="BP632" s="3"/>
      <c r="BQ632" s="3"/>
      <c r="BR632" s="3"/>
    </row>
    <row r="633" spans="18:70" x14ac:dyDescent="0.4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68"/>
      <c r="BP633" s="3"/>
      <c r="BQ633" s="3"/>
      <c r="BR633" s="3"/>
    </row>
    <row r="634" spans="18:70" x14ac:dyDescent="0.4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68"/>
      <c r="BP634" s="3"/>
      <c r="BQ634" s="3"/>
      <c r="BR634" s="3"/>
    </row>
    <row r="635" spans="18:70" x14ac:dyDescent="0.4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68"/>
      <c r="BP635" s="3"/>
      <c r="BQ635" s="3"/>
      <c r="BR635" s="3"/>
    </row>
    <row r="636" spans="18:70" x14ac:dyDescent="0.4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68"/>
      <c r="BP636" s="3"/>
      <c r="BQ636" s="3"/>
      <c r="BR636" s="3"/>
    </row>
    <row r="637" spans="18:70" x14ac:dyDescent="0.4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68"/>
      <c r="BP637" s="3"/>
      <c r="BQ637" s="3"/>
      <c r="BR637" s="3"/>
    </row>
    <row r="638" spans="18:70" x14ac:dyDescent="0.4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68"/>
      <c r="BP638" s="3"/>
      <c r="BQ638" s="3"/>
      <c r="BR638" s="3"/>
    </row>
    <row r="639" spans="18:70" x14ac:dyDescent="0.4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68"/>
      <c r="BP639" s="3"/>
      <c r="BQ639" s="3"/>
      <c r="BR639" s="3"/>
    </row>
    <row r="640" spans="18:70" x14ac:dyDescent="0.4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68"/>
      <c r="BP640" s="3"/>
      <c r="BQ640" s="3"/>
      <c r="BR640" s="3"/>
    </row>
    <row r="641" spans="18:70" x14ac:dyDescent="0.4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68"/>
      <c r="BP641" s="3"/>
      <c r="BQ641" s="3"/>
      <c r="BR641" s="3"/>
    </row>
    <row r="642" spans="18:70" x14ac:dyDescent="0.4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68"/>
      <c r="BP642" s="3"/>
      <c r="BQ642" s="3"/>
      <c r="BR642" s="3"/>
    </row>
    <row r="643" spans="18:70" x14ac:dyDescent="0.4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68"/>
      <c r="BP643" s="3"/>
      <c r="BQ643" s="3"/>
      <c r="BR643" s="3"/>
    </row>
    <row r="644" spans="18:70" x14ac:dyDescent="0.4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68"/>
      <c r="BP644" s="3"/>
      <c r="BQ644" s="3"/>
      <c r="BR644" s="3"/>
    </row>
    <row r="645" spans="18:70" x14ac:dyDescent="0.4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68"/>
      <c r="BP645" s="3"/>
      <c r="BQ645" s="3"/>
      <c r="BR645" s="3"/>
    </row>
    <row r="646" spans="18:70" x14ac:dyDescent="0.4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68"/>
      <c r="BP646" s="3"/>
      <c r="BQ646" s="3"/>
      <c r="BR646" s="3"/>
    </row>
    <row r="647" spans="18:70" x14ac:dyDescent="0.4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68"/>
      <c r="BP647" s="3"/>
      <c r="BQ647" s="3"/>
      <c r="BR647" s="3"/>
    </row>
    <row r="648" spans="18:70" x14ac:dyDescent="0.4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68"/>
      <c r="BP648" s="3"/>
      <c r="BQ648" s="3"/>
      <c r="BR648" s="3"/>
    </row>
    <row r="649" spans="18:70" x14ac:dyDescent="0.4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68"/>
      <c r="BP649" s="3"/>
      <c r="BQ649" s="3"/>
      <c r="BR649" s="3"/>
    </row>
    <row r="650" spans="18:70" x14ac:dyDescent="0.4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68"/>
      <c r="BP650" s="3"/>
      <c r="BQ650" s="3"/>
      <c r="BR650" s="3"/>
    </row>
    <row r="651" spans="18:70" x14ac:dyDescent="0.4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68"/>
      <c r="BP651" s="3"/>
      <c r="BQ651" s="3"/>
      <c r="BR651" s="3"/>
    </row>
    <row r="652" spans="18:70" x14ac:dyDescent="0.4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68"/>
      <c r="BP652" s="3"/>
      <c r="BQ652" s="3"/>
      <c r="BR652" s="3"/>
    </row>
    <row r="653" spans="18:70" x14ac:dyDescent="0.4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68"/>
      <c r="BP653" s="3"/>
      <c r="BQ653" s="3"/>
      <c r="BR653" s="3"/>
    </row>
    <row r="654" spans="18:70" x14ac:dyDescent="0.4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68"/>
      <c r="BP654" s="3"/>
      <c r="BQ654" s="3"/>
      <c r="BR654" s="3"/>
    </row>
    <row r="655" spans="18:70" x14ac:dyDescent="0.4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68"/>
      <c r="BP655" s="3"/>
      <c r="BQ655" s="3"/>
      <c r="BR655" s="3"/>
    </row>
    <row r="656" spans="18:70" x14ac:dyDescent="0.4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68"/>
      <c r="BP656" s="3"/>
      <c r="BQ656" s="3"/>
      <c r="BR656" s="3"/>
    </row>
    <row r="657" spans="18:70" x14ac:dyDescent="0.4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68"/>
      <c r="BP657" s="3"/>
      <c r="BQ657" s="3"/>
      <c r="BR657" s="3"/>
    </row>
    <row r="658" spans="18:70" x14ac:dyDescent="0.4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68"/>
      <c r="BP658" s="3"/>
      <c r="BQ658" s="3"/>
      <c r="BR658" s="3"/>
    </row>
    <row r="659" spans="18:70" x14ac:dyDescent="0.4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68"/>
      <c r="BP659" s="3"/>
      <c r="BQ659" s="3"/>
      <c r="BR659" s="3"/>
    </row>
    <row r="660" spans="18:70" x14ac:dyDescent="0.4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68"/>
      <c r="BP660" s="3"/>
      <c r="BQ660" s="3"/>
      <c r="BR660" s="3"/>
    </row>
    <row r="661" spans="18:70" x14ac:dyDescent="0.4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68"/>
      <c r="BP661" s="3"/>
      <c r="BQ661" s="3"/>
      <c r="BR661" s="3"/>
    </row>
    <row r="662" spans="18:70" x14ac:dyDescent="0.4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68"/>
      <c r="BP662" s="3"/>
      <c r="BQ662" s="3"/>
      <c r="BR662" s="3"/>
    </row>
    <row r="663" spans="18:70" x14ac:dyDescent="0.4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68"/>
      <c r="BP663" s="3"/>
      <c r="BQ663" s="3"/>
      <c r="BR663" s="3"/>
    </row>
    <row r="664" spans="18:70" x14ac:dyDescent="0.4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68"/>
      <c r="BP664" s="3"/>
      <c r="BQ664" s="3"/>
      <c r="BR664" s="3"/>
    </row>
    <row r="665" spans="18:70" x14ac:dyDescent="0.4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68"/>
      <c r="BP665" s="3"/>
      <c r="BQ665" s="3"/>
      <c r="BR665" s="3"/>
    </row>
    <row r="666" spans="18:70" x14ac:dyDescent="0.4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68"/>
      <c r="BP666" s="3"/>
      <c r="BQ666" s="3"/>
      <c r="BR666" s="3"/>
    </row>
    <row r="667" spans="18:70" x14ac:dyDescent="0.4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68"/>
      <c r="BP667" s="3"/>
      <c r="BQ667" s="3"/>
      <c r="BR667" s="3"/>
    </row>
    <row r="668" spans="18:70" x14ac:dyDescent="0.4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68"/>
      <c r="BP668" s="3"/>
      <c r="BQ668" s="3"/>
      <c r="BR668" s="3"/>
    </row>
    <row r="669" spans="18:70" x14ac:dyDescent="0.4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68"/>
      <c r="BP669" s="3"/>
      <c r="BQ669" s="3"/>
      <c r="BR669" s="3"/>
    </row>
    <row r="670" spans="18:70" x14ac:dyDescent="0.4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68"/>
      <c r="BP670" s="3"/>
      <c r="BQ670" s="3"/>
      <c r="BR670" s="3"/>
    </row>
    <row r="671" spans="18:70" x14ac:dyDescent="0.4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68"/>
      <c r="BP671" s="3"/>
      <c r="BQ671" s="3"/>
      <c r="BR671" s="3"/>
    </row>
    <row r="672" spans="18:70" x14ac:dyDescent="0.4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68"/>
      <c r="BP672" s="3"/>
      <c r="BQ672" s="3"/>
      <c r="BR672" s="3"/>
    </row>
    <row r="673" spans="18:70" x14ac:dyDescent="0.4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68"/>
      <c r="BP673" s="3"/>
      <c r="BQ673" s="3"/>
      <c r="BR673" s="3"/>
    </row>
    <row r="674" spans="18:70" x14ac:dyDescent="0.4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68"/>
      <c r="BP674" s="3"/>
      <c r="BQ674" s="3"/>
      <c r="BR674" s="3"/>
    </row>
    <row r="675" spans="18:70" x14ac:dyDescent="0.4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68"/>
      <c r="BP675" s="3"/>
      <c r="BQ675" s="3"/>
      <c r="BR675" s="3"/>
    </row>
    <row r="676" spans="18:70" x14ac:dyDescent="0.4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68"/>
      <c r="BP676" s="3"/>
      <c r="BQ676" s="3"/>
      <c r="BR676" s="3"/>
    </row>
    <row r="677" spans="18:70" x14ac:dyDescent="0.4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68"/>
      <c r="BP677" s="3"/>
      <c r="BQ677" s="3"/>
      <c r="BR677" s="3"/>
    </row>
    <row r="678" spans="18:70" x14ac:dyDescent="0.4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68"/>
      <c r="BP678" s="3"/>
      <c r="BQ678" s="3"/>
      <c r="BR678" s="3"/>
    </row>
    <row r="679" spans="18:70" x14ac:dyDescent="0.4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68"/>
      <c r="BP679" s="3"/>
      <c r="BQ679" s="3"/>
      <c r="BR679" s="3"/>
    </row>
    <row r="680" spans="18:70" x14ac:dyDescent="0.4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68"/>
      <c r="BP680" s="3"/>
      <c r="BQ680" s="3"/>
      <c r="BR680" s="3"/>
    </row>
    <row r="681" spans="18:70" x14ac:dyDescent="0.4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68"/>
      <c r="BP681" s="3"/>
      <c r="BQ681" s="3"/>
      <c r="BR681" s="3"/>
    </row>
    <row r="682" spans="18:70" x14ac:dyDescent="0.4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68"/>
      <c r="BP682" s="3"/>
      <c r="BQ682" s="3"/>
      <c r="BR682" s="3"/>
    </row>
    <row r="683" spans="18:70" x14ac:dyDescent="0.4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68"/>
      <c r="BP683" s="3"/>
      <c r="BQ683" s="3"/>
      <c r="BR683" s="3"/>
    </row>
    <row r="684" spans="18:70" x14ac:dyDescent="0.4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68"/>
      <c r="BP684" s="3"/>
      <c r="BQ684" s="3"/>
      <c r="BR684" s="3"/>
    </row>
    <row r="685" spans="18:70" x14ac:dyDescent="0.4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68"/>
      <c r="BP685" s="3"/>
      <c r="BQ685" s="3"/>
      <c r="BR685" s="3"/>
    </row>
    <row r="686" spans="18:70" x14ac:dyDescent="0.4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68"/>
      <c r="BP686" s="3"/>
      <c r="BQ686" s="3"/>
      <c r="BR686" s="3"/>
    </row>
    <row r="687" spans="18:70" x14ac:dyDescent="0.4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68"/>
      <c r="BP687" s="3"/>
      <c r="BQ687" s="3"/>
      <c r="BR687" s="3"/>
    </row>
    <row r="688" spans="18:70" x14ac:dyDescent="0.4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68"/>
      <c r="BP688" s="3"/>
      <c r="BQ688" s="3"/>
      <c r="BR688" s="3"/>
    </row>
    <row r="689" spans="18:70" x14ac:dyDescent="0.4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68"/>
      <c r="BP689" s="3"/>
      <c r="BQ689" s="3"/>
      <c r="BR689" s="3"/>
    </row>
    <row r="690" spans="18:70" x14ac:dyDescent="0.4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68"/>
      <c r="BP690" s="3"/>
      <c r="BQ690" s="3"/>
      <c r="BR690" s="3"/>
    </row>
    <row r="691" spans="18:70" x14ac:dyDescent="0.4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68"/>
      <c r="BP691" s="3"/>
      <c r="BQ691" s="3"/>
      <c r="BR691" s="3"/>
    </row>
    <row r="692" spans="18:70" x14ac:dyDescent="0.4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68"/>
      <c r="BP692" s="3"/>
      <c r="BQ692" s="3"/>
      <c r="BR692" s="3"/>
    </row>
    <row r="693" spans="18:70" x14ac:dyDescent="0.4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68"/>
      <c r="BP693" s="3"/>
      <c r="BQ693" s="3"/>
      <c r="BR693" s="3"/>
    </row>
    <row r="694" spans="18:70" x14ac:dyDescent="0.4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68"/>
      <c r="BP694" s="3"/>
      <c r="BQ694" s="3"/>
      <c r="BR694" s="3"/>
    </row>
    <row r="695" spans="18:70" x14ac:dyDescent="0.4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68"/>
      <c r="BP695" s="3"/>
      <c r="BQ695" s="3"/>
      <c r="BR695" s="3"/>
    </row>
    <row r="696" spans="18:70" x14ac:dyDescent="0.4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68"/>
      <c r="BP696" s="3"/>
      <c r="BQ696" s="3"/>
      <c r="BR696" s="3"/>
    </row>
    <row r="697" spans="18:70" x14ac:dyDescent="0.4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68"/>
      <c r="BP697" s="3"/>
      <c r="BQ697" s="3"/>
      <c r="BR697" s="3"/>
    </row>
    <row r="698" spans="18:70" x14ac:dyDescent="0.4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68"/>
      <c r="BP698" s="3"/>
      <c r="BQ698" s="3"/>
      <c r="BR698" s="3"/>
    </row>
    <row r="699" spans="18:70" x14ac:dyDescent="0.4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68"/>
      <c r="BP699" s="3"/>
      <c r="BQ699" s="3"/>
      <c r="BR699" s="3"/>
    </row>
    <row r="700" spans="18:70" x14ac:dyDescent="0.4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68"/>
      <c r="BP700" s="3"/>
      <c r="BQ700" s="3"/>
      <c r="BR700" s="3"/>
    </row>
    <row r="701" spans="18:70" x14ac:dyDescent="0.4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68"/>
      <c r="BP701" s="3"/>
      <c r="BQ701" s="3"/>
      <c r="BR701" s="3"/>
    </row>
    <row r="702" spans="18:70" x14ac:dyDescent="0.4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68"/>
      <c r="BP702" s="3"/>
      <c r="BQ702" s="3"/>
      <c r="BR702" s="3"/>
    </row>
    <row r="703" spans="18:70" x14ac:dyDescent="0.4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68"/>
      <c r="BP703" s="3"/>
      <c r="BQ703" s="3"/>
      <c r="BR703" s="3"/>
    </row>
    <row r="704" spans="18:70" x14ac:dyDescent="0.4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68"/>
      <c r="BP704" s="3"/>
      <c r="BQ704" s="3"/>
      <c r="BR704" s="3"/>
    </row>
    <row r="705" spans="18:70" x14ac:dyDescent="0.4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68"/>
      <c r="BP705" s="3"/>
      <c r="BQ705" s="3"/>
      <c r="BR705" s="3"/>
    </row>
    <row r="706" spans="18:70" x14ac:dyDescent="0.4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68"/>
      <c r="BP706" s="3"/>
      <c r="BQ706" s="3"/>
      <c r="BR706" s="3"/>
    </row>
    <row r="707" spans="18:70" x14ac:dyDescent="0.4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68"/>
      <c r="BP707" s="3"/>
      <c r="BQ707" s="3"/>
      <c r="BR707" s="3"/>
    </row>
    <row r="708" spans="18:70" x14ac:dyDescent="0.4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68"/>
      <c r="BP708" s="3"/>
      <c r="BQ708" s="3"/>
      <c r="BR708" s="3"/>
    </row>
    <row r="709" spans="18:70" x14ac:dyDescent="0.4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68"/>
      <c r="BP709" s="3"/>
      <c r="BQ709" s="3"/>
      <c r="BR709" s="3"/>
    </row>
    <row r="710" spans="18:70" x14ac:dyDescent="0.4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68"/>
      <c r="BP710" s="3"/>
      <c r="BQ710" s="3"/>
      <c r="BR710" s="3"/>
    </row>
    <row r="711" spans="18:70" x14ac:dyDescent="0.4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68"/>
      <c r="BP711" s="3"/>
      <c r="BQ711" s="3"/>
      <c r="BR711" s="3"/>
    </row>
    <row r="712" spans="18:70" x14ac:dyDescent="0.4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68"/>
      <c r="BP712" s="3"/>
      <c r="BQ712" s="3"/>
      <c r="BR712" s="3"/>
    </row>
    <row r="713" spans="18:70" x14ac:dyDescent="0.4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68"/>
      <c r="BP713" s="3"/>
      <c r="BQ713" s="3"/>
      <c r="BR713" s="3"/>
    </row>
    <row r="714" spans="18:70" x14ac:dyDescent="0.4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68"/>
      <c r="BP714" s="3"/>
      <c r="BQ714" s="3"/>
      <c r="BR714" s="3"/>
    </row>
    <row r="715" spans="18:70" x14ac:dyDescent="0.4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68"/>
      <c r="BP715" s="3"/>
      <c r="BQ715" s="3"/>
      <c r="BR715" s="3"/>
    </row>
    <row r="716" spans="18:70" x14ac:dyDescent="0.4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68"/>
      <c r="BP716" s="3"/>
      <c r="BQ716" s="3"/>
      <c r="BR716" s="3"/>
    </row>
    <row r="717" spans="18:70" x14ac:dyDescent="0.4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68"/>
      <c r="BP717" s="3"/>
      <c r="BQ717" s="3"/>
      <c r="BR717" s="3"/>
    </row>
    <row r="718" spans="18:70" x14ac:dyDescent="0.4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68"/>
      <c r="BP718" s="3"/>
      <c r="BQ718" s="3"/>
      <c r="BR718" s="3"/>
    </row>
    <row r="719" spans="18:70" x14ac:dyDescent="0.4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68"/>
      <c r="BP719" s="3"/>
      <c r="BQ719" s="3"/>
      <c r="BR719" s="3"/>
    </row>
    <row r="720" spans="18:70" x14ac:dyDescent="0.4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68"/>
      <c r="BP720" s="3"/>
      <c r="BQ720" s="3"/>
      <c r="BR720" s="3"/>
    </row>
    <row r="721" spans="18:70" x14ac:dyDescent="0.4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68"/>
      <c r="BP721" s="3"/>
      <c r="BQ721" s="3"/>
      <c r="BR721" s="3"/>
    </row>
    <row r="722" spans="18:70" x14ac:dyDescent="0.4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68"/>
      <c r="BP722" s="3"/>
      <c r="BQ722" s="3"/>
      <c r="BR722" s="3"/>
    </row>
    <row r="723" spans="18:70" x14ac:dyDescent="0.4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68"/>
      <c r="BP723" s="3"/>
      <c r="BQ723" s="3"/>
      <c r="BR723" s="3"/>
    </row>
    <row r="724" spans="18:70" x14ac:dyDescent="0.4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68"/>
      <c r="BP724" s="3"/>
      <c r="BQ724" s="3"/>
      <c r="BR724" s="3"/>
    </row>
    <row r="725" spans="18:70" x14ac:dyDescent="0.4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68"/>
      <c r="BP725" s="3"/>
      <c r="BQ725" s="3"/>
      <c r="BR725" s="3"/>
    </row>
    <row r="726" spans="18:70" x14ac:dyDescent="0.4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68"/>
      <c r="BP726" s="3"/>
      <c r="BQ726" s="3"/>
      <c r="BR726" s="3"/>
    </row>
    <row r="727" spans="18:70" x14ac:dyDescent="0.4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68"/>
      <c r="BP727" s="3"/>
      <c r="BQ727" s="3"/>
      <c r="BR727" s="3"/>
    </row>
    <row r="728" spans="18:70" x14ac:dyDescent="0.4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68"/>
      <c r="BP728" s="3"/>
      <c r="BQ728" s="3"/>
      <c r="BR728" s="3"/>
    </row>
    <row r="729" spans="18:70" x14ac:dyDescent="0.4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68"/>
      <c r="BP729" s="3"/>
      <c r="BQ729" s="3"/>
      <c r="BR729" s="3"/>
    </row>
    <row r="730" spans="18:70" x14ac:dyDescent="0.4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68"/>
      <c r="BP730" s="3"/>
      <c r="BQ730" s="3"/>
      <c r="BR730" s="3"/>
    </row>
    <row r="731" spans="18:70" x14ac:dyDescent="0.4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68"/>
      <c r="BP731" s="3"/>
      <c r="BQ731" s="3"/>
      <c r="BR731" s="3"/>
    </row>
    <row r="732" spans="18:70" x14ac:dyDescent="0.4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68"/>
      <c r="BP732" s="3"/>
      <c r="BQ732" s="3"/>
      <c r="BR732" s="3"/>
    </row>
    <row r="733" spans="18:70" x14ac:dyDescent="0.4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68"/>
      <c r="BP733" s="3"/>
      <c r="BQ733" s="3"/>
      <c r="BR733" s="3"/>
    </row>
    <row r="734" spans="18:70" x14ac:dyDescent="0.4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68"/>
      <c r="BP734" s="3"/>
      <c r="BQ734" s="3"/>
      <c r="BR734" s="3"/>
    </row>
    <row r="735" spans="18:70" x14ac:dyDescent="0.4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68"/>
      <c r="BP735" s="3"/>
      <c r="BQ735" s="3"/>
      <c r="BR735" s="3"/>
    </row>
    <row r="736" spans="18:70" x14ac:dyDescent="0.4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68"/>
      <c r="BP736" s="3"/>
      <c r="BQ736" s="3"/>
      <c r="BR736" s="3"/>
    </row>
    <row r="737" spans="18:70" x14ac:dyDescent="0.4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68"/>
      <c r="BP737" s="3"/>
      <c r="BQ737" s="3"/>
      <c r="BR737" s="3"/>
    </row>
    <row r="738" spans="18:70" x14ac:dyDescent="0.4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68"/>
      <c r="BP738" s="3"/>
      <c r="BQ738" s="3"/>
      <c r="BR738" s="3"/>
    </row>
    <row r="739" spans="18:70" x14ac:dyDescent="0.4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68"/>
      <c r="BP739" s="3"/>
      <c r="BQ739" s="3"/>
      <c r="BR739" s="3"/>
    </row>
    <row r="740" spans="18:70" x14ac:dyDescent="0.4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68"/>
      <c r="BP740" s="3"/>
      <c r="BQ740" s="3"/>
      <c r="BR740" s="3"/>
    </row>
    <row r="741" spans="18:70" x14ac:dyDescent="0.4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68"/>
      <c r="BP741" s="3"/>
      <c r="BQ741" s="3"/>
      <c r="BR741" s="3"/>
    </row>
    <row r="742" spans="18:70" x14ac:dyDescent="0.4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68"/>
      <c r="BP742" s="3"/>
      <c r="BQ742" s="3"/>
      <c r="BR742" s="3"/>
    </row>
    <row r="743" spans="18:70" x14ac:dyDescent="0.4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68"/>
      <c r="BP743" s="3"/>
      <c r="BQ743" s="3"/>
      <c r="BR743" s="3"/>
    </row>
    <row r="744" spans="18:70" x14ac:dyDescent="0.4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68"/>
      <c r="BP744" s="3"/>
      <c r="BQ744" s="3"/>
      <c r="BR744" s="3"/>
    </row>
    <row r="745" spans="18:70" x14ac:dyDescent="0.4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68"/>
      <c r="BP745" s="3"/>
      <c r="BQ745" s="3"/>
      <c r="BR745" s="3"/>
    </row>
    <row r="746" spans="18:70" x14ac:dyDescent="0.4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68"/>
      <c r="BP746" s="3"/>
      <c r="BQ746" s="3"/>
      <c r="BR746" s="3"/>
    </row>
    <row r="747" spans="18:70" x14ac:dyDescent="0.4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68"/>
      <c r="BP747" s="3"/>
      <c r="BQ747" s="3"/>
      <c r="BR747" s="3"/>
    </row>
    <row r="748" spans="18:70" x14ac:dyDescent="0.4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68"/>
      <c r="BP748" s="3"/>
      <c r="BQ748" s="3"/>
      <c r="BR748" s="3"/>
    </row>
    <row r="749" spans="18:70" x14ac:dyDescent="0.4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68"/>
      <c r="BP749" s="3"/>
      <c r="BQ749" s="3"/>
      <c r="BR749" s="3"/>
    </row>
    <row r="750" spans="18:70" x14ac:dyDescent="0.4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68"/>
      <c r="BP750" s="3"/>
      <c r="BQ750" s="3"/>
      <c r="BR750" s="3"/>
    </row>
    <row r="751" spans="18:70" x14ac:dyDescent="0.4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68"/>
      <c r="BP751" s="3"/>
      <c r="BQ751" s="3"/>
      <c r="BR751" s="3"/>
    </row>
    <row r="752" spans="18:70" x14ac:dyDescent="0.4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68"/>
      <c r="BP752" s="3"/>
      <c r="BQ752" s="3"/>
      <c r="BR752" s="3"/>
    </row>
    <row r="753" spans="18:70" x14ac:dyDescent="0.4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68"/>
      <c r="BP753" s="3"/>
      <c r="BQ753" s="3"/>
      <c r="BR753" s="3"/>
    </row>
    <row r="754" spans="18:70" x14ac:dyDescent="0.4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68"/>
      <c r="BP754" s="3"/>
      <c r="BQ754" s="3"/>
      <c r="BR754" s="3"/>
    </row>
    <row r="755" spans="18:70" x14ac:dyDescent="0.4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68"/>
      <c r="BP755" s="3"/>
      <c r="BQ755" s="3"/>
      <c r="BR755" s="3"/>
    </row>
    <row r="756" spans="18:70" x14ac:dyDescent="0.4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68"/>
      <c r="BP756" s="3"/>
      <c r="BQ756" s="3"/>
      <c r="BR756" s="3"/>
    </row>
    <row r="757" spans="18:70" x14ac:dyDescent="0.4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68"/>
      <c r="BP757" s="3"/>
      <c r="BQ757" s="3"/>
      <c r="BR757" s="3"/>
    </row>
    <row r="758" spans="18:70" x14ac:dyDescent="0.4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68"/>
      <c r="BP758" s="3"/>
      <c r="BQ758" s="3"/>
      <c r="BR758" s="3"/>
    </row>
    <row r="759" spans="18:70" x14ac:dyDescent="0.4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68"/>
      <c r="BP759" s="3"/>
      <c r="BQ759" s="3"/>
      <c r="BR759" s="3"/>
    </row>
    <row r="760" spans="18:70" x14ac:dyDescent="0.4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68"/>
      <c r="BP760" s="3"/>
      <c r="BQ760" s="3"/>
      <c r="BR760" s="3"/>
    </row>
    <row r="761" spans="18:70" x14ac:dyDescent="0.4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68"/>
      <c r="BP761" s="3"/>
      <c r="BQ761" s="3"/>
      <c r="BR761" s="3"/>
    </row>
    <row r="762" spans="18:70" x14ac:dyDescent="0.4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68"/>
      <c r="BP762" s="3"/>
      <c r="BQ762" s="3"/>
      <c r="BR762" s="3"/>
    </row>
    <row r="763" spans="18:70" x14ac:dyDescent="0.4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68"/>
      <c r="BP763" s="3"/>
      <c r="BQ763" s="3"/>
      <c r="BR763" s="3"/>
    </row>
    <row r="764" spans="18:70" x14ac:dyDescent="0.4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68"/>
      <c r="BP764" s="3"/>
      <c r="BQ764" s="3"/>
      <c r="BR764" s="3"/>
    </row>
    <row r="765" spans="18:70" x14ac:dyDescent="0.4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68"/>
      <c r="BP765" s="3"/>
      <c r="BQ765" s="3"/>
      <c r="BR765" s="3"/>
    </row>
    <row r="766" spans="18:70" x14ac:dyDescent="0.4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68"/>
      <c r="BP766" s="3"/>
      <c r="BQ766" s="3"/>
      <c r="BR766" s="3"/>
    </row>
    <row r="767" spans="18:70" x14ac:dyDescent="0.4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68"/>
      <c r="BP767" s="3"/>
      <c r="BQ767" s="3"/>
      <c r="BR767" s="3"/>
    </row>
    <row r="768" spans="18:70" x14ac:dyDescent="0.4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68"/>
      <c r="BP768" s="3"/>
      <c r="BQ768" s="3"/>
      <c r="BR768" s="3"/>
    </row>
    <row r="769" spans="18:70" x14ac:dyDescent="0.4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68"/>
      <c r="BP769" s="3"/>
      <c r="BQ769" s="3"/>
      <c r="BR769" s="3"/>
    </row>
    <row r="770" spans="18:70" x14ac:dyDescent="0.4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68"/>
      <c r="BP770" s="3"/>
      <c r="BQ770" s="3"/>
      <c r="BR770" s="3"/>
    </row>
    <row r="771" spans="18:70" x14ac:dyDescent="0.4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68"/>
      <c r="BP771" s="3"/>
      <c r="BQ771" s="3"/>
      <c r="BR771" s="3"/>
    </row>
    <row r="772" spans="18:70" x14ac:dyDescent="0.4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68"/>
      <c r="BP772" s="3"/>
      <c r="BQ772" s="3"/>
      <c r="BR772" s="3"/>
    </row>
    <row r="773" spans="18:70" x14ac:dyDescent="0.4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68"/>
      <c r="BP773" s="3"/>
      <c r="BQ773" s="3"/>
      <c r="BR773" s="3"/>
    </row>
    <row r="774" spans="18:70" x14ac:dyDescent="0.4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68"/>
      <c r="BP774" s="3"/>
      <c r="BQ774" s="3"/>
      <c r="BR774" s="3"/>
    </row>
    <row r="775" spans="18:70" x14ac:dyDescent="0.4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68"/>
      <c r="BP775" s="3"/>
      <c r="BQ775" s="3"/>
      <c r="BR775" s="3"/>
    </row>
    <row r="776" spans="18:70" x14ac:dyDescent="0.4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68"/>
      <c r="BP776" s="3"/>
      <c r="BQ776" s="3"/>
      <c r="BR776" s="3"/>
    </row>
    <row r="777" spans="18:70" x14ac:dyDescent="0.4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68"/>
      <c r="BP777" s="3"/>
      <c r="BQ777" s="3"/>
      <c r="BR777" s="3"/>
    </row>
    <row r="778" spans="18:70" x14ac:dyDescent="0.4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68"/>
      <c r="BP778" s="3"/>
      <c r="BQ778" s="3"/>
      <c r="BR778" s="3"/>
    </row>
    <row r="779" spans="18:70" x14ac:dyDescent="0.4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68"/>
      <c r="BP779" s="3"/>
      <c r="BQ779" s="3"/>
      <c r="BR779" s="3"/>
    </row>
    <row r="780" spans="18:70" x14ac:dyDescent="0.4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68"/>
      <c r="BP780" s="3"/>
      <c r="BQ780" s="3"/>
      <c r="BR780" s="3"/>
    </row>
    <row r="781" spans="18:70" x14ac:dyDescent="0.4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68"/>
      <c r="BP781" s="3"/>
      <c r="BQ781" s="3"/>
      <c r="BR781" s="3"/>
    </row>
    <row r="782" spans="18:70" x14ac:dyDescent="0.4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68"/>
      <c r="BP782" s="3"/>
      <c r="BQ782" s="3"/>
      <c r="BR782" s="3"/>
    </row>
    <row r="783" spans="18:70" x14ac:dyDescent="0.4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68"/>
      <c r="BP783" s="3"/>
      <c r="BQ783" s="3"/>
      <c r="BR783" s="3"/>
    </row>
    <row r="784" spans="18:70" x14ac:dyDescent="0.4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68"/>
      <c r="BP784" s="3"/>
      <c r="BQ784" s="3"/>
      <c r="BR784" s="3"/>
    </row>
    <row r="785" spans="18:70" x14ac:dyDescent="0.4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68"/>
      <c r="BP785" s="3"/>
      <c r="BQ785" s="3"/>
      <c r="BR785" s="3"/>
    </row>
    <row r="786" spans="18:70" x14ac:dyDescent="0.4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68"/>
      <c r="BP786" s="3"/>
      <c r="BQ786" s="3"/>
      <c r="BR786" s="3"/>
    </row>
    <row r="787" spans="18:70" x14ac:dyDescent="0.4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68"/>
      <c r="BP787" s="3"/>
      <c r="BQ787" s="3"/>
      <c r="BR787" s="3"/>
    </row>
    <row r="788" spans="18:70" x14ac:dyDescent="0.4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68"/>
      <c r="BP788" s="3"/>
      <c r="BQ788" s="3"/>
      <c r="BR788" s="3"/>
    </row>
    <row r="789" spans="18:70" x14ac:dyDescent="0.4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68"/>
      <c r="BP789" s="3"/>
      <c r="BQ789" s="3"/>
      <c r="BR789" s="3"/>
    </row>
    <row r="790" spans="18:70" x14ac:dyDescent="0.4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68"/>
      <c r="BP790" s="3"/>
      <c r="BQ790" s="3"/>
      <c r="BR790" s="3"/>
    </row>
    <row r="791" spans="18:70" x14ac:dyDescent="0.4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68"/>
      <c r="BP791" s="3"/>
      <c r="BQ791" s="3"/>
      <c r="BR791" s="3"/>
    </row>
    <row r="792" spans="18:70" x14ac:dyDescent="0.4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68"/>
      <c r="BP792" s="3"/>
      <c r="BQ792" s="3"/>
      <c r="BR792" s="3"/>
    </row>
    <row r="793" spans="18:70" x14ac:dyDescent="0.4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68"/>
      <c r="BP793" s="3"/>
      <c r="BQ793" s="3"/>
      <c r="BR793" s="3"/>
    </row>
    <row r="794" spans="18:70" x14ac:dyDescent="0.4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68"/>
      <c r="BP794" s="3"/>
      <c r="BQ794" s="3"/>
      <c r="BR794" s="3"/>
    </row>
    <row r="795" spans="18:70" x14ac:dyDescent="0.4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68"/>
      <c r="BP795" s="3"/>
      <c r="BQ795" s="3"/>
      <c r="BR795" s="3"/>
    </row>
    <row r="796" spans="18:70" x14ac:dyDescent="0.4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68"/>
      <c r="BP796" s="3"/>
      <c r="BQ796" s="3"/>
      <c r="BR796" s="3"/>
    </row>
    <row r="797" spans="18:70" x14ac:dyDescent="0.4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68"/>
      <c r="BP797" s="3"/>
      <c r="BQ797" s="3"/>
      <c r="BR797" s="3"/>
    </row>
    <row r="798" spans="18:70" x14ac:dyDescent="0.4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68"/>
      <c r="BP798" s="3"/>
      <c r="BQ798" s="3"/>
      <c r="BR798" s="3"/>
    </row>
    <row r="799" spans="18:70" x14ac:dyDescent="0.4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68"/>
      <c r="BP799" s="3"/>
      <c r="BQ799" s="3"/>
      <c r="BR799" s="3"/>
    </row>
    <row r="800" spans="18:70" x14ac:dyDescent="0.4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68"/>
      <c r="BP800" s="3"/>
      <c r="BQ800" s="3"/>
      <c r="BR800" s="3"/>
    </row>
    <row r="801" spans="18:70" x14ac:dyDescent="0.4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68"/>
      <c r="BP801" s="3"/>
      <c r="BQ801" s="3"/>
      <c r="BR801" s="3"/>
    </row>
    <row r="802" spans="18:70" x14ac:dyDescent="0.4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68"/>
      <c r="BP802" s="3"/>
      <c r="BQ802" s="3"/>
      <c r="BR802" s="3"/>
    </row>
    <row r="803" spans="18:70" x14ac:dyDescent="0.4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68"/>
      <c r="BP803" s="3"/>
      <c r="BQ803" s="3"/>
      <c r="BR803" s="3"/>
    </row>
    <row r="804" spans="18:70" x14ac:dyDescent="0.4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68"/>
      <c r="BP804" s="3"/>
      <c r="BQ804" s="3"/>
      <c r="BR804" s="3"/>
    </row>
    <row r="805" spans="18:70" x14ac:dyDescent="0.4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68"/>
      <c r="BP805" s="3"/>
      <c r="BQ805" s="3"/>
      <c r="BR805" s="3"/>
    </row>
    <row r="806" spans="18:70" x14ac:dyDescent="0.4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68"/>
      <c r="BP806" s="3"/>
      <c r="BQ806" s="3"/>
      <c r="BR806" s="3"/>
    </row>
    <row r="807" spans="18:70" x14ac:dyDescent="0.4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68"/>
      <c r="BP807" s="3"/>
      <c r="BQ807" s="3"/>
      <c r="BR807" s="3"/>
    </row>
    <row r="808" spans="18:70" x14ac:dyDescent="0.4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68"/>
      <c r="BP808" s="3"/>
      <c r="BQ808" s="3"/>
      <c r="BR808" s="3"/>
    </row>
    <row r="809" spans="18:70" x14ac:dyDescent="0.4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68"/>
      <c r="BP809" s="3"/>
      <c r="BQ809" s="3"/>
      <c r="BR809" s="3"/>
    </row>
    <row r="810" spans="18:70" x14ac:dyDescent="0.4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68"/>
      <c r="BP810" s="3"/>
      <c r="BQ810" s="3"/>
      <c r="BR810" s="3"/>
    </row>
    <row r="811" spans="18:70" x14ac:dyDescent="0.4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68"/>
      <c r="BP811" s="3"/>
      <c r="BQ811" s="3"/>
      <c r="BR811" s="3"/>
    </row>
    <row r="812" spans="18:70" x14ac:dyDescent="0.4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68"/>
      <c r="BP812" s="3"/>
      <c r="BQ812" s="3"/>
      <c r="BR812" s="3"/>
    </row>
    <row r="813" spans="18:70" x14ac:dyDescent="0.4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68"/>
      <c r="BP813" s="3"/>
      <c r="BQ813" s="3"/>
      <c r="BR813" s="3"/>
    </row>
    <row r="814" spans="18:70" x14ac:dyDescent="0.4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68"/>
      <c r="BP814" s="3"/>
      <c r="BQ814" s="3"/>
      <c r="BR814" s="3"/>
    </row>
    <row r="815" spans="18:70" x14ac:dyDescent="0.4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68"/>
      <c r="BP815" s="3"/>
      <c r="BQ815" s="3"/>
      <c r="BR815" s="3"/>
    </row>
    <row r="816" spans="18:70" x14ac:dyDescent="0.4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68"/>
      <c r="BP816" s="3"/>
      <c r="BQ816" s="3"/>
      <c r="BR816" s="3"/>
    </row>
    <row r="817" spans="18:70" x14ac:dyDescent="0.4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68"/>
      <c r="BP817" s="3"/>
      <c r="BQ817" s="3"/>
      <c r="BR817" s="3"/>
    </row>
    <row r="818" spans="18:70" x14ac:dyDescent="0.4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68"/>
      <c r="BP818" s="3"/>
      <c r="BQ818" s="3"/>
      <c r="BR818" s="3"/>
    </row>
    <row r="819" spans="18:70" x14ac:dyDescent="0.4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68"/>
      <c r="BP819" s="3"/>
      <c r="BQ819" s="3"/>
      <c r="BR819" s="3"/>
    </row>
    <row r="820" spans="18:70" x14ac:dyDescent="0.4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68"/>
      <c r="BP820" s="3"/>
      <c r="BQ820" s="3"/>
      <c r="BR820" s="3"/>
    </row>
    <row r="821" spans="18:70" x14ac:dyDescent="0.4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68"/>
      <c r="BP821" s="3"/>
      <c r="BQ821" s="3"/>
      <c r="BR821" s="3"/>
    </row>
    <row r="822" spans="18:70" x14ac:dyDescent="0.4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68"/>
      <c r="BP822" s="3"/>
      <c r="BQ822" s="3"/>
      <c r="BR822" s="3"/>
    </row>
    <row r="823" spans="18:70" x14ac:dyDescent="0.4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68"/>
      <c r="BP823" s="3"/>
      <c r="BQ823" s="3"/>
      <c r="BR823" s="3"/>
    </row>
    <row r="824" spans="18:70" x14ac:dyDescent="0.4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68"/>
      <c r="BP824" s="3"/>
      <c r="BQ824" s="3"/>
      <c r="BR824" s="3"/>
    </row>
    <row r="825" spans="18:70" x14ac:dyDescent="0.4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68"/>
      <c r="BP825" s="3"/>
      <c r="BQ825" s="3"/>
      <c r="BR825" s="3"/>
    </row>
    <row r="826" spans="18:70" x14ac:dyDescent="0.4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68"/>
      <c r="BP826" s="3"/>
      <c r="BQ826" s="3"/>
      <c r="BR826" s="3"/>
    </row>
    <row r="827" spans="18:70" x14ac:dyDescent="0.4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68"/>
      <c r="BP827" s="3"/>
      <c r="BQ827" s="3"/>
      <c r="BR827" s="3"/>
    </row>
    <row r="828" spans="18:70" x14ac:dyDescent="0.4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68"/>
      <c r="BP828" s="3"/>
      <c r="BQ828" s="3"/>
      <c r="BR828" s="3"/>
    </row>
    <row r="829" spans="18:70" x14ac:dyDescent="0.4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68"/>
      <c r="BP829" s="3"/>
      <c r="BQ829" s="3"/>
      <c r="BR829" s="3"/>
    </row>
    <row r="830" spans="18:70" x14ac:dyDescent="0.4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68"/>
      <c r="BP830" s="3"/>
      <c r="BQ830" s="3"/>
      <c r="BR830" s="3"/>
    </row>
    <row r="831" spans="18:70" x14ac:dyDescent="0.4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68"/>
      <c r="BP831" s="3"/>
      <c r="BQ831" s="3"/>
      <c r="BR831" s="3"/>
    </row>
    <row r="832" spans="18:70" x14ac:dyDescent="0.4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68"/>
      <c r="BP832" s="3"/>
      <c r="BQ832" s="3"/>
      <c r="BR832" s="3"/>
    </row>
    <row r="833" spans="18:70" x14ac:dyDescent="0.4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68"/>
      <c r="BP833" s="3"/>
      <c r="BQ833" s="3"/>
      <c r="BR833" s="3"/>
    </row>
    <row r="834" spans="18:70" x14ac:dyDescent="0.4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68"/>
      <c r="BP834" s="3"/>
      <c r="BQ834" s="3"/>
      <c r="BR834" s="3"/>
    </row>
    <row r="835" spans="18:70" x14ac:dyDescent="0.4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68"/>
      <c r="BP835" s="3"/>
      <c r="BQ835" s="3"/>
      <c r="BR835" s="3"/>
    </row>
    <row r="836" spans="18:70" x14ac:dyDescent="0.4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68"/>
      <c r="BP836" s="3"/>
      <c r="BQ836" s="3"/>
      <c r="BR836" s="3"/>
    </row>
    <row r="837" spans="18:70" x14ac:dyDescent="0.4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68"/>
      <c r="BP837" s="3"/>
      <c r="BQ837" s="3"/>
      <c r="BR837" s="3"/>
    </row>
    <row r="838" spans="18:70" x14ac:dyDescent="0.4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68"/>
      <c r="BP838" s="3"/>
      <c r="BQ838" s="3"/>
      <c r="BR838" s="3"/>
    </row>
    <row r="839" spans="18:70" x14ac:dyDescent="0.4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68"/>
      <c r="BP839" s="3"/>
      <c r="BQ839" s="3"/>
      <c r="BR839" s="3"/>
    </row>
    <row r="840" spans="18:70" x14ac:dyDescent="0.4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68"/>
      <c r="BP840" s="3"/>
      <c r="BQ840" s="3"/>
      <c r="BR840" s="3"/>
    </row>
    <row r="841" spans="18:70" x14ac:dyDescent="0.4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68"/>
      <c r="BP841" s="3"/>
      <c r="BQ841" s="3"/>
      <c r="BR841" s="3"/>
    </row>
    <row r="842" spans="18:70" x14ac:dyDescent="0.4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68"/>
      <c r="BP842" s="3"/>
      <c r="BQ842" s="3"/>
      <c r="BR842" s="3"/>
    </row>
    <row r="843" spans="18:70" x14ac:dyDescent="0.4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68"/>
      <c r="BP843" s="3"/>
      <c r="BQ843" s="3"/>
      <c r="BR843" s="3"/>
    </row>
    <row r="844" spans="18:70" x14ac:dyDescent="0.4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68"/>
      <c r="BP844" s="3"/>
      <c r="BQ844" s="3"/>
      <c r="BR844" s="3"/>
    </row>
    <row r="845" spans="18:70" x14ac:dyDescent="0.4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68"/>
      <c r="BP845" s="3"/>
      <c r="BQ845" s="3"/>
      <c r="BR845" s="3"/>
    </row>
    <row r="846" spans="18:70" x14ac:dyDescent="0.4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68"/>
      <c r="BP846" s="3"/>
      <c r="BQ846" s="3"/>
      <c r="BR846" s="3"/>
    </row>
    <row r="847" spans="18:70" x14ac:dyDescent="0.4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68"/>
      <c r="BP847" s="3"/>
      <c r="BQ847" s="3"/>
      <c r="BR847" s="3"/>
    </row>
    <row r="848" spans="18:70" x14ac:dyDescent="0.4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68"/>
      <c r="BP848" s="3"/>
      <c r="BQ848" s="3"/>
      <c r="BR848" s="3"/>
    </row>
    <row r="849" spans="18:70" x14ac:dyDescent="0.4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68"/>
      <c r="BP849" s="3"/>
      <c r="BQ849" s="3"/>
      <c r="BR849" s="3"/>
    </row>
    <row r="850" spans="18:70" x14ac:dyDescent="0.4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68"/>
      <c r="BP850" s="3"/>
      <c r="BQ850" s="3"/>
      <c r="BR850" s="3"/>
    </row>
    <row r="851" spans="18:70" x14ac:dyDescent="0.4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68"/>
      <c r="BP851" s="3"/>
      <c r="BQ851" s="3"/>
      <c r="BR851" s="3"/>
    </row>
    <row r="852" spans="18:70" x14ac:dyDescent="0.4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68"/>
      <c r="BP852" s="3"/>
      <c r="BQ852" s="3"/>
      <c r="BR852" s="3"/>
    </row>
    <row r="853" spans="18:70" x14ac:dyDescent="0.4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68"/>
      <c r="BP853" s="3"/>
      <c r="BQ853" s="3"/>
      <c r="BR853" s="3"/>
    </row>
    <row r="854" spans="18:70" x14ac:dyDescent="0.4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68"/>
      <c r="BP854" s="3"/>
      <c r="BQ854" s="3"/>
      <c r="BR854" s="3"/>
    </row>
    <row r="855" spans="18:70" x14ac:dyDescent="0.4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68"/>
      <c r="BP855" s="3"/>
      <c r="BQ855" s="3"/>
      <c r="BR855" s="3"/>
    </row>
    <row r="856" spans="18:70" x14ac:dyDescent="0.4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68"/>
      <c r="BP856" s="3"/>
      <c r="BQ856" s="3"/>
      <c r="BR856" s="3"/>
    </row>
    <row r="857" spans="18:70" x14ac:dyDescent="0.4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68"/>
      <c r="BP857" s="3"/>
      <c r="BQ857" s="3"/>
      <c r="BR857" s="3"/>
    </row>
    <row r="858" spans="18:70" x14ac:dyDescent="0.4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68"/>
      <c r="BP858" s="3"/>
      <c r="BQ858" s="3"/>
      <c r="BR858" s="3"/>
    </row>
    <row r="859" spans="18:70" x14ac:dyDescent="0.4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68"/>
      <c r="BP859" s="3"/>
      <c r="BQ859" s="3"/>
      <c r="BR859" s="3"/>
    </row>
    <row r="860" spans="18:70" x14ac:dyDescent="0.4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68"/>
      <c r="BP860" s="3"/>
      <c r="BQ860" s="3"/>
      <c r="BR860" s="3"/>
    </row>
    <row r="861" spans="18:70" x14ac:dyDescent="0.4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68"/>
      <c r="BP861" s="3"/>
      <c r="BQ861" s="3"/>
      <c r="BR861" s="3"/>
    </row>
    <row r="862" spans="18:70" x14ac:dyDescent="0.4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68"/>
      <c r="BP862" s="3"/>
      <c r="BQ862" s="3"/>
      <c r="BR862" s="3"/>
    </row>
    <row r="863" spans="18:70" x14ac:dyDescent="0.4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68"/>
      <c r="BP863" s="3"/>
      <c r="BQ863" s="3"/>
      <c r="BR863" s="3"/>
    </row>
    <row r="864" spans="18:70" x14ac:dyDescent="0.4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68"/>
      <c r="BP864" s="3"/>
      <c r="BQ864" s="3"/>
      <c r="BR864" s="3"/>
    </row>
    <row r="865" spans="18:70" x14ac:dyDescent="0.4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68"/>
      <c r="BP865" s="3"/>
      <c r="BQ865" s="3"/>
      <c r="BR865" s="3"/>
    </row>
    <row r="866" spans="18:70" x14ac:dyDescent="0.4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68"/>
      <c r="BP866" s="3"/>
      <c r="BQ866" s="3"/>
      <c r="BR866" s="3"/>
    </row>
    <row r="867" spans="18:70" x14ac:dyDescent="0.4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68"/>
      <c r="BP867" s="3"/>
      <c r="BQ867" s="3"/>
      <c r="BR867" s="3"/>
    </row>
    <row r="868" spans="18:70" x14ac:dyDescent="0.4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68"/>
      <c r="BP868" s="3"/>
      <c r="BQ868" s="3"/>
      <c r="BR868" s="3"/>
    </row>
    <row r="869" spans="18:70" x14ac:dyDescent="0.4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68"/>
      <c r="BP869" s="3"/>
      <c r="BQ869" s="3"/>
      <c r="BR869" s="3"/>
    </row>
    <row r="870" spans="18:70" x14ac:dyDescent="0.4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68"/>
      <c r="BP870" s="3"/>
      <c r="BQ870" s="3"/>
      <c r="BR870" s="3"/>
    </row>
    <row r="871" spans="18:70" x14ac:dyDescent="0.4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68"/>
      <c r="BP871" s="3"/>
      <c r="BQ871" s="3"/>
      <c r="BR871" s="3"/>
    </row>
    <row r="872" spans="18:70" x14ac:dyDescent="0.4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68"/>
      <c r="BP872" s="3"/>
      <c r="BQ872" s="3"/>
      <c r="BR872" s="3"/>
    </row>
    <row r="873" spans="18:70" x14ac:dyDescent="0.4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68"/>
      <c r="BP873" s="3"/>
      <c r="BQ873" s="3"/>
      <c r="BR873" s="3"/>
    </row>
    <row r="874" spans="18:70" x14ac:dyDescent="0.4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68"/>
      <c r="BP874" s="3"/>
      <c r="BQ874" s="3"/>
      <c r="BR874" s="3"/>
    </row>
    <row r="875" spans="18:70" x14ac:dyDescent="0.4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68"/>
      <c r="BP875" s="3"/>
      <c r="BQ875" s="3"/>
      <c r="BR875" s="3"/>
    </row>
    <row r="876" spans="18:70" x14ac:dyDescent="0.4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68"/>
      <c r="BP876" s="3"/>
      <c r="BQ876" s="3"/>
      <c r="BR876" s="3"/>
    </row>
    <row r="877" spans="18:70" x14ac:dyDescent="0.4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68"/>
      <c r="BP877" s="3"/>
      <c r="BQ877" s="3"/>
      <c r="BR877" s="3"/>
    </row>
    <row r="878" spans="18:70" x14ac:dyDescent="0.4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68"/>
      <c r="BP878" s="3"/>
      <c r="BQ878" s="3"/>
      <c r="BR878" s="3"/>
    </row>
    <row r="879" spans="18:70" x14ac:dyDescent="0.4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68"/>
      <c r="BP879" s="3"/>
      <c r="BQ879" s="3"/>
      <c r="BR879" s="3"/>
    </row>
    <row r="880" spans="18:70" x14ac:dyDescent="0.4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68"/>
      <c r="BP880" s="3"/>
      <c r="BQ880" s="3"/>
      <c r="BR880" s="3"/>
    </row>
    <row r="881" spans="18:70" x14ac:dyDescent="0.4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68"/>
      <c r="BP881" s="3"/>
      <c r="BQ881" s="3"/>
      <c r="BR881" s="3"/>
    </row>
    <row r="882" spans="18:70" x14ac:dyDescent="0.4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68"/>
      <c r="BP882" s="3"/>
      <c r="BQ882" s="3"/>
      <c r="BR882" s="3"/>
    </row>
    <row r="883" spans="18:70" x14ac:dyDescent="0.4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68"/>
      <c r="BP883" s="3"/>
      <c r="BQ883" s="3"/>
      <c r="BR883" s="3"/>
    </row>
    <row r="884" spans="18:70" x14ac:dyDescent="0.4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68"/>
      <c r="BP884" s="3"/>
      <c r="BQ884" s="3"/>
      <c r="BR884" s="3"/>
    </row>
    <row r="885" spans="18:70" x14ac:dyDescent="0.4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68"/>
      <c r="BP885" s="3"/>
      <c r="BQ885" s="3"/>
      <c r="BR885" s="3"/>
    </row>
    <row r="886" spans="18:70" x14ac:dyDescent="0.4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68"/>
      <c r="BP886" s="3"/>
      <c r="BQ886" s="3"/>
      <c r="BR886" s="3"/>
    </row>
    <row r="887" spans="18:70" x14ac:dyDescent="0.4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68"/>
      <c r="BP887" s="3"/>
      <c r="BQ887" s="3"/>
      <c r="BR887" s="3"/>
    </row>
    <row r="888" spans="18:70" x14ac:dyDescent="0.4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68"/>
      <c r="BP888" s="3"/>
      <c r="BQ888" s="3"/>
      <c r="BR888" s="3"/>
    </row>
    <row r="889" spans="18:70" x14ac:dyDescent="0.4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68"/>
      <c r="BP889" s="3"/>
      <c r="BQ889" s="3"/>
      <c r="BR889" s="3"/>
    </row>
    <row r="890" spans="18:70" x14ac:dyDescent="0.4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68"/>
      <c r="BP890" s="3"/>
      <c r="BQ890" s="3"/>
      <c r="BR890" s="3"/>
    </row>
    <row r="891" spans="18:70" x14ac:dyDescent="0.4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68"/>
      <c r="BP891" s="3"/>
      <c r="BQ891" s="3"/>
      <c r="BR891" s="3"/>
    </row>
    <row r="892" spans="18:70" x14ac:dyDescent="0.4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68"/>
      <c r="BP892" s="3"/>
      <c r="BQ892" s="3"/>
      <c r="BR892" s="3"/>
    </row>
    <row r="893" spans="18:70" x14ac:dyDescent="0.4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68"/>
      <c r="BP893" s="3"/>
      <c r="BQ893" s="3"/>
      <c r="BR893" s="3"/>
    </row>
    <row r="894" spans="18:70" x14ac:dyDescent="0.4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68"/>
      <c r="BP894" s="3"/>
      <c r="BQ894" s="3"/>
      <c r="BR894" s="3"/>
    </row>
    <row r="895" spans="18:70" x14ac:dyDescent="0.4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68"/>
      <c r="BP895" s="3"/>
      <c r="BQ895" s="3"/>
      <c r="BR895" s="3"/>
    </row>
    <row r="896" spans="18:70" x14ac:dyDescent="0.4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68"/>
      <c r="BP896" s="3"/>
      <c r="BQ896" s="3"/>
      <c r="BR896" s="3"/>
    </row>
    <row r="897" spans="18:70" x14ac:dyDescent="0.4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68"/>
      <c r="BP897" s="3"/>
      <c r="BQ897" s="3"/>
      <c r="BR897" s="3"/>
    </row>
    <row r="898" spans="18:70" x14ac:dyDescent="0.4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68"/>
      <c r="BP898" s="3"/>
      <c r="BQ898" s="3"/>
      <c r="BR898" s="3"/>
    </row>
    <row r="899" spans="18:70" x14ac:dyDescent="0.4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68"/>
      <c r="BP899" s="3"/>
      <c r="BQ899" s="3"/>
      <c r="BR899" s="3"/>
    </row>
    <row r="900" spans="18:70" x14ac:dyDescent="0.4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68"/>
      <c r="BP900" s="3"/>
      <c r="BQ900" s="3"/>
      <c r="BR900" s="3"/>
    </row>
    <row r="901" spans="18:70" x14ac:dyDescent="0.4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68"/>
      <c r="BP901" s="3"/>
      <c r="BQ901" s="3"/>
      <c r="BR901" s="3"/>
    </row>
    <row r="902" spans="18:70" x14ac:dyDescent="0.4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68"/>
      <c r="BP902" s="3"/>
      <c r="BQ902" s="3"/>
      <c r="BR902" s="3"/>
    </row>
    <row r="903" spans="18:70" x14ac:dyDescent="0.4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68"/>
      <c r="BP903" s="3"/>
      <c r="BQ903" s="3"/>
      <c r="BR903" s="3"/>
    </row>
    <row r="904" spans="18:70" x14ac:dyDescent="0.4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68"/>
      <c r="BP904" s="3"/>
      <c r="BQ904" s="3"/>
      <c r="BR904" s="3"/>
    </row>
    <row r="905" spans="18:70" x14ac:dyDescent="0.4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68"/>
      <c r="BP905" s="3"/>
      <c r="BQ905" s="3"/>
      <c r="BR905" s="3"/>
    </row>
    <row r="906" spans="18:70" x14ac:dyDescent="0.4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68"/>
      <c r="BP906" s="3"/>
      <c r="BQ906" s="3"/>
      <c r="BR906" s="3"/>
    </row>
    <row r="907" spans="18:70" x14ac:dyDescent="0.4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68"/>
      <c r="BP907" s="3"/>
      <c r="BQ907" s="3"/>
      <c r="BR907" s="3"/>
    </row>
    <row r="908" spans="18:70" x14ac:dyDescent="0.4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68"/>
      <c r="BP908" s="3"/>
      <c r="BQ908" s="3"/>
      <c r="BR908" s="3"/>
    </row>
    <row r="909" spans="18:70" x14ac:dyDescent="0.4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68"/>
      <c r="BP909" s="3"/>
      <c r="BQ909" s="3"/>
      <c r="BR909" s="3"/>
    </row>
    <row r="910" spans="18:70" x14ac:dyDescent="0.4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68"/>
      <c r="BP910" s="3"/>
      <c r="BQ910" s="3"/>
      <c r="BR910" s="3"/>
    </row>
    <row r="911" spans="18:70" x14ac:dyDescent="0.4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68"/>
      <c r="BP911" s="3"/>
      <c r="BQ911" s="3"/>
      <c r="BR911" s="3"/>
    </row>
    <row r="912" spans="18:70" x14ac:dyDescent="0.4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68"/>
      <c r="BP912" s="3"/>
      <c r="BQ912" s="3"/>
      <c r="BR912" s="3"/>
    </row>
    <row r="913" spans="18:70" x14ac:dyDescent="0.4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68"/>
      <c r="BP913" s="3"/>
      <c r="BQ913" s="3"/>
      <c r="BR913" s="3"/>
    </row>
    <row r="914" spans="18:70" x14ac:dyDescent="0.4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68"/>
      <c r="BP914" s="3"/>
      <c r="BQ914" s="3"/>
      <c r="BR914" s="3"/>
    </row>
    <row r="915" spans="18:70" x14ac:dyDescent="0.4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68"/>
      <c r="BP915" s="3"/>
      <c r="BQ915" s="3"/>
      <c r="BR915" s="3"/>
    </row>
    <row r="916" spans="18:70" x14ac:dyDescent="0.4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68"/>
      <c r="BP916" s="3"/>
      <c r="BQ916" s="3"/>
      <c r="BR916" s="3"/>
    </row>
    <row r="917" spans="18:70" x14ac:dyDescent="0.4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68"/>
      <c r="BP917" s="3"/>
      <c r="BQ917" s="3"/>
      <c r="BR917" s="3"/>
    </row>
    <row r="918" spans="18:70" x14ac:dyDescent="0.4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68"/>
      <c r="BP918" s="3"/>
      <c r="BQ918" s="3"/>
      <c r="BR918" s="3"/>
    </row>
    <row r="919" spans="18:70" x14ac:dyDescent="0.4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68"/>
      <c r="BP919" s="3"/>
      <c r="BQ919" s="3"/>
      <c r="BR919" s="3"/>
    </row>
    <row r="920" spans="18:70" x14ac:dyDescent="0.4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68"/>
      <c r="BP920" s="3"/>
      <c r="BQ920" s="3"/>
      <c r="BR920" s="3"/>
    </row>
    <row r="921" spans="18:70" x14ac:dyDescent="0.4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68"/>
      <c r="BP921" s="3"/>
      <c r="BQ921" s="3"/>
      <c r="BR921" s="3"/>
    </row>
    <row r="922" spans="18:70" x14ac:dyDescent="0.4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68"/>
      <c r="BP922" s="3"/>
      <c r="BQ922" s="3"/>
      <c r="BR922" s="3"/>
    </row>
    <row r="923" spans="18:70" x14ac:dyDescent="0.4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68"/>
      <c r="BP923" s="3"/>
      <c r="BQ923" s="3"/>
      <c r="BR923" s="3"/>
    </row>
    <row r="924" spans="18:70" x14ac:dyDescent="0.4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68"/>
      <c r="BP924" s="3"/>
      <c r="BQ924" s="3"/>
      <c r="BR924" s="3"/>
    </row>
    <row r="925" spans="18:70" x14ac:dyDescent="0.4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68"/>
      <c r="BP925" s="3"/>
      <c r="BQ925" s="3"/>
      <c r="BR925" s="3"/>
    </row>
    <row r="926" spans="18:70" x14ac:dyDescent="0.4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68"/>
      <c r="BP926" s="3"/>
      <c r="BQ926" s="3"/>
      <c r="BR926" s="3"/>
    </row>
    <row r="927" spans="18:70" x14ac:dyDescent="0.4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68"/>
      <c r="BP927" s="3"/>
      <c r="BQ927" s="3"/>
      <c r="BR927" s="3"/>
    </row>
    <row r="928" spans="18:70" x14ac:dyDescent="0.4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68"/>
      <c r="BP928" s="3"/>
      <c r="BQ928" s="3"/>
      <c r="BR928" s="3"/>
    </row>
    <row r="929" spans="18:70" x14ac:dyDescent="0.4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68"/>
      <c r="BP929" s="3"/>
      <c r="BQ929" s="3"/>
      <c r="BR929" s="3"/>
    </row>
    <row r="930" spans="18:70" x14ac:dyDescent="0.4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68"/>
      <c r="BP930" s="3"/>
      <c r="BQ930" s="3"/>
      <c r="BR930" s="3"/>
    </row>
    <row r="931" spans="18:70" x14ac:dyDescent="0.4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68"/>
      <c r="BP931" s="3"/>
      <c r="BQ931" s="3"/>
      <c r="BR931" s="3"/>
    </row>
    <row r="932" spans="18:70" x14ac:dyDescent="0.4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68"/>
      <c r="BP932" s="3"/>
      <c r="BQ932" s="3"/>
      <c r="BR932" s="3"/>
    </row>
    <row r="933" spans="18:70" x14ac:dyDescent="0.4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68"/>
      <c r="BP933" s="3"/>
      <c r="BQ933" s="3"/>
      <c r="BR933" s="3"/>
    </row>
    <row r="934" spans="18:70" x14ac:dyDescent="0.4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68"/>
      <c r="BP934" s="3"/>
      <c r="BQ934" s="3"/>
      <c r="BR934" s="3"/>
    </row>
    <row r="935" spans="18:70" x14ac:dyDescent="0.4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68"/>
      <c r="BP935" s="3"/>
      <c r="BQ935" s="3"/>
      <c r="BR935" s="3"/>
    </row>
    <row r="936" spans="18:70" x14ac:dyDescent="0.4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68"/>
      <c r="BP936" s="3"/>
      <c r="BQ936" s="3"/>
      <c r="BR936" s="3"/>
    </row>
    <row r="937" spans="18:70" x14ac:dyDescent="0.4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68"/>
      <c r="BP937" s="3"/>
      <c r="BQ937" s="3"/>
      <c r="BR937" s="3"/>
    </row>
    <row r="938" spans="18:70" x14ac:dyDescent="0.4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68"/>
      <c r="BP938" s="3"/>
      <c r="BQ938" s="3"/>
      <c r="BR938" s="3"/>
    </row>
    <row r="939" spans="18:70" x14ac:dyDescent="0.4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68"/>
      <c r="BP939" s="3"/>
      <c r="BQ939" s="3"/>
      <c r="BR939" s="3"/>
    </row>
    <row r="940" spans="18:70" x14ac:dyDescent="0.4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68"/>
      <c r="BP940" s="3"/>
      <c r="BQ940" s="3"/>
      <c r="BR940" s="3"/>
    </row>
    <row r="941" spans="18:70" x14ac:dyDescent="0.4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68"/>
      <c r="BP941" s="3"/>
      <c r="BQ941" s="3"/>
      <c r="BR941" s="3"/>
    </row>
    <row r="942" spans="18:70" x14ac:dyDescent="0.4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68"/>
      <c r="BP942" s="3"/>
      <c r="BQ942" s="3"/>
      <c r="BR942" s="3"/>
    </row>
    <row r="943" spans="18:70" x14ac:dyDescent="0.4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68"/>
      <c r="BP943" s="3"/>
      <c r="BQ943" s="3"/>
      <c r="BR943" s="3"/>
    </row>
    <row r="944" spans="18:70" x14ac:dyDescent="0.4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68"/>
      <c r="BP944" s="3"/>
      <c r="BQ944" s="3"/>
      <c r="BR944" s="3"/>
    </row>
    <row r="945" spans="18:70" x14ac:dyDescent="0.4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68"/>
      <c r="BP945" s="3"/>
      <c r="BQ945" s="3"/>
      <c r="BR945" s="3"/>
    </row>
    <row r="946" spans="18:70" x14ac:dyDescent="0.4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68"/>
      <c r="BP946" s="3"/>
      <c r="BQ946" s="3"/>
      <c r="BR946" s="3"/>
    </row>
    <row r="947" spans="18:70" x14ac:dyDescent="0.4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68"/>
      <c r="BP947" s="3"/>
      <c r="BQ947" s="3"/>
      <c r="BR947" s="3"/>
    </row>
    <row r="948" spans="18:70" x14ac:dyDescent="0.4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68"/>
      <c r="BP948" s="3"/>
      <c r="BQ948" s="3"/>
      <c r="BR948" s="3"/>
    </row>
    <row r="949" spans="18:70" x14ac:dyDescent="0.4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68"/>
      <c r="BP949" s="3"/>
      <c r="BQ949" s="3"/>
      <c r="BR949" s="3"/>
    </row>
    <row r="950" spans="18:70" x14ac:dyDescent="0.4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68"/>
      <c r="BP950" s="3"/>
      <c r="BQ950" s="3"/>
      <c r="BR950" s="3"/>
    </row>
    <row r="951" spans="18:70" x14ac:dyDescent="0.4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68"/>
      <c r="BP951" s="3"/>
      <c r="BQ951" s="3"/>
      <c r="BR951" s="3"/>
    </row>
    <row r="952" spans="18:70" x14ac:dyDescent="0.4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68"/>
      <c r="BP952" s="3"/>
      <c r="BQ952" s="3"/>
      <c r="BR952" s="3"/>
    </row>
    <row r="953" spans="18:70" x14ac:dyDescent="0.4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68"/>
      <c r="BP953" s="3"/>
      <c r="BQ953" s="3"/>
      <c r="BR953" s="3"/>
    </row>
    <row r="954" spans="18:70" x14ac:dyDescent="0.4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68"/>
      <c r="BP954" s="3"/>
      <c r="BQ954" s="3"/>
      <c r="BR954" s="3"/>
    </row>
    <row r="955" spans="18:70" x14ac:dyDescent="0.4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68"/>
      <c r="BP955" s="3"/>
      <c r="BQ955" s="3"/>
      <c r="BR955" s="3"/>
    </row>
    <row r="956" spans="18:70" x14ac:dyDescent="0.4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68"/>
      <c r="BP956" s="3"/>
      <c r="BQ956" s="3"/>
      <c r="BR956" s="3"/>
    </row>
    <row r="957" spans="18:70" x14ac:dyDescent="0.4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68"/>
      <c r="BP957" s="3"/>
      <c r="BQ957" s="3"/>
      <c r="BR957" s="3"/>
    </row>
    <row r="958" spans="18:70" x14ac:dyDescent="0.4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68"/>
      <c r="BP958" s="3"/>
      <c r="BQ958" s="3"/>
      <c r="BR958" s="3"/>
    </row>
    <row r="959" spans="18:70" x14ac:dyDescent="0.4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68"/>
      <c r="BP959" s="3"/>
      <c r="BQ959" s="3"/>
      <c r="BR959" s="3"/>
    </row>
    <row r="960" spans="18:70" x14ac:dyDescent="0.4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68"/>
      <c r="BP960" s="3"/>
      <c r="BQ960" s="3"/>
      <c r="BR960" s="3"/>
    </row>
    <row r="961" spans="18:70" x14ac:dyDescent="0.4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68"/>
      <c r="BP961" s="3"/>
      <c r="BQ961" s="3"/>
      <c r="BR961" s="3"/>
    </row>
    <row r="962" spans="18:70" x14ac:dyDescent="0.4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68"/>
      <c r="BP962" s="3"/>
      <c r="BQ962" s="3"/>
      <c r="BR962" s="3"/>
    </row>
    <row r="963" spans="18:70" x14ac:dyDescent="0.4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68"/>
      <c r="BP963" s="3"/>
      <c r="BQ963" s="3"/>
      <c r="BR963" s="3"/>
    </row>
    <row r="964" spans="18:70" x14ac:dyDescent="0.4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68"/>
      <c r="BP964" s="3"/>
      <c r="BQ964" s="3"/>
      <c r="BR964" s="3"/>
    </row>
    <row r="965" spans="18:70" x14ac:dyDescent="0.4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68"/>
      <c r="BP965" s="3"/>
      <c r="BQ965" s="3"/>
      <c r="BR965" s="3"/>
    </row>
    <row r="966" spans="18:70" x14ac:dyDescent="0.4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68"/>
      <c r="BP966" s="3"/>
      <c r="BQ966" s="3"/>
      <c r="BR966" s="3"/>
    </row>
    <row r="967" spans="18:70" x14ac:dyDescent="0.4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68"/>
      <c r="BP967" s="3"/>
      <c r="BQ967" s="3"/>
      <c r="BR967" s="3"/>
    </row>
    <row r="968" spans="18:70" x14ac:dyDescent="0.4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68"/>
      <c r="BP968" s="3"/>
      <c r="BQ968" s="3"/>
      <c r="BR968" s="3"/>
    </row>
    <row r="969" spans="18:70" x14ac:dyDescent="0.4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68"/>
      <c r="BP969" s="3"/>
      <c r="BQ969" s="3"/>
      <c r="BR969" s="3"/>
    </row>
    <row r="970" spans="18:70" x14ac:dyDescent="0.4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68"/>
      <c r="BP970" s="3"/>
      <c r="BQ970" s="3"/>
      <c r="BR970" s="3"/>
    </row>
    <row r="971" spans="18:70" x14ac:dyDescent="0.4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68"/>
      <c r="BP971" s="3"/>
      <c r="BQ971" s="3"/>
      <c r="BR971" s="3"/>
    </row>
    <row r="972" spans="18:70" x14ac:dyDescent="0.4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68"/>
      <c r="BP972" s="3"/>
      <c r="BQ972" s="3"/>
      <c r="BR972" s="3"/>
    </row>
    <row r="973" spans="18:70" x14ac:dyDescent="0.4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68"/>
      <c r="BP973" s="3"/>
      <c r="BQ973" s="3"/>
      <c r="BR973" s="3"/>
    </row>
    <row r="974" spans="18:70" x14ac:dyDescent="0.4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68"/>
      <c r="BP974" s="3"/>
      <c r="BQ974" s="3"/>
      <c r="BR974" s="3"/>
    </row>
    <row r="975" spans="18:70" x14ac:dyDescent="0.4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68"/>
      <c r="BP975" s="3"/>
      <c r="BQ975" s="3"/>
      <c r="BR975" s="3"/>
    </row>
    <row r="976" spans="18:70" x14ac:dyDescent="0.4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68"/>
      <c r="BP976" s="3"/>
      <c r="BQ976" s="3"/>
      <c r="BR976" s="3"/>
    </row>
    <row r="977" spans="18:70" x14ac:dyDescent="0.4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68"/>
      <c r="BP977" s="3"/>
      <c r="BQ977" s="3"/>
      <c r="BR977" s="3"/>
    </row>
    <row r="978" spans="18:70" x14ac:dyDescent="0.4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68"/>
      <c r="BP978" s="3"/>
      <c r="BQ978" s="3"/>
      <c r="BR978" s="3"/>
    </row>
    <row r="979" spans="18:70" x14ac:dyDescent="0.4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68"/>
      <c r="BP979" s="3"/>
      <c r="BQ979" s="3"/>
      <c r="BR979" s="3"/>
    </row>
    <row r="980" spans="18:70" x14ac:dyDescent="0.4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68"/>
      <c r="BP980" s="3"/>
      <c r="BQ980" s="3"/>
      <c r="BR980" s="3"/>
    </row>
    <row r="981" spans="18:70" x14ac:dyDescent="0.4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68"/>
      <c r="BP981" s="3"/>
      <c r="BQ981" s="3"/>
      <c r="BR981" s="3"/>
    </row>
    <row r="982" spans="18:70" x14ac:dyDescent="0.4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68"/>
      <c r="BP982" s="3"/>
      <c r="BQ982" s="3"/>
      <c r="BR982" s="3"/>
    </row>
    <row r="983" spans="18:70" x14ac:dyDescent="0.4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68"/>
      <c r="BP983" s="3"/>
      <c r="BQ983" s="3"/>
      <c r="BR983" s="3"/>
    </row>
    <row r="984" spans="18:70" x14ac:dyDescent="0.4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68"/>
      <c r="BP984" s="3"/>
      <c r="BQ984" s="3"/>
      <c r="BR984" s="3"/>
    </row>
    <row r="985" spans="18:70" x14ac:dyDescent="0.4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68"/>
      <c r="BP985" s="3"/>
      <c r="BQ985" s="3"/>
      <c r="BR985" s="3"/>
    </row>
    <row r="986" spans="18:70" x14ac:dyDescent="0.4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68"/>
      <c r="BP986" s="3"/>
      <c r="BQ986" s="3"/>
      <c r="BR986" s="3"/>
    </row>
    <row r="987" spans="18:70" x14ac:dyDescent="0.4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68"/>
      <c r="BP987" s="3"/>
      <c r="BQ987" s="3"/>
      <c r="BR987" s="3"/>
    </row>
    <row r="988" spans="18:70" x14ac:dyDescent="0.4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68"/>
      <c r="BP988" s="3"/>
      <c r="BQ988" s="3"/>
      <c r="BR988" s="3"/>
    </row>
    <row r="989" spans="18:70" x14ac:dyDescent="0.4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68"/>
      <c r="BP989" s="3"/>
      <c r="BQ989" s="3"/>
      <c r="BR989" s="3"/>
    </row>
    <row r="990" spans="18:70" x14ac:dyDescent="0.4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68"/>
      <c r="BP990" s="3"/>
      <c r="BQ990" s="3"/>
      <c r="BR990" s="3"/>
    </row>
    <row r="991" spans="18:70" x14ac:dyDescent="0.4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68"/>
      <c r="BP991" s="3"/>
      <c r="BQ991" s="3"/>
      <c r="BR991" s="3"/>
    </row>
    <row r="992" spans="18:70" x14ac:dyDescent="0.4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68"/>
      <c r="BP992" s="3"/>
      <c r="BQ992" s="3"/>
      <c r="BR992" s="3"/>
    </row>
    <row r="993" spans="18:70" x14ac:dyDescent="0.4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68"/>
      <c r="BP993" s="3"/>
      <c r="BQ993" s="3"/>
      <c r="BR993" s="3"/>
    </row>
    <row r="994" spans="18:70" x14ac:dyDescent="0.4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68"/>
      <c r="BP994" s="3"/>
      <c r="BQ994" s="3"/>
      <c r="BR994" s="3"/>
    </row>
    <row r="995" spans="18:70" x14ac:dyDescent="0.4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68"/>
      <c r="BP995" s="3"/>
      <c r="BQ995" s="3"/>
      <c r="BR995" s="3"/>
    </row>
    <row r="996" spans="18:70" x14ac:dyDescent="0.4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68"/>
      <c r="BP996" s="3"/>
      <c r="BQ996" s="3"/>
      <c r="BR996" s="3"/>
    </row>
    <row r="997" spans="18:70" x14ac:dyDescent="0.4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68"/>
      <c r="BP997" s="3"/>
      <c r="BQ997" s="3"/>
      <c r="BR997" s="3"/>
    </row>
    <row r="998" spans="18:70" x14ac:dyDescent="0.4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68"/>
      <c r="BP998" s="3"/>
      <c r="BQ998" s="3"/>
      <c r="BR998" s="3"/>
    </row>
    <row r="999" spans="18:70" x14ac:dyDescent="0.4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68"/>
      <c r="BP999" s="3"/>
      <c r="BQ999" s="3"/>
      <c r="BR999" s="3"/>
    </row>
    <row r="1000" spans="18:70" x14ac:dyDescent="0.4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68"/>
      <c r="BP1000" s="3"/>
      <c r="BQ1000" s="3"/>
      <c r="BR1000" s="3"/>
    </row>
    <row r="1001" spans="18:70" x14ac:dyDescent="0.4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68"/>
      <c r="BP1001" s="3"/>
      <c r="BQ1001" s="3"/>
      <c r="BR1001" s="3"/>
    </row>
    <row r="1002" spans="18:70" x14ac:dyDescent="0.4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68"/>
      <c r="BP1002" s="3"/>
      <c r="BQ1002" s="3"/>
      <c r="BR1002" s="3"/>
    </row>
    <row r="1003" spans="18:70" x14ac:dyDescent="0.4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68"/>
      <c r="BP1003" s="3"/>
      <c r="BQ1003" s="3"/>
      <c r="BR1003" s="3"/>
    </row>
    <row r="1004" spans="18:70" x14ac:dyDescent="0.4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68"/>
      <c r="BP1004" s="3"/>
      <c r="BQ1004" s="3"/>
      <c r="BR1004" s="3"/>
    </row>
    <row r="1005" spans="18:70" x14ac:dyDescent="0.4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68"/>
      <c r="BP1005" s="3"/>
      <c r="BQ1005" s="3"/>
      <c r="BR1005" s="3"/>
    </row>
    <row r="1006" spans="18:70" x14ac:dyDescent="0.4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68"/>
      <c r="BP1006" s="3"/>
      <c r="BQ1006" s="3"/>
      <c r="BR1006" s="3"/>
    </row>
    <row r="1007" spans="18:70" x14ac:dyDescent="0.4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68"/>
      <c r="BP1007" s="3"/>
      <c r="BQ1007" s="3"/>
      <c r="BR1007" s="3"/>
    </row>
    <row r="1008" spans="18:70" x14ac:dyDescent="0.4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68"/>
      <c r="BP1008" s="3"/>
      <c r="BQ1008" s="3"/>
      <c r="BR1008" s="3"/>
    </row>
    <row r="1009" spans="18:70" x14ac:dyDescent="0.4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68"/>
      <c r="BP1009" s="3"/>
      <c r="BQ1009" s="3"/>
      <c r="BR1009" s="3"/>
    </row>
    <row r="1010" spans="18:70" x14ac:dyDescent="0.4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68"/>
      <c r="BP1010" s="3"/>
      <c r="BQ1010" s="3"/>
      <c r="BR1010" s="3"/>
    </row>
    <row r="1011" spans="18:70" x14ac:dyDescent="0.4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68"/>
      <c r="BP1011" s="3"/>
      <c r="BQ1011" s="3"/>
      <c r="BR1011" s="3"/>
    </row>
    <row r="1012" spans="18:70" x14ac:dyDescent="0.4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68"/>
      <c r="BP1012" s="3"/>
      <c r="BQ1012" s="3"/>
      <c r="BR1012" s="3"/>
    </row>
    <row r="1013" spans="18:70" x14ac:dyDescent="0.4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68"/>
      <c r="BP1013" s="3"/>
      <c r="BQ1013" s="3"/>
      <c r="BR1013" s="3"/>
    </row>
    <row r="1014" spans="18:70" x14ac:dyDescent="0.4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68"/>
      <c r="BP1014" s="3"/>
      <c r="BQ1014" s="3"/>
      <c r="BR1014" s="3"/>
    </row>
    <row r="1015" spans="18:70" x14ac:dyDescent="0.4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68"/>
      <c r="BP1015" s="3"/>
      <c r="BQ1015" s="3"/>
      <c r="BR1015" s="3"/>
    </row>
    <row r="1016" spans="18:70" x14ac:dyDescent="0.4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68"/>
      <c r="BP1016" s="3"/>
      <c r="BQ1016" s="3"/>
      <c r="BR1016" s="3"/>
    </row>
    <row r="1017" spans="18:70" x14ac:dyDescent="0.4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68"/>
      <c r="BP1017" s="3"/>
      <c r="BQ1017" s="3"/>
      <c r="BR1017" s="3"/>
    </row>
    <row r="1018" spans="18:70" x14ac:dyDescent="0.4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68"/>
      <c r="BP1018" s="3"/>
      <c r="BQ1018" s="3"/>
      <c r="BR1018" s="3"/>
    </row>
    <row r="1019" spans="18:70" x14ac:dyDescent="0.4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68"/>
      <c r="BP1019" s="3"/>
      <c r="BQ1019" s="3"/>
      <c r="BR1019" s="3"/>
    </row>
    <row r="1020" spans="18:70" x14ac:dyDescent="0.4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68"/>
      <c r="BP1020" s="3"/>
      <c r="BQ1020" s="3"/>
      <c r="BR1020" s="3"/>
    </row>
    <row r="1021" spans="18:70" x14ac:dyDescent="0.4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68"/>
      <c r="BP1021" s="3"/>
      <c r="BQ1021" s="3"/>
      <c r="BR1021" s="3"/>
    </row>
    <row r="1022" spans="18:70" x14ac:dyDescent="0.4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68"/>
      <c r="BP1022" s="3"/>
      <c r="BQ1022" s="3"/>
      <c r="BR1022" s="3"/>
    </row>
    <row r="1023" spans="18:70" x14ac:dyDescent="0.4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68"/>
      <c r="BP1023" s="3"/>
      <c r="BQ1023" s="3"/>
      <c r="BR1023" s="3"/>
    </row>
    <row r="1024" spans="18:70" x14ac:dyDescent="0.4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68"/>
      <c r="BP1024" s="3"/>
      <c r="BQ1024" s="3"/>
      <c r="BR1024" s="3"/>
    </row>
    <row r="1025" spans="18:70" x14ac:dyDescent="0.4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68"/>
      <c r="BP1025" s="3"/>
      <c r="BQ1025" s="3"/>
      <c r="BR1025" s="3"/>
    </row>
    <row r="1026" spans="18:70" x14ac:dyDescent="0.4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68"/>
      <c r="BP1026" s="3"/>
      <c r="BQ1026" s="3"/>
      <c r="BR1026" s="3"/>
    </row>
    <row r="1027" spans="18:70" x14ac:dyDescent="0.4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68"/>
      <c r="BP1027" s="3"/>
      <c r="BQ1027" s="3"/>
      <c r="BR1027" s="3"/>
    </row>
    <row r="1028" spans="18:70" x14ac:dyDescent="0.4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68"/>
      <c r="BP1028" s="3"/>
      <c r="BQ1028" s="3"/>
      <c r="BR1028" s="3"/>
    </row>
    <row r="1029" spans="18:70" x14ac:dyDescent="0.4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68"/>
      <c r="BP1029" s="3"/>
      <c r="BQ1029" s="3"/>
      <c r="BR1029" s="3"/>
    </row>
    <row r="1030" spans="18:70" x14ac:dyDescent="0.4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68"/>
      <c r="BP1030" s="3"/>
      <c r="BQ1030" s="3"/>
      <c r="BR1030" s="3"/>
    </row>
    <row r="1031" spans="18:70" x14ac:dyDescent="0.4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68"/>
      <c r="BP1031" s="3"/>
      <c r="BQ1031" s="3"/>
      <c r="BR1031" s="3"/>
    </row>
    <row r="1032" spans="18:70" x14ac:dyDescent="0.4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68"/>
      <c r="BP1032" s="3"/>
      <c r="BQ1032" s="3"/>
      <c r="BR1032" s="3"/>
    </row>
    <row r="1033" spans="18:70" x14ac:dyDescent="0.4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68"/>
      <c r="BP1033" s="3"/>
      <c r="BQ1033" s="3"/>
      <c r="BR1033" s="3"/>
    </row>
    <row r="1034" spans="18:70" x14ac:dyDescent="0.4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68"/>
      <c r="BP1034" s="3"/>
      <c r="BQ1034" s="3"/>
      <c r="BR1034" s="3"/>
    </row>
    <row r="1035" spans="18:70" x14ac:dyDescent="0.4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68"/>
      <c r="BP1035" s="3"/>
      <c r="BQ1035" s="3"/>
      <c r="BR1035" s="3"/>
    </row>
    <row r="1036" spans="18:70" x14ac:dyDescent="0.4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68"/>
      <c r="BP1036" s="3"/>
      <c r="BQ1036" s="3"/>
      <c r="BR1036" s="3"/>
    </row>
    <row r="1037" spans="18:70" x14ac:dyDescent="0.4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68"/>
      <c r="BP1037" s="3"/>
      <c r="BQ1037" s="3"/>
      <c r="BR1037" s="3"/>
    </row>
    <row r="1038" spans="18:70" x14ac:dyDescent="0.4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68"/>
      <c r="BP1038" s="3"/>
      <c r="BQ1038" s="3"/>
      <c r="BR1038" s="3"/>
    </row>
    <row r="1039" spans="18:70" x14ac:dyDescent="0.4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68"/>
      <c r="BP1039" s="3"/>
      <c r="BQ1039" s="3"/>
      <c r="BR1039" s="3"/>
    </row>
    <row r="1040" spans="18:70" x14ac:dyDescent="0.4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68"/>
      <c r="BP1040" s="3"/>
      <c r="BQ1040" s="3"/>
      <c r="BR1040" s="3"/>
    </row>
    <row r="1041" spans="18:70" x14ac:dyDescent="0.4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68"/>
      <c r="BP1041" s="3"/>
      <c r="BQ1041" s="3"/>
      <c r="BR1041" s="3"/>
    </row>
    <row r="1042" spans="18:70" x14ac:dyDescent="0.4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68"/>
      <c r="BP1042" s="3"/>
      <c r="BQ1042" s="3"/>
      <c r="BR1042" s="3"/>
    </row>
    <row r="1043" spans="18:70" x14ac:dyDescent="0.4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68"/>
      <c r="BP1043" s="3"/>
      <c r="BQ1043" s="3"/>
      <c r="BR1043" s="3"/>
    </row>
    <row r="1044" spans="18:70" x14ac:dyDescent="0.4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68"/>
      <c r="BP1044" s="3"/>
      <c r="BQ1044" s="3"/>
      <c r="BR1044" s="3"/>
    </row>
    <row r="1045" spans="18:70" x14ac:dyDescent="0.4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68"/>
      <c r="BP1045" s="3"/>
      <c r="BQ1045" s="3"/>
      <c r="BR1045" s="3"/>
    </row>
    <row r="1046" spans="18:70" x14ac:dyDescent="0.4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68"/>
      <c r="BP1046" s="3"/>
      <c r="BQ1046" s="3"/>
      <c r="BR1046" s="3"/>
    </row>
    <row r="1047" spans="18:70" x14ac:dyDescent="0.4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68"/>
      <c r="BP1047" s="3"/>
      <c r="BQ1047" s="3"/>
      <c r="BR1047" s="3"/>
    </row>
    <row r="1048" spans="18:70" x14ac:dyDescent="0.4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68"/>
      <c r="BP1048" s="3"/>
      <c r="BQ1048" s="3"/>
      <c r="BR1048" s="3"/>
    </row>
    <row r="1049" spans="18:70" x14ac:dyDescent="0.4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68"/>
      <c r="BP1049" s="3"/>
      <c r="BQ1049" s="3"/>
      <c r="BR1049" s="3"/>
    </row>
    <row r="1050" spans="18:70" x14ac:dyDescent="0.4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68"/>
      <c r="BP1050" s="3"/>
      <c r="BQ1050" s="3"/>
      <c r="BR1050" s="3"/>
    </row>
    <row r="1051" spans="18:70" x14ac:dyDescent="0.4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68"/>
      <c r="BP1051" s="3"/>
      <c r="BQ1051" s="3"/>
      <c r="BR1051" s="3"/>
    </row>
    <row r="1052" spans="18:70" x14ac:dyDescent="0.4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68"/>
      <c r="BP1052" s="3"/>
      <c r="BQ1052" s="3"/>
      <c r="BR1052" s="3"/>
    </row>
    <row r="1053" spans="18:70" x14ac:dyDescent="0.4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68"/>
      <c r="BP1053" s="3"/>
      <c r="BQ1053" s="3"/>
      <c r="BR1053" s="3"/>
    </row>
    <row r="1054" spans="18:70" x14ac:dyDescent="0.4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68"/>
      <c r="BP1054" s="3"/>
      <c r="BQ1054" s="3"/>
      <c r="BR1054" s="3"/>
    </row>
    <row r="1055" spans="18:70" x14ac:dyDescent="0.4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68"/>
      <c r="BP1055" s="3"/>
      <c r="BQ1055" s="3"/>
      <c r="BR1055" s="3"/>
    </row>
    <row r="1056" spans="18:70" x14ac:dyDescent="0.4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68"/>
      <c r="BP1056" s="3"/>
      <c r="BQ1056" s="3"/>
      <c r="BR1056" s="3"/>
    </row>
    <row r="1057" spans="18:70" x14ac:dyDescent="0.4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68"/>
      <c r="BP1057" s="3"/>
      <c r="BQ1057" s="3"/>
      <c r="BR1057" s="3"/>
    </row>
    <row r="1058" spans="18:70" x14ac:dyDescent="0.4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68"/>
      <c r="BP1058" s="3"/>
      <c r="BQ1058" s="3"/>
      <c r="BR1058" s="3"/>
    </row>
    <row r="1059" spans="18:70" x14ac:dyDescent="0.4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68"/>
      <c r="BP1059" s="3"/>
      <c r="BQ1059" s="3"/>
      <c r="BR1059" s="3"/>
    </row>
    <row r="1060" spans="18:70" x14ac:dyDescent="0.4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68"/>
      <c r="BP1060" s="3"/>
      <c r="BQ1060" s="3"/>
      <c r="BR1060" s="3"/>
    </row>
    <row r="1061" spans="18:70" x14ac:dyDescent="0.4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68"/>
      <c r="BP1061" s="3"/>
      <c r="BQ1061" s="3"/>
      <c r="BR1061" s="3"/>
    </row>
    <row r="1062" spans="18:70" x14ac:dyDescent="0.4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68"/>
      <c r="BP1062" s="3"/>
      <c r="BQ1062" s="3"/>
      <c r="BR1062" s="3"/>
    </row>
    <row r="1063" spans="18:70" x14ac:dyDescent="0.4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68"/>
      <c r="BP1063" s="3"/>
      <c r="BQ1063" s="3"/>
      <c r="BR1063" s="3"/>
    </row>
    <row r="1064" spans="18:70" x14ac:dyDescent="0.4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68"/>
      <c r="BP1064" s="3"/>
      <c r="BQ1064" s="3"/>
      <c r="BR1064" s="3"/>
    </row>
    <row r="1065" spans="18:70" x14ac:dyDescent="0.4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68"/>
      <c r="BP1065" s="3"/>
      <c r="BQ1065" s="3"/>
      <c r="BR1065" s="3"/>
    </row>
    <row r="1066" spans="18:70" x14ac:dyDescent="0.4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68"/>
      <c r="BP1066" s="3"/>
      <c r="BQ1066" s="3"/>
      <c r="BR1066" s="3"/>
    </row>
    <row r="1067" spans="18:70" x14ac:dyDescent="0.4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68"/>
      <c r="BP1067" s="3"/>
      <c r="BQ1067" s="3"/>
      <c r="BR1067" s="3"/>
    </row>
    <row r="1068" spans="18:70" x14ac:dyDescent="0.4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68"/>
      <c r="BP1068" s="3"/>
      <c r="BQ1068" s="3"/>
      <c r="BR1068" s="3"/>
    </row>
    <row r="1069" spans="18:70" x14ac:dyDescent="0.4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68"/>
      <c r="BP1069" s="3"/>
      <c r="BQ1069" s="3"/>
      <c r="BR1069" s="3"/>
    </row>
    <row r="1070" spans="18:70" x14ac:dyDescent="0.4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68"/>
      <c r="BP1070" s="3"/>
      <c r="BQ1070" s="3"/>
      <c r="BR1070" s="3"/>
    </row>
    <row r="1071" spans="18:70" x14ac:dyDescent="0.4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68"/>
      <c r="BP1071" s="3"/>
      <c r="BQ1071" s="3"/>
      <c r="BR1071" s="3"/>
    </row>
    <row r="1072" spans="18:70" x14ac:dyDescent="0.4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68"/>
      <c r="BP1072" s="3"/>
      <c r="BQ1072" s="3"/>
      <c r="BR1072" s="3"/>
    </row>
    <row r="1073" spans="18:70" x14ac:dyDescent="0.4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68"/>
      <c r="BP1073" s="3"/>
      <c r="BQ1073" s="3"/>
      <c r="BR1073" s="3"/>
    </row>
    <row r="1074" spans="18:70" x14ac:dyDescent="0.4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68"/>
      <c r="BP1074" s="3"/>
      <c r="BQ1074" s="3"/>
      <c r="BR1074" s="3"/>
    </row>
    <row r="1075" spans="18:70" x14ac:dyDescent="0.4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68"/>
      <c r="BP1075" s="3"/>
      <c r="BQ1075" s="3"/>
      <c r="BR1075" s="3"/>
    </row>
    <row r="1076" spans="18:70" x14ac:dyDescent="0.4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68"/>
      <c r="BP1076" s="3"/>
      <c r="BQ1076" s="3"/>
      <c r="BR1076" s="3"/>
    </row>
    <row r="1077" spans="18:70" x14ac:dyDescent="0.4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68"/>
      <c r="BP1077" s="3"/>
      <c r="BQ1077" s="3"/>
      <c r="BR1077" s="3"/>
    </row>
    <row r="1078" spans="18:70" x14ac:dyDescent="0.4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68"/>
      <c r="BP1078" s="3"/>
      <c r="BQ1078" s="3"/>
      <c r="BR1078" s="3"/>
    </row>
    <row r="1079" spans="18:70" x14ac:dyDescent="0.4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68"/>
      <c r="BP1079" s="3"/>
      <c r="BQ1079" s="3"/>
      <c r="BR1079" s="3"/>
    </row>
    <row r="1080" spans="18:70" x14ac:dyDescent="0.4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68"/>
      <c r="BP1080" s="3"/>
      <c r="BQ1080" s="3"/>
      <c r="BR1080" s="3"/>
    </row>
    <row r="1081" spans="18:70" x14ac:dyDescent="0.4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68"/>
      <c r="BP1081" s="3"/>
      <c r="BQ1081" s="3"/>
      <c r="BR1081" s="3"/>
    </row>
    <row r="1082" spans="18:70" x14ac:dyDescent="0.4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68"/>
      <c r="BP1082" s="3"/>
      <c r="BQ1082" s="3"/>
      <c r="BR1082" s="3"/>
    </row>
    <row r="1083" spans="18:70" x14ac:dyDescent="0.4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68"/>
      <c r="BP1083" s="3"/>
      <c r="BQ1083" s="3"/>
      <c r="BR1083" s="3"/>
    </row>
    <row r="1084" spans="18:70" x14ac:dyDescent="0.4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68"/>
      <c r="BP1084" s="3"/>
      <c r="BQ1084" s="3"/>
      <c r="BR1084" s="3"/>
    </row>
    <row r="1085" spans="18:70" x14ac:dyDescent="0.4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68"/>
      <c r="BP1085" s="3"/>
      <c r="BQ1085" s="3"/>
      <c r="BR1085" s="3"/>
    </row>
    <row r="1086" spans="18:70" x14ac:dyDescent="0.4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68"/>
      <c r="BP1086" s="3"/>
      <c r="BQ1086" s="3"/>
      <c r="BR1086" s="3"/>
    </row>
    <row r="1087" spans="18:70" x14ac:dyDescent="0.4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68"/>
      <c r="BP1087" s="3"/>
      <c r="BQ1087" s="3"/>
      <c r="BR1087" s="3"/>
    </row>
    <row r="1088" spans="18:70" x14ac:dyDescent="0.4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68"/>
      <c r="BP1088" s="3"/>
      <c r="BQ1088" s="3"/>
      <c r="BR1088" s="3"/>
    </row>
    <row r="1089" spans="18:70" x14ac:dyDescent="0.4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68"/>
      <c r="BP1089" s="3"/>
      <c r="BQ1089" s="3"/>
      <c r="BR1089" s="3"/>
    </row>
    <row r="1090" spans="18:70" x14ac:dyDescent="0.4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68"/>
      <c r="BP1090" s="3"/>
      <c r="BQ1090" s="3"/>
      <c r="BR1090" s="3"/>
    </row>
    <row r="1091" spans="18:70" x14ac:dyDescent="0.4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68"/>
      <c r="BP1091" s="3"/>
      <c r="BQ1091" s="3"/>
      <c r="BR1091" s="3"/>
    </row>
    <row r="1092" spans="18:70" x14ac:dyDescent="0.4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68"/>
      <c r="BP1092" s="3"/>
      <c r="BQ1092" s="3"/>
      <c r="BR1092" s="3"/>
    </row>
    <row r="1093" spans="18:70" x14ac:dyDescent="0.4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68"/>
      <c r="BP1093" s="3"/>
      <c r="BQ1093" s="3"/>
      <c r="BR1093" s="3"/>
    </row>
    <row r="1094" spans="18:70" x14ac:dyDescent="0.4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68"/>
      <c r="BP1094" s="3"/>
      <c r="BQ1094" s="3"/>
      <c r="BR1094" s="3"/>
    </row>
    <row r="1095" spans="18:70" x14ac:dyDescent="0.4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68"/>
      <c r="BP1095" s="3"/>
      <c r="BQ1095" s="3"/>
      <c r="BR1095" s="3"/>
    </row>
    <row r="1096" spans="18:70" x14ac:dyDescent="0.4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68"/>
      <c r="BP1096" s="3"/>
      <c r="BQ1096" s="3"/>
      <c r="BR1096" s="3"/>
    </row>
    <row r="1097" spans="18:70" x14ac:dyDescent="0.4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68"/>
      <c r="BP1097" s="3"/>
      <c r="BQ1097" s="3"/>
      <c r="BR1097" s="3"/>
    </row>
    <row r="1098" spans="18:70" x14ac:dyDescent="0.4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68"/>
      <c r="BP1098" s="3"/>
      <c r="BQ1098" s="3"/>
      <c r="BR1098" s="3"/>
    </row>
    <row r="1099" spans="18:70" x14ac:dyDescent="0.4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68"/>
      <c r="BP1099" s="3"/>
      <c r="BQ1099" s="3"/>
      <c r="BR1099" s="3"/>
    </row>
    <row r="1100" spans="18:70" x14ac:dyDescent="0.4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68"/>
      <c r="BP1100" s="3"/>
      <c r="BQ1100" s="3"/>
      <c r="BR1100" s="3"/>
    </row>
    <row r="1101" spans="18:70" x14ac:dyDescent="0.4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68"/>
      <c r="BP1101" s="3"/>
      <c r="BQ1101" s="3"/>
      <c r="BR1101" s="3"/>
    </row>
    <row r="1102" spans="18:70" x14ac:dyDescent="0.4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68"/>
      <c r="BP1102" s="3"/>
      <c r="BQ1102" s="3"/>
      <c r="BR1102" s="3"/>
    </row>
    <row r="1103" spans="18:70" x14ac:dyDescent="0.4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68"/>
      <c r="BP1103" s="3"/>
      <c r="BQ1103" s="3"/>
      <c r="BR1103" s="3"/>
    </row>
    <row r="1104" spans="18:70" x14ac:dyDescent="0.4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68"/>
      <c r="BP1104" s="3"/>
      <c r="BQ1104" s="3"/>
      <c r="BR1104" s="3"/>
    </row>
    <row r="1105" spans="18:70" x14ac:dyDescent="0.4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68"/>
      <c r="BP1105" s="3"/>
      <c r="BQ1105" s="3"/>
      <c r="BR1105" s="3"/>
    </row>
    <row r="1106" spans="18:70" x14ac:dyDescent="0.4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68"/>
      <c r="BP1106" s="3"/>
      <c r="BQ1106" s="3"/>
      <c r="BR1106" s="3"/>
    </row>
    <row r="1107" spans="18:70" x14ac:dyDescent="0.4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68"/>
      <c r="BP1107" s="3"/>
      <c r="BQ1107" s="3"/>
      <c r="BR1107" s="3"/>
    </row>
    <row r="1108" spans="18:70" x14ac:dyDescent="0.4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68"/>
      <c r="BP1108" s="3"/>
      <c r="BQ1108" s="3"/>
      <c r="BR1108" s="3"/>
    </row>
    <row r="1109" spans="18:70" x14ac:dyDescent="0.4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68"/>
      <c r="BP1109" s="3"/>
      <c r="BQ1109" s="3"/>
      <c r="BR1109" s="3"/>
    </row>
    <row r="1110" spans="18:70" x14ac:dyDescent="0.4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68"/>
      <c r="BP1110" s="3"/>
      <c r="BQ1110" s="3"/>
      <c r="BR1110" s="3"/>
    </row>
    <row r="1111" spans="18:70" x14ac:dyDescent="0.4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68"/>
      <c r="BP1111" s="3"/>
      <c r="BQ1111" s="3"/>
      <c r="BR1111" s="3"/>
    </row>
    <row r="1112" spans="18:70" x14ac:dyDescent="0.4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68"/>
      <c r="BP1112" s="3"/>
      <c r="BQ1112" s="3"/>
      <c r="BR1112" s="3"/>
    </row>
    <row r="1113" spans="18:70" x14ac:dyDescent="0.4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68"/>
      <c r="BP1113" s="3"/>
      <c r="BQ1113" s="3"/>
      <c r="BR1113" s="3"/>
    </row>
    <row r="1114" spans="18:70" x14ac:dyDescent="0.4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68"/>
      <c r="BP1114" s="3"/>
      <c r="BQ1114" s="3"/>
      <c r="BR1114" s="3"/>
    </row>
    <row r="1115" spans="18:70" x14ac:dyDescent="0.4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68"/>
      <c r="BP1115" s="3"/>
      <c r="BQ1115" s="3"/>
      <c r="BR1115" s="3"/>
    </row>
    <row r="1116" spans="18:70" x14ac:dyDescent="0.4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68"/>
      <c r="BP1116" s="3"/>
      <c r="BQ1116" s="3"/>
      <c r="BR1116" s="3"/>
    </row>
    <row r="1117" spans="18:70" x14ac:dyDescent="0.4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68"/>
      <c r="BP1117" s="3"/>
      <c r="BQ1117" s="3"/>
      <c r="BR1117" s="3"/>
    </row>
    <row r="1118" spans="18:70" x14ac:dyDescent="0.4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68"/>
      <c r="BP1118" s="3"/>
      <c r="BQ1118" s="3"/>
      <c r="BR1118" s="3"/>
    </row>
    <row r="1119" spans="18:70" x14ac:dyDescent="0.4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68"/>
      <c r="BP1119" s="3"/>
      <c r="BQ1119" s="3"/>
      <c r="BR1119" s="3"/>
    </row>
    <row r="1120" spans="18:70" x14ac:dyDescent="0.4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68"/>
      <c r="BP1120" s="3"/>
      <c r="BQ1120" s="3"/>
      <c r="BR1120" s="3"/>
    </row>
    <row r="1121" spans="18:70" x14ac:dyDescent="0.4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68"/>
      <c r="BP1121" s="3"/>
      <c r="BQ1121" s="3"/>
      <c r="BR1121" s="3"/>
    </row>
    <row r="1122" spans="18:70" x14ac:dyDescent="0.4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68"/>
      <c r="BP1122" s="3"/>
      <c r="BQ1122" s="3"/>
      <c r="BR1122" s="3"/>
    </row>
    <row r="1123" spans="18:70" x14ac:dyDescent="0.4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68"/>
      <c r="BP1123" s="3"/>
      <c r="BQ1123" s="3"/>
      <c r="BR1123" s="3"/>
    </row>
    <row r="1124" spans="18:70" x14ac:dyDescent="0.4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68"/>
      <c r="BP1124" s="3"/>
      <c r="BQ1124" s="3"/>
      <c r="BR1124" s="3"/>
    </row>
    <row r="1125" spans="18:70" x14ac:dyDescent="0.4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68"/>
      <c r="BP1125" s="3"/>
      <c r="BQ1125" s="3"/>
      <c r="BR1125" s="3"/>
    </row>
    <row r="1126" spans="18:70" x14ac:dyDescent="0.4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68"/>
      <c r="BP1126" s="3"/>
      <c r="BQ1126" s="3"/>
      <c r="BR1126" s="3"/>
    </row>
    <row r="1127" spans="18:70" x14ac:dyDescent="0.4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68"/>
      <c r="BP1127" s="3"/>
      <c r="BQ1127" s="3"/>
      <c r="BR1127" s="3"/>
    </row>
    <row r="1128" spans="18:70" x14ac:dyDescent="0.4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68"/>
      <c r="BP1128" s="3"/>
      <c r="BQ1128" s="3"/>
      <c r="BR1128" s="3"/>
    </row>
    <row r="1129" spans="18:70" x14ac:dyDescent="0.4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68"/>
      <c r="BP1129" s="3"/>
      <c r="BQ1129" s="3"/>
      <c r="BR1129" s="3"/>
    </row>
    <row r="1130" spans="18:70" x14ac:dyDescent="0.4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68"/>
      <c r="BP1130" s="3"/>
      <c r="BQ1130" s="3"/>
      <c r="BR1130" s="3"/>
    </row>
    <row r="1131" spans="18:70" x14ac:dyDescent="0.4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68"/>
      <c r="BP1131" s="3"/>
      <c r="BQ1131" s="3"/>
      <c r="BR1131" s="3"/>
    </row>
    <row r="1132" spans="18:70" x14ac:dyDescent="0.4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68"/>
      <c r="BP1132" s="3"/>
      <c r="BQ1132" s="3"/>
      <c r="BR1132" s="3"/>
    </row>
    <row r="1133" spans="18:70" x14ac:dyDescent="0.4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68"/>
      <c r="BP1133" s="3"/>
      <c r="BQ1133" s="3"/>
      <c r="BR1133" s="3"/>
    </row>
    <row r="1134" spans="18:70" x14ac:dyDescent="0.4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68"/>
      <c r="BP1134" s="3"/>
      <c r="BQ1134" s="3"/>
      <c r="BR1134" s="3"/>
    </row>
    <row r="1135" spans="18:70" x14ac:dyDescent="0.4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68"/>
      <c r="BP1135" s="3"/>
      <c r="BQ1135" s="3"/>
      <c r="BR1135" s="3"/>
    </row>
    <row r="1136" spans="18:70" x14ac:dyDescent="0.4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68"/>
      <c r="BP1136" s="3"/>
      <c r="BQ1136" s="3"/>
      <c r="BR1136" s="3"/>
    </row>
    <row r="1137" spans="18:70" x14ac:dyDescent="0.4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68"/>
      <c r="BP1137" s="3"/>
      <c r="BQ1137" s="3"/>
      <c r="BR1137" s="3"/>
    </row>
    <row r="1138" spans="18:70" x14ac:dyDescent="0.4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68"/>
      <c r="BP1138" s="3"/>
      <c r="BQ1138" s="3"/>
      <c r="BR1138" s="3"/>
    </row>
    <row r="1139" spans="18:70" x14ac:dyDescent="0.4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68"/>
      <c r="BP1139" s="3"/>
      <c r="BQ1139" s="3"/>
      <c r="BR1139" s="3"/>
    </row>
    <row r="1140" spans="18:70" x14ac:dyDescent="0.4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68"/>
      <c r="BP1140" s="3"/>
      <c r="BQ1140" s="3"/>
      <c r="BR1140" s="3"/>
    </row>
    <row r="1141" spans="18:70" x14ac:dyDescent="0.4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68"/>
      <c r="BP1141" s="3"/>
      <c r="BQ1141" s="3"/>
      <c r="BR1141" s="3"/>
    </row>
    <row r="1142" spans="18:70" x14ac:dyDescent="0.4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68"/>
      <c r="BP1142" s="3"/>
      <c r="BQ1142" s="3"/>
      <c r="BR1142" s="3"/>
    </row>
    <row r="1143" spans="18:70" x14ac:dyDescent="0.4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68"/>
      <c r="BP1143" s="3"/>
      <c r="BQ1143" s="3"/>
      <c r="BR1143" s="3"/>
    </row>
    <row r="1144" spans="18:70" x14ac:dyDescent="0.4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68"/>
      <c r="BP1144" s="3"/>
      <c r="BQ1144" s="3"/>
      <c r="BR1144" s="3"/>
    </row>
    <row r="1145" spans="18:70" x14ac:dyDescent="0.4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68"/>
      <c r="BP1145" s="3"/>
      <c r="BQ1145" s="3"/>
      <c r="BR1145" s="3"/>
    </row>
    <row r="1146" spans="18:70" x14ac:dyDescent="0.4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68"/>
      <c r="BP1146" s="3"/>
      <c r="BQ1146" s="3"/>
      <c r="BR1146" s="3"/>
    </row>
    <row r="1147" spans="18:70" x14ac:dyDescent="0.4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68"/>
      <c r="BP1147" s="3"/>
      <c r="BQ1147" s="3"/>
      <c r="BR1147" s="3"/>
    </row>
    <row r="1148" spans="18:70" x14ac:dyDescent="0.4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68"/>
      <c r="BP1148" s="3"/>
      <c r="BQ1148" s="3"/>
      <c r="BR1148" s="3"/>
    </row>
    <row r="1149" spans="18:70" x14ac:dyDescent="0.4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68"/>
      <c r="BP1149" s="3"/>
      <c r="BQ1149" s="3"/>
      <c r="BR1149" s="3"/>
    </row>
    <row r="1150" spans="18:70" x14ac:dyDescent="0.4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68"/>
      <c r="BP1150" s="3"/>
      <c r="BQ1150" s="3"/>
      <c r="BR1150" s="3"/>
    </row>
    <row r="1151" spans="18:70" x14ac:dyDescent="0.4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68"/>
      <c r="BP1151" s="3"/>
      <c r="BQ1151" s="3"/>
      <c r="BR1151" s="3"/>
    </row>
    <row r="1152" spans="18:70" x14ac:dyDescent="0.4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68"/>
      <c r="BP1152" s="3"/>
      <c r="BQ1152" s="3"/>
      <c r="BR1152" s="3"/>
    </row>
    <row r="1153" spans="18:70" x14ac:dyDescent="0.4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68"/>
      <c r="BP1153" s="3"/>
      <c r="BQ1153" s="3"/>
      <c r="BR1153" s="3"/>
    </row>
    <row r="1154" spans="18:70" x14ac:dyDescent="0.4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68"/>
      <c r="BP1154" s="3"/>
      <c r="BQ1154" s="3"/>
      <c r="BR1154" s="3"/>
    </row>
    <row r="1155" spans="18:70" x14ac:dyDescent="0.4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68"/>
      <c r="BP1155" s="3"/>
      <c r="BQ1155" s="3"/>
      <c r="BR1155" s="3"/>
    </row>
    <row r="1156" spans="18:70" x14ac:dyDescent="0.4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68"/>
      <c r="BP1156" s="3"/>
      <c r="BQ1156" s="3"/>
      <c r="BR1156" s="3"/>
    </row>
    <row r="1157" spans="18:70" x14ac:dyDescent="0.4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68"/>
      <c r="BP1157" s="3"/>
      <c r="BQ1157" s="3"/>
      <c r="BR1157" s="3"/>
    </row>
    <row r="1158" spans="18:70" x14ac:dyDescent="0.4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68"/>
      <c r="BP1158" s="3"/>
      <c r="BQ1158" s="3"/>
      <c r="BR1158" s="3"/>
    </row>
    <row r="1159" spans="18:70" x14ac:dyDescent="0.4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68"/>
      <c r="BP1159" s="3"/>
      <c r="BQ1159" s="3"/>
      <c r="BR1159" s="3"/>
    </row>
    <row r="1160" spans="18:70" x14ac:dyDescent="0.4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68"/>
      <c r="BP1160" s="3"/>
      <c r="BQ1160" s="3"/>
      <c r="BR1160" s="3"/>
    </row>
    <row r="1161" spans="18:70" x14ac:dyDescent="0.4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68"/>
      <c r="BP1161" s="3"/>
      <c r="BQ1161" s="3"/>
      <c r="BR1161" s="3"/>
    </row>
    <row r="1162" spans="18:70" x14ac:dyDescent="0.4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68"/>
      <c r="BP1162" s="3"/>
      <c r="BQ1162" s="3"/>
      <c r="BR1162" s="3"/>
    </row>
    <row r="1163" spans="18:70" x14ac:dyDescent="0.4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68"/>
      <c r="BP1163" s="3"/>
      <c r="BQ1163" s="3"/>
      <c r="BR1163" s="3"/>
    </row>
    <row r="1164" spans="18:70" x14ac:dyDescent="0.4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68"/>
      <c r="BP1164" s="3"/>
      <c r="BQ1164" s="3"/>
      <c r="BR1164" s="3"/>
    </row>
    <row r="1165" spans="18:70" x14ac:dyDescent="0.4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68"/>
      <c r="BP1165" s="3"/>
      <c r="BQ1165" s="3"/>
      <c r="BR1165" s="3"/>
    </row>
    <row r="1166" spans="18:70" x14ac:dyDescent="0.4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68"/>
      <c r="BP1166" s="3"/>
      <c r="BQ1166" s="3"/>
      <c r="BR1166" s="3"/>
    </row>
    <row r="1167" spans="18:70" x14ac:dyDescent="0.4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68"/>
      <c r="BP1167" s="3"/>
      <c r="BQ1167" s="3"/>
      <c r="BR1167" s="3"/>
    </row>
    <row r="1168" spans="18:70" x14ac:dyDescent="0.4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68"/>
      <c r="BP1168" s="3"/>
      <c r="BQ1168" s="3"/>
      <c r="BR1168" s="3"/>
    </row>
    <row r="1169" spans="18:70" x14ac:dyDescent="0.4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68"/>
      <c r="BP1169" s="3"/>
      <c r="BQ1169" s="3"/>
      <c r="BR1169" s="3"/>
    </row>
    <row r="1170" spans="18:70" x14ac:dyDescent="0.4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68"/>
      <c r="BP1170" s="3"/>
      <c r="BQ1170" s="3"/>
      <c r="BR1170" s="3"/>
    </row>
    <row r="1171" spans="18:70" x14ac:dyDescent="0.4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68"/>
      <c r="BP1171" s="3"/>
      <c r="BQ1171" s="3"/>
      <c r="BR1171" s="3"/>
    </row>
    <row r="1172" spans="18:70" x14ac:dyDescent="0.4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68"/>
      <c r="BP1172" s="3"/>
      <c r="BQ1172" s="3"/>
      <c r="BR1172" s="3"/>
    </row>
    <row r="1173" spans="18:70" x14ac:dyDescent="0.4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68"/>
      <c r="BP1173" s="3"/>
      <c r="BQ1173" s="3"/>
      <c r="BR1173" s="3"/>
    </row>
    <row r="1174" spans="18:70" x14ac:dyDescent="0.4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68"/>
      <c r="BP1174" s="3"/>
      <c r="BQ1174" s="3"/>
      <c r="BR1174" s="3"/>
    </row>
    <row r="1175" spans="18:70" x14ac:dyDescent="0.4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68"/>
      <c r="BP1175" s="3"/>
      <c r="BQ1175" s="3"/>
      <c r="BR1175" s="3"/>
    </row>
    <row r="1176" spans="18:70" x14ac:dyDescent="0.4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68"/>
      <c r="BP1176" s="3"/>
      <c r="BQ1176" s="3"/>
      <c r="BR1176" s="3"/>
    </row>
    <row r="1177" spans="18:70" x14ac:dyDescent="0.4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68"/>
      <c r="BP1177" s="3"/>
      <c r="BQ1177" s="3"/>
      <c r="BR1177" s="3"/>
    </row>
    <row r="1178" spans="18:70" x14ac:dyDescent="0.4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68"/>
      <c r="BP1178" s="3"/>
      <c r="BQ1178" s="3"/>
      <c r="BR1178" s="3"/>
    </row>
    <row r="1179" spans="18:70" x14ac:dyDescent="0.4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68"/>
      <c r="BP1179" s="3"/>
      <c r="BQ1179" s="3"/>
      <c r="BR1179" s="3"/>
    </row>
    <row r="1180" spans="18:70" x14ac:dyDescent="0.4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68"/>
      <c r="BP1180" s="3"/>
      <c r="BQ1180" s="3"/>
      <c r="BR1180" s="3"/>
    </row>
    <row r="1181" spans="18:70" x14ac:dyDescent="0.4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68"/>
      <c r="BP1181" s="3"/>
      <c r="BQ1181" s="3"/>
      <c r="BR1181" s="3"/>
    </row>
    <row r="1182" spans="18:70" x14ac:dyDescent="0.4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68"/>
      <c r="BP1182" s="3"/>
      <c r="BQ1182" s="3"/>
      <c r="BR1182" s="3"/>
    </row>
    <row r="1183" spans="18:70" x14ac:dyDescent="0.4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68"/>
      <c r="BP1183" s="3"/>
      <c r="BQ1183" s="3"/>
      <c r="BR1183" s="3"/>
    </row>
    <row r="1184" spans="18:70" x14ac:dyDescent="0.4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68"/>
      <c r="BP1184" s="3"/>
      <c r="BQ1184" s="3"/>
      <c r="BR1184" s="3"/>
    </row>
    <row r="1185" spans="18:70" x14ac:dyDescent="0.4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68"/>
      <c r="BP1185" s="3"/>
      <c r="BQ1185" s="3"/>
      <c r="BR1185" s="3"/>
    </row>
    <row r="1186" spans="18:70" x14ac:dyDescent="0.4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68"/>
      <c r="BP1186" s="3"/>
      <c r="BQ1186" s="3"/>
      <c r="BR1186" s="3"/>
    </row>
    <row r="1187" spans="18:70" x14ac:dyDescent="0.4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68"/>
      <c r="BP1187" s="3"/>
      <c r="BQ1187" s="3"/>
      <c r="BR1187" s="3"/>
    </row>
    <row r="1188" spans="18:70" x14ac:dyDescent="0.4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68"/>
      <c r="BP1188" s="3"/>
      <c r="BQ1188" s="3"/>
      <c r="BR1188" s="3"/>
    </row>
    <row r="1189" spans="18:70" x14ac:dyDescent="0.4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68"/>
      <c r="BP1189" s="3"/>
      <c r="BQ1189" s="3"/>
      <c r="BR1189" s="3"/>
    </row>
    <row r="1190" spans="18:70" x14ac:dyDescent="0.4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68"/>
      <c r="BP1190" s="3"/>
      <c r="BQ1190" s="3"/>
      <c r="BR1190" s="3"/>
    </row>
    <row r="1191" spans="18:70" x14ac:dyDescent="0.4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68"/>
      <c r="BP1191" s="3"/>
      <c r="BQ1191" s="3"/>
      <c r="BR1191" s="3"/>
    </row>
    <row r="1192" spans="18:70" x14ac:dyDescent="0.4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68"/>
      <c r="BP1192" s="3"/>
      <c r="BQ1192" s="3"/>
      <c r="BR1192" s="3"/>
    </row>
    <row r="1193" spans="18:70" x14ac:dyDescent="0.4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68"/>
      <c r="BP1193" s="3"/>
      <c r="BQ1193" s="3"/>
      <c r="BR1193" s="3"/>
    </row>
    <row r="1194" spans="18:70" x14ac:dyDescent="0.4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68"/>
      <c r="BP1194" s="3"/>
      <c r="BQ1194" s="3"/>
      <c r="BR1194" s="3"/>
    </row>
    <row r="1195" spans="18:70" x14ac:dyDescent="0.4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68"/>
      <c r="BP1195" s="3"/>
      <c r="BQ1195" s="3"/>
      <c r="BR1195" s="3"/>
    </row>
    <row r="1196" spans="18:70" x14ac:dyDescent="0.4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68"/>
      <c r="BP1196" s="3"/>
      <c r="BQ1196" s="3"/>
      <c r="BR1196" s="3"/>
    </row>
    <row r="1197" spans="18:70" x14ac:dyDescent="0.4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68"/>
      <c r="BP1197" s="3"/>
      <c r="BQ1197" s="3"/>
      <c r="BR1197" s="3"/>
    </row>
    <row r="1198" spans="18:70" x14ac:dyDescent="0.4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68"/>
      <c r="BP1198" s="3"/>
      <c r="BQ1198" s="3"/>
      <c r="BR1198" s="3"/>
    </row>
    <row r="1199" spans="18:70" x14ac:dyDescent="0.4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68"/>
      <c r="BP1199" s="3"/>
      <c r="BQ1199" s="3"/>
      <c r="BR1199" s="3"/>
    </row>
    <row r="1200" spans="18:70" x14ac:dyDescent="0.4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68"/>
      <c r="BP1200" s="3"/>
      <c r="BQ1200" s="3"/>
      <c r="BR1200" s="3"/>
    </row>
    <row r="1201" spans="18:70" x14ac:dyDescent="0.4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68"/>
      <c r="BP1201" s="3"/>
      <c r="BQ1201" s="3"/>
      <c r="BR1201" s="3"/>
    </row>
    <row r="1202" spans="18:70" x14ac:dyDescent="0.4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68"/>
      <c r="BP1202" s="3"/>
      <c r="BQ1202" s="3"/>
      <c r="BR1202" s="3"/>
    </row>
    <row r="1203" spans="18:70" x14ac:dyDescent="0.4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68"/>
      <c r="BP1203" s="3"/>
      <c r="BQ1203" s="3"/>
      <c r="BR1203" s="3"/>
    </row>
    <row r="1204" spans="18:70" x14ac:dyDescent="0.4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68"/>
      <c r="BP1204" s="3"/>
      <c r="BQ1204" s="3"/>
      <c r="BR1204" s="3"/>
    </row>
    <row r="1205" spans="18:70" x14ac:dyDescent="0.4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68"/>
      <c r="BP1205" s="3"/>
      <c r="BQ1205" s="3"/>
      <c r="BR1205" s="3"/>
    </row>
    <row r="1206" spans="18:70" x14ac:dyDescent="0.4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68"/>
      <c r="BP1206" s="3"/>
      <c r="BQ1206" s="3"/>
      <c r="BR1206" s="3"/>
    </row>
    <row r="1207" spans="18:70" x14ac:dyDescent="0.4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68"/>
      <c r="BP1207" s="3"/>
      <c r="BQ1207" s="3"/>
      <c r="BR1207" s="3"/>
    </row>
    <row r="1208" spans="18:70" x14ac:dyDescent="0.4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68"/>
      <c r="BP1208" s="3"/>
      <c r="BQ1208" s="3"/>
      <c r="BR1208" s="3"/>
    </row>
    <row r="1209" spans="18:70" x14ac:dyDescent="0.4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68"/>
      <c r="BP1209" s="3"/>
      <c r="BQ1209" s="3"/>
      <c r="BR1209" s="3"/>
    </row>
    <row r="1210" spans="18:70" x14ac:dyDescent="0.4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68"/>
      <c r="BP1210" s="3"/>
      <c r="BQ1210" s="3"/>
      <c r="BR1210" s="3"/>
    </row>
    <row r="1211" spans="18:70" x14ac:dyDescent="0.4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68"/>
      <c r="BP1211" s="3"/>
      <c r="BQ1211" s="3"/>
      <c r="BR1211" s="3"/>
    </row>
    <row r="1212" spans="18:70" x14ac:dyDescent="0.4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68"/>
      <c r="BP1212" s="3"/>
      <c r="BQ1212" s="3"/>
      <c r="BR1212" s="3"/>
    </row>
    <row r="1213" spans="18:70" x14ac:dyDescent="0.4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68"/>
      <c r="BP1213" s="3"/>
      <c r="BQ1213" s="3"/>
      <c r="BR1213" s="3"/>
    </row>
    <row r="1214" spans="18:70" x14ac:dyDescent="0.4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68"/>
      <c r="BP1214" s="3"/>
      <c r="BQ1214" s="3"/>
      <c r="BR1214" s="3"/>
    </row>
    <row r="1215" spans="18:70" x14ac:dyDescent="0.4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68"/>
      <c r="BP1215" s="3"/>
      <c r="BQ1215" s="3"/>
      <c r="BR1215" s="3"/>
    </row>
    <row r="1216" spans="18:70" x14ac:dyDescent="0.4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68"/>
      <c r="BP1216" s="3"/>
      <c r="BQ1216" s="3"/>
      <c r="BR1216" s="3"/>
    </row>
    <row r="1217" spans="18:70" x14ac:dyDescent="0.4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68"/>
      <c r="BP1217" s="3"/>
      <c r="BQ1217" s="3"/>
      <c r="BR1217" s="3"/>
    </row>
    <row r="1218" spans="18:70" x14ac:dyDescent="0.4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68"/>
      <c r="BP1218" s="3"/>
      <c r="BQ1218" s="3"/>
      <c r="BR1218" s="3"/>
    </row>
    <row r="1219" spans="18:70" x14ac:dyDescent="0.4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68"/>
      <c r="BP1219" s="3"/>
      <c r="BQ1219" s="3"/>
      <c r="BR1219" s="3"/>
    </row>
    <row r="1220" spans="18:70" x14ac:dyDescent="0.4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68"/>
      <c r="BP1220" s="3"/>
      <c r="BQ1220" s="3"/>
      <c r="BR1220" s="3"/>
    </row>
    <row r="1221" spans="18:70" x14ac:dyDescent="0.4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68"/>
      <c r="BP1221" s="3"/>
      <c r="BQ1221" s="3"/>
      <c r="BR1221" s="3"/>
    </row>
    <row r="1222" spans="18:70" x14ac:dyDescent="0.4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68"/>
      <c r="BP1222" s="3"/>
      <c r="BQ1222" s="3"/>
      <c r="BR1222" s="3"/>
    </row>
    <row r="1223" spans="18:70" x14ac:dyDescent="0.4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68"/>
      <c r="BP1223" s="3"/>
      <c r="BQ1223" s="3"/>
      <c r="BR1223" s="3"/>
    </row>
    <row r="1224" spans="18:70" x14ac:dyDescent="0.4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68"/>
      <c r="BP1224" s="3"/>
      <c r="BQ1224" s="3"/>
      <c r="BR1224" s="3"/>
    </row>
    <row r="1225" spans="18:70" x14ac:dyDescent="0.4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68"/>
      <c r="BP1225" s="3"/>
      <c r="BQ1225" s="3"/>
      <c r="BR1225" s="3"/>
    </row>
    <row r="1226" spans="18:70" x14ac:dyDescent="0.4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68"/>
      <c r="BP1226" s="3"/>
      <c r="BQ1226" s="3"/>
      <c r="BR1226" s="3"/>
    </row>
    <row r="1227" spans="18:70" x14ac:dyDescent="0.4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68"/>
      <c r="BP1227" s="3"/>
      <c r="BQ1227" s="3"/>
      <c r="BR1227" s="3"/>
    </row>
    <row r="1228" spans="18:70" x14ac:dyDescent="0.4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68"/>
      <c r="BP1228" s="3"/>
      <c r="BQ1228" s="3"/>
      <c r="BR1228" s="3"/>
    </row>
    <row r="1229" spans="18:70" x14ac:dyDescent="0.4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68"/>
      <c r="BP1229" s="3"/>
      <c r="BQ1229" s="3"/>
      <c r="BR1229" s="3"/>
    </row>
    <row r="1230" spans="18:70" x14ac:dyDescent="0.4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68"/>
      <c r="BP1230" s="3"/>
      <c r="BQ1230" s="3"/>
      <c r="BR1230" s="3"/>
    </row>
    <row r="1231" spans="18:70" x14ac:dyDescent="0.4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68"/>
      <c r="BP1231" s="3"/>
      <c r="BQ1231" s="3"/>
      <c r="BR1231" s="3"/>
    </row>
    <row r="1232" spans="18:70" x14ac:dyDescent="0.4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68"/>
      <c r="BP1232" s="3"/>
      <c r="BQ1232" s="3"/>
      <c r="BR1232" s="3"/>
    </row>
    <row r="1233" spans="18:70" x14ac:dyDescent="0.4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68"/>
      <c r="BP1233" s="3"/>
      <c r="BQ1233" s="3"/>
      <c r="BR1233" s="3"/>
    </row>
    <row r="1234" spans="18:70" x14ac:dyDescent="0.4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68"/>
      <c r="BP1234" s="3"/>
      <c r="BQ1234" s="3"/>
      <c r="BR1234" s="3"/>
    </row>
    <row r="1235" spans="18:70" x14ac:dyDescent="0.4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68"/>
      <c r="BP1235" s="3"/>
      <c r="BQ1235" s="3"/>
      <c r="BR1235" s="3"/>
    </row>
    <row r="1236" spans="18:70" x14ac:dyDescent="0.4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68"/>
      <c r="BP1236" s="3"/>
      <c r="BQ1236" s="3"/>
      <c r="BR1236" s="3"/>
    </row>
    <row r="1237" spans="18:70" x14ac:dyDescent="0.4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68"/>
      <c r="BP1237" s="3"/>
      <c r="BQ1237" s="3"/>
      <c r="BR1237" s="3"/>
    </row>
    <row r="1238" spans="18:70" x14ac:dyDescent="0.4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68"/>
      <c r="BP1238" s="3"/>
      <c r="BQ1238" s="3"/>
      <c r="BR1238" s="3"/>
    </row>
    <row r="1239" spans="18:70" x14ac:dyDescent="0.4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68"/>
      <c r="BP1239" s="3"/>
      <c r="BQ1239" s="3"/>
      <c r="BR1239" s="3"/>
    </row>
    <row r="1240" spans="18:70" x14ac:dyDescent="0.4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68"/>
      <c r="BP1240" s="3"/>
      <c r="BQ1240" s="3"/>
      <c r="BR1240" s="3"/>
    </row>
    <row r="1241" spans="18:70" x14ac:dyDescent="0.4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68"/>
      <c r="BP1241" s="3"/>
      <c r="BQ1241" s="3"/>
      <c r="BR1241" s="3"/>
    </row>
    <row r="1242" spans="18:70" x14ac:dyDescent="0.4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68"/>
      <c r="BP1242" s="3"/>
      <c r="BQ1242" s="3"/>
      <c r="BR1242" s="3"/>
    </row>
    <row r="1243" spans="18:70" x14ac:dyDescent="0.4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68"/>
      <c r="BP1243" s="3"/>
      <c r="BQ1243" s="3"/>
      <c r="BR1243" s="3"/>
    </row>
    <row r="1244" spans="18:70" x14ac:dyDescent="0.4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68"/>
      <c r="BP1244" s="3"/>
      <c r="BQ1244" s="3"/>
      <c r="BR1244" s="3"/>
    </row>
    <row r="1245" spans="18:70" x14ac:dyDescent="0.4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68"/>
      <c r="BP1245" s="3"/>
      <c r="BQ1245" s="3"/>
      <c r="BR1245" s="3"/>
    </row>
    <row r="1246" spans="18:70" x14ac:dyDescent="0.4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68"/>
      <c r="BP1246" s="3"/>
      <c r="BQ1246" s="3"/>
      <c r="BR1246" s="3"/>
    </row>
    <row r="1247" spans="18:70" x14ac:dyDescent="0.4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68"/>
      <c r="BP1247" s="3"/>
      <c r="BQ1247" s="3"/>
      <c r="BR1247" s="3"/>
    </row>
    <row r="1248" spans="18:70" x14ac:dyDescent="0.4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68"/>
      <c r="BP1248" s="3"/>
      <c r="BQ1248" s="3"/>
      <c r="BR1248" s="3"/>
    </row>
    <row r="1249" spans="18:70" x14ac:dyDescent="0.4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68"/>
      <c r="BP1249" s="3"/>
      <c r="BQ1249" s="3"/>
      <c r="BR1249" s="3"/>
    </row>
    <row r="1250" spans="18:70" x14ac:dyDescent="0.4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68"/>
      <c r="BP1250" s="3"/>
      <c r="BQ1250" s="3"/>
      <c r="BR1250" s="3"/>
    </row>
    <row r="1251" spans="18:70" x14ac:dyDescent="0.4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68"/>
      <c r="BP1251" s="3"/>
      <c r="BQ1251" s="3"/>
      <c r="BR1251" s="3"/>
    </row>
    <row r="1252" spans="18:70" x14ac:dyDescent="0.4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68"/>
      <c r="BP1252" s="3"/>
      <c r="BQ1252" s="3"/>
      <c r="BR1252" s="3"/>
    </row>
    <row r="1253" spans="18:70" x14ac:dyDescent="0.4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68"/>
      <c r="BP1253" s="3"/>
      <c r="BQ1253" s="3"/>
      <c r="BR1253" s="3"/>
    </row>
    <row r="1254" spans="18:70" x14ac:dyDescent="0.4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68"/>
      <c r="BP1254" s="3"/>
      <c r="BQ1254" s="3"/>
      <c r="BR1254" s="3"/>
    </row>
    <row r="1255" spans="18:70" x14ac:dyDescent="0.4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68"/>
      <c r="BP1255" s="3"/>
      <c r="BQ1255" s="3"/>
      <c r="BR1255" s="3"/>
    </row>
    <row r="1256" spans="18:70" x14ac:dyDescent="0.4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68"/>
      <c r="BP1256" s="3"/>
      <c r="BQ1256" s="3"/>
      <c r="BR1256" s="3"/>
    </row>
    <row r="1257" spans="18:70" x14ac:dyDescent="0.4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68"/>
      <c r="BP1257" s="3"/>
      <c r="BQ1257" s="3"/>
      <c r="BR1257" s="3"/>
    </row>
    <row r="1258" spans="18:70" x14ac:dyDescent="0.4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68"/>
      <c r="BP1258" s="3"/>
      <c r="BQ1258" s="3"/>
      <c r="BR1258" s="3"/>
    </row>
    <row r="1259" spans="18:70" x14ac:dyDescent="0.4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68"/>
      <c r="BP1259" s="3"/>
      <c r="BQ1259" s="3"/>
      <c r="BR1259" s="3"/>
    </row>
    <row r="1260" spans="18:70" x14ac:dyDescent="0.4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68"/>
      <c r="BP1260" s="3"/>
      <c r="BQ1260" s="3"/>
      <c r="BR1260" s="3"/>
    </row>
    <row r="1261" spans="18:70" x14ac:dyDescent="0.4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68"/>
      <c r="BP1261" s="3"/>
      <c r="BQ1261" s="3"/>
      <c r="BR1261" s="3"/>
    </row>
    <row r="1262" spans="18:70" x14ac:dyDescent="0.4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68"/>
      <c r="BP1262" s="3"/>
      <c r="BQ1262" s="3"/>
      <c r="BR1262" s="3"/>
    </row>
    <row r="1263" spans="18:70" x14ac:dyDescent="0.4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68"/>
      <c r="BP1263" s="3"/>
      <c r="BQ1263" s="3"/>
      <c r="BR1263" s="3"/>
    </row>
    <row r="1264" spans="18:70" x14ac:dyDescent="0.4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68"/>
      <c r="BP1264" s="3"/>
      <c r="BQ1264" s="3"/>
      <c r="BR1264" s="3"/>
    </row>
    <row r="1265" spans="18:70" x14ac:dyDescent="0.4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68"/>
      <c r="BP1265" s="3"/>
      <c r="BQ1265" s="3"/>
      <c r="BR1265" s="3"/>
    </row>
    <row r="1266" spans="18:70" x14ac:dyDescent="0.4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68"/>
      <c r="BP1266" s="3"/>
      <c r="BQ1266" s="3"/>
      <c r="BR1266" s="3"/>
    </row>
    <row r="1267" spans="18:70" x14ac:dyDescent="0.4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68"/>
      <c r="BP1267" s="3"/>
      <c r="BQ1267" s="3"/>
      <c r="BR1267" s="3"/>
    </row>
    <row r="1268" spans="18:70" x14ac:dyDescent="0.4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68"/>
      <c r="BP1268" s="3"/>
      <c r="BQ1268" s="3"/>
      <c r="BR1268" s="3"/>
    </row>
    <row r="1269" spans="18:70" x14ac:dyDescent="0.4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68"/>
      <c r="BP1269" s="3"/>
      <c r="BQ1269" s="3"/>
      <c r="BR1269" s="3"/>
    </row>
    <row r="1270" spans="18:70" x14ac:dyDescent="0.4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68"/>
      <c r="BP1270" s="3"/>
      <c r="BQ1270" s="3"/>
      <c r="BR1270" s="3"/>
    </row>
    <row r="1271" spans="18:70" x14ac:dyDescent="0.4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68"/>
      <c r="BP1271" s="3"/>
      <c r="BQ1271" s="3"/>
      <c r="BR1271" s="3"/>
    </row>
    <row r="1272" spans="18:70" x14ac:dyDescent="0.4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68"/>
      <c r="BP1272" s="3"/>
      <c r="BQ1272" s="3"/>
      <c r="BR1272" s="3"/>
    </row>
    <row r="1273" spans="18:70" x14ac:dyDescent="0.4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68"/>
      <c r="BP1273" s="3"/>
      <c r="BQ1273" s="3"/>
      <c r="BR1273" s="3"/>
    </row>
    <row r="1274" spans="18:70" x14ac:dyDescent="0.4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68"/>
      <c r="BP1274" s="3"/>
      <c r="BQ1274" s="3"/>
      <c r="BR1274" s="3"/>
    </row>
    <row r="1275" spans="18:70" x14ac:dyDescent="0.4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68"/>
      <c r="BP1275" s="3"/>
      <c r="BQ1275" s="3"/>
      <c r="BR1275" s="3"/>
    </row>
    <row r="1276" spans="18:70" x14ac:dyDescent="0.4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68"/>
      <c r="BP1276" s="3"/>
      <c r="BQ1276" s="3"/>
      <c r="BR1276" s="3"/>
    </row>
    <row r="1277" spans="18:70" x14ac:dyDescent="0.4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68"/>
      <c r="BP1277" s="3"/>
      <c r="BQ1277" s="3"/>
      <c r="BR1277" s="3"/>
    </row>
    <row r="1278" spans="18:70" x14ac:dyDescent="0.4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68"/>
      <c r="BP1278" s="3"/>
      <c r="BQ1278" s="3"/>
      <c r="BR1278" s="3"/>
    </row>
    <row r="1279" spans="18:70" x14ac:dyDescent="0.4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68"/>
      <c r="BP1279" s="3"/>
      <c r="BQ1279" s="3"/>
      <c r="BR1279" s="3"/>
    </row>
    <row r="1280" spans="18:70" x14ac:dyDescent="0.4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68"/>
      <c r="BP1280" s="3"/>
      <c r="BQ1280" s="3"/>
      <c r="BR1280" s="3"/>
    </row>
    <row r="1281" spans="18:70" x14ac:dyDescent="0.4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68"/>
      <c r="BP1281" s="3"/>
      <c r="BQ1281" s="3"/>
      <c r="BR1281" s="3"/>
    </row>
    <row r="1282" spans="18:70" x14ac:dyDescent="0.4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68"/>
      <c r="BP1282" s="3"/>
      <c r="BQ1282" s="3"/>
      <c r="BR1282" s="3"/>
    </row>
    <row r="1283" spans="18:70" x14ac:dyDescent="0.4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68"/>
      <c r="BP1283" s="3"/>
      <c r="BQ1283" s="3"/>
      <c r="BR1283" s="3"/>
    </row>
    <row r="1284" spans="18:70" x14ac:dyDescent="0.4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68"/>
      <c r="BP1284" s="3"/>
      <c r="BQ1284" s="3"/>
      <c r="BR1284" s="3"/>
    </row>
    <row r="1285" spans="18:70" x14ac:dyDescent="0.4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68"/>
      <c r="BP1285" s="3"/>
      <c r="BQ1285" s="3"/>
      <c r="BR1285" s="3"/>
    </row>
    <row r="1286" spans="18:70" x14ac:dyDescent="0.4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68"/>
      <c r="BP1286" s="3"/>
      <c r="BQ1286" s="3"/>
      <c r="BR1286" s="3"/>
    </row>
    <row r="1287" spans="18:70" x14ac:dyDescent="0.4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68"/>
      <c r="BP1287" s="3"/>
      <c r="BQ1287" s="3"/>
      <c r="BR1287" s="3"/>
    </row>
    <row r="1288" spans="18:70" x14ac:dyDescent="0.4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68"/>
      <c r="BP1288" s="3"/>
      <c r="BQ1288" s="3"/>
      <c r="BR1288" s="3"/>
    </row>
    <row r="1289" spans="18:70" x14ac:dyDescent="0.4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68"/>
      <c r="BP1289" s="3"/>
      <c r="BQ1289" s="3"/>
      <c r="BR1289" s="3"/>
    </row>
    <row r="1290" spans="18:70" x14ac:dyDescent="0.4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68"/>
      <c r="BP1290" s="3"/>
      <c r="BQ1290" s="3"/>
      <c r="BR1290" s="3"/>
    </row>
    <row r="1291" spans="18:70" x14ac:dyDescent="0.4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68"/>
      <c r="BP1291" s="3"/>
      <c r="BQ1291" s="3"/>
      <c r="BR1291" s="3"/>
    </row>
    <row r="1292" spans="18:70" x14ac:dyDescent="0.4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68"/>
      <c r="BP1292" s="3"/>
      <c r="BQ1292" s="3"/>
      <c r="BR1292" s="3"/>
    </row>
    <row r="1293" spans="18:70" x14ac:dyDescent="0.4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68"/>
      <c r="BP1293" s="3"/>
      <c r="BQ1293" s="3"/>
      <c r="BR1293" s="3"/>
    </row>
    <row r="1294" spans="18:70" x14ac:dyDescent="0.4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68"/>
      <c r="BP1294" s="3"/>
      <c r="BQ1294" s="3"/>
      <c r="BR1294" s="3"/>
    </row>
    <row r="1295" spans="18:70" x14ac:dyDescent="0.4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68"/>
      <c r="BP1295" s="3"/>
      <c r="BQ1295" s="3"/>
      <c r="BR1295" s="3"/>
    </row>
    <row r="1296" spans="18:70" x14ac:dyDescent="0.4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68"/>
      <c r="BP1296" s="3"/>
      <c r="BQ1296" s="3"/>
      <c r="BR1296" s="3"/>
    </row>
    <row r="1297" spans="18:70" x14ac:dyDescent="0.4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68"/>
      <c r="BP1297" s="3"/>
      <c r="BQ1297" s="3"/>
      <c r="BR1297" s="3"/>
    </row>
    <row r="1298" spans="18:70" x14ac:dyDescent="0.4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68"/>
      <c r="BP1298" s="3"/>
      <c r="BQ1298" s="3"/>
      <c r="BR1298" s="3"/>
    </row>
    <row r="1299" spans="18:70" x14ac:dyDescent="0.4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68"/>
      <c r="BP1299" s="3"/>
      <c r="BQ1299" s="3"/>
      <c r="BR1299" s="3"/>
    </row>
    <row r="1300" spans="18:70" x14ac:dyDescent="0.4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68"/>
      <c r="BP1300" s="3"/>
      <c r="BQ1300" s="3"/>
      <c r="BR1300" s="3"/>
    </row>
    <row r="1301" spans="18:70" x14ac:dyDescent="0.4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68"/>
      <c r="BP1301" s="3"/>
      <c r="BQ1301" s="3"/>
      <c r="BR1301" s="3"/>
    </row>
    <row r="1302" spans="18:70" x14ac:dyDescent="0.4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68"/>
      <c r="BP1302" s="3"/>
      <c r="BQ1302" s="3"/>
      <c r="BR1302" s="3"/>
    </row>
    <row r="1303" spans="18:70" x14ac:dyDescent="0.4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68"/>
      <c r="BP1303" s="3"/>
      <c r="BQ1303" s="3"/>
      <c r="BR1303" s="3"/>
    </row>
    <row r="1304" spans="18:70" x14ac:dyDescent="0.4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68"/>
      <c r="BP1304" s="3"/>
      <c r="BQ1304" s="3"/>
      <c r="BR1304" s="3"/>
    </row>
    <row r="1305" spans="18:70" x14ac:dyDescent="0.4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68"/>
      <c r="BP1305" s="3"/>
      <c r="BQ1305" s="3"/>
      <c r="BR1305" s="3"/>
    </row>
    <row r="1306" spans="18:70" x14ac:dyDescent="0.4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68"/>
      <c r="BP1306" s="3"/>
      <c r="BQ1306" s="3"/>
      <c r="BR1306" s="3"/>
    </row>
    <row r="1307" spans="18:70" x14ac:dyDescent="0.4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68"/>
      <c r="BP1307" s="3"/>
      <c r="BQ1307" s="3"/>
      <c r="BR1307" s="3"/>
    </row>
    <row r="1308" spans="18:70" x14ac:dyDescent="0.4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68"/>
      <c r="BP1308" s="3"/>
      <c r="BQ1308" s="3"/>
      <c r="BR1308" s="3"/>
    </row>
    <row r="1309" spans="18:70" x14ac:dyDescent="0.4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68"/>
      <c r="BP1309" s="3"/>
      <c r="BQ1309" s="3"/>
      <c r="BR1309" s="3"/>
    </row>
    <row r="1310" spans="18:70" x14ac:dyDescent="0.4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68"/>
      <c r="BP1310" s="3"/>
      <c r="BQ1310" s="3"/>
      <c r="BR1310" s="3"/>
    </row>
    <row r="1311" spans="18:70" x14ac:dyDescent="0.4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68"/>
      <c r="BP1311" s="3"/>
      <c r="BQ1311" s="3"/>
      <c r="BR1311" s="3"/>
    </row>
    <row r="1312" spans="18:70" x14ac:dyDescent="0.4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68"/>
      <c r="BP1312" s="3"/>
      <c r="BQ1312" s="3"/>
      <c r="BR1312" s="3"/>
    </row>
    <row r="1313" spans="18:70" x14ac:dyDescent="0.4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68"/>
      <c r="BP1313" s="3"/>
      <c r="BQ1313" s="3"/>
      <c r="BR1313" s="3"/>
    </row>
    <row r="1314" spans="18:70" x14ac:dyDescent="0.4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68"/>
      <c r="BP1314" s="3"/>
      <c r="BQ1314" s="3"/>
      <c r="BR1314" s="3"/>
    </row>
    <row r="1315" spans="18:70" x14ac:dyDescent="0.4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68"/>
      <c r="BP1315" s="3"/>
      <c r="BQ1315" s="3"/>
      <c r="BR1315" s="3"/>
    </row>
    <row r="1316" spans="18:70" x14ac:dyDescent="0.4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68"/>
      <c r="BP1316" s="3"/>
      <c r="BQ1316" s="3"/>
      <c r="BR1316" s="3"/>
    </row>
    <row r="1317" spans="18:70" x14ac:dyDescent="0.4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68"/>
      <c r="BP1317" s="3"/>
      <c r="BQ1317" s="3"/>
      <c r="BR1317" s="3"/>
    </row>
    <row r="1318" spans="18:70" x14ac:dyDescent="0.4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68"/>
      <c r="BP1318" s="3"/>
      <c r="BQ1318" s="3"/>
      <c r="BR1318" s="3"/>
    </row>
    <row r="1319" spans="18:70" x14ac:dyDescent="0.4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68"/>
      <c r="BP1319" s="3"/>
      <c r="BQ1319" s="3"/>
      <c r="BR1319" s="3"/>
    </row>
    <row r="1320" spans="18:70" x14ac:dyDescent="0.4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68"/>
      <c r="BP1320" s="3"/>
      <c r="BQ1320" s="3"/>
      <c r="BR1320" s="3"/>
    </row>
    <row r="1321" spans="18:70" x14ac:dyDescent="0.4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68"/>
      <c r="BP1321" s="3"/>
      <c r="BQ1321" s="3"/>
      <c r="BR1321" s="3"/>
    </row>
    <row r="1322" spans="18:70" x14ac:dyDescent="0.4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68"/>
      <c r="BP1322" s="3"/>
      <c r="BQ1322" s="3"/>
      <c r="BR1322" s="3"/>
    </row>
    <row r="1323" spans="18:70" x14ac:dyDescent="0.4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68"/>
      <c r="BP1323" s="3"/>
      <c r="BQ1323" s="3"/>
      <c r="BR1323" s="3"/>
    </row>
    <row r="1324" spans="18:70" x14ac:dyDescent="0.4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68"/>
      <c r="BP1324" s="3"/>
      <c r="BQ1324" s="3"/>
      <c r="BR1324" s="3"/>
    </row>
    <row r="1325" spans="18:70" x14ac:dyDescent="0.4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68"/>
      <c r="BP1325" s="3"/>
      <c r="BQ1325" s="3"/>
      <c r="BR1325" s="3"/>
    </row>
    <row r="1326" spans="18:70" x14ac:dyDescent="0.4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68"/>
      <c r="BP1326" s="3"/>
      <c r="BQ1326" s="3"/>
      <c r="BR1326" s="3"/>
    </row>
    <row r="1327" spans="18:70" x14ac:dyDescent="0.4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68"/>
      <c r="BP1327" s="3"/>
      <c r="BQ1327" s="3"/>
      <c r="BR1327" s="3"/>
    </row>
    <row r="1328" spans="18:70" x14ac:dyDescent="0.4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68"/>
      <c r="BP1328" s="3"/>
      <c r="BQ1328" s="3"/>
      <c r="BR1328" s="3"/>
    </row>
    <row r="1329" spans="18:70" x14ac:dyDescent="0.4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68"/>
      <c r="BP1329" s="3"/>
      <c r="BQ1329" s="3"/>
      <c r="BR1329" s="3"/>
    </row>
    <row r="1330" spans="18:70" x14ac:dyDescent="0.4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68"/>
      <c r="BP1330" s="3"/>
      <c r="BQ1330" s="3"/>
      <c r="BR1330" s="3"/>
    </row>
    <row r="1331" spans="18:70" x14ac:dyDescent="0.4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68"/>
      <c r="BP1331" s="3"/>
      <c r="BQ1331" s="3"/>
      <c r="BR1331" s="3"/>
    </row>
    <row r="1332" spans="18:70" x14ac:dyDescent="0.4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68"/>
      <c r="BP1332" s="3"/>
      <c r="BQ1332" s="3"/>
      <c r="BR1332" s="3"/>
    </row>
    <row r="1333" spans="18:70" x14ac:dyDescent="0.4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68"/>
      <c r="BP1333" s="3"/>
      <c r="BQ1333" s="3"/>
      <c r="BR1333" s="3"/>
    </row>
    <row r="1334" spans="18:70" x14ac:dyDescent="0.4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68"/>
      <c r="BP1334" s="3"/>
      <c r="BQ1334" s="3"/>
      <c r="BR1334" s="3"/>
    </row>
    <row r="1335" spans="18:70" x14ac:dyDescent="0.4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68"/>
      <c r="BP1335" s="3"/>
      <c r="BQ1335" s="3"/>
      <c r="BR1335" s="3"/>
    </row>
    <row r="1336" spans="18:70" x14ac:dyDescent="0.4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68"/>
      <c r="BP1336" s="3"/>
      <c r="BQ1336" s="3"/>
      <c r="BR1336" s="3"/>
    </row>
    <row r="1337" spans="18:70" x14ac:dyDescent="0.4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68"/>
      <c r="BP1337" s="3"/>
      <c r="BQ1337" s="3"/>
      <c r="BR1337" s="3"/>
    </row>
    <row r="1338" spans="18:70" x14ac:dyDescent="0.4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68"/>
      <c r="BP1338" s="3"/>
      <c r="BQ1338" s="3"/>
      <c r="BR1338" s="3"/>
    </row>
    <row r="1339" spans="18:70" x14ac:dyDescent="0.4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68"/>
      <c r="BP1339" s="3"/>
      <c r="BQ1339" s="3"/>
      <c r="BR1339" s="3"/>
    </row>
    <row r="1340" spans="18:70" x14ac:dyDescent="0.4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68"/>
      <c r="BP1340" s="3"/>
      <c r="BQ1340" s="3"/>
      <c r="BR1340" s="3"/>
    </row>
    <row r="1341" spans="18:70" x14ac:dyDescent="0.4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68"/>
      <c r="BP1341" s="3"/>
      <c r="BQ1341" s="3"/>
      <c r="BR1341" s="3"/>
    </row>
    <row r="1342" spans="18:70" x14ac:dyDescent="0.4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68"/>
      <c r="BP1342" s="3"/>
      <c r="BQ1342" s="3"/>
      <c r="BR1342" s="3"/>
    </row>
    <row r="1343" spans="18:70" x14ac:dyDescent="0.4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68"/>
      <c r="BP1343" s="3"/>
      <c r="BQ1343" s="3"/>
      <c r="BR1343" s="3"/>
    </row>
    <row r="1344" spans="18:70" x14ac:dyDescent="0.4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68"/>
      <c r="BP1344" s="3"/>
      <c r="BQ1344" s="3"/>
      <c r="BR1344" s="3"/>
    </row>
    <row r="1345" spans="18:70" x14ac:dyDescent="0.4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68"/>
      <c r="BP1345" s="3"/>
      <c r="BQ1345" s="3"/>
      <c r="BR1345" s="3"/>
    </row>
    <row r="1346" spans="18:70" x14ac:dyDescent="0.4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68"/>
      <c r="BP1346" s="3"/>
      <c r="BQ1346" s="3"/>
      <c r="BR1346" s="3"/>
    </row>
    <row r="1347" spans="18:70" x14ac:dyDescent="0.4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68"/>
      <c r="BP1347" s="3"/>
      <c r="BQ1347" s="3"/>
      <c r="BR1347" s="3"/>
    </row>
    <row r="1348" spans="18:70" x14ac:dyDescent="0.4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68"/>
      <c r="BP1348" s="3"/>
      <c r="BQ1348" s="3"/>
      <c r="BR1348" s="3"/>
    </row>
    <row r="1349" spans="18:70" x14ac:dyDescent="0.4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68"/>
      <c r="BP1349" s="3"/>
      <c r="BQ1349" s="3"/>
      <c r="BR1349" s="3"/>
    </row>
    <row r="1350" spans="18:70" x14ac:dyDescent="0.4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68"/>
      <c r="BP1350" s="3"/>
      <c r="BQ1350" s="3"/>
      <c r="BR1350" s="3"/>
    </row>
    <row r="1351" spans="18:70" x14ac:dyDescent="0.4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68"/>
      <c r="BP1351" s="3"/>
      <c r="BQ1351" s="3"/>
      <c r="BR1351" s="3"/>
    </row>
    <row r="1352" spans="18:70" x14ac:dyDescent="0.4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68"/>
      <c r="BP1352" s="3"/>
      <c r="BQ1352" s="3"/>
      <c r="BR1352" s="3"/>
    </row>
    <row r="1353" spans="18:70" x14ac:dyDescent="0.4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68"/>
      <c r="BP1353" s="3"/>
      <c r="BQ1353" s="3"/>
      <c r="BR1353" s="3"/>
    </row>
    <row r="1354" spans="18:70" x14ac:dyDescent="0.4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68"/>
      <c r="BP1354" s="3"/>
      <c r="BQ1354" s="3"/>
      <c r="BR1354" s="3"/>
    </row>
    <row r="1355" spans="18:70" x14ac:dyDescent="0.4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68"/>
      <c r="BP1355" s="3"/>
      <c r="BQ1355" s="3"/>
      <c r="BR1355" s="3"/>
    </row>
    <row r="1356" spans="18:70" x14ac:dyDescent="0.4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68"/>
      <c r="BP1356" s="3"/>
      <c r="BQ1356" s="3"/>
      <c r="BR1356" s="3"/>
    </row>
    <row r="1357" spans="18:70" x14ac:dyDescent="0.4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68"/>
      <c r="BP1357" s="3"/>
      <c r="BQ1357" s="3"/>
      <c r="BR1357" s="3"/>
    </row>
    <row r="1358" spans="18:70" x14ac:dyDescent="0.4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68"/>
      <c r="BP1358" s="3"/>
      <c r="BQ1358" s="3"/>
      <c r="BR1358" s="3"/>
    </row>
    <row r="1359" spans="18:70" x14ac:dyDescent="0.4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68"/>
      <c r="BP1359" s="3"/>
      <c r="BQ1359" s="3"/>
      <c r="BR1359" s="3"/>
    </row>
    <row r="1360" spans="18:70" x14ac:dyDescent="0.4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68"/>
      <c r="BP1360" s="3"/>
      <c r="BQ1360" s="3"/>
      <c r="BR1360" s="3"/>
    </row>
    <row r="1361" spans="18:70" x14ac:dyDescent="0.4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68"/>
      <c r="BP1361" s="3"/>
      <c r="BQ1361" s="3"/>
      <c r="BR1361" s="3"/>
    </row>
    <row r="1362" spans="18:70" x14ac:dyDescent="0.4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68"/>
      <c r="BP1362" s="3"/>
      <c r="BQ1362" s="3"/>
      <c r="BR1362" s="3"/>
    </row>
    <row r="1363" spans="18:70" x14ac:dyDescent="0.4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68"/>
      <c r="BP1363" s="3"/>
      <c r="BQ1363" s="3"/>
      <c r="BR1363" s="3"/>
    </row>
    <row r="1364" spans="18:70" x14ac:dyDescent="0.4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68"/>
      <c r="BP1364" s="3"/>
      <c r="BQ1364" s="3"/>
      <c r="BR1364" s="3"/>
    </row>
    <row r="1365" spans="18:70" x14ac:dyDescent="0.4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68"/>
      <c r="BP1365" s="3"/>
      <c r="BQ1365" s="3"/>
      <c r="BR1365" s="3"/>
    </row>
    <row r="1366" spans="18:70" x14ac:dyDescent="0.4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68"/>
      <c r="BP1366" s="3"/>
      <c r="BQ1366" s="3"/>
      <c r="BR1366" s="3"/>
    </row>
    <row r="1367" spans="18:70" x14ac:dyDescent="0.4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68"/>
      <c r="BP1367" s="3"/>
      <c r="BQ1367" s="3"/>
      <c r="BR1367" s="3"/>
    </row>
    <row r="1368" spans="18:70" x14ac:dyDescent="0.4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68"/>
      <c r="BP1368" s="3"/>
      <c r="BQ1368" s="3"/>
      <c r="BR1368" s="3"/>
    </row>
    <row r="1369" spans="18:70" x14ac:dyDescent="0.4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68"/>
      <c r="BP1369" s="3"/>
      <c r="BQ1369" s="3"/>
      <c r="BR1369" s="3"/>
    </row>
    <row r="1370" spans="18:70" x14ac:dyDescent="0.4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68"/>
      <c r="BP1370" s="3"/>
      <c r="BQ1370" s="3"/>
      <c r="BR1370" s="3"/>
    </row>
    <row r="1371" spans="18:70" x14ac:dyDescent="0.4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68"/>
      <c r="BP1371" s="3"/>
      <c r="BQ1371" s="3"/>
      <c r="BR1371" s="3"/>
    </row>
    <row r="1372" spans="18:70" x14ac:dyDescent="0.4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68"/>
      <c r="BP1372" s="3"/>
      <c r="BQ1372" s="3"/>
      <c r="BR1372" s="3"/>
    </row>
    <row r="1373" spans="18:70" x14ac:dyDescent="0.4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68"/>
      <c r="BP1373" s="3"/>
      <c r="BQ1373" s="3"/>
      <c r="BR1373" s="3"/>
    </row>
    <row r="1374" spans="18:70" x14ac:dyDescent="0.4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68"/>
      <c r="BP1374" s="3"/>
      <c r="BQ1374" s="3"/>
      <c r="BR1374" s="3"/>
    </row>
    <row r="1375" spans="18:70" x14ac:dyDescent="0.4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68"/>
      <c r="BP1375" s="3"/>
      <c r="BQ1375" s="3"/>
      <c r="BR1375" s="3"/>
    </row>
    <row r="1376" spans="18:70" x14ac:dyDescent="0.4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68"/>
      <c r="BP1376" s="3"/>
      <c r="BQ1376" s="3"/>
      <c r="BR1376" s="3"/>
    </row>
    <row r="1377" spans="18:70" x14ac:dyDescent="0.4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68"/>
      <c r="BP1377" s="3"/>
      <c r="BQ1377" s="3"/>
      <c r="BR1377" s="3"/>
    </row>
    <row r="1378" spans="18:70" x14ac:dyDescent="0.4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68"/>
      <c r="BP1378" s="3"/>
      <c r="BQ1378" s="3"/>
      <c r="BR1378" s="3"/>
    </row>
    <row r="1379" spans="18:70" x14ac:dyDescent="0.4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68"/>
      <c r="BP1379" s="3"/>
      <c r="BQ1379" s="3"/>
      <c r="BR1379" s="3"/>
    </row>
    <row r="1380" spans="18:70" x14ac:dyDescent="0.4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68"/>
      <c r="BP1380" s="3"/>
      <c r="BQ1380" s="3"/>
      <c r="BR1380" s="3"/>
    </row>
    <row r="1381" spans="18:70" x14ac:dyDescent="0.4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68"/>
      <c r="BP1381" s="3"/>
      <c r="BQ1381" s="3"/>
      <c r="BR1381" s="3"/>
    </row>
    <row r="1382" spans="18:70" x14ac:dyDescent="0.4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68"/>
      <c r="BP1382" s="3"/>
      <c r="BQ1382" s="3"/>
      <c r="BR1382" s="3"/>
    </row>
    <row r="1383" spans="18:70" x14ac:dyDescent="0.4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68"/>
      <c r="BP1383" s="3"/>
      <c r="BQ1383" s="3"/>
      <c r="BR1383" s="3"/>
    </row>
    <row r="1384" spans="18:70" x14ac:dyDescent="0.4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68"/>
      <c r="BP1384" s="3"/>
      <c r="BQ1384" s="3"/>
      <c r="BR1384" s="3"/>
    </row>
    <row r="1385" spans="18:70" x14ac:dyDescent="0.4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68"/>
      <c r="BP1385" s="3"/>
      <c r="BQ1385" s="3"/>
      <c r="BR1385" s="3"/>
    </row>
    <row r="1386" spans="18:70" x14ac:dyDescent="0.4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68"/>
      <c r="BP1386" s="3"/>
      <c r="BQ1386" s="3"/>
      <c r="BR1386" s="3"/>
    </row>
    <row r="1387" spans="18:70" x14ac:dyDescent="0.4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68"/>
      <c r="BP1387" s="3"/>
      <c r="BQ1387" s="3"/>
      <c r="BR1387" s="3"/>
    </row>
    <row r="1388" spans="18:70" x14ac:dyDescent="0.4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68"/>
      <c r="BP1388" s="3"/>
      <c r="BQ1388" s="3"/>
      <c r="BR1388" s="3"/>
    </row>
    <row r="1389" spans="18:70" x14ac:dyDescent="0.4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68"/>
      <c r="BP1389" s="3"/>
      <c r="BQ1389" s="3"/>
      <c r="BR1389" s="3"/>
    </row>
    <row r="1390" spans="18:70" x14ac:dyDescent="0.4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68"/>
      <c r="BP1390" s="3"/>
      <c r="BQ1390" s="3"/>
      <c r="BR1390" s="3"/>
    </row>
    <row r="1391" spans="18:70" x14ac:dyDescent="0.4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68"/>
      <c r="BP1391" s="3"/>
      <c r="BQ1391" s="3"/>
      <c r="BR1391" s="3"/>
    </row>
    <row r="1392" spans="18:70" x14ac:dyDescent="0.4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68"/>
      <c r="BP1392" s="3"/>
      <c r="BQ1392" s="3"/>
      <c r="BR1392" s="3"/>
    </row>
    <row r="1393" spans="18:70" x14ac:dyDescent="0.4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68"/>
      <c r="BP1393" s="3"/>
      <c r="BQ1393" s="3"/>
      <c r="BR1393" s="3"/>
    </row>
    <row r="1394" spans="18:70" x14ac:dyDescent="0.4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68"/>
      <c r="BP1394" s="3"/>
      <c r="BQ1394" s="3"/>
      <c r="BR1394" s="3"/>
    </row>
    <row r="1395" spans="18:70" x14ac:dyDescent="0.4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68"/>
      <c r="BP1395" s="3"/>
      <c r="BQ1395" s="3"/>
      <c r="BR1395" s="3"/>
    </row>
    <row r="1396" spans="18:70" x14ac:dyDescent="0.4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68"/>
      <c r="BP1396" s="3"/>
      <c r="BQ1396" s="3"/>
      <c r="BR1396" s="3"/>
    </row>
    <row r="1397" spans="18:70" x14ac:dyDescent="0.4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68"/>
      <c r="BP1397" s="3"/>
      <c r="BQ1397" s="3"/>
      <c r="BR1397" s="3"/>
    </row>
    <row r="1398" spans="18:70" x14ac:dyDescent="0.4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68"/>
      <c r="BP1398" s="3"/>
      <c r="BQ1398" s="3"/>
      <c r="BR1398" s="3"/>
    </row>
    <row r="1399" spans="18:70" x14ac:dyDescent="0.4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68"/>
      <c r="BP1399" s="3"/>
      <c r="BQ1399" s="3"/>
      <c r="BR1399" s="3"/>
    </row>
    <row r="1400" spans="18:70" x14ac:dyDescent="0.4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68"/>
      <c r="BP1400" s="3"/>
      <c r="BQ1400" s="3"/>
      <c r="BR1400" s="3"/>
    </row>
    <row r="1401" spans="18:70" x14ac:dyDescent="0.4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68"/>
      <c r="BP1401" s="3"/>
      <c r="BQ1401" s="3"/>
      <c r="BR1401" s="3"/>
    </row>
    <row r="1402" spans="18:70" x14ac:dyDescent="0.4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68"/>
      <c r="BP1402" s="3"/>
      <c r="BQ1402" s="3"/>
      <c r="BR1402" s="3"/>
    </row>
    <row r="1403" spans="18:70" x14ac:dyDescent="0.4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68"/>
      <c r="BP1403" s="3"/>
      <c r="BQ1403" s="3"/>
      <c r="BR1403" s="3"/>
    </row>
    <row r="1404" spans="18:70" x14ac:dyDescent="0.4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68"/>
      <c r="BP1404" s="3"/>
      <c r="BQ1404" s="3"/>
      <c r="BR1404" s="3"/>
    </row>
    <row r="1405" spans="18:70" x14ac:dyDescent="0.4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68"/>
      <c r="BP1405" s="3"/>
      <c r="BQ1405" s="3"/>
      <c r="BR1405" s="3"/>
    </row>
    <row r="1406" spans="18:70" x14ac:dyDescent="0.4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68"/>
      <c r="BP1406" s="3"/>
      <c r="BQ1406" s="3"/>
      <c r="BR1406" s="3"/>
    </row>
    <row r="1407" spans="18:70" x14ac:dyDescent="0.4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68"/>
      <c r="BP1407" s="3"/>
      <c r="BQ1407" s="3"/>
      <c r="BR1407" s="3"/>
    </row>
    <row r="1408" spans="18:70" x14ac:dyDescent="0.4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68"/>
      <c r="BP1408" s="3"/>
      <c r="BQ1408" s="3"/>
      <c r="BR1408" s="3"/>
    </row>
    <row r="1409" spans="18:70" x14ac:dyDescent="0.4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68"/>
      <c r="BP1409" s="3"/>
      <c r="BQ1409" s="3"/>
      <c r="BR1409" s="3"/>
    </row>
    <row r="1410" spans="18:70" x14ac:dyDescent="0.4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68"/>
      <c r="BP1410" s="3"/>
      <c r="BQ1410" s="3"/>
      <c r="BR1410" s="3"/>
    </row>
    <row r="1411" spans="18:70" x14ac:dyDescent="0.4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68"/>
      <c r="BP1411" s="3"/>
      <c r="BQ1411" s="3"/>
      <c r="BR1411" s="3"/>
    </row>
    <row r="1412" spans="18:70" x14ac:dyDescent="0.4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68"/>
      <c r="BP1412" s="3"/>
      <c r="BQ1412" s="3"/>
      <c r="BR1412" s="3"/>
    </row>
    <row r="1413" spans="18:70" x14ac:dyDescent="0.4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68"/>
      <c r="BP1413" s="3"/>
      <c r="BQ1413" s="3"/>
      <c r="BR1413" s="3"/>
    </row>
    <row r="1414" spans="18:70" x14ac:dyDescent="0.4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68"/>
      <c r="BP1414" s="3"/>
      <c r="BQ1414" s="3"/>
      <c r="BR1414" s="3"/>
    </row>
    <row r="1415" spans="18:70" x14ac:dyDescent="0.4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68"/>
      <c r="BP1415" s="3"/>
      <c r="BQ1415" s="3"/>
      <c r="BR1415" s="3"/>
    </row>
    <row r="1416" spans="18:70" x14ac:dyDescent="0.4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68"/>
      <c r="BP1416" s="3"/>
      <c r="BQ1416" s="3"/>
      <c r="BR1416" s="3"/>
    </row>
    <row r="1417" spans="18:70" x14ac:dyDescent="0.4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68"/>
      <c r="BP1417" s="3"/>
      <c r="BQ1417" s="3"/>
      <c r="BR1417" s="3"/>
    </row>
    <row r="1418" spans="18:70" x14ac:dyDescent="0.4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68"/>
      <c r="BP1418" s="3"/>
      <c r="BQ1418" s="3"/>
      <c r="BR1418" s="3"/>
    </row>
    <row r="1419" spans="18:70" x14ac:dyDescent="0.4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68"/>
      <c r="BP1419" s="3"/>
      <c r="BQ1419" s="3"/>
      <c r="BR1419" s="3"/>
    </row>
    <row r="1420" spans="18:70" x14ac:dyDescent="0.4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68"/>
      <c r="BP1420" s="3"/>
      <c r="BQ1420" s="3"/>
      <c r="BR1420" s="3"/>
    </row>
    <row r="1421" spans="18:70" x14ac:dyDescent="0.4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68"/>
      <c r="BP1421" s="3"/>
      <c r="BQ1421" s="3"/>
      <c r="BR1421" s="3"/>
    </row>
    <row r="1422" spans="18:70" x14ac:dyDescent="0.4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68"/>
      <c r="BP1422" s="3"/>
      <c r="BQ1422" s="3"/>
      <c r="BR1422" s="3"/>
    </row>
    <row r="1423" spans="18:70" x14ac:dyDescent="0.4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68"/>
      <c r="BP1423" s="3"/>
      <c r="BQ1423" s="3"/>
      <c r="BR1423" s="3"/>
    </row>
    <row r="1424" spans="18:70" x14ac:dyDescent="0.4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68"/>
      <c r="BP1424" s="3"/>
      <c r="BQ1424" s="3"/>
      <c r="BR1424" s="3"/>
    </row>
    <row r="1425" spans="18:70" x14ac:dyDescent="0.4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68"/>
      <c r="BP1425" s="3"/>
      <c r="BQ1425" s="3"/>
      <c r="BR1425" s="3"/>
    </row>
    <row r="1426" spans="18:70" x14ac:dyDescent="0.4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68"/>
      <c r="BP1426" s="3"/>
      <c r="BQ1426" s="3"/>
      <c r="BR1426" s="3"/>
    </row>
    <row r="1427" spans="18:70" x14ac:dyDescent="0.4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68"/>
      <c r="BP1427" s="3"/>
      <c r="BQ1427" s="3"/>
      <c r="BR1427" s="3"/>
    </row>
    <row r="1428" spans="18:70" x14ac:dyDescent="0.4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68"/>
      <c r="BP1428" s="3"/>
      <c r="BQ1428" s="3"/>
      <c r="BR1428" s="3"/>
    </row>
    <row r="1429" spans="18:70" x14ac:dyDescent="0.4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68"/>
      <c r="BP1429" s="3"/>
      <c r="BQ1429" s="3"/>
      <c r="BR1429" s="3"/>
    </row>
    <row r="1430" spans="18:70" x14ac:dyDescent="0.4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68"/>
      <c r="BP1430" s="3"/>
      <c r="BQ1430" s="3"/>
      <c r="BR1430" s="3"/>
    </row>
    <row r="1431" spans="18:70" x14ac:dyDescent="0.4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68"/>
      <c r="BP1431" s="3"/>
      <c r="BQ1431" s="3"/>
      <c r="BR1431" s="3"/>
    </row>
    <row r="1432" spans="18:70" x14ac:dyDescent="0.4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68"/>
      <c r="BP1432" s="3"/>
      <c r="BQ1432" s="3"/>
      <c r="BR1432" s="3"/>
    </row>
    <row r="1433" spans="18:70" x14ac:dyDescent="0.4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68"/>
      <c r="BP1433" s="3"/>
      <c r="BQ1433" s="3"/>
      <c r="BR1433" s="3"/>
    </row>
    <row r="1434" spans="18:70" x14ac:dyDescent="0.4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68"/>
      <c r="BP1434" s="3"/>
      <c r="BQ1434" s="3"/>
      <c r="BR1434" s="3"/>
    </row>
    <row r="1435" spans="18:70" x14ac:dyDescent="0.4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68"/>
      <c r="BP1435" s="3"/>
      <c r="BQ1435" s="3"/>
      <c r="BR1435" s="3"/>
    </row>
    <row r="1436" spans="18:70" x14ac:dyDescent="0.4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68"/>
      <c r="BP1436" s="3"/>
      <c r="BQ1436" s="3"/>
      <c r="BR1436" s="3"/>
    </row>
    <row r="1437" spans="18:70" x14ac:dyDescent="0.4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68"/>
      <c r="BP1437" s="3"/>
      <c r="BQ1437" s="3"/>
      <c r="BR1437" s="3"/>
    </row>
    <row r="1438" spans="18:70" x14ac:dyDescent="0.4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68"/>
      <c r="BP1438" s="3"/>
      <c r="BQ1438" s="3"/>
      <c r="BR1438" s="3"/>
    </row>
    <row r="1439" spans="18:70" x14ac:dyDescent="0.4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68"/>
      <c r="BP1439" s="3"/>
      <c r="BQ1439" s="3"/>
      <c r="BR1439" s="3"/>
    </row>
    <row r="1440" spans="18:70" x14ac:dyDescent="0.4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68"/>
      <c r="BP1440" s="3"/>
      <c r="BQ1440" s="3"/>
      <c r="BR1440" s="3"/>
    </row>
    <row r="1441" spans="18:70" x14ac:dyDescent="0.4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68"/>
      <c r="BP1441" s="3"/>
      <c r="BQ1441" s="3"/>
      <c r="BR1441" s="3"/>
    </row>
    <row r="1442" spans="18:70" x14ac:dyDescent="0.4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68"/>
      <c r="BP1442" s="3"/>
      <c r="BQ1442" s="3"/>
      <c r="BR1442" s="3"/>
    </row>
    <row r="1443" spans="18:70" x14ac:dyDescent="0.4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68"/>
      <c r="BP1443" s="3"/>
      <c r="BQ1443" s="3"/>
      <c r="BR1443" s="3"/>
    </row>
    <row r="1444" spans="18:70" x14ac:dyDescent="0.4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68"/>
      <c r="BP1444" s="3"/>
      <c r="BQ1444" s="3"/>
      <c r="BR1444" s="3"/>
    </row>
    <row r="1445" spans="18:70" x14ac:dyDescent="0.4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68"/>
      <c r="BP1445" s="3"/>
      <c r="BQ1445" s="3"/>
      <c r="BR1445" s="3"/>
    </row>
    <row r="1446" spans="18:70" x14ac:dyDescent="0.4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68"/>
      <c r="BP1446" s="3"/>
      <c r="BQ1446" s="3"/>
      <c r="BR1446" s="3"/>
    </row>
    <row r="1447" spans="18:70" x14ac:dyDescent="0.4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68"/>
      <c r="BP1447" s="3"/>
      <c r="BQ1447" s="3"/>
      <c r="BR1447" s="3"/>
    </row>
    <row r="1448" spans="18:70" x14ac:dyDescent="0.4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68"/>
      <c r="BP1448" s="3"/>
      <c r="BQ1448" s="3"/>
      <c r="BR1448" s="3"/>
    </row>
    <row r="1449" spans="18:70" x14ac:dyDescent="0.4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68"/>
      <c r="BP1449" s="3"/>
      <c r="BQ1449" s="3"/>
      <c r="BR1449" s="3"/>
    </row>
    <row r="1450" spans="18:70" x14ac:dyDescent="0.4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68"/>
      <c r="BP1450" s="3"/>
      <c r="BQ1450" s="3"/>
      <c r="BR1450" s="3"/>
    </row>
    <row r="1451" spans="18:70" x14ac:dyDescent="0.4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68"/>
      <c r="BP1451" s="3"/>
      <c r="BQ1451" s="3"/>
      <c r="BR1451" s="3"/>
    </row>
    <row r="1452" spans="18:70" x14ac:dyDescent="0.4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68"/>
      <c r="BP1452" s="3"/>
      <c r="BQ1452" s="3"/>
      <c r="BR1452" s="3"/>
    </row>
    <row r="1453" spans="18:70" x14ac:dyDescent="0.4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68"/>
      <c r="BP1453" s="3"/>
      <c r="BQ1453" s="3"/>
      <c r="BR1453" s="3"/>
    </row>
    <row r="1454" spans="18:70" x14ac:dyDescent="0.4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68"/>
      <c r="BP1454" s="3"/>
      <c r="BQ1454" s="3"/>
      <c r="BR1454" s="3"/>
    </row>
    <row r="1455" spans="18:70" x14ac:dyDescent="0.4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68"/>
      <c r="BP1455" s="3"/>
      <c r="BQ1455" s="3"/>
      <c r="BR1455" s="3"/>
    </row>
    <row r="1456" spans="18:70" x14ac:dyDescent="0.4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68"/>
      <c r="BP1456" s="3"/>
      <c r="BQ1456" s="3"/>
      <c r="BR1456" s="3"/>
    </row>
    <row r="1457" spans="18:70" x14ac:dyDescent="0.4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68"/>
      <c r="BP1457" s="3"/>
      <c r="BQ1457" s="3"/>
      <c r="BR1457" s="3"/>
    </row>
    <row r="1458" spans="18:70" x14ac:dyDescent="0.4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68"/>
      <c r="BP1458" s="3"/>
      <c r="BQ1458" s="3"/>
      <c r="BR1458" s="3"/>
    </row>
    <row r="1459" spans="18:70" x14ac:dyDescent="0.4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68"/>
      <c r="BP1459" s="3"/>
      <c r="BQ1459" s="3"/>
      <c r="BR1459" s="3"/>
    </row>
    <row r="1460" spans="18:70" x14ac:dyDescent="0.4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68"/>
      <c r="BP1460" s="3"/>
      <c r="BQ1460" s="3"/>
      <c r="BR1460" s="3"/>
    </row>
    <row r="1461" spans="18:70" x14ac:dyDescent="0.4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68"/>
      <c r="BP1461" s="3"/>
      <c r="BQ1461" s="3"/>
      <c r="BR1461" s="3"/>
    </row>
    <row r="1462" spans="18:70" x14ac:dyDescent="0.4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68"/>
      <c r="BP1462" s="3"/>
      <c r="BQ1462" s="3"/>
      <c r="BR1462" s="3"/>
    </row>
    <row r="1463" spans="18:70" x14ac:dyDescent="0.4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68"/>
      <c r="BP1463" s="3"/>
      <c r="BQ1463" s="3"/>
      <c r="BR1463" s="3"/>
    </row>
    <row r="1464" spans="18:70" x14ac:dyDescent="0.4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68"/>
      <c r="BP1464" s="3"/>
      <c r="BQ1464" s="3"/>
      <c r="BR1464" s="3"/>
    </row>
    <row r="1465" spans="18:70" x14ac:dyDescent="0.4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68"/>
      <c r="BP1465" s="3"/>
      <c r="BQ1465" s="3"/>
      <c r="BR1465" s="3"/>
    </row>
    <row r="1466" spans="18:70" x14ac:dyDescent="0.4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68"/>
      <c r="BP1466" s="3"/>
      <c r="BQ1466" s="3"/>
      <c r="BR1466" s="3"/>
    </row>
    <row r="1467" spans="18:70" x14ac:dyDescent="0.4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68"/>
      <c r="BP1467" s="3"/>
      <c r="BQ1467" s="3"/>
      <c r="BR1467" s="3"/>
    </row>
    <row r="1468" spans="18:70" x14ac:dyDescent="0.4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68"/>
      <c r="BP1468" s="3"/>
      <c r="BQ1468" s="3"/>
      <c r="BR1468" s="3"/>
    </row>
    <row r="1469" spans="18:70" x14ac:dyDescent="0.4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68"/>
      <c r="BP1469" s="3"/>
      <c r="BQ1469" s="3"/>
      <c r="BR1469" s="3"/>
    </row>
    <row r="1470" spans="18:70" x14ac:dyDescent="0.4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68"/>
      <c r="BP1470" s="3"/>
      <c r="BQ1470" s="3"/>
      <c r="BR1470" s="3"/>
    </row>
    <row r="1471" spans="18:70" x14ac:dyDescent="0.4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68"/>
      <c r="BP1471" s="3"/>
      <c r="BQ1471" s="3"/>
      <c r="BR1471" s="3"/>
    </row>
    <row r="1472" spans="18:70" x14ac:dyDescent="0.4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68"/>
      <c r="BP1472" s="3"/>
      <c r="BQ1472" s="3"/>
      <c r="BR1472" s="3"/>
    </row>
    <row r="1473" spans="18:70" x14ac:dyDescent="0.4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68"/>
      <c r="BP1473" s="3"/>
      <c r="BQ1473" s="3"/>
      <c r="BR1473" s="3"/>
    </row>
    <row r="1474" spans="18:70" x14ac:dyDescent="0.4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68"/>
      <c r="BP1474" s="3"/>
      <c r="BQ1474" s="3"/>
      <c r="BR1474" s="3"/>
    </row>
    <row r="1475" spans="18:70" x14ac:dyDescent="0.4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68"/>
      <c r="BP1475" s="3"/>
      <c r="BQ1475" s="3"/>
      <c r="BR1475" s="3"/>
    </row>
    <row r="1476" spans="18:70" x14ac:dyDescent="0.4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68"/>
      <c r="BP1476" s="3"/>
      <c r="BQ1476" s="3"/>
      <c r="BR1476" s="3"/>
    </row>
    <row r="1477" spans="18:70" x14ac:dyDescent="0.4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68"/>
      <c r="BP1477" s="3"/>
      <c r="BQ1477" s="3"/>
      <c r="BR1477" s="3"/>
    </row>
    <row r="1478" spans="18:70" x14ac:dyDescent="0.4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68"/>
      <c r="BP1478" s="3"/>
      <c r="BQ1478" s="3"/>
      <c r="BR1478" s="3"/>
    </row>
    <row r="1479" spans="18:70" x14ac:dyDescent="0.4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68"/>
      <c r="BP1479" s="3"/>
      <c r="BQ1479" s="3"/>
      <c r="BR1479" s="3"/>
    </row>
    <row r="1480" spans="18:70" x14ac:dyDescent="0.4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68"/>
      <c r="BP1480" s="3"/>
      <c r="BQ1480" s="3"/>
      <c r="BR1480" s="3"/>
    </row>
    <row r="1481" spans="18:70" x14ac:dyDescent="0.4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68"/>
      <c r="BP1481" s="3"/>
      <c r="BQ1481" s="3"/>
      <c r="BR1481" s="3"/>
    </row>
    <row r="1482" spans="18:70" x14ac:dyDescent="0.4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68"/>
      <c r="BP1482" s="3"/>
      <c r="BQ1482" s="3"/>
      <c r="BR1482" s="3"/>
    </row>
    <row r="1483" spans="18:70" x14ac:dyDescent="0.4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68"/>
      <c r="BP1483" s="3"/>
      <c r="BQ1483" s="3"/>
      <c r="BR1483" s="3"/>
    </row>
    <row r="1484" spans="18:70" x14ac:dyDescent="0.4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68"/>
      <c r="BP1484" s="3"/>
      <c r="BQ1484" s="3"/>
      <c r="BR1484" s="3"/>
    </row>
    <row r="1485" spans="18:70" x14ac:dyDescent="0.4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68"/>
      <c r="BP1485" s="3"/>
      <c r="BQ1485" s="3"/>
      <c r="BR1485" s="3"/>
    </row>
    <row r="1486" spans="18:70" x14ac:dyDescent="0.4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68"/>
      <c r="BP1486" s="3"/>
      <c r="BQ1486" s="3"/>
      <c r="BR1486" s="3"/>
    </row>
    <row r="1487" spans="18:70" x14ac:dyDescent="0.4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68"/>
      <c r="BP1487" s="3"/>
      <c r="BQ1487" s="3"/>
      <c r="BR1487" s="3"/>
    </row>
    <row r="1488" spans="18:70" x14ac:dyDescent="0.4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68"/>
      <c r="BP1488" s="3"/>
      <c r="BQ1488" s="3"/>
      <c r="BR1488" s="3"/>
    </row>
    <row r="1489" spans="18:70" x14ac:dyDescent="0.4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68"/>
      <c r="BP1489" s="3"/>
      <c r="BQ1489" s="3"/>
      <c r="BR1489" s="3"/>
    </row>
    <row r="1490" spans="18:70" x14ac:dyDescent="0.4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68"/>
      <c r="BP1490" s="3"/>
      <c r="BQ1490" s="3"/>
      <c r="BR1490" s="3"/>
    </row>
    <row r="1491" spans="18:70" x14ac:dyDescent="0.4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68"/>
      <c r="BP1491" s="3"/>
      <c r="BQ1491" s="3"/>
      <c r="BR1491" s="3"/>
    </row>
    <row r="1492" spans="18:70" x14ac:dyDescent="0.4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68"/>
      <c r="BP1492" s="3"/>
      <c r="BQ1492" s="3"/>
      <c r="BR1492" s="3"/>
    </row>
    <row r="1493" spans="18:70" x14ac:dyDescent="0.4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68"/>
      <c r="BP1493" s="3"/>
      <c r="BQ1493" s="3"/>
      <c r="BR1493" s="3"/>
    </row>
    <row r="1494" spans="18:70" x14ac:dyDescent="0.4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68"/>
      <c r="BP1494" s="3"/>
      <c r="BQ1494" s="3"/>
      <c r="BR1494" s="3"/>
    </row>
    <row r="1495" spans="18:70" x14ac:dyDescent="0.4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68"/>
      <c r="BP1495" s="3"/>
      <c r="BQ1495" s="3"/>
      <c r="BR1495" s="3"/>
    </row>
    <row r="1496" spans="18:70" x14ac:dyDescent="0.4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68"/>
      <c r="BP1496" s="3"/>
      <c r="BQ1496" s="3"/>
      <c r="BR1496" s="3"/>
    </row>
    <row r="1497" spans="18:70" x14ac:dyDescent="0.4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68"/>
      <c r="BP1497" s="3"/>
      <c r="BQ1497" s="3"/>
      <c r="BR1497" s="3"/>
    </row>
    <row r="1498" spans="18:70" x14ac:dyDescent="0.4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68"/>
      <c r="BP1498" s="3"/>
      <c r="BQ1498" s="3"/>
      <c r="BR1498" s="3"/>
    </row>
    <row r="1499" spans="18:70" x14ac:dyDescent="0.4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68"/>
      <c r="BP1499" s="3"/>
      <c r="BQ1499" s="3"/>
      <c r="BR1499" s="3"/>
    </row>
    <row r="1500" spans="18:70" x14ac:dyDescent="0.4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68"/>
      <c r="BP1500" s="3"/>
      <c r="BQ1500" s="3"/>
      <c r="BR1500" s="3"/>
    </row>
    <row r="1501" spans="18:70" x14ac:dyDescent="0.4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68"/>
      <c r="BP1501" s="3"/>
      <c r="BQ1501" s="3"/>
      <c r="BR1501" s="3"/>
    </row>
    <row r="1502" spans="18:70" x14ac:dyDescent="0.4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68"/>
      <c r="BP1502" s="3"/>
      <c r="BQ1502" s="3"/>
      <c r="BR1502" s="3"/>
    </row>
    <row r="1503" spans="18:70" x14ac:dyDescent="0.4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68"/>
      <c r="BP1503" s="3"/>
      <c r="BQ1503" s="3"/>
      <c r="BR1503" s="3"/>
    </row>
    <row r="1504" spans="18:70" x14ac:dyDescent="0.4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68"/>
      <c r="BP1504" s="3"/>
      <c r="BQ1504" s="3"/>
      <c r="BR1504" s="3"/>
    </row>
    <row r="1505" spans="18:70" x14ac:dyDescent="0.4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68"/>
      <c r="BP1505" s="3"/>
      <c r="BQ1505" s="3"/>
      <c r="BR1505" s="3"/>
    </row>
    <row r="1506" spans="18:70" x14ac:dyDescent="0.4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68"/>
      <c r="BP1506" s="3"/>
      <c r="BQ1506" s="3"/>
      <c r="BR1506" s="3"/>
    </row>
    <row r="1507" spans="18:70" x14ac:dyDescent="0.4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68"/>
      <c r="BP1507" s="3"/>
      <c r="BQ1507" s="3"/>
      <c r="BR1507" s="3"/>
    </row>
    <row r="1508" spans="18:70" x14ac:dyDescent="0.4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68"/>
      <c r="BP1508" s="3"/>
      <c r="BQ1508" s="3"/>
      <c r="BR1508" s="3"/>
    </row>
    <row r="1509" spans="18:70" x14ac:dyDescent="0.4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68"/>
      <c r="BP1509" s="3"/>
      <c r="BQ1509" s="3"/>
      <c r="BR1509" s="3"/>
    </row>
    <row r="1510" spans="18:70" x14ac:dyDescent="0.4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68"/>
      <c r="BP1510" s="3"/>
      <c r="BQ1510" s="3"/>
      <c r="BR1510" s="3"/>
    </row>
    <row r="1511" spans="18:70" x14ac:dyDescent="0.4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68"/>
      <c r="BP1511" s="3"/>
      <c r="BQ1511" s="3"/>
      <c r="BR1511" s="3"/>
    </row>
    <row r="1512" spans="18:70" x14ac:dyDescent="0.4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68"/>
      <c r="BP1512" s="3"/>
      <c r="BQ1512" s="3"/>
      <c r="BR1512" s="3"/>
    </row>
    <row r="1513" spans="18:70" x14ac:dyDescent="0.4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68"/>
      <c r="BP1513" s="3"/>
      <c r="BQ1513" s="3"/>
      <c r="BR1513" s="3"/>
    </row>
    <row r="1514" spans="18:70" x14ac:dyDescent="0.4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68"/>
      <c r="BP1514" s="3"/>
      <c r="BQ1514" s="3"/>
      <c r="BR1514" s="3"/>
    </row>
    <row r="1515" spans="18:70" x14ac:dyDescent="0.4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68"/>
      <c r="BP1515" s="3"/>
      <c r="BQ1515" s="3"/>
      <c r="BR1515" s="3"/>
    </row>
    <row r="1516" spans="18:70" x14ac:dyDescent="0.4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68"/>
      <c r="BP1516" s="3"/>
      <c r="BQ1516" s="3"/>
      <c r="BR1516" s="3"/>
    </row>
    <row r="1517" spans="18:70" x14ac:dyDescent="0.4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68"/>
      <c r="BP1517" s="3"/>
      <c r="BQ1517" s="3"/>
      <c r="BR1517" s="3"/>
    </row>
    <row r="1518" spans="18:70" x14ac:dyDescent="0.4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68"/>
      <c r="BP1518" s="3"/>
      <c r="BQ1518" s="3"/>
      <c r="BR1518" s="3"/>
    </row>
    <row r="1519" spans="18:70" x14ac:dyDescent="0.4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68"/>
    </row>
    <row r="1520" spans="18:70" x14ac:dyDescent="0.4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68"/>
    </row>
    <row r="1521" spans="18:70" x14ac:dyDescent="0.4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68"/>
    </row>
    <row r="1522" spans="18:70" x14ac:dyDescent="0.4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J1522" s="68"/>
      <c r="BP1522" s="3"/>
      <c r="BQ1522" s="3"/>
      <c r="BR1522" s="3"/>
    </row>
    <row r="1523" spans="18:70" x14ac:dyDescent="0.4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J1523" s="68"/>
      <c r="BP1523" s="3"/>
      <c r="BQ1523" s="3"/>
      <c r="BR1523" s="3"/>
    </row>
    <row r="1524" spans="18:70" x14ac:dyDescent="0.4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J1524" s="68"/>
      <c r="BP1524" s="3"/>
      <c r="BQ1524" s="3"/>
      <c r="BR1524" s="3"/>
    </row>
    <row r="1525" spans="18:70" x14ac:dyDescent="0.4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</row>
    <row r="1526" spans="18:70" x14ac:dyDescent="0.4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</row>
    <row r="1527" spans="18:70" x14ac:dyDescent="0.4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</row>
    <row r="1528" spans="18:70" x14ac:dyDescent="0.4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</row>
    <row r="1529" spans="18:70" x14ac:dyDescent="0.4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</row>
    <row r="1530" spans="18:70" x14ac:dyDescent="0.4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</row>
    <row r="1531" spans="18:70" x14ac:dyDescent="0.4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</row>
    <row r="1532" spans="18:70" x14ac:dyDescent="0.4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</row>
  </sheetData>
  <mergeCells count="1309">
    <mergeCell ref="B7:G7"/>
    <mergeCell ref="AF89:AK89"/>
    <mergeCell ref="AI155:AQ155"/>
    <mergeCell ref="A156:X157"/>
    <mergeCell ref="AI156:BH157"/>
    <mergeCell ref="A158:G158"/>
    <mergeCell ref="H158:Q158"/>
    <mergeCell ref="AP158:AW158"/>
    <mergeCell ref="A159:G159"/>
    <mergeCell ref="H159:J159"/>
    <mergeCell ref="AI159:AO159"/>
    <mergeCell ref="AP159:AR159"/>
    <mergeCell ref="A164:D164"/>
    <mergeCell ref="E164:BE164"/>
    <mergeCell ref="BF164:BI164"/>
    <mergeCell ref="AF90:AH90"/>
    <mergeCell ref="AI90:AK90"/>
    <mergeCell ref="AL90:AN90"/>
    <mergeCell ref="AO90:AQ90"/>
    <mergeCell ref="AR90:AT90"/>
    <mergeCell ref="AU90:AW90"/>
    <mergeCell ref="AX90:AZ90"/>
    <mergeCell ref="BA90:BC90"/>
    <mergeCell ref="A123:A126"/>
    <mergeCell ref="B123:O126"/>
    <mergeCell ref="P123:Q126"/>
    <mergeCell ref="R123:S126"/>
    <mergeCell ref="T123:AE123"/>
    <mergeCell ref="AF123:BC123"/>
    <mergeCell ref="BF144:BI144"/>
    <mergeCell ref="A147:D147"/>
    <mergeCell ref="E147:BE147"/>
    <mergeCell ref="BF147:BI147"/>
    <mergeCell ref="V52:W52"/>
    <mergeCell ref="A60:A61"/>
    <mergeCell ref="R57:S57"/>
    <mergeCell ref="T57:U57"/>
    <mergeCell ref="AX124:BC124"/>
    <mergeCell ref="X125:Y126"/>
    <mergeCell ref="Z125:AA126"/>
    <mergeCell ref="AB125:AC126"/>
    <mergeCell ref="AD125:AE126"/>
    <mergeCell ref="AF125:AH125"/>
    <mergeCell ref="AI125:AK125"/>
    <mergeCell ref="AL125:AN125"/>
    <mergeCell ref="AO125:AQ125"/>
    <mergeCell ref="AR125:AT125"/>
    <mergeCell ref="AI79:AQ79"/>
    <mergeCell ref="A80:X81"/>
    <mergeCell ref="AI80:BH81"/>
    <mergeCell ref="A82:G82"/>
    <mergeCell ref="H82:Q82"/>
    <mergeCell ref="AP82:AW82"/>
    <mergeCell ref="A83:G83"/>
    <mergeCell ref="H83:J83"/>
    <mergeCell ref="AI83:AO83"/>
    <mergeCell ref="AP83:AR83"/>
    <mergeCell ref="A88:A91"/>
    <mergeCell ref="B88:O91"/>
    <mergeCell ref="P88:Q91"/>
    <mergeCell ref="R88:S91"/>
    <mergeCell ref="T88:AE88"/>
    <mergeCell ref="AF88:BC88"/>
    <mergeCell ref="X89:AE89"/>
    <mergeCell ref="BF123:BI126"/>
    <mergeCell ref="A46:A49"/>
    <mergeCell ref="B46:O49"/>
    <mergeCell ref="P46:Q49"/>
    <mergeCell ref="R46:S49"/>
    <mergeCell ref="T46:AE46"/>
    <mergeCell ref="AF46:BC46"/>
    <mergeCell ref="BD46:BE49"/>
    <mergeCell ref="BF46:BI49"/>
    <mergeCell ref="T47:U49"/>
    <mergeCell ref="V47:W49"/>
    <mergeCell ref="X47:AE47"/>
    <mergeCell ref="AF47:AK47"/>
    <mergeCell ref="AL47:AQ47"/>
    <mergeCell ref="AR47:AW47"/>
    <mergeCell ref="AX47:BC47"/>
    <mergeCell ref="X48:Y49"/>
    <mergeCell ref="Z48:AA49"/>
    <mergeCell ref="AB48:AC49"/>
    <mergeCell ref="AD48:AE49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V57:W57"/>
    <mergeCell ref="X57:Y57"/>
    <mergeCell ref="Z57:AA57"/>
    <mergeCell ref="V64:W64"/>
    <mergeCell ref="A207:D207"/>
    <mergeCell ref="E207:BE207"/>
    <mergeCell ref="BF207:BI207"/>
    <mergeCell ref="A166:D166"/>
    <mergeCell ref="E166:BE166"/>
    <mergeCell ref="BF166:BI166"/>
    <mergeCell ref="A102:A103"/>
    <mergeCell ref="A194:D194"/>
    <mergeCell ref="E194:BE194"/>
    <mergeCell ref="BF194:BI194"/>
    <mergeCell ref="A195:D195"/>
    <mergeCell ref="E195:BE195"/>
    <mergeCell ref="BF195:BI195"/>
    <mergeCell ref="A193:D193"/>
    <mergeCell ref="E193:BE193"/>
    <mergeCell ref="BF193:BI193"/>
    <mergeCell ref="A198:D198"/>
    <mergeCell ref="E198:BE198"/>
    <mergeCell ref="BF198:BI198"/>
    <mergeCell ref="A199:D199"/>
    <mergeCell ref="BF204:BI204"/>
    <mergeCell ref="BF191:BI191"/>
    <mergeCell ref="A154:D154"/>
    <mergeCell ref="E154:BE154"/>
    <mergeCell ref="BF154:BI154"/>
    <mergeCell ref="AL89:AQ89"/>
    <mergeCell ref="AR89:AW89"/>
    <mergeCell ref="AX89:BC89"/>
    <mergeCell ref="A192:D192"/>
    <mergeCell ref="A197:D197"/>
    <mergeCell ref="E197:BE197"/>
    <mergeCell ref="BF197:BI197"/>
    <mergeCell ref="E180:BE180"/>
    <mergeCell ref="BF180:BI180"/>
    <mergeCell ref="BF165:BI165"/>
    <mergeCell ref="BF169:BI169"/>
    <mergeCell ref="BF170:BI170"/>
    <mergeCell ref="A171:D171"/>
    <mergeCell ref="E171:BE171"/>
    <mergeCell ref="BF171:BI171"/>
    <mergeCell ref="A172:D172"/>
    <mergeCell ref="E172:BE172"/>
    <mergeCell ref="BF172:BI172"/>
    <mergeCell ref="A205:D205"/>
    <mergeCell ref="E205:BE205"/>
    <mergeCell ref="BF205:BI205"/>
    <mergeCell ref="A204:D204"/>
    <mergeCell ref="E204:BE204"/>
    <mergeCell ref="E192:BE192"/>
    <mergeCell ref="BF192:BI192"/>
    <mergeCell ref="BF179:BI179"/>
    <mergeCell ref="A168:D168"/>
    <mergeCell ref="E168:BE168"/>
    <mergeCell ref="BF168:BI168"/>
    <mergeCell ref="A206:D206"/>
    <mergeCell ref="E206:BE206"/>
    <mergeCell ref="BF206:BI206"/>
    <mergeCell ref="A170:D170"/>
    <mergeCell ref="E170:BE170"/>
    <mergeCell ref="A208:D208"/>
    <mergeCell ref="E208:BE208"/>
    <mergeCell ref="BF208:BI208"/>
    <mergeCell ref="E183:BE183"/>
    <mergeCell ref="BF183:BI183"/>
    <mergeCell ref="A182:D182"/>
    <mergeCell ref="A183:D183"/>
    <mergeCell ref="E173:BE173"/>
    <mergeCell ref="BF173:BI173"/>
    <mergeCell ref="A177:D177"/>
    <mergeCell ref="E177:BE177"/>
    <mergeCell ref="BF177:BI177"/>
    <mergeCell ref="A174:D174"/>
    <mergeCell ref="E174:BE174"/>
    <mergeCell ref="BF174:BI174"/>
    <mergeCell ref="A175:D175"/>
    <mergeCell ref="E175:BE175"/>
    <mergeCell ref="BF176:BI176"/>
    <mergeCell ref="A173:D173"/>
    <mergeCell ref="A181:D181"/>
    <mergeCell ref="A179:D179"/>
    <mergeCell ref="E179:BE179"/>
    <mergeCell ref="E199:BE199"/>
    <mergeCell ref="BF199:BI199"/>
    <mergeCell ref="A200:D200"/>
    <mergeCell ref="E202:BE202"/>
    <mergeCell ref="BF202:BI202"/>
    <mergeCell ref="A209:D209"/>
    <mergeCell ref="E209:BE209"/>
    <mergeCell ref="BF209:BI209"/>
    <mergeCell ref="A210:D210"/>
    <mergeCell ref="E210:BE210"/>
    <mergeCell ref="BF210:BI210"/>
    <mergeCell ref="A190:D190"/>
    <mergeCell ref="E190:BE190"/>
    <mergeCell ref="BF190:BI190"/>
    <mergeCell ref="A152:D152"/>
    <mergeCell ref="E152:BE152"/>
    <mergeCell ref="BF152:BI152"/>
    <mergeCell ref="A153:D153"/>
    <mergeCell ref="E153:BE153"/>
    <mergeCell ref="BF153:BI153"/>
    <mergeCell ref="A187:D187"/>
    <mergeCell ref="E187:BE187"/>
    <mergeCell ref="BF187:BI187"/>
    <mergeCell ref="A188:D188"/>
    <mergeCell ref="E188:BE188"/>
    <mergeCell ref="BF188:BI188"/>
    <mergeCell ref="A191:D191"/>
    <mergeCell ref="E191:BE191"/>
    <mergeCell ref="E200:BE200"/>
    <mergeCell ref="BF200:BI200"/>
    <mergeCell ref="A201:D201"/>
    <mergeCell ref="E201:BE201"/>
    <mergeCell ref="BF201:BI201"/>
    <mergeCell ref="A202:D202"/>
    <mergeCell ref="BF181:BI181"/>
    <mergeCell ref="E182:BE182"/>
    <mergeCell ref="E203:BE203"/>
    <mergeCell ref="A149:D149"/>
    <mergeCell ref="E149:BE149"/>
    <mergeCell ref="BF149:BI149"/>
    <mergeCell ref="A189:D189"/>
    <mergeCell ref="E189:BE189"/>
    <mergeCell ref="BF189:BI189"/>
    <mergeCell ref="A167:D167"/>
    <mergeCell ref="E167:BE167"/>
    <mergeCell ref="BF167:BI167"/>
    <mergeCell ref="A186:D186"/>
    <mergeCell ref="E186:BE186"/>
    <mergeCell ref="BF186:BI186"/>
    <mergeCell ref="A178:D178"/>
    <mergeCell ref="E178:BE178"/>
    <mergeCell ref="BF178:BI178"/>
    <mergeCell ref="A150:D150"/>
    <mergeCell ref="E150:BE150"/>
    <mergeCell ref="BF150:BI150"/>
    <mergeCell ref="A151:D151"/>
    <mergeCell ref="E151:BE151"/>
    <mergeCell ref="BF151:BI151"/>
    <mergeCell ref="A184:D184"/>
    <mergeCell ref="E184:BE184"/>
    <mergeCell ref="BF184:BI184"/>
    <mergeCell ref="A185:D185"/>
    <mergeCell ref="E185:BE185"/>
    <mergeCell ref="BF185:BI185"/>
    <mergeCell ref="A180:D180"/>
    <mergeCell ref="BF34:BI34"/>
    <mergeCell ref="BF93:BI93"/>
    <mergeCell ref="BF108:BI108"/>
    <mergeCell ref="A100:A101"/>
    <mergeCell ref="B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BD112:BE112"/>
    <mergeCell ref="BF112:BI112"/>
    <mergeCell ref="P113:Q113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A142:D142"/>
    <mergeCell ref="E142:BE142"/>
    <mergeCell ref="BF142:BI142"/>
    <mergeCell ref="A143:D143"/>
    <mergeCell ref="E143:BE143"/>
    <mergeCell ref="BF143:BI143"/>
    <mergeCell ref="A144:D144"/>
    <mergeCell ref="B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BD34:BE34"/>
    <mergeCell ref="E144:BE144"/>
    <mergeCell ref="R68:S68"/>
    <mergeCell ref="T68:U68"/>
    <mergeCell ref="AD99:AE99"/>
    <mergeCell ref="AD95:AE95"/>
    <mergeCell ref="P99:Q99"/>
    <mergeCell ref="Z92:AA92"/>
    <mergeCell ref="B55:O55"/>
    <mergeCell ref="T76:U76"/>
    <mergeCell ref="P70:Q70"/>
    <mergeCell ref="Z102:AA102"/>
    <mergeCell ref="AD113:AE113"/>
    <mergeCell ref="AD110:AE110"/>
    <mergeCell ref="BD95:BE95"/>
    <mergeCell ref="AF131:AH131"/>
    <mergeCell ref="P121:Q121"/>
    <mergeCell ref="T130:U130"/>
    <mergeCell ref="B116:O116"/>
    <mergeCell ref="P116:Q116"/>
    <mergeCell ref="R116:S116"/>
    <mergeCell ref="V129:W129"/>
    <mergeCell ref="B93:O93"/>
    <mergeCell ref="AD93:AE93"/>
    <mergeCell ref="AD69:AE69"/>
    <mergeCell ref="V78:W78"/>
    <mergeCell ref="X78:Y78"/>
    <mergeCell ref="Z78:AA78"/>
    <mergeCell ref="B96:O96"/>
    <mergeCell ref="B102:O102"/>
    <mergeCell ref="AD102:AE102"/>
    <mergeCell ref="V95:W95"/>
    <mergeCell ref="R61:S61"/>
    <mergeCell ref="P73:Q73"/>
    <mergeCell ref="P77:Q77"/>
    <mergeCell ref="R77:S77"/>
    <mergeCell ref="AB90:AC91"/>
    <mergeCell ref="AD90:AE91"/>
    <mergeCell ref="Z75:AA75"/>
    <mergeCell ref="V73:W73"/>
    <mergeCell ref="V70:W70"/>
    <mergeCell ref="T65:U65"/>
    <mergeCell ref="AB78:AC78"/>
    <mergeCell ref="T89:U91"/>
    <mergeCell ref="V89:W91"/>
    <mergeCell ref="Z90:AA91"/>
    <mergeCell ref="T70:U70"/>
    <mergeCell ref="V66:W66"/>
    <mergeCell ref="V94:W94"/>
    <mergeCell ref="X94:Y94"/>
    <mergeCell ref="P61:Q61"/>
    <mergeCell ref="X90:Y91"/>
    <mergeCell ref="A130:S130"/>
    <mergeCell ref="B64:O64"/>
    <mergeCell ref="B65:O65"/>
    <mergeCell ref="AD64:AE64"/>
    <mergeCell ref="B61:O61"/>
    <mergeCell ref="B66:O66"/>
    <mergeCell ref="B69:O69"/>
    <mergeCell ref="B75:O75"/>
    <mergeCell ref="B78:O78"/>
    <mergeCell ref="B95:O95"/>
    <mergeCell ref="B99:O99"/>
    <mergeCell ref="T61:U61"/>
    <mergeCell ref="P55:Q55"/>
    <mergeCell ref="R55:S55"/>
    <mergeCell ref="T55:U55"/>
    <mergeCell ref="V55:W55"/>
    <mergeCell ref="X55:Y55"/>
    <mergeCell ref="Z55:AA55"/>
    <mergeCell ref="X92:Y92"/>
    <mergeCell ref="AB94:AC94"/>
    <mergeCell ref="B68:O68"/>
    <mergeCell ref="P68:Q68"/>
    <mergeCell ref="B106:O106"/>
    <mergeCell ref="AD114:AE114"/>
    <mergeCell ref="B120:O120"/>
    <mergeCell ref="T119:U119"/>
    <mergeCell ref="R119:S119"/>
    <mergeCell ref="V118:W118"/>
    <mergeCell ref="AB119:AC119"/>
    <mergeCell ref="B110:O110"/>
    <mergeCell ref="B115:O115"/>
    <mergeCell ref="P115:Q115"/>
    <mergeCell ref="BD101:BE101"/>
    <mergeCell ref="R74:S74"/>
    <mergeCell ref="T74:U74"/>
    <mergeCell ref="R73:S73"/>
    <mergeCell ref="P114:Q114"/>
    <mergeCell ref="R114:S114"/>
    <mergeCell ref="T114:U114"/>
    <mergeCell ref="V114:W114"/>
    <mergeCell ref="R115:S115"/>
    <mergeCell ref="T115:U115"/>
    <mergeCell ref="P76:Q76"/>
    <mergeCell ref="R76:S76"/>
    <mergeCell ref="AB55:AC55"/>
    <mergeCell ref="BD73:BE73"/>
    <mergeCell ref="AD78:AE78"/>
    <mergeCell ref="BD78:BE78"/>
    <mergeCell ref="V102:W102"/>
    <mergeCell ref="AD77:AE77"/>
    <mergeCell ref="P96:Q96"/>
    <mergeCell ref="Z96:AA96"/>
    <mergeCell ref="X108:Y108"/>
    <mergeCell ref="Z108:AA108"/>
    <mergeCell ref="AB108:AC108"/>
    <mergeCell ref="AD108:AE108"/>
    <mergeCell ref="BD108:BE108"/>
    <mergeCell ref="X114:Y114"/>
    <mergeCell ref="Z114:AA114"/>
    <mergeCell ref="Z105:AA105"/>
    <mergeCell ref="BD93:BE93"/>
    <mergeCell ref="BD94:BE94"/>
    <mergeCell ref="P93:Q93"/>
    <mergeCell ref="Z73:AA73"/>
    <mergeCell ref="AC136:AE136"/>
    <mergeCell ref="AD107:AE107"/>
    <mergeCell ref="B121:O121"/>
    <mergeCell ref="T120:U120"/>
    <mergeCell ref="B118:O118"/>
    <mergeCell ref="BF131:BI131"/>
    <mergeCell ref="AU132:AW132"/>
    <mergeCell ref="V131:W131"/>
    <mergeCell ref="T116:U116"/>
    <mergeCell ref="V116:W116"/>
    <mergeCell ref="X116:Y116"/>
    <mergeCell ref="Z116:AA116"/>
    <mergeCell ref="AB116:AC116"/>
    <mergeCell ref="AD116:AE116"/>
    <mergeCell ref="V110:W110"/>
    <mergeCell ref="R117:S117"/>
    <mergeCell ref="AD117:AE117"/>
    <mergeCell ref="T127:U127"/>
    <mergeCell ref="BD121:BE121"/>
    <mergeCell ref="AU135:BI137"/>
    <mergeCell ref="BD117:BE117"/>
    <mergeCell ref="BD109:BE109"/>
    <mergeCell ref="AO130:AQ130"/>
    <mergeCell ref="AF132:AH132"/>
    <mergeCell ref="T128:U128"/>
    <mergeCell ref="B108:O108"/>
    <mergeCell ref="P110:Q110"/>
    <mergeCell ref="R110:S110"/>
    <mergeCell ref="B113:O113"/>
    <mergeCell ref="X110:Y110"/>
    <mergeCell ref="BD116:BE116"/>
    <mergeCell ref="BD114:BE114"/>
    <mergeCell ref="B103:O103"/>
    <mergeCell ref="AB103:AC103"/>
    <mergeCell ref="R102:S102"/>
    <mergeCell ref="T102:U102"/>
    <mergeCell ref="AB114:AC114"/>
    <mergeCell ref="Z113:AA113"/>
    <mergeCell ref="AB113:AC113"/>
    <mergeCell ref="AD115:AE115"/>
    <mergeCell ref="B92:O92"/>
    <mergeCell ref="B98:O98"/>
    <mergeCell ref="B117:O117"/>
    <mergeCell ref="B111:O111"/>
    <mergeCell ref="AB110:AC110"/>
    <mergeCell ref="P103:Q103"/>
    <mergeCell ref="T98:U98"/>
    <mergeCell ref="AB117:AC117"/>
    <mergeCell ref="AO129:AQ129"/>
    <mergeCell ref="X95:Y95"/>
    <mergeCell ref="R113:S113"/>
    <mergeCell ref="AB129:AC129"/>
    <mergeCell ref="X103:Y103"/>
    <mergeCell ref="AB107:AC107"/>
    <mergeCell ref="AI129:AK129"/>
    <mergeCell ref="Z129:AA129"/>
    <mergeCell ref="AB118:AC118"/>
    <mergeCell ref="T124:U126"/>
    <mergeCell ref="V124:W126"/>
    <mergeCell ref="P97:Q97"/>
    <mergeCell ref="V121:W121"/>
    <mergeCell ref="Z119:AA119"/>
    <mergeCell ref="Z120:AA120"/>
    <mergeCell ref="AB93:AC93"/>
    <mergeCell ref="Z60:AA60"/>
    <mergeCell ref="P92:Q92"/>
    <mergeCell ref="P98:Q98"/>
    <mergeCell ref="P104:Q104"/>
    <mergeCell ref="R104:S104"/>
    <mergeCell ref="R78:S78"/>
    <mergeCell ref="V68:W68"/>
    <mergeCell ref="V104:W104"/>
    <mergeCell ref="V67:W67"/>
    <mergeCell ref="P67:Q67"/>
    <mergeCell ref="T92:U92"/>
    <mergeCell ref="V98:W98"/>
    <mergeCell ref="P102:Q102"/>
    <mergeCell ref="V92:W92"/>
    <mergeCell ref="R120:S120"/>
    <mergeCell ref="Z118:AA118"/>
    <mergeCell ref="P120:Q120"/>
    <mergeCell ref="R93:S93"/>
    <mergeCell ref="T93:U93"/>
    <mergeCell ref="V93:W93"/>
    <mergeCell ref="X93:Y93"/>
    <mergeCell ref="Z93:AA93"/>
    <mergeCell ref="T104:U104"/>
    <mergeCell ref="R92:S92"/>
    <mergeCell ref="V119:W119"/>
    <mergeCell ref="T110:U110"/>
    <mergeCell ref="Z110:AA110"/>
    <mergeCell ref="X58:Y58"/>
    <mergeCell ref="P60:Q60"/>
    <mergeCell ref="P119:Q119"/>
    <mergeCell ref="Z103:AA103"/>
    <mergeCell ref="P41:Q41"/>
    <mergeCell ref="R41:S41"/>
    <mergeCell ref="T41:U41"/>
    <mergeCell ref="V41:W41"/>
    <mergeCell ref="X41:Y41"/>
    <mergeCell ref="B52:O52"/>
    <mergeCell ref="B72:O72"/>
    <mergeCell ref="B104:O104"/>
    <mergeCell ref="T54:U54"/>
    <mergeCell ref="V54:W54"/>
    <mergeCell ref="P54:Q54"/>
    <mergeCell ref="B51:O51"/>
    <mergeCell ref="B56:O56"/>
    <mergeCell ref="P51:Q51"/>
    <mergeCell ref="X53:Y53"/>
    <mergeCell ref="R54:S54"/>
    <mergeCell ref="X54:Y54"/>
    <mergeCell ref="R50:S50"/>
    <mergeCell ref="B54:O54"/>
    <mergeCell ref="B58:O58"/>
    <mergeCell ref="R53:S53"/>
    <mergeCell ref="B53:O53"/>
    <mergeCell ref="R69:S69"/>
    <mergeCell ref="R66:S66"/>
    <mergeCell ref="P65:Q65"/>
    <mergeCell ref="R65:S65"/>
    <mergeCell ref="R58:S58"/>
    <mergeCell ref="T58:U58"/>
    <mergeCell ref="P58:Q58"/>
    <mergeCell ref="V61:W61"/>
    <mergeCell ref="X61:Y61"/>
    <mergeCell ref="B70:O70"/>
    <mergeCell ref="BD50:BE50"/>
    <mergeCell ref="P78:Q78"/>
    <mergeCell ref="P75:Q75"/>
    <mergeCell ref="R75:S75"/>
    <mergeCell ref="AD55:AE55"/>
    <mergeCell ref="BD55:BE55"/>
    <mergeCell ref="V76:W76"/>
    <mergeCell ref="AB52:AC52"/>
    <mergeCell ref="R71:S71"/>
    <mergeCell ref="X63:Y63"/>
    <mergeCell ref="Z63:AA63"/>
    <mergeCell ref="AP216:AY216"/>
    <mergeCell ref="AL130:AN130"/>
    <mergeCell ref="AX129:AZ129"/>
    <mergeCell ref="AF129:AH129"/>
    <mergeCell ref="AI130:AK130"/>
    <mergeCell ref="AU130:AW130"/>
    <mergeCell ref="AX130:AZ130"/>
    <mergeCell ref="AL128:AN128"/>
    <mergeCell ref="AF134:AT134"/>
    <mergeCell ref="A131:S131"/>
    <mergeCell ref="AL131:AN131"/>
    <mergeCell ref="AI132:AK132"/>
    <mergeCell ref="AR131:AT131"/>
    <mergeCell ref="N135:P135"/>
    <mergeCell ref="AC135:AE135"/>
    <mergeCell ref="AD132:AE132"/>
    <mergeCell ref="Z115:AA115"/>
    <mergeCell ref="AB130:AC130"/>
    <mergeCell ref="A216:I216"/>
    <mergeCell ref="J216:R216"/>
    <mergeCell ref="X130:Y130"/>
    <mergeCell ref="AB132:AC132"/>
    <mergeCell ref="AD131:AE131"/>
    <mergeCell ref="X131:Y131"/>
    <mergeCell ref="E176:BE176"/>
    <mergeCell ref="A176:D176"/>
    <mergeCell ref="A165:D165"/>
    <mergeCell ref="E165:BE165"/>
    <mergeCell ref="A169:D169"/>
    <mergeCell ref="E169:BE169"/>
    <mergeCell ref="P50:Q50"/>
    <mergeCell ref="B76:O76"/>
    <mergeCell ref="P53:Q53"/>
    <mergeCell ref="A212:BI212"/>
    <mergeCell ref="A214:AE215"/>
    <mergeCell ref="AI214:BI215"/>
    <mergeCell ref="AI216:AO216"/>
    <mergeCell ref="AK135:AO135"/>
    <mergeCell ref="AX128:AZ128"/>
    <mergeCell ref="AU128:AW128"/>
    <mergeCell ref="A129:S129"/>
    <mergeCell ref="BF92:BI92"/>
    <mergeCell ref="V109:W109"/>
    <mergeCell ref="B71:O71"/>
    <mergeCell ref="B77:O77"/>
    <mergeCell ref="B74:O74"/>
    <mergeCell ref="BF94:BI94"/>
    <mergeCell ref="BF111:BI111"/>
    <mergeCell ref="BD113:BE113"/>
    <mergeCell ref="BF116:BI116"/>
    <mergeCell ref="J217:L217"/>
    <mergeCell ref="AD94:AE94"/>
    <mergeCell ref="P94:Q94"/>
    <mergeCell ref="B109:O109"/>
    <mergeCell ref="P95:Q95"/>
    <mergeCell ref="R95:S95"/>
    <mergeCell ref="T95:U95"/>
    <mergeCell ref="B97:O97"/>
    <mergeCell ref="B100:O100"/>
    <mergeCell ref="R97:S97"/>
    <mergeCell ref="X97:Y97"/>
    <mergeCell ref="Z97:AA97"/>
    <mergeCell ref="R94:S94"/>
    <mergeCell ref="B94:O94"/>
    <mergeCell ref="AB99:AC99"/>
    <mergeCell ref="P106:Q106"/>
    <mergeCell ref="A217:I217"/>
    <mergeCell ref="AI217:AO217"/>
    <mergeCell ref="AP217:AR217"/>
    <mergeCell ref="BF99:BI99"/>
    <mergeCell ref="BF109:BI109"/>
    <mergeCell ref="R106:S106"/>
    <mergeCell ref="BF103:BI103"/>
    <mergeCell ref="BF98:BI98"/>
    <mergeCell ref="BF100:BI100"/>
    <mergeCell ref="Z100:AA100"/>
    <mergeCell ref="X100:Y100"/>
    <mergeCell ref="V107:W107"/>
    <mergeCell ref="X107:Y107"/>
    <mergeCell ref="Z107:AA107"/>
    <mergeCell ref="AI213:AQ213"/>
    <mergeCell ref="BD99:BE99"/>
    <mergeCell ref="P109:Q109"/>
    <mergeCell ref="R109:S109"/>
    <mergeCell ref="T109:U109"/>
    <mergeCell ref="X99:Y99"/>
    <mergeCell ref="Z95:AA95"/>
    <mergeCell ref="AB95:AC95"/>
    <mergeCell ref="AD109:AE109"/>
    <mergeCell ref="BF95:BI95"/>
    <mergeCell ref="BF107:BI107"/>
    <mergeCell ref="A229:AC230"/>
    <mergeCell ref="A232:AB232"/>
    <mergeCell ref="A219:AE220"/>
    <mergeCell ref="AI219:BI220"/>
    <mergeCell ref="A221:I221"/>
    <mergeCell ref="J221:R221"/>
    <mergeCell ref="AI221:AO221"/>
    <mergeCell ref="AP221:AU221"/>
    <mergeCell ref="A222:I222"/>
    <mergeCell ref="J222:L222"/>
    <mergeCell ref="AI222:AO222"/>
    <mergeCell ref="AP222:AR222"/>
    <mergeCell ref="A224:AE225"/>
    <mergeCell ref="AI224:BI225"/>
    <mergeCell ref="A226:I226"/>
    <mergeCell ref="J226:R226"/>
    <mergeCell ref="AI226:AO226"/>
    <mergeCell ref="AP226:AU226"/>
    <mergeCell ref="A227:I227"/>
    <mergeCell ref="J227:L227"/>
    <mergeCell ref="AI227:AO227"/>
    <mergeCell ref="AP227:AR227"/>
    <mergeCell ref="BD40:BE40"/>
    <mergeCell ref="X104:Y104"/>
    <mergeCell ref="Z104:AA104"/>
    <mergeCell ref="AB104:AC104"/>
    <mergeCell ref="AD104:AE104"/>
    <mergeCell ref="T42:U42"/>
    <mergeCell ref="V42:W42"/>
    <mergeCell ref="X42:Y42"/>
    <mergeCell ref="V53:W53"/>
    <mergeCell ref="AD53:AE53"/>
    <mergeCell ref="P42:Q42"/>
    <mergeCell ref="BD42:BE42"/>
    <mergeCell ref="V58:W58"/>
    <mergeCell ref="Z40:AA40"/>
    <mergeCell ref="AB40:AC40"/>
    <mergeCell ref="B42:O42"/>
    <mergeCell ref="A211:BI211"/>
    <mergeCell ref="P107:Q107"/>
    <mergeCell ref="R107:S107"/>
    <mergeCell ref="T107:U107"/>
    <mergeCell ref="P52:Q52"/>
    <mergeCell ref="R52:S52"/>
    <mergeCell ref="R70:S70"/>
    <mergeCell ref="AD97:AE97"/>
    <mergeCell ref="BD97:BE97"/>
    <mergeCell ref="BF97:BI97"/>
    <mergeCell ref="B73:O73"/>
    <mergeCell ref="P66:Q66"/>
    <mergeCell ref="AD58:AE58"/>
    <mergeCell ref="BF132:BI132"/>
    <mergeCell ref="AU134:BI134"/>
    <mergeCell ref="BF141:BI141"/>
    <mergeCell ref="B32:O32"/>
    <mergeCell ref="AD60:AE60"/>
    <mergeCell ref="R42:S42"/>
    <mergeCell ref="P37:Q37"/>
    <mergeCell ref="R37:S37"/>
    <mergeCell ref="AB36:AC36"/>
    <mergeCell ref="AD36:AE36"/>
    <mergeCell ref="B35:O35"/>
    <mergeCell ref="Z41:AA41"/>
    <mergeCell ref="AB41:AC41"/>
    <mergeCell ref="B41:O41"/>
    <mergeCell ref="P35:Q35"/>
    <mergeCell ref="BC1:BI1"/>
    <mergeCell ref="BD56:BE56"/>
    <mergeCell ref="BF56:BI56"/>
    <mergeCell ref="Z43:AA43"/>
    <mergeCell ref="T43:U43"/>
    <mergeCell ref="AB53:AC53"/>
    <mergeCell ref="BD43:BE43"/>
    <mergeCell ref="AB44:AC44"/>
    <mergeCell ref="R44:S44"/>
    <mergeCell ref="B44:O44"/>
    <mergeCell ref="P44:Q44"/>
    <mergeCell ref="BD51:BE51"/>
    <mergeCell ref="T51:U51"/>
    <mergeCell ref="V51:W51"/>
    <mergeCell ref="BF51:BI51"/>
    <mergeCell ref="BD53:BE53"/>
    <mergeCell ref="R35:S35"/>
    <mergeCell ref="V33:W33"/>
    <mergeCell ref="X33:Y33"/>
    <mergeCell ref="P38:Q38"/>
    <mergeCell ref="B36:O36"/>
    <mergeCell ref="AD41:AE41"/>
    <mergeCell ref="B40:O40"/>
    <mergeCell ref="P40:Q40"/>
    <mergeCell ref="R40:S40"/>
    <mergeCell ref="T38:U38"/>
    <mergeCell ref="P36:Q36"/>
    <mergeCell ref="Z51:AA51"/>
    <mergeCell ref="AB51:AC51"/>
    <mergeCell ref="B50:O50"/>
    <mergeCell ref="T40:U40"/>
    <mergeCell ref="V40:W40"/>
    <mergeCell ref="AD40:AE40"/>
    <mergeCell ref="R43:S43"/>
    <mergeCell ref="Z56:AA56"/>
    <mergeCell ref="AB56:AC56"/>
    <mergeCell ref="R56:S56"/>
    <mergeCell ref="AD56:AE56"/>
    <mergeCell ref="AB43:AC43"/>
    <mergeCell ref="T50:U50"/>
    <mergeCell ref="V50:W50"/>
    <mergeCell ref="X43:Y43"/>
    <mergeCell ref="P39:Q39"/>
    <mergeCell ref="AD39:AE39"/>
    <mergeCell ref="P56:Q56"/>
    <mergeCell ref="R51:S51"/>
    <mergeCell ref="B43:O43"/>
    <mergeCell ref="AD38:AE38"/>
    <mergeCell ref="T37:U37"/>
    <mergeCell ref="P43:Q43"/>
    <mergeCell ref="AB38:AC38"/>
    <mergeCell ref="B38:O38"/>
    <mergeCell ref="P31:Q31"/>
    <mergeCell ref="R31:S31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B13:E13"/>
    <mergeCell ref="G13:I13"/>
    <mergeCell ref="K13:N13"/>
    <mergeCell ref="O13:R13"/>
    <mergeCell ref="T13:V13"/>
    <mergeCell ref="R27:S30"/>
    <mergeCell ref="S13:S14"/>
    <mergeCell ref="J13:J14"/>
    <mergeCell ref="F13:F14"/>
    <mergeCell ref="AK13:AN13"/>
    <mergeCell ref="AB31:AC31"/>
    <mergeCell ref="BG13:BG14"/>
    <mergeCell ref="AX13:BA13"/>
    <mergeCell ref="BH13:BH14"/>
    <mergeCell ref="BI13:BI14"/>
    <mergeCell ref="AL28:AQ28"/>
    <mergeCell ref="X28:AE28"/>
    <mergeCell ref="BF31:BI31"/>
    <mergeCell ref="BF33:BI33"/>
    <mergeCell ref="AO29:AQ29"/>
    <mergeCell ref="AL29:AN29"/>
    <mergeCell ref="BC13:BC14"/>
    <mergeCell ref="AW13:AW14"/>
    <mergeCell ref="BD32:BE32"/>
    <mergeCell ref="BD33:BE33"/>
    <mergeCell ref="BD31:BE31"/>
    <mergeCell ref="AT13:AV13"/>
    <mergeCell ref="AS13:AS14"/>
    <mergeCell ref="AR28:AW28"/>
    <mergeCell ref="AX29:AZ29"/>
    <mergeCell ref="BD13:BD14"/>
    <mergeCell ref="BE13:BE14"/>
    <mergeCell ref="AR29:AT29"/>
    <mergeCell ref="BD27:BE30"/>
    <mergeCell ref="AX28:BC28"/>
    <mergeCell ref="AU29:AW29"/>
    <mergeCell ref="BA29:BC29"/>
    <mergeCell ref="AB33:AC33"/>
    <mergeCell ref="Z31:AA31"/>
    <mergeCell ref="BF32:BI32"/>
    <mergeCell ref="BF27:BI30"/>
    <mergeCell ref="AF29:AH29"/>
    <mergeCell ref="AF28:AK28"/>
    <mergeCell ref="AD31:AE31"/>
    <mergeCell ref="T129:U129"/>
    <mergeCell ref="AF128:AH128"/>
    <mergeCell ref="X129:Y129"/>
    <mergeCell ref="BF130:BI130"/>
    <mergeCell ref="A127:S127"/>
    <mergeCell ref="X132:Y132"/>
    <mergeCell ref="BF42:BI42"/>
    <mergeCell ref="BF37:BI37"/>
    <mergeCell ref="BF38:BI38"/>
    <mergeCell ref="BF36:BI36"/>
    <mergeCell ref="BF39:BI39"/>
    <mergeCell ref="P33:Q33"/>
    <mergeCell ref="X32:Y32"/>
    <mergeCell ref="Z32:AA32"/>
    <mergeCell ref="AB32:AC32"/>
    <mergeCell ref="AD32:AE32"/>
    <mergeCell ref="R33:S33"/>
    <mergeCell ref="T35:U35"/>
    <mergeCell ref="R36:S36"/>
    <mergeCell ref="T36:U36"/>
    <mergeCell ref="P32:Q32"/>
    <mergeCell ref="BD102:BE102"/>
    <mergeCell ref="BD36:BE36"/>
    <mergeCell ref="BD76:BE76"/>
    <mergeCell ref="BD72:BE72"/>
    <mergeCell ref="AB64:AC64"/>
    <mergeCell ref="X98:Y98"/>
    <mergeCell ref="P74:Q74"/>
    <mergeCell ref="BD110:BE110"/>
    <mergeCell ref="R108:S108"/>
    <mergeCell ref="AL132:AN132"/>
    <mergeCell ref="AI29:AK29"/>
    <mergeCell ref="R32:S32"/>
    <mergeCell ref="T31:U31"/>
    <mergeCell ref="Z33:AA33"/>
    <mergeCell ref="T33:U33"/>
    <mergeCell ref="B31:O31"/>
    <mergeCell ref="T32:U32"/>
    <mergeCell ref="B33:O33"/>
    <mergeCell ref="V31:W31"/>
    <mergeCell ref="X31:Y31"/>
    <mergeCell ref="V32:W32"/>
    <mergeCell ref="AD42:AE42"/>
    <mergeCell ref="P72:Q72"/>
    <mergeCell ref="R72:S72"/>
    <mergeCell ref="P117:Q117"/>
    <mergeCell ref="AD43:AE43"/>
    <mergeCell ref="R38:S38"/>
    <mergeCell ref="V96:W96"/>
    <mergeCell ref="X96:Y96"/>
    <mergeCell ref="V75:W75"/>
    <mergeCell ref="X67:Y67"/>
    <mergeCell ref="AB71:AC71"/>
    <mergeCell ref="AD96:AE96"/>
    <mergeCell ref="AB109:AC109"/>
    <mergeCell ref="V36:W36"/>
    <mergeCell ref="X36:Y36"/>
    <mergeCell ref="Z36:AA36"/>
    <mergeCell ref="B37:O37"/>
    <mergeCell ref="P64:Q64"/>
    <mergeCell ref="P111:Q111"/>
    <mergeCell ref="X64:Y64"/>
    <mergeCell ref="Z64:AA64"/>
    <mergeCell ref="Z135:AB135"/>
    <mergeCell ref="Z136:AB136"/>
    <mergeCell ref="BD129:BE129"/>
    <mergeCell ref="BF114:BI114"/>
    <mergeCell ref="B119:O119"/>
    <mergeCell ref="P118:Q118"/>
    <mergeCell ref="P100:Q100"/>
    <mergeCell ref="Z106:AA106"/>
    <mergeCell ref="AB106:AC106"/>
    <mergeCell ref="Q136:V136"/>
    <mergeCell ref="AD106:AE106"/>
    <mergeCell ref="T106:U106"/>
    <mergeCell ref="T113:U113"/>
    <mergeCell ref="T108:U108"/>
    <mergeCell ref="V108:W108"/>
    <mergeCell ref="X118:Y118"/>
    <mergeCell ref="Z131:AA131"/>
    <mergeCell ref="BF119:BI119"/>
    <mergeCell ref="BF118:BI118"/>
    <mergeCell ref="B114:O114"/>
    <mergeCell ref="Z132:AA132"/>
    <mergeCell ref="AR132:AT132"/>
    <mergeCell ref="K135:M135"/>
    <mergeCell ref="A134:P134"/>
    <mergeCell ref="Q135:V135"/>
    <mergeCell ref="V130:W130"/>
    <mergeCell ref="V113:W113"/>
    <mergeCell ref="X113:Y113"/>
    <mergeCell ref="BD115:BE115"/>
    <mergeCell ref="BF115:BI115"/>
    <mergeCell ref="AB115:AC115"/>
    <mergeCell ref="BF113:BI113"/>
    <mergeCell ref="BF96:BI96"/>
    <mergeCell ref="BF102:BI102"/>
    <mergeCell ref="BF110:BI110"/>
    <mergeCell ref="AB131:AC131"/>
    <mergeCell ref="R100:S100"/>
    <mergeCell ref="T100:U100"/>
    <mergeCell ref="AB97:AC97"/>
    <mergeCell ref="AB111:AC111"/>
    <mergeCell ref="AD98:AE98"/>
    <mergeCell ref="BD98:BE98"/>
    <mergeCell ref="T96:U96"/>
    <mergeCell ref="T111:U111"/>
    <mergeCell ref="V111:W111"/>
    <mergeCell ref="AD121:AE121"/>
    <mergeCell ref="R121:S121"/>
    <mergeCell ref="BA130:BC130"/>
    <mergeCell ref="AF130:AH130"/>
    <mergeCell ref="V100:W100"/>
    <mergeCell ref="BD96:BE96"/>
    <mergeCell ref="BA129:BC129"/>
    <mergeCell ref="BF120:BI120"/>
    <mergeCell ref="T121:U121"/>
    <mergeCell ref="AO128:AQ128"/>
    <mergeCell ref="AR128:AT128"/>
    <mergeCell ref="AB120:AC120"/>
    <mergeCell ref="AD120:AE120"/>
    <mergeCell ref="BF128:BI128"/>
    <mergeCell ref="BD128:BE128"/>
    <mergeCell ref="BD127:BE127"/>
    <mergeCell ref="Z121:AA121"/>
    <mergeCell ref="AB121:AC121"/>
    <mergeCell ref="BF121:BI121"/>
    <mergeCell ref="BD132:BE132"/>
    <mergeCell ref="AU131:AW131"/>
    <mergeCell ref="AD130:AE130"/>
    <mergeCell ref="BF106:BI106"/>
    <mergeCell ref="R99:S99"/>
    <mergeCell ref="H135:J135"/>
    <mergeCell ref="AF135:AJ135"/>
    <mergeCell ref="AB102:AC102"/>
    <mergeCell ref="AO132:AQ132"/>
    <mergeCell ref="AU129:AW129"/>
    <mergeCell ref="AO131:AQ131"/>
    <mergeCell ref="Z130:AA130"/>
    <mergeCell ref="BD111:BE111"/>
    <mergeCell ref="P108:Q108"/>
    <mergeCell ref="V115:W115"/>
    <mergeCell ref="B107:O107"/>
    <mergeCell ref="V132:W132"/>
    <mergeCell ref="X109:Y109"/>
    <mergeCell ref="Z109:AA109"/>
    <mergeCell ref="V106:W106"/>
    <mergeCell ref="X106:Y106"/>
    <mergeCell ref="R103:S103"/>
    <mergeCell ref="T103:U103"/>
    <mergeCell ref="V103:W103"/>
    <mergeCell ref="BD118:BE118"/>
    <mergeCell ref="X119:Y119"/>
    <mergeCell ref="X117:Y117"/>
    <mergeCell ref="V127:W127"/>
    <mergeCell ref="X120:Y120"/>
    <mergeCell ref="X121:Y121"/>
    <mergeCell ref="AR129:AT129"/>
    <mergeCell ref="W135:Y135"/>
    <mergeCell ref="V56:W56"/>
    <mergeCell ref="X56:Y56"/>
    <mergeCell ref="BD107:BE107"/>
    <mergeCell ref="AD52:AE52"/>
    <mergeCell ref="T73:U73"/>
    <mergeCell ref="X70:Y70"/>
    <mergeCell ref="AB92:AC92"/>
    <mergeCell ref="R96:S96"/>
    <mergeCell ref="V97:W97"/>
    <mergeCell ref="T97:U97"/>
    <mergeCell ref="R98:S98"/>
    <mergeCell ref="P101:Q101"/>
    <mergeCell ref="AB101:AC101"/>
    <mergeCell ref="AD101:AE101"/>
    <mergeCell ref="AB100:AC100"/>
    <mergeCell ref="AD100:AE100"/>
    <mergeCell ref="AB75:AC75"/>
    <mergeCell ref="AB77:AC77"/>
    <mergeCell ref="T77:U77"/>
    <mergeCell ref="V77:W77"/>
    <mergeCell ref="R101:S101"/>
    <mergeCell ref="T101:U101"/>
    <mergeCell ref="X77:Y77"/>
    <mergeCell ref="P71:Q71"/>
    <mergeCell ref="X74:Y74"/>
    <mergeCell ref="AD74:AE74"/>
    <mergeCell ref="T53:U53"/>
    <mergeCell ref="AB98:AC98"/>
    <mergeCell ref="BD60:BE60"/>
    <mergeCell ref="AB60:AC60"/>
    <mergeCell ref="T56:U56"/>
    <mergeCell ref="P69:Q69"/>
    <mergeCell ref="Z37:AA37"/>
    <mergeCell ref="AB37:AC37"/>
    <mergeCell ref="AD37:AE37"/>
    <mergeCell ref="V38:W38"/>
    <mergeCell ref="X38:Y38"/>
    <mergeCell ref="R67:S67"/>
    <mergeCell ref="Z69:AA69"/>
    <mergeCell ref="AD73:AE73"/>
    <mergeCell ref="AB50:AC50"/>
    <mergeCell ref="T71:U71"/>
    <mergeCell ref="R60:S60"/>
    <mergeCell ref="T60:U60"/>
    <mergeCell ref="V60:W60"/>
    <mergeCell ref="X60:Y60"/>
    <mergeCell ref="AD57:AE57"/>
    <mergeCell ref="X37:Y37"/>
    <mergeCell ref="B63:O63"/>
    <mergeCell ref="P63:Q63"/>
    <mergeCell ref="R63:S63"/>
    <mergeCell ref="T63:U63"/>
    <mergeCell ref="V63:W63"/>
    <mergeCell ref="T52:U52"/>
    <mergeCell ref="Z52:AA52"/>
    <mergeCell ref="B67:O67"/>
    <mergeCell ref="AD44:AE44"/>
    <mergeCell ref="V43:W43"/>
    <mergeCell ref="T44:U44"/>
    <mergeCell ref="V44:W44"/>
    <mergeCell ref="B60:O60"/>
    <mergeCell ref="B57:O57"/>
    <mergeCell ref="P57:Q57"/>
    <mergeCell ref="R39:S39"/>
    <mergeCell ref="Z39:AA39"/>
    <mergeCell ref="AI131:AK131"/>
    <mergeCell ref="AX131:AZ131"/>
    <mergeCell ref="BA131:BC131"/>
    <mergeCell ref="A132:S132"/>
    <mergeCell ref="R118:S118"/>
    <mergeCell ref="V120:W120"/>
    <mergeCell ref="BD119:BE119"/>
    <mergeCell ref="A141:D141"/>
    <mergeCell ref="AX132:AZ132"/>
    <mergeCell ref="A128:S128"/>
    <mergeCell ref="AC137:AE137"/>
    <mergeCell ref="Q134:AE134"/>
    <mergeCell ref="BD130:BE130"/>
    <mergeCell ref="BD131:BE131"/>
    <mergeCell ref="T118:U118"/>
    <mergeCell ref="AD118:AE118"/>
    <mergeCell ref="AD119:AE119"/>
    <mergeCell ref="AD129:AE129"/>
    <mergeCell ref="AP135:AT135"/>
    <mergeCell ref="Z137:AB137"/>
    <mergeCell ref="R111:S111"/>
    <mergeCell ref="V74:W74"/>
    <mergeCell ref="X68:Y68"/>
    <mergeCell ref="Z68:AA68"/>
    <mergeCell ref="AB42:AC42"/>
    <mergeCell ref="Z42:AA42"/>
    <mergeCell ref="Z74:AA74"/>
    <mergeCell ref="B39:O39"/>
    <mergeCell ref="T39:U39"/>
    <mergeCell ref="V39:W39"/>
    <mergeCell ref="T131:U131"/>
    <mergeCell ref="BA128:BC128"/>
    <mergeCell ref="Z128:AA128"/>
    <mergeCell ref="AD128:AE128"/>
    <mergeCell ref="AB128:AC128"/>
    <mergeCell ref="AB127:AC127"/>
    <mergeCell ref="AD127:AE127"/>
    <mergeCell ref="AI128:AK128"/>
    <mergeCell ref="X128:Y128"/>
    <mergeCell ref="X127:Y127"/>
    <mergeCell ref="Z127:AA127"/>
    <mergeCell ref="BD120:BE120"/>
    <mergeCell ref="AU125:AW125"/>
    <mergeCell ref="AX125:AZ125"/>
    <mergeCell ref="BA125:BC125"/>
    <mergeCell ref="X124:AE124"/>
    <mergeCell ref="AF124:AK124"/>
    <mergeCell ref="AL124:AQ124"/>
    <mergeCell ref="AR124:AW124"/>
    <mergeCell ref="BD123:BE126"/>
    <mergeCell ref="AR130:AT130"/>
    <mergeCell ref="V128:W128"/>
    <mergeCell ref="AL129:AN129"/>
    <mergeCell ref="BF129:BI129"/>
    <mergeCell ref="T132:U132"/>
    <mergeCell ref="BA132:BC132"/>
    <mergeCell ref="Q137:V137"/>
    <mergeCell ref="W137:Y137"/>
    <mergeCell ref="AF136:AJ137"/>
    <mergeCell ref="A135:G135"/>
    <mergeCell ref="R64:S64"/>
    <mergeCell ref="T64:U64"/>
    <mergeCell ref="V65:W65"/>
    <mergeCell ref="X115:Y115"/>
    <mergeCell ref="X111:Y111"/>
    <mergeCell ref="Z111:AA111"/>
    <mergeCell ref="AB65:AC65"/>
    <mergeCell ref="AD65:AE65"/>
    <mergeCell ref="AD67:AE67"/>
    <mergeCell ref="X76:Y76"/>
    <mergeCell ref="T78:U78"/>
    <mergeCell ref="BD106:BE106"/>
    <mergeCell ref="AB73:AC73"/>
    <mergeCell ref="T94:U94"/>
    <mergeCell ref="Z94:AA94"/>
    <mergeCell ref="BD67:BE67"/>
    <mergeCell ref="X102:Y102"/>
    <mergeCell ref="BD103:BE103"/>
    <mergeCell ref="V117:W117"/>
    <mergeCell ref="BD64:BE64"/>
    <mergeCell ref="T117:U117"/>
    <mergeCell ref="Z117:AA117"/>
    <mergeCell ref="BF78:BI78"/>
    <mergeCell ref="BD75:BE75"/>
    <mergeCell ref="BF55:BI55"/>
    <mergeCell ref="AD105:AE105"/>
    <mergeCell ref="BD105:BE105"/>
    <mergeCell ref="AD111:AE111"/>
    <mergeCell ref="T69:U69"/>
    <mergeCell ref="AB66:AC66"/>
    <mergeCell ref="AB67:AC67"/>
    <mergeCell ref="AB69:AC69"/>
    <mergeCell ref="T66:U66"/>
    <mergeCell ref="AD92:AE92"/>
    <mergeCell ref="BD69:BE69"/>
    <mergeCell ref="BD70:BE70"/>
    <mergeCell ref="X69:Y69"/>
    <mergeCell ref="X75:Y75"/>
    <mergeCell ref="BD66:BE66"/>
    <mergeCell ref="BD77:BE77"/>
    <mergeCell ref="Z98:AA98"/>
    <mergeCell ref="T99:U99"/>
    <mergeCell ref="Z99:AA99"/>
    <mergeCell ref="V99:W99"/>
    <mergeCell ref="V105:W105"/>
    <mergeCell ref="X105:Y105"/>
    <mergeCell ref="T67:U67"/>
    <mergeCell ref="AB105:AC105"/>
    <mergeCell ref="BD100:BE100"/>
    <mergeCell ref="AD103:AE103"/>
    <mergeCell ref="BD92:BE92"/>
    <mergeCell ref="T75:U75"/>
    <mergeCell ref="BD88:BE91"/>
    <mergeCell ref="BF88:BI91"/>
    <mergeCell ref="BF57:BI57"/>
    <mergeCell ref="AB61:AC61"/>
    <mergeCell ref="AD61:AE61"/>
    <mergeCell ref="BD57:BE57"/>
    <mergeCell ref="AB57:AC57"/>
    <mergeCell ref="Z58:AA58"/>
    <mergeCell ref="AB58:AC58"/>
    <mergeCell ref="Z61:AA61"/>
    <mergeCell ref="BF52:BI52"/>
    <mergeCell ref="BF77:BI77"/>
    <mergeCell ref="BF68:BI68"/>
    <mergeCell ref="BF71:BI71"/>
    <mergeCell ref="X66:Y66"/>
    <mergeCell ref="BD74:BE74"/>
    <mergeCell ref="BD71:BE71"/>
    <mergeCell ref="AB70:AC70"/>
    <mergeCell ref="BF61:BI61"/>
    <mergeCell ref="AD68:AE68"/>
    <mergeCell ref="BD68:BE68"/>
    <mergeCell ref="BF75:BI75"/>
    <mergeCell ref="X72:Y72"/>
    <mergeCell ref="Z72:AA72"/>
    <mergeCell ref="AB72:AC72"/>
    <mergeCell ref="AB74:AC74"/>
    <mergeCell ref="X71:Y71"/>
    <mergeCell ref="AD54:AE54"/>
    <mergeCell ref="BF58:BI58"/>
    <mergeCell ref="AD75:AE75"/>
    <mergeCell ref="BF76:BI76"/>
    <mergeCell ref="BF72:BI72"/>
    <mergeCell ref="Z54:AA54"/>
    <mergeCell ref="Z53:AA53"/>
    <mergeCell ref="X44:Y44"/>
    <mergeCell ref="BF105:BI105"/>
    <mergeCell ref="V35:W35"/>
    <mergeCell ref="X35:Y35"/>
    <mergeCell ref="Z35:AA35"/>
    <mergeCell ref="AB35:AC35"/>
    <mergeCell ref="AD35:AE35"/>
    <mergeCell ref="AD63:AE63"/>
    <mergeCell ref="BD63:BE63"/>
    <mergeCell ref="BF63:BI63"/>
    <mergeCell ref="BF74:BI74"/>
    <mergeCell ref="Z67:AA67"/>
    <mergeCell ref="AB68:AC68"/>
    <mergeCell ref="V71:W71"/>
    <mergeCell ref="X39:Y39"/>
    <mergeCell ref="V101:W101"/>
    <mergeCell ref="X101:Y101"/>
    <mergeCell ref="Z101:AA101"/>
    <mergeCell ref="BD37:BE37"/>
    <mergeCell ref="BF43:BI43"/>
    <mergeCell ref="BF44:BI44"/>
    <mergeCell ref="BF66:BI66"/>
    <mergeCell ref="AD66:AE66"/>
    <mergeCell ref="BF60:BI60"/>
    <mergeCell ref="BD61:BE61"/>
    <mergeCell ref="X51:Y51"/>
    <mergeCell ref="BD104:BE104"/>
    <mergeCell ref="AB54:AC54"/>
    <mergeCell ref="BD44:BE44"/>
    <mergeCell ref="AD51:AE51"/>
    <mergeCell ref="X52:Y52"/>
    <mergeCell ref="Z44:AA44"/>
    <mergeCell ref="AA5:AR7"/>
    <mergeCell ref="BD35:BE35"/>
    <mergeCell ref="BF70:BI70"/>
    <mergeCell ref="BF53:BI53"/>
    <mergeCell ref="BD39:BE39"/>
    <mergeCell ref="X40:Y40"/>
    <mergeCell ref="BF40:BI40"/>
    <mergeCell ref="BF73:BI73"/>
    <mergeCell ref="BF65:BI65"/>
    <mergeCell ref="Z66:AA66"/>
    <mergeCell ref="Z76:AA76"/>
    <mergeCell ref="AB76:AC76"/>
    <mergeCell ref="AD76:AE76"/>
    <mergeCell ref="BF104:BI104"/>
    <mergeCell ref="AD70:AE70"/>
    <mergeCell ref="BD52:BE52"/>
    <mergeCell ref="Z70:AA70"/>
    <mergeCell ref="X65:Y65"/>
    <mergeCell ref="Z65:AA65"/>
    <mergeCell ref="AD71:AE71"/>
    <mergeCell ref="BF50:BI50"/>
    <mergeCell ref="Z50:AA50"/>
    <mergeCell ref="BF35:BI35"/>
    <mergeCell ref="BD38:BE38"/>
    <mergeCell ref="BD41:BE41"/>
    <mergeCell ref="BF41:BI41"/>
    <mergeCell ref="AB39:AC39"/>
    <mergeCell ref="AD33:AE33"/>
    <mergeCell ref="BB13:BB14"/>
    <mergeCell ref="AO13:AR13"/>
    <mergeCell ref="Z38:AA38"/>
    <mergeCell ref="X50:Y50"/>
    <mergeCell ref="BF13:BF14"/>
    <mergeCell ref="BL109:BY109"/>
    <mergeCell ref="A58:A59"/>
    <mergeCell ref="BF127:BI127"/>
    <mergeCell ref="BF117:BI117"/>
    <mergeCell ref="B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BD59:BE59"/>
    <mergeCell ref="BF59:BI59"/>
    <mergeCell ref="B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BD62:BE62"/>
    <mergeCell ref="BD58:BE58"/>
    <mergeCell ref="BD54:BE54"/>
    <mergeCell ref="BF54:BI54"/>
    <mergeCell ref="Z77:AA77"/>
    <mergeCell ref="V37:W37"/>
    <mergeCell ref="AD50:AE50"/>
    <mergeCell ref="AP136:AT137"/>
    <mergeCell ref="AK136:AO137"/>
    <mergeCell ref="E141:BE141"/>
    <mergeCell ref="A203:D203"/>
    <mergeCell ref="E181:BE181"/>
    <mergeCell ref="BF203:BI203"/>
    <mergeCell ref="BF182:BI182"/>
    <mergeCell ref="BF62:BI62"/>
    <mergeCell ref="B105:O105"/>
    <mergeCell ref="P105:Q105"/>
    <mergeCell ref="R105:S105"/>
    <mergeCell ref="T105:U105"/>
    <mergeCell ref="B101:O101"/>
    <mergeCell ref="BF101:BI101"/>
    <mergeCell ref="BF175:BI175"/>
    <mergeCell ref="A136:G137"/>
    <mergeCell ref="H136:J137"/>
    <mergeCell ref="K136:M137"/>
    <mergeCell ref="N136:P137"/>
    <mergeCell ref="W136:Y136"/>
    <mergeCell ref="Z71:AA71"/>
    <mergeCell ref="X73:Y73"/>
    <mergeCell ref="BF64:BI64"/>
    <mergeCell ref="BF67:BI67"/>
    <mergeCell ref="AB63:AC63"/>
    <mergeCell ref="AD72:AE72"/>
    <mergeCell ref="T72:U72"/>
    <mergeCell ref="V72:W72"/>
    <mergeCell ref="V69:W69"/>
    <mergeCell ref="BD65:BE65"/>
    <mergeCell ref="BF69:BI69"/>
    <mergeCell ref="AB96:AC96"/>
  </mergeCells>
  <printOptions horizontalCentered="1"/>
  <pageMargins left="0" right="0" top="0" bottom="0" header="0" footer="0"/>
  <pageSetup paperSize="8" scale="39" fitToWidth="0" fitToHeight="0" orientation="landscape" r:id="rId1"/>
  <rowBreaks count="5" manualBreakCount="5">
    <brk id="45" max="16383" man="1"/>
    <brk id="84" max="16383" man="1"/>
    <brk id="122" max="16383" man="1"/>
    <brk id="160" max="16383" man="1"/>
    <brk id="196" max="16383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2021-04-30T13:05:12Z</cp:lastPrinted>
  <dcterms:created xsi:type="dcterms:W3CDTF">1999-02-26T09:40:51Z</dcterms:created>
  <dcterms:modified xsi:type="dcterms:W3CDTF">2021-04-30T13:05:25Z</dcterms:modified>
</cp:coreProperties>
</file>