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15576" windowHeight="7920" tabRatio="584"/>
  </bookViews>
  <sheets>
    <sheet name="Примерный учебный план" sheetId="25" r:id="rId1"/>
  </sheets>
  <definedNames>
    <definedName name="_xlnm.Print_Area" localSheetId="0">'Примерный учебный план'!$A$1:$BI$271</definedName>
  </definedNames>
  <calcPr calcId="152511"/>
</workbook>
</file>

<file path=xl/calcChain.xml><?xml version="1.0" encoding="utf-8"?>
<calcChain xmlns="http://schemas.openxmlformats.org/spreadsheetml/2006/main">
  <c r="BJ113" i="25" l="1"/>
  <c r="BJ114" i="25"/>
  <c r="BJ115" i="25"/>
  <c r="BJ116" i="25"/>
  <c r="BJ117" i="25"/>
  <c r="V105" i="25" l="1"/>
  <c r="X105" i="25" s="1"/>
  <c r="T105" i="25"/>
  <c r="AP70" i="25" l="1"/>
  <c r="T133" i="25" l="1"/>
  <c r="T134" i="25"/>
  <c r="T135" i="25"/>
  <c r="Z70" i="25"/>
  <c r="AB70" i="25"/>
  <c r="AG32" i="25" l="1"/>
  <c r="AH32" i="25"/>
  <c r="AI32" i="25"/>
  <c r="AJ32" i="25"/>
  <c r="AK32" i="25"/>
  <c r="AL32" i="25"/>
  <c r="AM32" i="25"/>
  <c r="AN32" i="25"/>
  <c r="AO32" i="25"/>
  <c r="AP32" i="25"/>
  <c r="AQ32" i="25"/>
  <c r="AR32" i="25"/>
  <c r="AS32" i="25"/>
  <c r="AT32" i="25"/>
  <c r="AF32" i="25"/>
  <c r="AG70" i="25"/>
  <c r="AH70" i="25"/>
  <c r="AI70" i="25"/>
  <c r="AJ70" i="25"/>
  <c r="AK70" i="25"/>
  <c r="AL70" i="25"/>
  <c r="AM70" i="25"/>
  <c r="AN70" i="25"/>
  <c r="AO70" i="25"/>
  <c r="AQ70" i="25"/>
  <c r="AF70" i="25"/>
  <c r="BD107" i="25"/>
  <c r="V107" i="25"/>
  <c r="T107" i="25"/>
  <c r="V101" i="25"/>
  <c r="T101" i="25"/>
  <c r="V100" i="25"/>
  <c r="T100" i="25"/>
  <c r="V99" i="25"/>
  <c r="T99" i="25"/>
  <c r="AT98" i="25"/>
  <c r="AT70" i="25" s="1"/>
  <c r="AS98" i="25"/>
  <c r="AS70" i="25" s="1"/>
  <c r="AR98" i="25"/>
  <c r="AR70" i="25" s="1"/>
  <c r="V125" i="25" l="1"/>
  <c r="T125" i="25"/>
  <c r="V124" i="25"/>
  <c r="T124" i="25"/>
  <c r="V123" i="25"/>
  <c r="T123" i="25"/>
  <c r="V110" i="25"/>
  <c r="T110" i="25"/>
  <c r="BD96" i="25" l="1"/>
  <c r="V96" i="25"/>
  <c r="T96" i="25"/>
  <c r="BD95" i="25"/>
  <c r="V95" i="25"/>
  <c r="T95" i="25"/>
  <c r="BD94" i="25"/>
  <c r="BD93" i="25"/>
  <c r="V93" i="25"/>
  <c r="T93" i="25"/>
  <c r="BD92" i="25"/>
  <c r="V92" i="25"/>
  <c r="T92" i="25"/>
  <c r="BD91" i="25"/>
  <c r="V91" i="25"/>
  <c r="T91" i="25"/>
  <c r="BD90" i="25"/>
  <c r="V90" i="25"/>
  <c r="T90" i="25"/>
  <c r="BD89" i="25"/>
  <c r="V89" i="25"/>
  <c r="T89" i="25"/>
  <c r="BD88" i="25"/>
  <c r="BD87" i="25"/>
  <c r="V87" i="25"/>
  <c r="T87" i="25"/>
  <c r="BD73" i="25"/>
  <c r="V73" i="25"/>
  <c r="T73" i="25"/>
  <c r="BD72" i="25"/>
  <c r="V72" i="25"/>
  <c r="T72" i="25"/>
  <c r="BD71" i="25"/>
  <c r="AD71" i="25"/>
  <c r="BD110" i="25" l="1"/>
  <c r="BD99" i="25"/>
  <c r="Z32" i="25"/>
  <c r="AB32" i="25"/>
  <c r="X32" i="25"/>
  <c r="V35" i="25" l="1"/>
  <c r="V36" i="25"/>
  <c r="V37" i="25"/>
  <c r="V39" i="25"/>
  <c r="V40" i="25"/>
  <c r="V41" i="25"/>
  <c r="V42" i="25"/>
  <c r="V43" i="25"/>
  <c r="V45" i="25"/>
  <c r="V46" i="25"/>
  <c r="V51" i="25"/>
  <c r="V52" i="25"/>
  <c r="V53" i="25"/>
  <c r="V54" i="25"/>
  <c r="V59" i="25"/>
  <c r="V56" i="25"/>
  <c r="V57" i="25"/>
  <c r="V58" i="25"/>
  <c r="V60" i="25"/>
  <c r="V61" i="25"/>
  <c r="V63" i="25"/>
  <c r="V64" i="25"/>
  <c r="V66" i="25"/>
  <c r="V68" i="25"/>
  <c r="V69" i="25"/>
  <c r="V97" i="25"/>
  <c r="V67" i="25"/>
  <c r="V108" i="25"/>
  <c r="V103" i="25"/>
  <c r="V104" i="25"/>
  <c r="V106" i="25"/>
  <c r="V111" i="25"/>
  <c r="V117" i="25"/>
  <c r="V119" i="25"/>
  <c r="V120" i="25"/>
  <c r="V121" i="25"/>
  <c r="T35" i="25"/>
  <c r="T36" i="25"/>
  <c r="T37" i="25"/>
  <c r="T39" i="25"/>
  <c r="T40" i="25"/>
  <c r="T41" i="25"/>
  <c r="T42" i="25"/>
  <c r="T43" i="25"/>
  <c r="T45" i="25"/>
  <c r="T46" i="25"/>
  <c r="T51" i="25"/>
  <c r="T52" i="25"/>
  <c r="T53" i="25"/>
  <c r="T54" i="25"/>
  <c r="T59" i="25"/>
  <c r="T56" i="25"/>
  <c r="T57" i="25"/>
  <c r="T58" i="25"/>
  <c r="T60" i="25"/>
  <c r="T61" i="25"/>
  <c r="T63" i="25"/>
  <c r="T64" i="25"/>
  <c r="T66" i="25"/>
  <c r="T68" i="25"/>
  <c r="T69" i="25"/>
  <c r="T97" i="25"/>
  <c r="T67" i="25"/>
  <c r="T108" i="25"/>
  <c r="T103" i="25"/>
  <c r="T104" i="25"/>
  <c r="T106" i="25"/>
  <c r="T111" i="25"/>
  <c r="T117" i="25"/>
  <c r="T119" i="25"/>
  <c r="T120" i="25"/>
  <c r="T121" i="25"/>
  <c r="BD33" i="25"/>
  <c r="BD34" i="25"/>
  <c r="BD35" i="25"/>
  <c r="BD36" i="25"/>
  <c r="BD37" i="25"/>
  <c r="BD38" i="25"/>
  <c r="BD39" i="25"/>
  <c r="BD40" i="25"/>
  <c r="BD41" i="25"/>
  <c r="BD42" i="25"/>
  <c r="BD43" i="25"/>
  <c r="BD45" i="25"/>
  <c r="BD46" i="25"/>
  <c r="BD51" i="25"/>
  <c r="BD52" i="25"/>
  <c r="BD53" i="25"/>
  <c r="BD54" i="25"/>
  <c r="BD59" i="25"/>
  <c r="BD56" i="25"/>
  <c r="BD57" i="25"/>
  <c r="BD58" i="25"/>
  <c r="BD60" i="25"/>
  <c r="BD61" i="25"/>
  <c r="BD100" i="25"/>
  <c r="BD63" i="25"/>
  <c r="BD64" i="25"/>
  <c r="BD66" i="25"/>
  <c r="BD68" i="25"/>
  <c r="BD69" i="25"/>
  <c r="BD97" i="25"/>
  <c r="BD101" i="25"/>
  <c r="BD67" i="25"/>
  <c r="BD108" i="25"/>
  <c r="BD103" i="25"/>
  <c r="BD104" i="25"/>
  <c r="BD105" i="25"/>
  <c r="BD106" i="25"/>
  <c r="BD111" i="25"/>
  <c r="BD117" i="25"/>
  <c r="BD118" i="25"/>
  <c r="BD119" i="25"/>
  <c r="BD120" i="25"/>
  <c r="BD121" i="25"/>
  <c r="BD122" i="25"/>
  <c r="BD123" i="25"/>
  <c r="BD124" i="25"/>
  <c r="BD125" i="25"/>
  <c r="BD127" i="25"/>
  <c r="BD129" i="25"/>
  <c r="BD130" i="25"/>
  <c r="X70" i="25" l="1"/>
  <c r="BC44" i="25" l="1"/>
  <c r="BB44" i="25"/>
  <c r="BA44" i="25"/>
  <c r="AZ44" i="25"/>
  <c r="AY44" i="25"/>
  <c r="AX44" i="25"/>
  <c r="AW44" i="25"/>
  <c r="AV44" i="25"/>
  <c r="AV32" i="25" s="1"/>
  <c r="AU44" i="25"/>
  <c r="AU32" i="25" s="1"/>
  <c r="AD41" i="25"/>
  <c r="AD32" i="25" s="1"/>
  <c r="V34" i="25"/>
  <c r="T34" i="25"/>
  <c r="BD44" i="25" l="1"/>
  <c r="X131" i="25" l="1"/>
  <c r="BB109" i="25" l="1"/>
  <c r="BC109" i="25"/>
  <c r="BD109" i="25" l="1"/>
  <c r="AT131" i="25" l="1"/>
  <c r="AS131" i="25"/>
  <c r="AR131" i="25"/>
  <c r="AY102" i="25" l="1"/>
  <c r="AZ102" i="25"/>
  <c r="AU98" i="25"/>
  <c r="AU70" i="25" s="1"/>
  <c r="AV98" i="25"/>
  <c r="AV70" i="25" s="1"/>
  <c r="AW98" i="25"/>
  <c r="AW70" i="25" s="1"/>
  <c r="AX98" i="25"/>
  <c r="AX70" i="25" s="1"/>
  <c r="AY98" i="25"/>
  <c r="AY70" i="25" s="1"/>
  <c r="AZ98" i="25"/>
  <c r="AZ70" i="25" s="1"/>
  <c r="AW55" i="25"/>
  <c r="AW32" i="25" s="1"/>
  <c r="AX55" i="25"/>
  <c r="AX32" i="25" s="1"/>
  <c r="AY55" i="25"/>
  <c r="AY32" i="25" s="1"/>
  <c r="AZ55" i="25"/>
  <c r="AZ32" i="25" s="1"/>
  <c r="AD70" i="25"/>
  <c r="AB131" i="25"/>
  <c r="AK131" i="25"/>
  <c r="AJ131" i="25"/>
  <c r="T98" i="25" l="1"/>
  <c r="T70" i="25" s="1"/>
  <c r="BD70" i="25"/>
  <c r="AV131" i="25"/>
  <c r="AU131" i="25"/>
  <c r="AX131" i="25"/>
  <c r="BD102" i="25"/>
  <c r="BD55" i="25"/>
  <c r="AI131" i="25"/>
  <c r="BD98" i="25"/>
  <c r="AO131" i="25"/>
  <c r="AP131" i="25"/>
  <c r="AL131" i="25"/>
  <c r="AQ131" i="25"/>
  <c r="Z131" i="25"/>
  <c r="AN131" i="25"/>
  <c r="AH131" i="25"/>
  <c r="AD131" i="25"/>
  <c r="AM131" i="25"/>
  <c r="AY131" i="25" l="1"/>
  <c r="T32" i="25"/>
  <c r="BD65" i="25"/>
  <c r="AG131" i="25"/>
  <c r="AW131" i="25"/>
  <c r="AF131" i="25"/>
  <c r="BD62" i="25" l="1"/>
  <c r="AP140" i="25"/>
  <c r="AC140" i="25"/>
  <c r="N140" i="25"/>
  <c r="T136" i="25"/>
  <c r="BK117" i="25"/>
  <c r="BC98" i="25"/>
  <c r="BB98" i="25"/>
  <c r="V98" i="25" s="1"/>
  <c r="V70" i="25" s="1"/>
  <c r="BA98" i="25"/>
  <c r="BH20" i="25"/>
  <c r="BG20" i="25"/>
  <c r="BF20" i="25"/>
  <c r="BE20" i="25"/>
  <c r="BD20" i="25"/>
  <c r="BC20" i="25"/>
  <c r="BB19" i="25"/>
  <c r="BI19" i="25" s="1"/>
  <c r="BB18" i="25"/>
  <c r="BI18" i="25" s="1"/>
  <c r="BB17" i="25"/>
  <c r="BI17" i="25" s="1"/>
  <c r="BB16" i="25"/>
  <c r="BI16" i="25" s="1"/>
  <c r="AZ131" i="25" l="1"/>
  <c r="BD131" i="25" s="1"/>
  <c r="BD32" i="25"/>
  <c r="T131" i="25"/>
  <c r="BI20" i="25"/>
  <c r="AU132" i="25"/>
  <c r="BB20" i="25"/>
  <c r="AL132" i="25"/>
  <c r="AX132" i="25"/>
  <c r="AI132" i="25"/>
  <c r="AR132" i="25"/>
  <c r="V32" i="25" l="1"/>
  <c r="AO132" i="25"/>
  <c r="AF132" i="25"/>
  <c r="V131" i="25" l="1"/>
</calcChain>
</file>

<file path=xl/sharedStrings.xml><?xml version="1.0" encoding="utf-8"?>
<sst xmlns="http://schemas.openxmlformats.org/spreadsheetml/2006/main" count="924" uniqueCount="461">
  <si>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</si>
  <si>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</si>
  <si>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</si>
  <si>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</si>
  <si>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</si>
  <si>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</si>
  <si>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</si>
  <si>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</si>
  <si>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</si>
  <si>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</si>
  <si>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</si>
  <si>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</si>
  <si>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</si>
  <si>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</si>
  <si>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</si>
  <si>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</si>
  <si>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</si>
  <si>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</si>
  <si>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</si>
  <si>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</si>
  <si>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</si>
  <si>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</si>
  <si>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</si>
  <si>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</si>
  <si>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</si>
  <si>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</si>
  <si>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</si>
  <si>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</si>
  <si>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</si>
  <si>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</si>
  <si>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</si>
  <si>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</si>
  <si>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</si>
  <si>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</si>
  <si>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</si>
  <si>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</si>
  <si>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</si>
  <si>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</si>
  <si>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</si>
  <si>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</si>
  <si>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</si>
  <si>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</si>
  <si>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</si>
  <si>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</si>
  <si>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</si>
  <si>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</si>
  <si>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</si>
  <si>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</si>
  <si>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</si>
  <si>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</si>
  <si>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</si>
  <si>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</si>
  <si>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</si>
  <si>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</si>
  <si>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</si>
  <si>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</si>
  <si>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</si>
  <si>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</si>
  <si>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</si>
  <si>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</si>
  <si>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</si>
  <si>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</si>
  <si>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</si>
  <si>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</si>
  <si>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</si>
  <si>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</si>
  <si>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</si>
  <si>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</si>
  <si>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</si>
  <si>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</si>
  <si>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</si>
  <si>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</si>
  <si>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</si>
  <si>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</si>
  <si>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</si>
  <si>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</si>
  <si>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</si>
  <si>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</si>
  <si>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</si>
  <si>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</si>
  <si>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</si>
  <si>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</si>
  <si>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</si>
  <si>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</si>
  <si>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</si>
  <si>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</si>
  <si>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</si>
  <si>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</si>
  <si>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</si>
  <si>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</si>
  <si>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</si>
  <si>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</si>
  <si>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</si>
  <si>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</si>
  <si>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</si>
  <si>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</si>
  <si>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</si>
  <si>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</si>
  <si>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</si>
  <si>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</si>
  <si>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</si>
  <si>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</si>
  <si>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</si>
  <si>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</si>
  <si>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</si>
  <si>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</si>
  <si>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</si>
  <si>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</si>
  <si>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</si>
  <si>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</si>
  <si>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</si>
  <si>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</si>
  <si>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</si>
  <si>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</si>
  <si>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</si>
  <si>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</si>
  <si>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</si>
  <si>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</si>
  <si>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</si>
  <si>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</si>
  <si>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</si>
  <si>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</si>
  <si>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</si>
  <si>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</si>
  <si>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</si>
  <si>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</si>
  <si>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</si>
  <si>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</si>
  <si>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</si>
  <si>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</si>
  <si>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</si>
  <si>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</si>
  <si>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</si>
  <si>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</si>
  <si>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</si>
  <si>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</si>
  <si>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</si>
  <si>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</si>
  <si>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</si>
  <si>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</si>
  <si>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</si>
  <si>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</si>
  <si>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</si>
  <si>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</si>
  <si>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</si>
  <si>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</si>
  <si>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</si>
  <si>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</si>
  <si>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</si>
  <si>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</si>
  <si>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</si>
  <si>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</si>
  <si>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</si>
  <si>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</si>
  <si>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</si>
  <si>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</si>
  <si>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</si>
  <si>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</si>
  <si>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</si>
  <si>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</si>
  <si>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</si>
  <si>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</si>
  <si>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</si>
  <si>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</si>
  <si>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</si>
  <si>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</si>
  <si>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</si>
  <si>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</si>
  <si>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</si>
  <si>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</si>
  <si>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</si>
  <si>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</si>
  <si>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</si>
  <si>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</si>
  <si>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</si>
  <si>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</si>
  <si>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</si>
  <si>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</si>
  <si>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</si>
  <si>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</si>
  <si>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</si>
  <si>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</si>
  <si>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</si>
  <si>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</si>
  <si>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</si>
  <si>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</si>
  <si>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</si>
  <si>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</si>
  <si>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</si>
  <si>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</si>
  <si>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</si>
  <si>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</si>
  <si>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2.4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</si>
  <si>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</si>
  <si>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</si>
  <si>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</si>
  <si>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</si>
  <si>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</si>
  <si>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1.8</t>
  </si>
  <si>
    <t>Математические методы в программировании</t>
  </si>
  <si>
    <t>1.9</t>
  </si>
  <si>
    <t>1.10.1</t>
  </si>
  <si>
    <t>1.10.2</t>
  </si>
  <si>
    <t xml:space="preserve">Методы и средства радиоэлектронных технологий </t>
  </si>
  <si>
    <t>2.6</t>
  </si>
  <si>
    <t>Технологии мобильной спутниковой и сотовой связи</t>
  </si>
  <si>
    <t>2.7</t>
  </si>
  <si>
    <t>2.7.1</t>
  </si>
  <si>
    <t>2.7.2</t>
  </si>
  <si>
    <t>Программное обеспечение мобильных систем</t>
  </si>
  <si>
    <t>Облачные вычисления и обработка данных в электронных системах</t>
  </si>
  <si>
    <t>Разработка веб-сервисов для мобильных систем</t>
  </si>
  <si>
    <t>Проектирование программируемых мобильных систем</t>
  </si>
  <si>
    <t>Тестирование аппаратного и программного обеспечения мобильных систем</t>
  </si>
  <si>
    <t>УК-7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</si>
  <si>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</si>
  <si>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</si>
  <si>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</si>
  <si>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</si>
  <si>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</si>
  <si>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</si>
  <si>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</si>
  <si>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</si>
  <si>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СК-7</t>
  </si>
  <si>
    <t>СК-8</t>
  </si>
  <si>
    <t>БПК-15</t>
  </si>
  <si>
    <t>Выбирать  каналы  сотовой и спутниковой передачи сигналов  для  обеспечения взаимосвязи  и  взаимодействия  между  частями  программируемой  мобильной  системы, внешней средой и пользователем</t>
  </si>
  <si>
    <t>СК-9</t>
  </si>
  <si>
    <t>СК-10</t>
  </si>
  <si>
    <t>СК-11</t>
  </si>
  <si>
    <t>СК-12</t>
  </si>
  <si>
    <t>СК-13</t>
  </si>
  <si>
    <t>СК-14</t>
  </si>
  <si>
    <t>СК-15</t>
  </si>
  <si>
    <t>Выполнять диагностирование технических средств и тестирование прикладных программ для программируемых мобильных систем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</si>
  <si>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</si>
  <si>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</si>
  <si>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</si>
  <si>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</si>
  <si>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УК-8</t>
  </si>
  <si>
    <t>1.3.2</t>
  </si>
  <si>
    <t>Математический анализ</t>
  </si>
  <si>
    <t>2.1.3</t>
  </si>
  <si>
    <t>Логика</t>
  </si>
  <si>
    <t>2.4.1</t>
  </si>
  <si>
    <t>2.4.2</t>
  </si>
  <si>
    <t>3.2</t>
  </si>
  <si>
    <t>Коррупция и ее общественная опасность</t>
  </si>
  <si>
    <t>/1-6</t>
  </si>
  <si>
    <t>Приложения для операционных систем</t>
  </si>
  <si>
    <t>БПК-16</t>
  </si>
  <si>
    <t>БПК-17</t>
  </si>
  <si>
    <t>1</t>
  </si>
  <si>
    <t>Государственный компонент</t>
  </si>
  <si>
    <t>Курсовой проект по учебной дисциплине «Программное обеспечение мобильных систем»</t>
  </si>
  <si>
    <t>Модуль «Децентрализованные мобильные системы»</t>
  </si>
  <si>
    <t>Модуль «Программные средства для мобильных систем»</t>
  </si>
  <si>
    <t>Разработка Web-сервисов</t>
  </si>
  <si>
    <t xml:space="preserve">Проектировать  программное  обеспечение  для  мобильных  систем  с  учетом особенностей функционирования, хранения информации и эксплуатации системы </t>
  </si>
  <si>
    <t>Философия</t>
  </si>
  <si>
    <t>УК-4,8</t>
  </si>
  <si>
    <t>История</t>
  </si>
  <si>
    <t>УК-4,9,11</t>
  </si>
  <si>
    <t>Политология</t>
  </si>
  <si>
    <t>УК-4,7</t>
  </si>
  <si>
    <t>Экономика</t>
  </si>
  <si>
    <t>УК-4,10</t>
  </si>
  <si>
    <t>Модуль «Дополнительные главы математики»</t>
  </si>
  <si>
    <t>Специальные математические методы и функции</t>
  </si>
  <si>
    <t>УК-12, БПК-3</t>
  </si>
  <si>
    <t>Основы бизнеса и права в сфере радиоэлектроники</t>
  </si>
  <si>
    <t>1.8.1</t>
  </si>
  <si>
    <t xml:space="preserve">Технологии разработки программного обеспечения </t>
  </si>
  <si>
    <t>1.8.2</t>
  </si>
  <si>
    <t>УК-2, БПК-10</t>
  </si>
  <si>
    <t xml:space="preserve">Базы данных </t>
  </si>
  <si>
    <t>2.4.3</t>
  </si>
  <si>
    <t>Схемотехника электронных устройств</t>
  </si>
  <si>
    <t>УК-13</t>
  </si>
  <si>
    <t>Инженерная компьютерная графика</t>
  </si>
  <si>
    <t xml:space="preserve">Метрология, стандартизация и сертификация (в радиоэлектронике) </t>
  </si>
  <si>
    <t xml:space="preserve">Электронные приборы 
</t>
  </si>
  <si>
    <t>СК-19</t>
  </si>
  <si>
    <t xml:space="preserve">Разработка приложений на языках высокого уровня </t>
  </si>
  <si>
    <t>СК-23</t>
  </si>
  <si>
    <t>Программное обеспечение децентрализованных мобильных систем</t>
  </si>
  <si>
    <t>Курсовая работа по учебной дисциплине «Базы данных»</t>
  </si>
  <si>
    <t>Курсовая работа по учебной дисциплине «Проектирование программируемых мобильных систем»</t>
  </si>
  <si>
    <t>Безопасность жизнедеятельности человека</t>
  </si>
  <si>
    <t>1.8.3</t>
  </si>
  <si>
    <t>1.8.4</t>
  </si>
  <si>
    <t>УК-1,5,6</t>
  </si>
  <si>
    <t>1.4.3</t>
  </si>
  <si>
    <t>Ознакомительная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</si>
  <si>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</si>
  <si>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</si>
  <si>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</si>
  <si>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1.2.1, 1.2.2</t>
  </si>
  <si>
    <t>Работать в команде, толерантно воспринимать социальные, этнические, конфессиональные, культурные и иные различия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</si>
  <si>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</si>
  <si>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</si>
  <si>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1.1.3, 2.1.3</t>
  </si>
  <si>
    <t>УК-9</t>
  </si>
  <si>
    <t xml:space="preserve">Выявлять факторы и механизмы исторического развития, определять общественное значение исторических событий </t>
  </si>
  <si>
    <t>УК-10</t>
  </si>
  <si>
    <t>УК-11</t>
  </si>
  <si>
    <t>УК-12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</si>
  <si>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</si>
  <si>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</si>
  <si>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</si>
  <si>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</si>
  <si>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УК-16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</si>
  <si>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</si>
  <si>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</si>
  <si>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УК-12, БПК-5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</si>
  <si>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</si>
  <si>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</si>
  <si>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</si>
  <si>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Применять современные языковые и инструментальные методы и средства визуального моделирования процессов решения задач, представлять программную реализацию моделей в конструкциях изучаемого языка программирования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</si>
  <si>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</si>
  <si>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Материалы и компоненты электронных мобильных систем</t>
  </si>
  <si>
    <t>Проектирование электронных мобильных систем</t>
  </si>
  <si>
    <t>Модуль «Проектирование электронных мобильных систем»</t>
  </si>
  <si>
    <t>Модуль «Проектирование программируемых мобильных систем»</t>
  </si>
  <si>
    <t xml:space="preserve">Компьютерные системы и сети </t>
  </si>
  <si>
    <t>1.9.1</t>
  </si>
  <si>
    <t>1.9.2</t>
  </si>
  <si>
    <t>1.10</t>
  </si>
  <si>
    <t>1.10.3</t>
  </si>
  <si>
    <t xml:space="preserve">Составлять конструкции программируемых мобильных устройств, компоновать их в электронные системы </t>
  </si>
  <si>
    <t>УК-12, БПК-4</t>
  </si>
  <si>
    <t>1.3.1, 1.3.2, 1.4.1, 1.4.2, 1.4.3</t>
  </si>
  <si>
    <t>Компонент учреждения высшего образования</t>
  </si>
  <si>
    <t xml:space="preserve">УК-4,14/                УК-4,9,15       </t>
  </si>
  <si>
    <t>Получать, хранить и обрабатывать графическую информацию с помощью систем проектирования и программ компьютерной графики</t>
  </si>
  <si>
    <t>Обеспечивать безопасность информации с учетом способов ее представления и модели нарушителя</t>
  </si>
  <si>
    <t>Оформлять объекты интеллектуальной собственности, вводить их в гражданский оборот</t>
  </si>
  <si>
    <t xml:space="preserve">Применять схемотехнические методы для разработки и расчета электронных схем </t>
  </si>
  <si>
    <t>2.5</t>
  </si>
  <si>
    <t>2.5.1</t>
  </si>
  <si>
    <t>2.5.2</t>
  </si>
  <si>
    <t>СК-16</t>
  </si>
  <si>
    <t>Осуществлять обработку больших массивов данных с применением комплексов программируемых электронных средств и облачных вычислений, используя сеть Интернет</t>
  </si>
  <si>
    <t>СК-17</t>
  </si>
  <si>
    <t>2.8.1</t>
  </si>
  <si>
    <t>СК-18</t>
  </si>
  <si>
    <t>2.8.2</t>
  </si>
  <si>
    <t>СК-20</t>
  </si>
  <si>
    <t>СК-4,18</t>
  </si>
  <si>
    <t xml:space="preserve">Модули по выбору </t>
  </si>
  <si>
    <t>СК-21</t>
  </si>
  <si>
    <t>СК-22</t>
  </si>
  <si>
    <t>СК-24</t>
  </si>
  <si>
    <t>СК-25</t>
  </si>
  <si>
    <t>Осуществлять выбор программного обеспечения для проектируемых компьютерных систем и инфокоммуникационных сетей</t>
  </si>
  <si>
    <t>Модуль «Функциональное проектирование мобильных систем»</t>
  </si>
  <si>
    <t xml:space="preserve">Архитектура программируемых мобильных устройств и операционные системы </t>
  </si>
  <si>
    <t>2.5.3</t>
  </si>
  <si>
    <t>2.6.3</t>
  </si>
  <si>
    <t>инженер по электронным системам</t>
  </si>
  <si>
    <t>1.1.2, 2.1.2</t>
  </si>
  <si>
    <t>1-39 03 02 Программируемые мобильные системы</t>
  </si>
  <si>
    <t>Разработан в качестве примера реализации образовательного стандарта по специальности 1-39 03 02  «Программируемые мобильные системы».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</si>
  <si>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</si>
  <si>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</si>
  <si>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</si>
  <si>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</si>
  <si>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</si>
  <si>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</si>
  <si>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</si>
  <si>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</si>
  <si>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</si>
  <si>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 xml:space="preserve">Конструкции программируемых мобильных устройств 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</si>
  <si>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</si>
  <si>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</si>
  <si>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>УК-12, БПК-1</t>
  </si>
  <si>
    <t>УК-12, БПК-2</t>
  </si>
  <si>
    <t>Модуль «Программные компоненты и программирование мобильных электронных систем»</t>
  </si>
  <si>
    <t>Продолжение типового учебного плана по специальности 1-39 03 02  «Программируемые мобильные системы».</t>
  </si>
  <si>
    <t>Организация и проектирование децентрализованных электронных мобильных систем</t>
  </si>
  <si>
    <t>2.6.1</t>
  </si>
  <si>
    <t>2.6.2</t>
  </si>
  <si>
    <t>2.6.4</t>
  </si>
  <si>
    <t>Надежность мобильных систем</t>
  </si>
  <si>
    <t>2.8.1.1</t>
  </si>
  <si>
    <t>2.8.1.2</t>
  </si>
  <si>
    <t>2.8.1.3</t>
  </si>
  <si>
    <t>2.8.2.1</t>
  </si>
  <si>
    <t>2.8.2.2</t>
  </si>
  <si>
    <t>2.8.2.3</t>
  </si>
  <si>
    <t>2.8</t>
  </si>
  <si>
    <t>/118</t>
  </si>
  <si>
    <t>/90</t>
  </si>
  <si>
    <t>/26</t>
  </si>
  <si>
    <t>/54</t>
  </si>
  <si>
    <t>/1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</si>
  <si>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</si>
  <si>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</si>
  <si>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УК-4,СК-1/                       УК-4,7, 17</t>
  </si>
  <si>
    <t>УК-17</t>
  </si>
  <si>
    <t xml:space="preserve">Применять основные понятия и законы физики для изучения физических явлений и процессов 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</si>
  <si>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</si>
  <si>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</si>
  <si>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</si>
  <si>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Применять методы вариационного исчисления, решать уравнения математической физики, выполнять интегральные и дискретные преобразования  в инженерной деятельности</t>
  </si>
  <si>
    <t xml:space="preserve">Разрабатывать прикладные компьютерные программы на языках высокого уровня для мобильных электронных систем, включенных в структуру компьютерной техники 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</si>
  <si>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</si>
  <si>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Председатель НМС по разработке программного обеспечения и информационно-коммуникационным технологиям</t>
  </si>
  <si>
    <t>В.А.Прытков</t>
  </si>
  <si>
    <t>Модуль «Социально-гуманитарные                  дисциплины 1»</t>
  </si>
  <si>
    <t>Модуль «Социально-гуманитарные                  дисциплины 2»</t>
  </si>
  <si>
    <t>Название модуля, 
учебной дисциплины,                                                курсового проекта (курсовой работы)</t>
  </si>
  <si>
    <t>Микроконтроллерные устройства</t>
  </si>
  <si>
    <t>Курсовой проект по учебной дисциплине «Микроконтроллерные устройства»</t>
  </si>
  <si>
    <t>Микропроцессорные устройства для мобильных систем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</si>
  <si>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</si>
  <si>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</si>
  <si>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Организация распределенных электронных систем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</si>
  <si>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</si>
  <si>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Рассчитывать параметры и характеристики электронных приборов, проводить экспериментальные исследования их режимов работ</t>
  </si>
  <si>
    <t xml:space="preserve">Осуществдлять выбор принципа действия мобильного устйства, информационные связи и взаимное соединение основных логических узлов устройства, обеспечивать надежность функционирования устройства на основе выбранной операционной системы для составления  концептуальной структуры программируемого мобильного устройства </t>
  </si>
  <si>
    <t>Осуществлять выбор методов и электрических схем технических средств беспроводной передачи и приема сигналов для обеспечения функционирования программируемой мобильной системы</t>
  </si>
  <si>
    <t>Оценивать  надежность  технических средств и программного  обеспечения программируемых мобильных систем для  выполнения требований к показателям надёжности систем</t>
  </si>
  <si>
    <t>Разрабатывать прикладное программное обеспечение децентрализованных мобильных систем с учетом состава технических средств системы и выбранной операционной системы для работы вычислительных устройств системы</t>
  </si>
  <si>
    <t>1.8.1, 1.8.4, 1.10.3, 2.6.1, 2.6.2</t>
  </si>
  <si>
    <t>Схемотехнический модуль</t>
  </si>
  <si>
    <t>Программный модуль</t>
  </si>
  <si>
    <t>Проектировать  программное обеспечение для мобильных систем, доступное через сеть Интернет, использующее стандартизированную систему обмена сообщениями,  позволяющее организовывать взаимодействие между сайтами с возможностью передачи информации с одного портала на другой</t>
  </si>
  <si>
    <t>Проектировать прикладное программное обеспечение для программируемых мобильных устройств разного функционального назначения: смартфоны, нетбуки, планшеты, геймпады, электронные книги и т.д.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</si>
  <si>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</si>
  <si>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Первый заместитель Министра промышленности Республики Беларусь</t>
  </si>
  <si>
    <t>С.М.Гунько</t>
  </si>
  <si>
    <t>Начальник Главного управления профессионального образования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</si>
  <si>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«Республиканский институт высшей школы»</t>
  </si>
  <si>
    <t>Модуль «Обеспечение надежности мобильных систем»</t>
  </si>
  <si>
    <t>1.1.1, 1.1.2, 1.1.3, 1.1.4, 2.1.2, 2.1.3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</si>
  <si>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</si>
  <si>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Принимать решения о структуре и принципах функционирования децентрализованной мобильной системы, выборе состава ее технических устройств и программного обеспечения 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</si>
  <si>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</si>
  <si>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</si>
  <si>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</si>
  <si>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</si>
  <si>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О.А.Величкович</t>
  </si>
  <si>
    <t xml:space="preserve">Программировать микроконтроллерные устройства, включать их в специализированные схемотехнические решения при проектировании электронных систем </t>
  </si>
  <si>
    <t>Разрабатывать сложные программные средства, проектировать вычислительные алгоритмы для обработки и хранения больших потоков данных в мобильных системах</t>
  </si>
  <si>
    <t>Выбирать архитектуру распределенной электронной системы, организовать работу ее функциональных частей для обеспечения взаимодействия клиентов с серверной частью системы</t>
  </si>
  <si>
    <t>Применять математические методы при написании компьютерных программ, используемых для решения технических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</si>
  <si>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</si>
  <si>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Выбирать пассивные электрические элементы, функциональные комплектующие изделия (сенсорные экраны, видеокамеры и т.п.), материалы для разработки конструкций программируемых мобильных устройств </t>
  </si>
  <si>
    <t>Создавать программируемые мобильные устройства, выбирать их архитектуру, операционную систему, конструктивное исполнение с последующим прогнозированием качественных показателей устройств</t>
  </si>
  <si>
    <t>Проводить анализ архитектуры и процессов функционирования цифровых устройств и микропроцессорной техники для мобильных устройств и систем с учетом заданных характеристик</t>
  </si>
  <si>
    <t xml:space="preserve">Разрабатывать структурные схемы и алгоритмы функционирования программируемых мобильных систем с учетом назначения и  собенностей системы, объема обрабатываемой информации и условий эксплуатации системы </t>
  </si>
  <si>
    <t>Курсовая  работа по учебной дисциплине «Технологии разработки программного обеспечения»</t>
  </si>
  <si>
    <t>2.2.2, 2.7.1</t>
  </si>
  <si>
    <t>Защита дипломного проекта (дипломной работы) в ГЭК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</si>
  <si>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</si>
  <si>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</si>
  <si>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</si>
  <si>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39-1-007/пр-тип.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</si>
  <si>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39-1-007/пр-тип.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</si>
  <si>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39-1-007/пр-тип.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</si>
</sst>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22"/>
      <color theme="0"/>
      <name val="Arial Cyr"/>
      <charset val="204"/>
    </font>
    <font>
      <sz val="16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28"/>
      <color rgb="FF0000FF"/>
      <name val="Times New Roman"/>
      <family val="1"/>
      <charset val="204"/>
    </font>
    <font>
      <sz val="16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0"/>
      <name val="Arial Cyr"/>
      <charset val="204"/>
    </font>
    <font>
      <sz val="16"/>
      <color rgb="FF0000FF"/>
      <name val="Arial Cyr"/>
      <charset val="204"/>
    </font>
    <font>
      <b/>
      <sz val="16"/>
      <color theme="0"/>
      <name val="Arial Cyr"/>
      <charset val="204"/>
    </font>
    <font>
      <sz val="16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u val="double"/>
      <sz val="24"/>
      <name val="Times New Roman"/>
      <family val="1"/>
      <charset val="204"/>
    </font>
    <font>
      <b/>
      <sz val="24"/>
      <name val="Arial Cyr"/>
      <charset val="204"/>
    </font>
    <font>
      <b/>
      <sz val="24"/>
      <color rgb="FFC0000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sz val="28"/>
      <color rgb="FF0000FF"/>
      <name val="Arial Cyr"/>
      <charset val="204"/>
    </font>
    <font>
      <b/>
      <sz val="28"/>
      <color theme="0"/>
      <name val="Arial Cyr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3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32" fillId="0" borderId="0" applyNumberFormat="0" applyFill="0" applyBorder="0" applyAlignment="0" applyProtection="0"/>
  </cellStyleXfs>
  <cellXfs count="884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8" fillId="0" borderId="0" xfId="0" applyFont="1" applyFill="1"/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7" fillId="3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15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7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2" fillId="0" borderId="0" xfId="2" applyFill="1"/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/>
    <xf numFmtId="0" fontId="20" fillId="0" borderId="0" xfId="0" applyFont="1" applyFill="1" applyBorder="1" applyAlignment="1"/>
    <xf numFmtId="0" fontId="23" fillId="0" borderId="0" xfId="0" applyFont="1" applyFill="1" applyBorder="1"/>
    <xf numFmtId="0" fontId="21" fillId="0" borderId="0" xfId="0" applyFont="1" applyFill="1"/>
    <xf numFmtId="0" fontId="35" fillId="0" borderId="0" xfId="0" applyFont="1" applyFill="1"/>
    <xf numFmtId="0" fontId="35" fillId="0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/>
    </xf>
    <xf numFmtId="0" fontId="38" fillId="0" borderId="0" xfId="0" applyFont="1" applyFill="1"/>
    <xf numFmtId="0" fontId="36" fillId="0" borderId="0" xfId="0" applyFont="1" applyFill="1"/>
    <xf numFmtId="0" fontId="39" fillId="0" borderId="0" xfId="0" applyFont="1" applyFill="1" applyBorder="1" applyAlignment="1">
      <alignment horizontal="center" vertical="center" textRotation="90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textRotation="90"/>
    </xf>
    <xf numFmtId="0" fontId="41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49" fontId="36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/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Border="1"/>
    <xf numFmtId="0" fontId="45" fillId="0" borderId="0" xfId="0" applyFont="1" applyFill="1"/>
    <xf numFmtId="0" fontId="45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left"/>
    </xf>
    <xf numFmtId="0" fontId="7" fillId="2" borderId="0" xfId="0" applyFont="1" applyFill="1"/>
    <xf numFmtId="0" fontId="8" fillId="0" borderId="0" xfId="0" applyFont="1" applyFill="1" applyBorder="1"/>
    <xf numFmtId="0" fontId="34" fillId="0" borderId="13" xfId="0" applyFont="1" applyFill="1" applyBorder="1"/>
    <xf numFmtId="0" fontId="12" fillId="0" borderId="13" xfId="0" applyFont="1" applyFill="1" applyBorder="1"/>
    <xf numFmtId="0" fontId="51" fillId="0" borderId="0" xfId="0" applyFont="1" applyFill="1" applyBorder="1" applyAlignment="1">
      <alignment horizontal="center" vertical="center"/>
    </xf>
    <xf numFmtId="0" fontId="47" fillId="0" borderId="13" xfId="0" applyFont="1" applyFill="1" applyBorder="1"/>
    <xf numFmtId="0" fontId="44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50" fillId="0" borderId="13" xfId="0" applyFont="1" applyFill="1" applyBorder="1"/>
    <xf numFmtId="0" fontId="25" fillId="2" borderId="0" xfId="0" applyFont="1" applyFill="1"/>
    <xf numFmtId="0" fontId="53" fillId="0" borderId="0" xfId="0" applyFont="1" applyFill="1"/>
    <xf numFmtId="0" fontId="53" fillId="0" borderId="0" xfId="0" applyFont="1" applyFill="1" applyBorder="1"/>
    <xf numFmtId="0" fontId="7" fillId="0" borderId="13" xfId="0" applyFont="1" applyFill="1" applyBorder="1"/>
    <xf numFmtId="49" fontId="12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/>
    <xf numFmtId="0" fontId="44" fillId="0" borderId="0" xfId="0" applyFont="1" applyFill="1"/>
    <xf numFmtId="49" fontId="49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/>
    <xf numFmtId="0" fontId="49" fillId="0" borderId="0" xfId="0" applyFont="1" applyFill="1" applyAlignment="1">
      <alignment horizontal="left" wrapText="1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23" fillId="2" borderId="0" xfId="0" applyFont="1" applyFill="1"/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textRotation="90"/>
    </xf>
    <xf numFmtId="0" fontId="58" fillId="0" borderId="0" xfId="0" applyFont="1" applyFill="1"/>
    <xf numFmtId="0" fontId="20" fillId="0" borderId="0" xfId="0" applyFont="1" applyBorder="1"/>
    <xf numFmtId="0" fontId="3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4" fillId="0" borderId="0" xfId="0" applyFont="1" applyFill="1" applyAlignment="1">
      <alignment vertical="top"/>
    </xf>
    <xf numFmtId="0" fontId="0" fillId="0" borderId="0" xfId="0" applyBorder="1"/>
    <xf numFmtId="0" fontId="2" fillId="0" borderId="0" xfId="0" applyFont="1" applyFill="1" applyBorder="1" applyAlignment="1"/>
    <xf numFmtId="0" fontId="2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/>
    <xf numFmtId="49" fontId="20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Border="1"/>
    <xf numFmtId="0" fontId="23" fillId="0" borderId="0" xfId="0" applyFont="1" applyFill="1" applyAlignment="1">
      <alignment horizontal="left"/>
    </xf>
    <xf numFmtId="49" fontId="21" fillId="0" borderId="0" xfId="0" applyNumberFormat="1" applyFont="1" applyFill="1" applyBorder="1" applyAlignment="1">
      <alignment wrapText="1"/>
    </xf>
    <xf numFmtId="0" fontId="43" fillId="0" borderId="0" xfId="0" applyFont="1" applyFill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20" fillId="0" borderId="0" xfId="0" applyFont="1" applyFill="1" applyAlignment="1"/>
    <xf numFmtId="0" fontId="58" fillId="0" borderId="0" xfId="0" applyFont="1" applyFill="1" applyAlignment="1"/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top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top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top"/>
    </xf>
    <xf numFmtId="0" fontId="5" fillId="0" borderId="17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top"/>
    </xf>
    <xf numFmtId="0" fontId="5" fillId="0" borderId="39" xfId="0" applyFont="1" applyFill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/>
    <xf numFmtId="0" fontId="6" fillId="0" borderId="0" xfId="1" applyFont="1" applyFill="1" applyBorder="1"/>
    <xf numFmtId="0" fontId="5" fillId="0" borderId="53" xfId="0" applyFont="1" applyFill="1" applyBorder="1" applyAlignment="1">
      <alignment horizontal="center" textRotation="90"/>
    </xf>
    <xf numFmtId="0" fontId="5" fillId="0" borderId="65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textRotation="90"/>
    </xf>
    <xf numFmtId="49" fontId="5" fillId="0" borderId="66" xfId="0" applyNumberFormat="1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2" fillId="0" borderId="2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/>
    </xf>
    <xf numFmtId="0" fontId="67" fillId="0" borderId="7" xfId="0" applyFont="1" applyFill="1" applyBorder="1"/>
    <xf numFmtId="0" fontId="67" fillId="0" borderId="1" xfId="0" applyFont="1" applyFill="1" applyBorder="1"/>
    <xf numFmtId="0" fontId="67" fillId="0" borderId="8" xfId="0" applyFont="1" applyFill="1" applyBorder="1"/>
    <xf numFmtId="49" fontId="5" fillId="0" borderId="67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8" fillId="0" borderId="0" xfId="0" applyFont="1" applyFill="1"/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Border="1"/>
    <xf numFmtId="0" fontId="22" fillId="0" borderId="0" xfId="0" applyFont="1" applyFill="1" applyAlignment="1">
      <alignment horizontal="left"/>
    </xf>
    <xf numFmtId="49" fontId="43" fillId="0" borderId="0" xfId="0" applyNumberFormat="1" applyFont="1" applyFill="1" applyBorder="1" applyAlignment="1">
      <alignment wrapText="1"/>
    </xf>
    <xf numFmtId="0" fontId="43" fillId="0" borderId="0" xfId="0" applyFont="1" applyFill="1" applyAlignment="1">
      <alignment horizontal="left" vertical="top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/>
    <xf numFmtId="0" fontId="43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textRotation="90"/>
    </xf>
    <xf numFmtId="0" fontId="5" fillId="0" borderId="61" xfId="0" applyFont="1" applyFill="1" applyBorder="1" applyAlignment="1">
      <alignment horizontal="center" textRotation="90"/>
    </xf>
    <xf numFmtId="0" fontId="5" fillId="0" borderId="49" xfId="0" applyFont="1" applyFill="1" applyBorder="1" applyAlignment="1">
      <alignment horizontal="center" textRotation="90"/>
    </xf>
    <xf numFmtId="0" fontId="5" fillId="0" borderId="71" xfId="0" applyFont="1" applyFill="1" applyBorder="1" applyAlignment="1">
      <alignment horizontal="center" textRotation="90"/>
    </xf>
    <xf numFmtId="0" fontId="5" fillId="0" borderId="72" xfId="0" applyFont="1" applyFill="1" applyBorder="1" applyAlignment="1">
      <alignment horizontal="center" textRotation="90"/>
    </xf>
    <xf numFmtId="49" fontId="10" fillId="4" borderId="56" xfId="0" applyNumberFormat="1" applyFont="1" applyFill="1" applyBorder="1" applyAlignment="1">
      <alignment horizontal="left" vertical="center"/>
    </xf>
    <xf numFmtId="0" fontId="10" fillId="4" borderId="28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49" fontId="5" fillId="0" borderId="68" xfId="0" applyNumberFormat="1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49" fontId="5" fillId="0" borderId="62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9" fillId="0" borderId="0" xfId="0" applyFont="1" applyFill="1"/>
    <xf numFmtId="0" fontId="70" fillId="0" borderId="0" xfId="0" applyFont="1" applyFill="1"/>
    <xf numFmtId="0" fontId="71" fillId="0" borderId="0" xfId="0" applyFont="1" applyFill="1"/>
    <xf numFmtId="0" fontId="72" fillId="0" borderId="0" xfId="0" applyFont="1" applyFill="1"/>
    <xf numFmtId="0" fontId="20" fillId="0" borderId="25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center" vertical="top" wrapText="1"/>
    </xf>
    <xf numFmtId="0" fontId="73" fillId="0" borderId="0" xfId="0" applyFont="1" applyFill="1"/>
    <xf numFmtId="0" fontId="74" fillId="0" borderId="0" xfId="0" applyFont="1" applyFill="1"/>
    <xf numFmtId="0" fontId="75" fillId="0" borderId="0" xfId="0" applyFont="1" applyFill="1"/>
    <xf numFmtId="0" fontId="74" fillId="0" borderId="0" xfId="0" applyFont="1" applyFill="1" applyAlignment="1">
      <alignment horizontal="center"/>
    </xf>
    <xf numFmtId="0" fontId="76" fillId="0" borderId="0" xfId="0" applyFont="1" applyFill="1"/>
    <xf numFmtId="0" fontId="74" fillId="0" borderId="0" xfId="0" applyFont="1" applyFill="1" applyAlignment="1">
      <alignment horizontal="left"/>
    </xf>
    <xf numFmtId="0" fontId="77" fillId="0" borderId="0" xfId="0" applyFont="1" applyFill="1"/>
    <xf numFmtId="0" fontId="20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49" fontId="78" fillId="0" borderId="66" xfId="0" applyNumberFormat="1" applyFont="1" applyFill="1" applyBorder="1" applyAlignment="1">
      <alignment horizontal="left" vertical="center"/>
    </xf>
    <xf numFmtId="49" fontId="78" fillId="0" borderId="67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/>
    <xf numFmtId="49" fontId="10" fillId="0" borderId="68" xfId="0" applyNumberFormat="1" applyFont="1" applyFill="1" applyBorder="1" applyAlignment="1">
      <alignment horizontal="left" vertical="top"/>
    </xf>
    <xf numFmtId="49" fontId="10" fillId="0" borderId="66" xfId="0" applyNumberFormat="1" applyFont="1" applyFill="1" applyBorder="1" applyAlignment="1">
      <alignment horizontal="left" vertical="top"/>
    </xf>
    <xf numFmtId="49" fontId="10" fillId="0" borderId="66" xfId="0" applyNumberFormat="1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vertical="center"/>
    </xf>
    <xf numFmtId="49" fontId="10" fillId="0" borderId="59" xfId="0" applyNumberFormat="1" applyFont="1" applyFill="1" applyBorder="1" applyAlignment="1">
      <alignment horizontal="left" vertical="center"/>
    </xf>
    <xf numFmtId="49" fontId="79" fillId="0" borderId="66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7" fillId="2" borderId="24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7" fillId="0" borderId="24" xfId="0" applyFont="1" applyFill="1" applyBorder="1"/>
    <xf numFmtId="0" fontId="4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wrapText="1"/>
    </xf>
    <xf numFmtId="0" fontId="55" fillId="0" borderId="0" xfId="0" applyFont="1" applyFill="1" applyBorder="1"/>
    <xf numFmtId="0" fontId="36" fillId="0" borderId="0" xfId="0" applyFont="1" applyFill="1" applyAlignment="1">
      <alignment horizontal="left" vertical="top"/>
    </xf>
    <xf numFmtId="0" fontId="27" fillId="0" borderId="0" xfId="0" applyFont="1" applyFill="1" applyBorder="1"/>
    <xf numFmtId="0" fontId="33" fillId="0" borderId="0" xfId="0" applyFont="1" applyFill="1" applyAlignment="1">
      <alignment horizontal="center"/>
    </xf>
    <xf numFmtId="0" fontId="50" fillId="0" borderId="0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0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4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3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2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30" fillId="0" borderId="2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6" fontId="5" fillId="0" borderId="61" xfId="0" applyNumberFormat="1" applyFont="1" applyFill="1" applyBorder="1" applyAlignment="1">
      <alignment horizontal="center" vertical="center" wrapText="1"/>
    </xf>
    <xf numFmtId="16" fontId="5" fillId="0" borderId="72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5" fillId="0" borderId="8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9" fillId="0" borderId="0" xfId="0" applyFont="1" applyFill="1" applyAlignment="1">
      <alignment horizontal="left"/>
    </xf>
    <xf numFmtId="0" fontId="5" fillId="0" borderId="46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64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46" xfId="0" applyFont="1" applyFill="1" applyBorder="1" applyAlignment="1">
      <alignment horizontal="center" textRotation="90"/>
    </xf>
    <xf numFmtId="0" fontId="5" fillId="0" borderId="34" xfId="0" applyFont="1" applyFill="1" applyBorder="1" applyAlignment="1">
      <alignment horizontal="center" textRotation="90"/>
    </xf>
    <xf numFmtId="0" fontId="5" fillId="0" borderId="68" xfId="0" applyFont="1" applyFill="1" applyBorder="1" applyAlignment="1">
      <alignment horizontal="center" textRotation="90"/>
    </xf>
    <xf numFmtId="0" fontId="5" fillId="0" borderId="62" xfId="0" applyFont="1" applyFill="1" applyBorder="1" applyAlignment="1">
      <alignment horizontal="center" textRotation="90"/>
    </xf>
    <xf numFmtId="0" fontId="10" fillId="4" borderId="28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textRotation="90"/>
    </xf>
    <xf numFmtId="0" fontId="5" fillId="0" borderId="39" xfId="0" applyFont="1" applyFill="1" applyBorder="1" applyAlignment="1">
      <alignment horizontal="center" textRotation="90"/>
    </xf>
    <xf numFmtId="0" fontId="10" fillId="4" borderId="28" xfId="0" applyNumberFormat="1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59" fillId="0" borderId="0" xfId="0" applyFont="1" applyFill="1" applyAlignment="1">
      <alignment horizontal="left" vertical="top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center" textRotation="90"/>
    </xf>
    <xf numFmtId="0" fontId="10" fillId="0" borderId="4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61" fillId="0" borderId="8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EDAF1"/>
      <color rgb="FFFECEED"/>
      <color rgb="FFFEB8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S1536"/>
  <sheetViews>
    <sheetView showZeros="0" tabSelected="1" view="pageBreakPreview" zoomScale="20" zoomScaleNormal="60" zoomScaleSheetLayoutView="20" zoomScalePageLayoutView="48" workbookViewId="0">
      <selection sqref="A1:BI271"/>
    </sheetView>
  </sheetViews>
  <sheetFormatPr defaultColWidth="4.6640625" defaultRowHeight="13.2" x14ac:dyDescent="0.25"/>
  <cols>
    <col min="1" max="1" width="13.6640625" style="3" customWidth="1"/>
    <col min="2" max="14" width="7.33203125" style="3" customWidth="1"/>
    <col min="15" max="15" width="7.6640625" style="3" customWidth="1"/>
    <col min="16" max="17" width="6.6640625" style="3" customWidth="1"/>
    <col min="18" max="19" width="6.6640625" style="15" customWidth="1"/>
    <col min="20" max="23" width="6.6640625" style="25" customWidth="1"/>
    <col min="24" max="31" width="6.6640625" style="3" customWidth="1"/>
    <col min="32" max="32" width="11.6640625" style="3" customWidth="1"/>
    <col min="33" max="33" width="11.33203125" style="3" customWidth="1"/>
    <col min="34" max="34" width="7.6640625" style="3" customWidth="1"/>
    <col min="35" max="35" width="11.6640625" style="3" customWidth="1"/>
    <col min="36" max="36" width="10.5546875" style="3" customWidth="1"/>
    <col min="37" max="37" width="7.6640625" style="3" customWidth="1"/>
    <col min="38" max="38" width="11.6640625" style="3" customWidth="1"/>
    <col min="39" max="39" width="10.5546875" style="3" customWidth="1"/>
    <col min="40" max="40" width="7.6640625" style="3" customWidth="1"/>
    <col min="41" max="41" width="11.6640625" style="3" customWidth="1"/>
    <col min="42" max="42" width="10.109375" style="3" customWidth="1"/>
    <col min="43" max="43" width="7.6640625" style="3" customWidth="1"/>
    <col min="44" max="44" width="11.6640625" style="3" customWidth="1"/>
    <col min="45" max="45" width="10.5546875" style="3" customWidth="1"/>
    <col min="46" max="46" width="7.6640625" style="3" customWidth="1"/>
    <col min="47" max="47" width="11.6640625" style="3" customWidth="1"/>
    <col min="48" max="48" width="10.109375" style="3" customWidth="1"/>
    <col min="49" max="49" width="7.6640625" style="3" customWidth="1"/>
    <col min="50" max="50" width="11.6640625" style="3" customWidth="1"/>
    <col min="51" max="51" width="11.33203125" style="3" customWidth="1"/>
    <col min="52" max="53" width="7.6640625" style="3" customWidth="1"/>
    <col min="54" max="54" width="10.6640625" style="3" customWidth="1"/>
    <col min="55" max="55" width="6.6640625" style="3" customWidth="1"/>
    <col min="56" max="57" width="6.6640625" style="25" customWidth="1"/>
    <col min="58" max="60" width="6.6640625" style="16" customWidth="1"/>
    <col min="61" max="61" width="11.6640625" style="16" customWidth="1"/>
    <col min="62" max="62" width="19.6640625" style="16" customWidth="1"/>
    <col min="63" max="63" width="21.33203125" style="53" customWidth="1"/>
    <col min="64" max="64" width="8.5546875" style="3" customWidth="1"/>
    <col min="65" max="65" width="8.6640625" style="3" customWidth="1"/>
    <col min="66" max="66" width="9.5546875" style="3" customWidth="1"/>
    <col min="67" max="67" width="4.6640625" style="3"/>
    <col min="68" max="68" width="13" style="3" customWidth="1"/>
    <col min="69" max="69" width="5.6640625" style="27" customWidth="1"/>
    <col min="70" max="71" width="4.6640625" style="27"/>
    <col min="72" max="16384" width="4.6640625" style="3"/>
  </cols>
  <sheetData>
    <row r="1" spans="1:71" s="1" customFormat="1" ht="35.4" x14ac:dyDescent="0.6">
      <c r="B1" s="120" t="s">
        <v>455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R1" s="154"/>
      <c r="S1" s="154"/>
      <c r="T1" s="120"/>
      <c r="U1" s="120"/>
      <c r="V1" s="155" t="s">
        <v>162</v>
      </c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BC1" s="757"/>
      <c r="BD1" s="757"/>
      <c r="BE1" s="757"/>
      <c r="BF1" s="757"/>
      <c r="BG1" s="757"/>
      <c r="BH1" s="757"/>
      <c r="BI1" s="757"/>
      <c r="BJ1" s="411"/>
      <c r="BK1" s="52"/>
      <c r="BQ1" s="30"/>
      <c r="BR1" s="30"/>
      <c r="BS1" s="30"/>
    </row>
    <row r="2" spans="1:71" ht="35.4" x14ac:dyDescent="0.6">
      <c r="B2" s="120" t="s">
        <v>456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"/>
      <c r="P2" s="1"/>
      <c r="Q2" s="1"/>
      <c r="R2" s="154"/>
      <c r="S2" s="154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BD2" s="3"/>
      <c r="BE2" s="3"/>
    </row>
    <row r="3" spans="1:71" ht="35.4" x14ac:dyDescent="0.6">
      <c r="B3" s="120" t="s">
        <v>95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"/>
      <c r="P3" s="1"/>
      <c r="Q3" s="1"/>
      <c r="R3" s="154"/>
      <c r="S3" s="154"/>
      <c r="T3" s="120"/>
      <c r="U3" s="120"/>
      <c r="V3" s="120"/>
      <c r="W3" s="120"/>
      <c r="X3" s="120"/>
      <c r="Y3" s="120"/>
      <c r="Z3" s="2" t="s">
        <v>160</v>
      </c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BD3" s="3"/>
      <c r="BE3" s="3"/>
    </row>
    <row r="4" spans="1:71" ht="35.4" x14ac:dyDescent="0.6">
      <c r="B4" s="120" t="s">
        <v>96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"/>
      <c r="P4" s="1"/>
      <c r="Q4" s="1"/>
      <c r="R4" s="154"/>
      <c r="S4" s="154"/>
      <c r="T4" s="156"/>
      <c r="U4" s="156"/>
      <c r="V4" s="120"/>
      <c r="W4" s="152"/>
      <c r="X4" s="152"/>
      <c r="Y4" s="152"/>
      <c r="Z4" s="152"/>
      <c r="AA4" s="152"/>
      <c r="AB4" s="152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52" t="s">
        <v>194</v>
      </c>
      <c r="AY4" s="153"/>
      <c r="AZ4" s="120"/>
      <c r="BA4" s="152"/>
      <c r="BB4" s="152"/>
      <c r="BD4" s="152"/>
      <c r="BE4" s="152"/>
      <c r="BF4" s="152"/>
      <c r="BG4" s="152"/>
      <c r="BH4" s="152"/>
      <c r="BI4" s="26"/>
      <c r="BJ4" s="26"/>
      <c r="BK4" s="54"/>
      <c r="BL4" s="23"/>
      <c r="BM4" s="23"/>
    </row>
    <row r="5" spans="1:71" ht="30.6" customHeight="1" x14ac:dyDescent="0.6">
      <c r="B5" s="121" t="s">
        <v>457</v>
      </c>
      <c r="C5" s="121"/>
      <c r="D5" s="121"/>
      <c r="E5" s="121"/>
      <c r="F5" s="121"/>
      <c r="G5" s="121"/>
      <c r="H5" s="121"/>
      <c r="J5" s="121"/>
      <c r="K5" s="121"/>
      <c r="L5" s="121"/>
      <c r="M5" s="121"/>
      <c r="N5" s="121"/>
      <c r="O5" s="13"/>
      <c r="P5" s="13"/>
      <c r="Q5" s="4"/>
      <c r="R5" s="758" t="s">
        <v>171</v>
      </c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 t="s">
        <v>361</v>
      </c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675" t="s">
        <v>359</v>
      </c>
      <c r="AY5" s="676"/>
      <c r="AZ5" s="676"/>
      <c r="BA5" s="676"/>
      <c r="BB5" s="676"/>
      <c r="BC5" s="676"/>
      <c r="BD5" s="676"/>
      <c r="BE5" s="676"/>
      <c r="BF5" s="676"/>
      <c r="BG5" s="676"/>
      <c r="BH5" s="677"/>
      <c r="BL5" s="23"/>
      <c r="BM5" s="23"/>
    </row>
    <row r="6" spans="1:71" ht="30" customHeight="1" x14ac:dyDescent="0.6">
      <c r="B6" s="120"/>
      <c r="C6" s="122"/>
      <c r="D6" s="122"/>
      <c r="E6" s="122"/>
      <c r="F6" s="123"/>
      <c r="G6" s="123"/>
      <c r="H6" s="123"/>
      <c r="I6" s="124"/>
      <c r="J6" s="124"/>
      <c r="K6" s="124"/>
      <c r="L6" s="124"/>
      <c r="M6" s="124"/>
      <c r="N6" s="124"/>
      <c r="O6" s="14"/>
      <c r="P6" s="14"/>
      <c r="R6" s="120"/>
      <c r="S6" s="157"/>
      <c r="T6" s="157"/>
      <c r="U6" s="157"/>
      <c r="V6" s="120"/>
      <c r="W6" s="152"/>
      <c r="X6" s="152"/>
      <c r="Y6" s="158"/>
      <c r="Z6" s="158"/>
      <c r="AA6" s="158"/>
      <c r="AB6" s="158"/>
      <c r="AC6" s="158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53"/>
      <c r="BL6" s="24"/>
      <c r="BM6" s="24"/>
    </row>
    <row r="7" spans="1:71" ht="30" customHeight="1" x14ac:dyDescent="0.6">
      <c r="B7" s="882">
        <v>44294</v>
      </c>
      <c r="C7" s="883"/>
      <c r="D7" s="883"/>
      <c r="E7" s="883"/>
      <c r="F7" s="883"/>
      <c r="G7" s="883"/>
      <c r="H7" s="883"/>
      <c r="I7" s="120"/>
      <c r="J7" s="120"/>
      <c r="K7" s="120"/>
      <c r="L7" s="120"/>
      <c r="M7" s="120"/>
      <c r="N7" s="120"/>
      <c r="Q7" s="126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128"/>
      <c r="AF7" s="128"/>
      <c r="AG7" s="128"/>
      <c r="AH7" s="128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53"/>
      <c r="BL7" s="24"/>
      <c r="BM7" s="24"/>
    </row>
    <row r="8" spans="1:71" ht="31.2" customHeight="1" x14ac:dyDescent="0.6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Q8" s="40"/>
      <c r="R8" s="39"/>
      <c r="S8" s="39"/>
      <c r="T8" s="27"/>
      <c r="U8" s="27"/>
      <c r="V8" s="27"/>
      <c r="W8" s="27"/>
      <c r="X8" s="27"/>
      <c r="Y8" s="129"/>
      <c r="Z8" s="130"/>
      <c r="AA8" s="130"/>
      <c r="AB8" s="130"/>
      <c r="AC8" s="130"/>
      <c r="AD8" s="128"/>
      <c r="AE8" s="128"/>
      <c r="AF8" s="128"/>
      <c r="AG8" s="128"/>
      <c r="AH8" s="128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0"/>
      <c r="AY8" s="120"/>
      <c r="AZ8" s="120"/>
      <c r="BA8" s="120"/>
      <c r="BB8" s="120"/>
      <c r="BC8" s="120"/>
      <c r="BD8" s="120"/>
      <c r="BE8" s="120"/>
      <c r="BF8" s="153"/>
      <c r="BG8" s="153"/>
      <c r="BH8" s="153"/>
    </row>
    <row r="9" spans="1:71" ht="35.4" x14ac:dyDescent="0.6">
      <c r="B9" s="120" t="s">
        <v>458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T9" s="1"/>
      <c r="U9" s="3"/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X9" s="152" t="s">
        <v>161</v>
      </c>
      <c r="AY9" s="120"/>
      <c r="AZ9" s="120"/>
      <c r="BA9" s="120"/>
      <c r="BB9" s="120"/>
      <c r="BC9" s="153"/>
      <c r="BD9" s="153"/>
      <c r="BE9" s="153"/>
      <c r="BF9" s="153"/>
      <c r="BG9" s="153"/>
      <c r="BH9" s="153"/>
    </row>
    <row r="10" spans="1:71" ht="30" customHeight="1" x14ac:dyDescent="0.6">
      <c r="T10" s="3"/>
      <c r="U10" s="3"/>
      <c r="V10" s="3"/>
      <c r="W10" s="3"/>
      <c r="AX10" s="120"/>
      <c r="AY10" s="120"/>
      <c r="AZ10" s="120"/>
      <c r="BD10" s="3"/>
      <c r="BE10" s="3"/>
      <c r="BF10" s="3"/>
      <c r="BG10" s="3"/>
      <c r="BH10" s="3"/>
    </row>
    <row r="11" spans="1:71" ht="22.95" customHeight="1" x14ac:dyDescent="0.25">
      <c r="C11" s="41"/>
      <c r="T11" s="3"/>
      <c r="U11" s="3"/>
      <c r="V11" s="3"/>
      <c r="W11" s="3"/>
      <c r="BD11" s="3"/>
      <c r="BE11" s="3"/>
    </row>
    <row r="12" spans="1:71" ht="35.4" x14ac:dyDescent="0.6">
      <c r="B12" s="205" t="s">
        <v>139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54"/>
      <c r="S12" s="154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355"/>
      <c r="AN12" s="120"/>
      <c r="AO12" s="355" t="s">
        <v>6</v>
      </c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D12" s="3"/>
      <c r="BE12" s="3"/>
    </row>
    <row r="13" spans="1:71" ht="13.8" thickBot="1" x14ac:dyDescent="0.3">
      <c r="T13" s="3"/>
      <c r="U13" s="3"/>
      <c r="V13" s="3"/>
      <c r="W13" s="3"/>
      <c r="BD13" s="3"/>
      <c r="BE13" s="3"/>
    </row>
    <row r="14" spans="1:71" ht="19.95" customHeight="1" x14ac:dyDescent="0.25">
      <c r="A14" s="766" t="s">
        <v>78</v>
      </c>
      <c r="B14" s="434" t="s">
        <v>90</v>
      </c>
      <c r="C14" s="459"/>
      <c r="D14" s="459"/>
      <c r="E14" s="459"/>
      <c r="F14" s="744" t="s">
        <v>363</v>
      </c>
      <c r="G14" s="459" t="s">
        <v>89</v>
      </c>
      <c r="H14" s="459"/>
      <c r="I14" s="459"/>
      <c r="J14" s="744" t="s">
        <v>364</v>
      </c>
      <c r="K14" s="459" t="s">
        <v>88</v>
      </c>
      <c r="L14" s="459"/>
      <c r="M14" s="459"/>
      <c r="N14" s="459"/>
      <c r="O14" s="459" t="s">
        <v>87</v>
      </c>
      <c r="P14" s="459"/>
      <c r="Q14" s="459"/>
      <c r="R14" s="459"/>
      <c r="S14" s="744" t="s">
        <v>365</v>
      </c>
      <c r="T14" s="459" t="s">
        <v>86</v>
      </c>
      <c r="U14" s="459"/>
      <c r="V14" s="459"/>
      <c r="W14" s="744" t="s">
        <v>366</v>
      </c>
      <c r="X14" s="459" t="s">
        <v>85</v>
      </c>
      <c r="Y14" s="459"/>
      <c r="Z14" s="459"/>
      <c r="AA14" s="744" t="s">
        <v>367</v>
      </c>
      <c r="AB14" s="459" t="s">
        <v>84</v>
      </c>
      <c r="AC14" s="459"/>
      <c r="AD14" s="459"/>
      <c r="AE14" s="459"/>
      <c r="AF14" s="744" t="s">
        <v>368</v>
      </c>
      <c r="AG14" s="459" t="s">
        <v>83</v>
      </c>
      <c r="AH14" s="459"/>
      <c r="AI14" s="459"/>
      <c r="AJ14" s="744" t="s">
        <v>369</v>
      </c>
      <c r="AK14" s="459" t="s">
        <v>82</v>
      </c>
      <c r="AL14" s="459"/>
      <c r="AM14" s="459"/>
      <c r="AN14" s="459"/>
      <c r="AO14" s="459" t="s">
        <v>81</v>
      </c>
      <c r="AP14" s="459"/>
      <c r="AQ14" s="459"/>
      <c r="AR14" s="459"/>
      <c r="AS14" s="744" t="s">
        <v>370</v>
      </c>
      <c r="AT14" s="459" t="s">
        <v>80</v>
      </c>
      <c r="AU14" s="459"/>
      <c r="AV14" s="459"/>
      <c r="AW14" s="744" t="s">
        <v>371</v>
      </c>
      <c r="AX14" s="459" t="s">
        <v>79</v>
      </c>
      <c r="AY14" s="459"/>
      <c r="AZ14" s="459"/>
      <c r="BA14" s="460"/>
      <c r="BB14" s="753" t="s">
        <v>32</v>
      </c>
      <c r="BC14" s="735" t="s">
        <v>27</v>
      </c>
      <c r="BD14" s="735" t="s">
        <v>28</v>
      </c>
      <c r="BE14" s="735" t="s">
        <v>75</v>
      </c>
      <c r="BF14" s="735" t="s">
        <v>74</v>
      </c>
      <c r="BG14" s="735" t="s">
        <v>76</v>
      </c>
      <c r="BH14" s="737" t="s">
        <v>77</v>
      </c>
      <c r="BI14" s="739" t="s">
        <v>5</v>
      </c>
      <c r="BJ14" s="73"/>
      <c r="BK14" s="56"/>
    </row>
    <row r="15" spans="1:71" ht="286.5" customHeight="1" thickBot="1" x14ac:dyDescent="0.3">
      <c r="A15" s="767"/>
      <c r="B15" s="159" t="s">
        <v>91</v>
      </c>
      <c r="C15" s="160" t="s">
        <v>38</v>
      </c>
      <c r="D15" s="160" t="s">
        <v>39</v>
      </c>
      <c r="E15" s="160" t="s">
        <v>40</v>
      </c>
      <c r="F15" s="482"/>
      <c r="G15" s="160" t="s">
        <v>41</v>
      </c>
      <c r="H15" s="160" t="s">
        <v>42</v>
      </c>
      <c r="I15" s="160" t="s">
        <v>43</v>
      </c>
      <c r="J15" s="482"/>
      <c r="K15" s="160" t="s">
        <v>44</v>
      </c>
      <c r="L15" s="160" t="s">
        <v>45</v>
      </c>
      <c r="M15" s="160" t="s">
        <v>46</v>
      </c>
      <c r="N15" s="160" t="s">
        <v>47</v>
      </c>
      <c r="O15" s="160" t="s">
        <v>37</v>
      </c>
      <c r="P15" s="160" t="s">
        <v>38</v>
      </c>
      <c r="Q15" s="160" t="s">
        <v>39</v>
      </c>
      <c r="R15" s="160" t="s">
        <v>40</v>
      </c>
      <c r="S15" s="482"/>
      <c r="T15" s="160" t="s">
        <v>48</v>
      </c>
      <c r="U15" s="160" t="s">
        <v>49</v>
      </c>
      <c r="V15" s="160" t="s">
        <v>50</v>
      </c>
      <c r="W15" s="482"/>
      <c r="X15" s="160" t="s">
        <v>51</v>
      </c>
      <c r="Y15" s="160" t="s">
        <v>52</v>
      </c>
      <c r="Z15" s="160" t="s">
        <v>53</v>
      </c>
      <c r="AA15" s="482"/>
      <c r="AB15" s="160" t="s">
        <v>51</v>
      </c>
      <c r="AC15" s="160" t="s">
        <v>52</v>
      </c>
      <c r="AD15" s="160" t="s">
        <v>53</v>
      </c>
      <c r="AE15" s="160" t="s">
        <v>54</v>
      </c>
      <c r="AF15" s="482"/>
      <c r="AG15" s="160" t="s">
        <v>41</v>
      </c>
      <c r="AH15" s="160" t="s">
        <v>42</v>
      </c>
      <c r="AI15" s="160" t="s">
        <v>43</v>
      </c>
      <c r="AJ15" s="482"/>
      <c r="AK15" s="160" t="s">
        <v>55</v>
      </c>
      <c r="AL15" s="160" t="s">
        <v>56</v>
      </c>
      <c r="AM15" s="160" t="s">
        <v>57</v>
      </c>
      <c r="AN15" s="160" t="s">
        <v>58</v>
      </c>
      <c r="AO15" s="160" t="s">
        <v>37</v>
      </c>
      <c r="AP15" s="160" t="s">
        <v>38</v>
      </c>
      <c r="AQ15" s="160" t="s">
        <v>39</v>
      </c>
      <c r="AR15" s="160" t="s">
        <v>40</v>
      </c>
      <c r="AS15" s="482"/>
      <c r="AT15" s="160" t="s">
        <v>41</v>
      </c>
      <c r="AU15" s="160" t="s">
        <v>42</v>
      </c>
      <c r="AV15" s="160" t="s">
        <v>43</v>
      </c>
      <c r="AW15" s="482"/>
      <c r="AX15" s="160" t="s">
        <v>44</v>
      </c>
      <c r="AY15" s="160" t="s">
        <v>45</v>
      </c>
      <c r="AZ15" s="160" t="s">
        <v>46</v>
      </c>
      <c r="BA15" s="161" t="s">
        <v>59</v>
      </c>
      <c r="BB15" s="754"/>
      <c r="BC15" s="736"/>
      <c r="BD15" s="736"/>
      <c r="BE15" s="736"/>
      <c r="BF15" s="736"/>
      <c r="BG15" s="736"/>
      <c r="BH15" s="738"/>
      <c r="BI15" s="740"/>
      <c r="BJ15" s="73"/>
      <c r="BK15" s="56"/>
    </row>
    <row r="16" spans="1:71" ht="30" customHeight="1" x14ac:dyDescent="0.55000000000000004">
      <c r="A16" s="162" t="s">
        <v>24</v>
      </c>
      <c r="B16" s="163"/>
      <c r="C16" s="164"/>
      <c r="D16" s="164"/>
      <c r="E16" s="164"/>
      <c r="F16" s="164"/>
      <c r="G16" s="164"/>
      <c r="H16" s="164"/>
      <c r="I16" s="164"/>
      <c r="J16" s="164">
        <v>17</v>
      </c>
      <c r="K16" s="164"/>
      <c r="L16" s="164"/>
      <c r="M16" s="164"/>
      <c r="N16" s="164"/>
      <c r="O16" s="165"/>
      <c r="P16" s="165"/>
      <c r="Q16" s="165"/>
      <c r="R16" s="165"/>
      <c r="S16" s="166" t="s">
        <v>0</v>
      </c>
      <c r="T16" s="166" t="s">
        <v>0</v>
      </c>
      <c r="U16" s="166" t="s">
        <v>0</v>
      </c>
      <c r="V16" s="167" t="s">
        <v>0</v>
      </c>
      <c r="W16" s="168" t="s">
        <v>61</v>
      </c>
      <c r="X16" s="168" t="s">
        <v>61</v>
      </c>
      <c r="Y16" s="165"/>
      <c r="Z16" s="165"/>
      <c r="AA16" s="165"/>
      <c r="AB16" s="165"/>
      <c r="AC16" s="165"/>
      <c r="AD16" s="165">
        <v>16</v>
      </c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6" t="s">
        <v>0</v>
      </c>
      <c r="AP16" s="166" t="s">
        <v>0</v>
      </c>
      <c r="AQ16" s="166" t="s">
        <v>0</v>
      </c>
      <c r="AR16" s="165" t="s">
        <v>1</v>
      </c>
      <c r="AS16" s="165" t="s">
        <v>1</v>
      </c>
      <c r="AT16" s="168" t="s">
        <v>61</v>
      </c>
      <c r="AU16" s="168" t="s">
        <v>61</v>
      </c>
      <c r="AV16" s="168" t="s">
        <v>61</v>
      </c>
      <c r="AW16" s="168" t="s">
        <v>61</v>
      </c>
      <c r="AX16" s="168" t="s">
        <v>61</v>
      </c>
      <c r="AY16" s="168" t="s">
        <v>61</v>
      </c>
      <c r="AZ16" s="168" t="s">
        <v>61</v>
      </c>
      <c r="BA16" s="169" t="s">
        <v>61</v>
      </c>
      <c r="BB16" s="170">
        <f>SUM(J16,AD16)</f>
        <v>33</v>
      </c>
      <c r="BC16" s="165">
        <v>7</v>
      </c>
      <c r="BD16" s="165">
        <v>2</v>
      </c>
      <c r="BE16" s="165"/>
      <c r="BF16" s="165"/>
      <c r="BG16" s="165"/>
      <c r="BH16" s="171">
        <v>10</v>
      </c>
      <c r="BI16" s="172">
        <f>SUM(BB16:BH16)</f>
        <v>52</v>
      </c>
      <c r="BJ16" s="74"/>
      <c r="BK16" s="57"/>
    </row>
    <row r="17" spans="1:128" ht="30" customHeight="1" x14ac:dyDescent="0.55000000000000004">
      <c r="A17" s="173" t="s">
        <v>25</v>
      </c>
      <c r="B17" s="174"/>
      <c r="C17" s="175"/>
      <c r="D17" s="175"/>
      <c r="E17" s="175"/>
      <c r="F17" s="175"/>
      <c r="G17" s="175"/>
      <c r="H17" s="175"/>
      <c r="I17" s="175"/>
      <c r="J17" s="175">
        <v>17</v>
      </c>
      <c r="K17" s="175"/>
      <c r="L17" s="175"/>
      <c r="M17" s="175"/>
      <c r="N17" s="175"/>
      <c r="O17" s="176"/>
      <c r="P17" s="176"/>
      <c r="Q17" s="176"/>
      <c r="R17" s="176"/>
      <c r="S17" s="177" t="s">
        <v>0</v>
      </c>
      <c r="T17" s="177" t="s">
        <v>0</v>
      </c>
      <c r="U17" s="177" t="s">
        <v>0</v>
      </c>
      <c r="V17" s="177" t="s">
        <v>0</v>
      </c>
      <c r="W17" s="178" t="s">
        <v>61</v>
      </c>
      <c r="X17" s="178" t="s">
        <v>61</v>
      </c>
      <c r="Y17" s="176"/>
      <c r="Z17" s="176"/>
      <c r="AA17" s="176"/>
      <c r="AB17" s="176"/>
      <c r="AC17" s="176"/>
      <c r="AD17" s="176">
        <v>17</v>
      </c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7"/>
      <c r="AP17" s="177" t="s">
        <v>0</v>
      </c>
      <c r="AQ17" s="177" t="s">
        <v>0</v>
      </c>
      <c r="AR17" s="177" t="s">
        <v>0</v>
      </c>
      <c r="AS17" s="177" t="s">
        <v>0</v>
      </c>
      <c r="AT17" s="178" t="s">
        <v>61</v>
      </c>
      <c r="AU17" s="178" t="s">
        <v>61</v>
      </c>
      <c r="AV17" s="178" t="s">
        <v>61</v>
      </c>
      <c r="AW17" s="178" t="s">
        <v>61</v>
      </c>
      <c r="AX17" s="178" t="s">
        <v>61</v>
      </c>
      <c r="AY17" s="178" t="s">
        <v>61</v>
      </c>
      <c r="AZ17" s="178" t="s">
        <v>61</v>
      </c>
      <c r="BA17" s="179" t="s">
        <v>61</v>
      </c>
      <c r="BB17" s="117">
        <f>SUM(J17,AD17)</f>
        <v>34</v>
      </c>
      <c r="BC17" s="176">
        <v>8</v>
      </c>
      <c r="BD17" s="176"/>
      <c r="BE17" s="176"/>
      <c r="BF17" s="176"/>
      <c r="BG17" s="176"/>
      <c r="BH17" s="180">
        <v>10</v>
      </c>
      <c r="BI17" s="181">
        <f>SUM(BB17:BH17)</f>
        <v>52</v>
      </c>
      <c r="BJ17" s="74"/>
      <c r="BK17" s="57"/>
    </row>
    <row r="18" spans="1:128" ht="30" customHeight="1" x14ac:dyDescent="0.55000000000000004">
      <c r="A18" s="173" t="s">
        <v>26</v>
      </c>
      <c r="B18" s="174"/>
      <c r="C18" s="175"/>
      <c r="D18" s="175"/>
      <c r="E18" s="175"/>
      <c r="F18" s="175"/>
      <c r="G18" s="175"/>
      <c r="H18" s="175"/>
      <c r="I18" s="175"/>
      <c r="J18" s="175">
        <v>16</v>
      </c>
      <c r="K18" s="175"/>
      <c r="L18" s="175"/>
      <c r="M18" s="175"/>
      <c r="N18" s="175"/>
      <c r="O18" s="176"/>
      <c r="P18" s="176"/>
      <c r="Q18" s="176"/>
      <c r="R18" s="177" t="s">
        <v>0</v>
      </c>
      <c r="S18" s="177" t="s">
        <v>0</v>
      </c>
      <c r="T18" s="177" t="s">
        <v>0</v>
      </c>
      <c r="U18" s="178" t="s">
        <v>61</v>
      </c>
      <c r="V18" s="178" t="s">
        <v>61</v>
      </c>
      <c r="W18" s="176"/>
      <c r="X18" s="176"/>
      <c r="Y18" s="176"/>
      <c r="Z18" s="176"/>
      <c r="AA18" s="176"/>
      <c r="AB18" s="176"/>
      <c r="AC18" s="176"/>
      <c r="AD18" s="176">
        <v>16</v>
      </c>
      <c r="AE18" s="176"/>
      <c r="AF18" s="176"/>
      <c r="AG18" s="176"/>
      <c r="AH18" s="176"/>
      <c r="AI18" s="176"/>
      <c r="AJ18" s="176"/>
      <c r="AK18" s="176"/>
      <c r="AL18" s="176"/>
      <c r="AM18" s="177" t="s">
        <v>0</v>
      </c>
      <c r="AN18" s="177" t="s">
        <v>0</v>
      </c>
      <c r="AO18" s="177" t="s">
        <v>0</v>
      </c>
      <c r="AP18" s="176" t="s">
        <v>63</v>
      </c>
      <c r="AQ18" s="176" t="s">
        <v>63</v>
      </c>
      <c r="AR18" s="176" t="s">
        <v>63</v>
      </c>
      <c r="AS18" s="176" t="s">
        <v>63</v>
      </c>
      <c r="AT18" s="178" t="s">
        <v>61</v>
      </c>
      <c r="AU18" s="178" t="s">
        <v>61</v>
      </c>
      <c r="AV18" s="178" t="s">
        <v>61</v>
      </c>
      <c r="AW18" s="178" t="s">
        <v>61</v>
      </c>
      <c r="AX18" s="178" t="s">
        <v>61</v>
      </c>
      <c r="AY18" s="178" t="s">
        <v>61</v>
      </c>
      <c r="AZ18" s="178" t="s">
        <v>61</v>
      </c>
      <c r="BA18" s="179" t="s">
        <v>61</v>
      </c>
      <c r="BB18" s="117">
        <f>SUM(J18,AD18)</f>
        <v>32</v>
      </c>
      <c r="BC18" s="176">
        <v>6</v>
      </c>
      <c r="BD18" s="176"/>
      <c r="BE18" s="176">
        <v>4</v>
      </c>
      <c r="BF18" s="176"/>
      <c r="BG18" s="176"/>
      <c r="BH18" s="180">
        <v>10</v>
      </c>
      <c r="BI18" s="181">
        <f>SUM(BB18:BH18)</f>
        <v>52</v>
      </c>
      <c r="BJ18" s="74"/>
      <c r="BK18" s="57"/>
    </row>
    <row r="19" spans="1:128" ht="30" customHeight="1" thickBot="1" x14ac:dyDescent="0.6">
      <c r="A19" s="182" t="s">
        <v>159</v>
      </c>
      <c r="B19" s="183"/>
      <c r="C19" s="184"/>
      <c r="D19" s="184"/>
      <c r="E19" s="184"/>
      <c r="F19" s="184"/>
      <c r="G19" s="184"/>
      <c r="H19" s="184"/>
      <c r="I19" s="184"/>
      <c r="J19" s="184">
        <v>17</v>
      </c>
      <c r="K19" s="184"/>
      <c r="L19" s="184"/>
      <c r="M19" s="184"/>
      <c r="N19" s="184"/>
      <c r="O19" s="185"/>
      <c r="P19" s="185"/>
      <c r="Q19" s="185"/>
      <c r="R19" s="185"/>
      <c r="S19" s="186" t="s">
        <v>0</v>
      </c>
      <c r="T19" s="186" t="s">
        <v>0</v>
      </c>
      <c r="U19" s="186" t="s">
        <v>0</v>
      </c>
      <c r="V19" s="186" t="s">
        <v>0</v>
      </c>
      <c r="W19" s="187" t="s">
        <v>61</v>
      </c>
      <c r="X19" s="187" t="s">
        <v>61</v>
      </c>
      <c r="Y19" s="185" t="s">
        <v>63</v>
      </c>
      <c r="Z19" s="185" t="s">
        <v>63</v>
      </c>
      <c r="AA19" s="185" t="s">
        <v>63</v>
      </c>
      <c r="AB19" s="185" t="s">
        <v>63</v>
      </c>
      <c r="AC19" s="185" t="s">
        <v>63</v>
      </c>
      <c r="AD19" s="185" t="s">
        <v>63</v>
      </c>
      <c r="AE19" s="186" t="s">
        <v>93</v>
      </c>
      <c r="AF19" s="186" t="s">
        <v>93</v>
      </c>
      <c r="AG19" s="186" t="s">
        <v>93</v>
      </c>
      <c r="AH19" s="186" t="s">
        <v>93</v>
      </c>
      <c r="AI19" s="186" t="s">
        <v>93</v>
      </c>
      <c r="AJ19" s="186" t="s">
        <v>93</v>
      </c>
      <c r="AK19" s="186" t="s">
        <v>93</v>
      </c>
      <c r="AL19" s="186" t="s">
        <v>93</v>
      </c>
      <c r="AM19" s="186" t="s">
        <v>93</v>
      </c>
      <c r="AN19" s="186" t="s">
        <v>93</v>
      </c>
      <c r="AO19" s="186" t="s">
        <v>93</v>
      </c>
      <c r="AP19" s="186" t="s">
        <v>93</v>
      </c>
      <c r="AQ19" s="186" t="s">
        <v>65</v>
      </c>
      <c r="AR19" s="186" t="s">
        <v>65</v>
      </c>
      <c r="AS19" s="185"/>
      <c r="AT19" s="185"/>
      <c r="AU19" s="185"/>
      <c r="AV19" s="185"/>
      <c r="AW19" s="185"/>
      <c r="AX19" s="185"/>
      <c r="AY19" s="185"/>
      <c r="AZ19" s="185"/>
      <c r="BA19" s="161"/>
      <c r="BB19" s="188">
        <f>SUM(J19,AD19)</f>
        <v>17</v>
      </c>
      <c r="BC19" s="185">
        <v>4</v>
      </c>
      <c r="BD19" s="185"/>
      <c r="BE19" s="185">
        <v>6</v>
      </c>
      <c r="BF19" s="185">
        <v>12</v>
      </c>
      <c r="BG19" s="185">
        <v>2</v>
      </c>
      <c r="BH19" s="189">
        <v>2</v>
      </c>
      <c r="BI19" s="190">
        <f>SUM(BB19:BH19)</f>
        <v>43</v>
      </c>
      <c r="BJ19" s="74"/>
      <c r="BK19" s="57"/>
    </row>
    <row r="20" spans="1:128" s="20" customFormat="1" ht="30" customHeight="1" thickBot="1" x14ac:dyDescent="0.55000000000000004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4">
        <f>SUM(BB16:BB19)</f>
        <v>116</v>
      </c>
      <c r="BC20" s="195">
        <f t="shared" ref="BC20:BI20" si="0">SUM(BC16:BC19)</f>
        <v>25</v>
      </c>
      <c r="BD20" s="195">
        <f t="shared" si="0"/>
        <v>2</v>
      </c>
      <c r="BE20" s="195">
        <f t="shared" si="0"/>
        <v>10</v>
      </c>
      <c r="BF20" s="195">
        <f t="shared" si="0"/>
        <v>12</v>
      </c>
      <c r="BG20" s="195">
        <f t="shared" si="0"/>
        <v>2</v>
      </c>
      <c r="BH20" s="196">
        <f t="shared" si="0"/>
        <v>32</v>
      </c>
      <c r="BI20" s="197">
        <f t="shared" si="0"/>
        <v>199</v>
      </c>
      <c r="BJ20" s="75"/>
      <c r="BK20" s="51"/>
      <c r="BQ20" s="28"/>
      <c r="BR20" s="28"/>
      <c r="BS20" s="28"/>
    </row>
    <row r="21" spans="1:128" ht="25.2" customHeight="1" x14ac:dyDescent="0.55000000000000004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99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9"/>
      <c r="BG21" s="19"/>
      <c r="BH21" s="19"/>
      <c r="BI21" s="19"/>
      <c r="BL21" s="31"/>
    </row>
    <row r="22" spans="1:128" ht="30.6" x14ac:dyDescent="0.55000000000000004">
      <c r="A22" s="198"/>
      <c r="B22" s="198"/>
      <c r="C22" s="198" t="s">
        <v>7</v>
      </c>
      <c r="D22" s="198"/>
      <c r="E22" s="198"/>
      <c r="F22" s="198"/>
      <c r="G22" s="1"/>
      <c r="H22" s="200"/>
      <c r="I22" s="201" t="s">
        <v>94</v>
      </c>
      <c r="J22" s="198" t="s">
        <v>4</v>
      </c>
      <c r="K22" s="1"/>
      <c r="L22" s="1"/>
      <c r="M22" s="1"/>
      <c r="N22" s="198"/>
      <c r="O22" s="198"/>
      <c r="P22" s="198"/>
      <c r="Q22" s="198"/>
      <c r="R22" s="199"/>
      <c r="S22" s="202" t="s">
        <v>1</v>
      </c>
      <c r="T22" s="201" t="s">
        <v>94</v>
      </c>
      <c r="U22" s="198" t="s">
        <v>60</v>
      </c>
      <c r="V22" s="1"/>
      <c r="W22" s="198"/>
      <c r="X22" s="198"/>
      <c r="Y22" s="198"/>
      <c r="Z22" s="198"/>
      <c r="AA22" s="198"/>
      <c r="AB22" s="198"/>
      <c r="AC22" s="198"/>
      <c r="AD22" s="1"/>
      <c r="AE22" s="178" t="s">
        <v>93</v>
      </c>
      <c r="AF22" s="201" t="s">
        <v>94</v>
      </c>
      <c r="AG22" s="198" t="s">
        <v>92</v>
      </c>
      <c r="AH22" s="198"/>
      <c r="AI22" s="198"/>
      <c r="AJ22" s="1"/>
      <c r="AK22" s="1"/>
      <c r="AL22" s="1"/>
      <c r="AM22" s="1"/>
      <c r="AN22" s="1"/>
      <c r="AO22" s="1"/>
      <c r="AP22" s="1"/>
      <c r="AQ22" s="178" t="s">
        <v>61</v>
      </c>
      <c r="AR22" s="201" t="s">
        <v>94</v>
      </c>
      <c r="AS22" s="198" t="s">
        <v>62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9"/>
      <c r="BG22" s="19"/>
      <c r="BH22" s="19"/>
      <c r="BI22" s="19"/>
    </row>
    <row r="23" spans="1:128" ht="30.6" x14ac:dyDescent="0.55000000000000004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9"/>
      <c r="S23" s="199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9"/>
      <c r="BG23" s="19"/>
      <c r="BH23" s="19"/>
      <c r="BI23" s="19"/>
    </row>
    <row r="24" spans="1:128" ht="30.6" x14ac:dyDescent="0.55000000000000004">
      <c r="A24" s="198"/>
      <c r="B24" s="198"/>
      <c r="C24" s="198"/>
      <c r="D24" s="198"/>
      <c r="E24" s="198"/>
      <c r="F24" s="198"/>
      <c r="G24" s="198"/>
      <c r="H24" s="203" t="s">
        <v>0</v>
      </c>
      <c r="I24" s="201" t="s">
        <v>94</v>
      </c>
      <c r="J24" s="198" t="s">
        <v>66</v>
      </c>
      <c r="K24" s="1"/>
      <c r="L24" s="1"/>
      <c r="M24" s="1"/>
      <c r="N24" s="198"/>
      <c r="O24" s="198"/>
      <c r="P24" s="198"/>
      <c r="Q24" s="198"/>
      <c r="R24" s="199"/>
      <c r="S24" s="178" t="s">
        <v>63</v>
      </c>
      <c r="T24" s="201" t="s">
        <v>94</v>
      </c>
      <c r="U24" s="198" t="s">
        <v>67</v>
      </c>
      <c r="V24" s="1"/>
      <c r="W24" s="198"/>
      <c r="X24" s="198"/>
      <c r="Y24" s="198"/>
      <c r="Z24" s="198"/>
      <c r="AA24" s="198"/>
      <c r="AB24" s="198"/>
      <c r="AC24" s="198"/>
      <c r="AD24" s="1"/>
      <c r="AE24" s="178" t="s">
        <v>65</v>
      </c>
      <c r="AF24" s="201" t="s">
        <v>94</v>
      </c>
      <c r="AG24" s="198" t="s">
        <v>64</v>
      </c>
      <c r="AH24" s="198"/>
      <c r="AI24" s="19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9"/>
      <c r="BG24" s="19"/>
      <c r="BH24" s="19"/>
      <c r="BI24" s="19"/>
    </row>
    <row r="25" spans="1:128" ht="22.8" x14ac:dyDescent="0.4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0"/>
      <c r="S25" s="10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6"/>
      <c r="AK25" s="6"/>
      <c r="AL25" s="6"/>
      <c r="AM25" s="6"/>
      <c r="AN25" s="6"/>
      <c r="AO25" s="6"/>
      <c r="AP25" s="6"/>
      <c r="AQ25" s="6"/>
      <c r="AR25" s="6"/>
      <c r="AS25" s="6"/>
      <c r="BD25" s="3"/>
      <c r="BE25" s="3"/>
    </row>
    <row r="26" spans="1:128" ht="35.4" x14ac:dyDescent="0.6">
      <c r="A26" s="8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0"/>
      <c r="S26" s="10"/>
      <c r="T26" s="7"/>
      <c r="U26" s="7"/>
      <c r="V26" s="7"/>
      <c r="W26" s="7"/>
      <c r="X26" s="7"/>
      <c r="Y26" s="7"/>
      <c r="Z26" s="204"/>
      <c r="AA26" s="205" t="s">
        <v>36</v>
      </c>
      <c r="AB26" s="204"/>
      <c r="AC26" s="204"/>
      <c r="AD26" s="204"/>
      <c r="AE26" s="204"/>
      <c r="AF26" s="204"/>
      <c r="AG26" s="204"/>
      <c r="AH26" s="204"/>
      <c r="AI26" s="204"/>
      <c r="AJ26" s="120"/>
      <c r="AK26" s="120"/>
      <c r="AL26" s="120"/>
      <c r="AM26" s="120"/>
      <c r="AN26" s="6"/>
      <c r="AO26" s="6"/>
      <c r="AP26" s="6"/>
      <c r="AQ26" s="6"/>
      <c r="AR26" s="6"/>
      <c r="AS26" s="6"/>
      <c r="BD26" s="3"/>
      <c r="BE26" s="3"/>
      <c r="BI26" s="18"/>
      <c r="BJ26" s="18"/>
      <c r="BK26" s="31"/>
      <c r="BL26" s="21"/>
    </row>
    <row r="27" spans="1:128" ht="13.8" thickBo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BD27" s="3"/>
      <c r="BE27" s="3"/>
    </row>
    <row r="28" spans="1:128" ht="32.4" customHeight="1" thickBot="1" x14ac:dyDescent="0.3">
      <c r="A28" s="596" t="s">
        <v>97</v>
      </c>
      <c r="B28" s="599" t="s">
        <v>411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1"/>
      <c r="P28" s="448" t="s">
        <v>8</v>
      </c>
      <c r="Q28" s="449"/>
      <c r="R28" s="449" t="s">
        <v>9</v>
      </c>
      <c r="S28" s="452"/>
      <c r="T28" s="506" t="s">
        <v>10</v>
      </c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5"/>
      <c r="AF28" s="506" t="s">
        <v>35</v>
      </c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507"/>
      <c r="BD28" s="508" t="s">
        <v>23</v>
      </c>
      <c r="BE28" s="509"/>
      <c r="BF28" s="616" t="s">
        <v>98</v>
      </c>
      <c r="BG28" s="617"/>
      <c r="BH28" s="617"/>
      <c r="BI28" s="618"/>
      <c r="BJ28" s="119"/>
      <c r="BK28" s="58"/>
    </row>
    <row r="29" spans="1:128" ht="32.4" customHeight="1" thickBot="1" x14ac:dyDescent="0.3">
      <c r="A29" s="597"/>
      <c r="B29" s="602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4"/>
      <c r="P29" s="608"/>
      <c r="Q29" s="528"/>
      <c r="R29" s="528"/>
      <c r="S29" s="609"/>
      <c r="T29" s="525" t="s">
        <v>5</v>
      </c>
      <c r="U29" s="526"/>
      <c r="V29" s="526" t="s">
        <v>11</v>
      </c>
      <c r="W29" s="530"/>
      <c r="X29" s="442" t="s">
        <v>12</v>
      </c>
      <c r="Y29" s="443"/>
      <c r="Z29" s="443"/>
      <c r="AA29" s="443"/>
      <c r="AB29" s="443"/>
      <c r="AC29" s="443"/>
      <c r="AD29" s="443"/>
      <c r="AE29" s="444"/>
      <c r="AF29" s="442" t="s">
        <v>14</v>
      </c>
      <c r="AG29" s="443"/>
      <c r="AH29" s="443"/>
      <c r="AI29" s="443"/>
      <c r="AJ29" s="443"/>
      <c r="AK29" s="444"/>
      <c r="AL29" s="445" t="s">
        <v>15</v>
      </c>
      <c r="AM29" s="428"/>
      <c r="AN29" s="428"/>
      <c r="AO29" s="428"/>
      <c r="AP29" s="428"/>
      <c r="AQ29" s="446"/>
      <c r="AR29" s="447" t="s">
        <v>16</v>
      </c>
      <c r="AS29" s="443"/>
      <c r="AT29" s="443"/>
      <c r="AU29" s="443"/>
      <c r="AV29" s="443"/>
      <c r="AW29" s="444"/>
      <c r="AX29" s="445" t="s">
        <v>155</v>
      </c>
      <c r="AY29" s="428"/>
      <c r="AZ29" s="428"/>
      <c r="BA29" s="428"/>
      <c r="BB29" s="428"/>
      <c r="BC29" s="446"/>
      <c r="BD29" s="510"/>
      <c r="BE29" s="511"/>
      <c r="BF29" s="619"/>
      <c r="BG29" s="620"/>
      <c r="BH29" s="620"/>
      <c r="BI29" s="621"/>
      <c r="BJ29" s="119"/>
      <c r="BK29" s="58"/>
    </row>
    <row r="30" spans="1:128" ht="76.95" customHeight="1" thickBot="1" x14ac:dyDescent="0.3">
      <c r="A30" s="597"/>
      <c r="B30" s="602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4"/>
      <c r="P30" s="608"/>
      <c r="Q30" s="528"/>
      <c r="R30" s="528"/>
      <c r="S30" s="609"/>
      <c r="T30" s="527"/>
      <c r="U30" s="528"/>
      <c r="V30" s="528"/>
      <c r="W30" s="531"/>
      <c r="X30" s="448" t="s">
        <v>13</v>
      </c>
      <c r="Y30" s="449"/>
      <c r="Z30" s="449" t="s">
        <v>99</v>
      </c>
      <c r="AA30" s="449"/>
      <c r="AB30" s="449" t="s">
        <v>100</v>
      </c>
      <c r="AC30" s="449"/>
      <c r="AD30" s="449" t="s">
        <v>73</v>
      </c>
      <c r="AE30" s="452"/>
      <c r="AF30" s="585" t="s">
        <v>150</v>
      </c>
      <c r="AG30" s="428"/>
      <c r="AH30" s="429"/>
      <c r="AI30" s="585" t="s">
        <v>179</v>
      </c>
      <c r="AJ30" s="428"/>
      <c r="AK30" s="429"/>
      <c r="AL30" s="585" t="s">
        <v>177</v>
      </c>
      <c r="AM30" s="428"/>
      <c r="AN30" s="446"/>
      <c r="AO30" s="427" t="s">
        <v>178</v>
      </c>
      <c r="AP30" s="428"/>
      <c r="AQ30" s="446"/>
      <c r="AR30" s="427" t="s">
        <v>151</v>
      </c>
      <c r="AS30" s="428"/>
      <c r="AT30" s="429"/>
      <c r="AU30" s="585" t="s">
        <v>152</v>
      </c>
      <c r="AV30" s="428"/>
      <c r="AW30" s="446"/>
      <c r="AX30" s="427" t="s">
        <v>188</v>
      </c>
      <c r="AY30" s="428"/>
      <c r="AZ30" s="429"/>
      <c r="BA30" s="672" t="s">
        <v>153</v>
      </c>
      <c r="BB30" s="673"/>
      <c r="BC30" s="674"/>
      <c r="BD30" s="510"/>
      <c r="BE30" s="511"/>
      <c r="BF30" s="619"/>
      <c r="BG30" s="620"/>
      <c r="BH30" s="620"/>
      <c r="BI30" s="621"/>
      <c r="BJ30" s="119"/>
      <c r="BK30" s="58"/>
    </row>
    <row r="31" spans="1:128" ht="157.5" customHeight="1" thickBot="1" x14ac:dyDescent="0.3">
      <c r="A31" s="598"/>
      <c r="B31" s="605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7"/>
      <c r="P31" s="450"/>
      <c r="Q31" s="451"/>
      <c r="R31" s="451"/>
      <c r="S31" s="453"/>
      <c r="T31" s="529"/>
      <c r="U31" s="451"/>
      <c r="V31" s="451"/>
      <c r="W31" s="532"/>
      <c r="X31" s="450"/>
      <c r="Y31" s="451"/>
      <c r="Z31" s="451"/>
      <c r="AA31" s="451"/>
      <c r="AB31" s="451"/>
      <c r="AC31" s="451"/>
      <c r="AD31" s="451"/>
      <c r="AE31" s="453"/>
      <c r="AF31" s="283" t="s">
        <v>3</v>
      </c>
      <c r="AG31" s="284" t="s">
        <v>17</v>
      </c>
      <c r="AH31" s="285" t="s">
        <v>18</v>
      </c>
      <c r="AI31" s="286" t="s">
        <v>3</v>
      </c>
      <c r="AJ31" s="284" t="s">
        <v>17</v>
      </c>
      <c r="AK31" s="285" t="s">
        <v>18</v>
      </c>
      <c r="AL31" s="286" t="s">
        <v>3</v>
      </c>
      <c r="AM31" s="284" t="s">
        <v>17</v>
      </c>
      <c r="AN31" s="287" t="s">
        <v>18</v>
      </c>
      <c r="AO31" s="283" t="s">
        <v>3</v>
      </c>
      <c r="AP31" s="284" t="s">
        <v>17</v>
      </c>
      <c r="AQ31" s="287" t="s">
        <v>18</v>
      </c>
      <c r="AR31" s="283" t="s">
        <v>3</v>
      </c>
      <c r="AS31" s="284" t="s">
        <v>17</v>
      </c>
      <c r="AT31" s="285" t="s">
        <v>18</v>
      </c>
      <c r="AU31" s="286" t="s">
        <v>3</v>
      </c>
      <c r="AV31" s="284" t="s">
        <v>17</v>
      </c>
      <c r="AW31" s="287" t="s">
        <v>18</v>
      </c>
      <c r="AX31" s="283" t="s">
        <v>3</v>
      </c>
      <c r="AY31" s="284" t="s">
        <v>17</v>
      </c>
      <c r="AZ31" s="285" t="s">
        <v>18</v>
      </c>
      <c r="BA31" s="286" t="s">
        <v>3</v>
      </c>
      <c r="BB31" s="284" t="s">
        <v>17</v>
      </c>
      <c r="BC31" s="287" t="s">
        <v>18</v>
      </c>
      <c r="BD31" s="512"/>
      <c r="BE31" s="513"/>
      <c r="BF31" s="622"/>
      <c r="BG31" s="623"/>
      <c r="BH31" s="623"/>
      <c r="BI31" s="624"/>
      <c r="BJ31" s="119"/>
      <c r="BK31" s="58"/>
    </row>
    <row r="32" spans="1:128" s="294" customFormat="1" ht="46.5" customHeight="1" thickBot="1" x14ac:dyDescent="0.3">
      <c r="A32" s="288" t="s">
        <v>252</v>
      </c>
      <c r="B32" s="741" t="s">
        <v>253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3"/>
      <c r="P32" s="683"/>
      <c r="Q32" s="684"/>
      <c r="R32" s="684"/>
      <c r="S32" s="685"/>
      <c r="T32" s="686">
        <f>SUM(T34:U69)</f>
        <v>3840</v>
      </c>
      <c r="U32" s="684"/>
      <c r="V32" s="684">
        <f>SUM(V34:W69)</f>
        <v>1816</v>
      </c>
      <c r="W32" s="687"/>
      <c r="X32" s="683">
        <f>SUM(X33:Y69)</f>
        <v>860</v>
      </c>
      <c r="Y32" s="684"/>
      <c r="Z32" s="684">
        <f>SUM(Z33:AA69)</f>
        <v>288</v>
      </c>
      <c r="AA32" s="684"/>
      <c r="AB32" s="684">
        <f>SUM(AB33:AC69)</f>
        <v>634</v>
      </c>
      <c r="AC32" s="684"/>
      <c r="AD32" s="684">
        <f>SUM(AD33:AE69)</f>
        <v>34</v>
      </c>
      <c r="AE32" s="685"/>
      <c r="AF32" s="289">
        <f>SUM(AF33:AF69)</f>
        <v>816</v>
      </c>
      <c r="AG32" s="290">
        <f>SUM(AG33:AG69)</f>
        <v>436</v>
      </c>
      <c r="AH32" s="291">
        <f>SUM(AH33:AH69)</f>
        <v>22</v>
      </c>
      <c r="AI32" s="292">
        <f>SUM(AI33:AI69)</f>
        <v>954</v>
      </c>
      <c r="AJ32" s="290">
        <f>SUM(AJ33:AJ69)</f>
        <v>448</v>
      </c>
      <c r="AK32" s="291">
        <f>SUM(AK33:AK69)</f>
        <v>27</v>
      </c>
      <c r="AL32" s="292">
        <f>SUM(AL33:AL69)</f>
        <v>688</v>
      </c>
      <c r="AM32" s="290">
        <f>SUM(AM33:AM69)</f>
        <v>318</v>
      </c>
      <c r="AN32" s="293">
        <f>SUM(AN33:AN69)</f>
        <v>19</v>
      </c>
      <c r="AO32" s="289">
        <f>SUM(AO33:AO69)</f>
        <v>474</v>
      </c>
      <c r="AP32" s="290">
        <f>SUM(AP33:AP69)</f>
        <v>202</v>
      </c>
      <c r="AQ32" s="293">
        <f>SUM(AQ33:AQ69)</f>
        <v>13</v>
      </c>
      <c r="AR32" s="289">
        <f>SUM(AR33:AR69)</f>
        <v>444</v>
      </c>
      <c r="AS32" s="290">
        <f>SUM(AS33:AS69)</f>
        <v>214</v>
      </c>
      <c r="AT32" s="291">
        <f>SUM(AT33:AT69)</f>
        <v>12</v>
      </c>
      <c r="AU32" s="292">
        <f>SUM(AU33:AU69)</f>
        <v>228</v>
      </c>
      <c r="AV32" s="290">
        <f>SUM(AV33:AV69)</f>
        <v>110</v>
      </c>
      <c r="AW32" s="293">
        <f>SUM(AW33:AW69)</f>
        <v>6</v>
      </c>
      <c r="AX32" s="289">
        <f>SUM(AX33:AX69)</f>
        <v>236</v>
      </c>
      <c r="AY32" s="290">
        <f>SUM(AY33:AY69)</f>
        <v>88</v>
      </c>
      <c r="AZ32" s="291">
        <f>SUM(AZ33:AZ69)</f>
        <v>7</v>
      </c>
      <c r="BA32" s="292"/>
      <c r="BB32" s="290"/>
      <c r="BC32" s="293"/>
      <c r="BD32" s="755">
        <f>SUM(AH32,AK32,AN32,AQ32,AT32,AW32,AZ32)</f>
        <v>106</v>
      </c>
      <c r="BE32" s="756"/>
      <c r="BF32" s="760"/>
      <c r="BG32" s="761"/>
      <c r="BH32" s="761"/>
      <c r="BI32" s="762"/>
      <c r="BJ32" s="119"/>
      <c r="BK32" s="58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</row>
    <row r="33" spans="1:81" s="101" customFormat="1" ht="67.5" customHeight="1" x14ac:dyDescent="0.55000000000000004">
      <c r="A33" s="356" t="s">
        <v>101</v>
      </c>
      <c r="B33" s="745" t="s">
        <v>409</v>
      </c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7"/>
      <c r="P33" s="522"/>
      <c r="Q33" s="523"/>
      <c r="R33" s="523"/>
      <c r="S33" s="698"/>
      <c r="T33" s="434"/>
      <c r="U33" s="459"/>
      <c r="V33" s="459"/>
      <c r="W33" s="432"/>
      <c r="X33" s="458"/>
      <c r="Y33" s="459"/>
      <c r="Z33" s="459"/>
      <c r="AA33" s="459"/>
      <c r="AB33" s="459"/>
      <c r="AC33" s="459"/>
      <c r="AD33" s="459"/>
      <c r="AE33" s="460"/>
      <c r="AF33" s="296"/>
      <c r="AG33" s="297"/>
      <c r="AH33" s="298"/>
      <c r="AI33" s="299"/>
      <c r="AJ33" s="297"/>
      <c r="AK33" s="298"/>
      <c r="AL33" s="299"/>
      <c r="AM33" s="297"/>
      <c r="AN33" s="300"/>
      <c r="AO33" s="301"/>
      <c r="AP33" s="302"/>
      <c r="AQ33" s="303"/>
      <c r="AR33" s="301"/>
      <c r="AS33" s="302"/>
      <c r="AT33" s="304"/>
      <c r="AU33" s="305"/>
      <c r="AV33" s="302"/>
      <c r="AW33" s="303"/>
      <c r="AX33" s="301"/>
      <c r="AY33" s="302"/>
      <c r="AZ33" s="304"/>
      <c r="BA33" s="305"/>
      <c r="BB33" s="302"/>
      <c r="BC33" s="303"/>
      <c r="BD33" s="748">
        <f t="shared" ref="BD33:BD109" si="1">SUM(AH33,AK33,AN33,AQ33,AT33,AW33,AZ33)</f>
        <v>0</v>
      </c>
      <c r="BE33" s="749"/>
      <c r="BF33" s="763"/>
      <c r="BG33" s="764"/>
      <c r="BH33" s="764"/>
      <c r="BI33" s="765"/>
      <c r="BO33" s="102"/>
      <c r="BP33" s="102"/>
      <c r="BQ33" s="102"/>
    </row>
    <row r="34" spans="1:81" s="87" customFormat="1" ht="42.75" customHeight="1" x14ac:dyDescent="0.4">
      <c r="A34" s="211" t="s">
        <v>113</v>
      </c>
      <c r="B34" s="519" t="s">
        <v>259</v>
      </c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1"/>
      <c r="P34" s="593">
        <v>1</v>
      </c>
      <c r="Q34" s="493"/>
      <c r="R34" s="493"/>
      <c r="S34" s="494"/>
      <c r="T34" s="491">
        <f t="shared" ref="T34" si="2">SUM(AF34,AI34,AL34,AO34,AR34,AU34,AX34)</f>
        <v>144</v>
      </c>
      <c r="U34" s="438"/>
      <c r="V34" s="438">
        <f>SUM(AG34,AJ34,AM34,AP34,AS34,AV34,AY34,BB34)</f>
        <v>76</v>
      </c>
      <c r="W34" s="492"/>
      <c r="X34" s="437">
        <v>42</v>
      </c>
      <c r="Y34" s="438"/>
      <c r="Z34" s="438"/>
      <c r="AA34" s="438"/>
      <c r="AB34" s="438"/>
      <c r="AC34" s="438"/>
      <c r="AD34" s="438">
        <v>34</v>
      </c>
      <c r="AE34" s="439"/>
      <c r="AF34" s="117">
        <v>144</v>
      </c>
      <c r="AG34" s="176">
        <v>76</v>
      </c>
      <c r="AH34" s="180">
        <v>4</v>
      </c>
      <c r="AI34" s="212"/>
      <c r="AJ34" s="176"/>
      <c r="AK34" s="180"/>
      <c r="AL34" s="212"/>
      <c r="AM34" s="176"/>
      <c r="AN34" s="213"/>
      <c r="AO34" s="117"/>
      <c r="AP34" s="176"/>
      <c r="AQ34" s="215"/>
      <c r="AR34" s="118"/>
      <c r="AS34" s="214"/>
      <c r="AT34" s="216"/>
      <c r="AU34" s="217"/>
      <c r="AV34" s="214"/>
      <c r="AW34" s="215"/>
      <c r="AX34" s="118"/>
      <c r="AY34" s="214"/>
      <c r="AZ34" s="216"/>
      <c r="BA34" s="217"/>
      <c r="BB34" s="214"/>
      <c r="BC34" s="215"/>
      <c r="BD34" s="503">
        <f t="shared" si="1"/>
        <v>4</v>
      </c>
      <c r="BE34" s="504"/>
      <c r="BF34" s="562" t="s">
        <v>260</v>
      </c>
      <c r="BG34" s="477"/>
      <c r="BH34" s="477"/>
      <c r="BI34" s="478"/>
      <c r="BO34" s="88"/>
      <c r="BP34" s="88"/>
      <c r="BQ34" s="88"/>
    </row>
    <row r="35" spans="1:81" s="87" customFormat="1" ht="45" customHeight="1" x14ac:dyDescent="0.4">
      <c r="A35" s="211" t="s">
        <v>114</v>
      </c>
      <c r="B35" s="519" t="s">
        <v>261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1"/>
      <c r="P35" s="593"/>
      <c r="Q35" s="493"/>
      <c r="R35" s="493">
        <v>1</v>
      </c>
      <c r="S35" s="494"/>
      <c r="T35" s="491">
        <f t="shared" ref="T35:T111" si="3">SUM(AF35,AI35,AL35,AO35,AR35,AU35,AX35)</f>
        <v>72</v>
      </c>
      <c r="U35" s="438"/>
      <c r="V35" s="438">
        <f t="shared" ref="V35:V111" si="4">SUM(AG35,AJ35,AM35,AP35,AS35,AV35,AY35,BB35)</f>
        <v>34</v>
      </c>
      <c r="W35" s="492"/>
      <c r="X35" s="437">
        <v>18</v>
      </c>
      <c r="Y35" s="438"/>
      <c r="Z35" s="438"/>
      <c r="AA35" s="438"/>
      <c r="AB35" s="438">
        <v>16</v>
      </c>
      <c r="AC35" s="438"/>
      <c r="AD35" s="438"/>
      <c r="AE35" s="439"/>
      <c r="AF35" s="117">
        <v>72</v>
      </c>
      <c r="AG35" s="176">
        <v>34</v>
      </c>
      <c r="AH35" s="180">
        <v>2</v>
      </c>
      <c r="AI35" s="212"/>
      <c r="AJ35" s="176"/>
      <c r="AK35" s="180"/>
      <c r="AL35" s="212"/>
      <c r="AM35" s="176"/>
      <c r="AN35" s="213"/>
      <c r="AO35" s="117"/>
      <c r="AP35" s="176"/>
      <c r="AQ35" s="215"/>
      <c r="AR35" s="118"/>
      <c r="AS35" s="214"/>
      <c r="AT35" s="216"/>
      <c r="AU35" s="217"/>
      <c r="AV35" s="214"/>
      <c r="AW35" s="215"/>
      <c r="AX35" s="118"/>
      <c r="AY35" s="214"/>
      <c r="AZ35" s="216"/>
      <c r="BA35" s="217"/>
      <c r="BB35" s="214"/>
      <c r="BC35" s="215"/>
      <c r="BD35" s="503">
        <f t="shared" si="1"/>
        <v>2</v>
      </c>
      <c r="BE35" s="504"/>
      <c r="BF35" s="562" t="s">
        <v>262</v>
      </c>
      <c r="BG35" s="477"/>
      <c r="BH35" s="477"/>
      <c r="BI35" s="478"/>
      <c r="BO35" s="88"/>
      <c r="BP35" s="88"/>
      <c r="BQ35" s="88"/>
    </row>
    <row r="36" spans="1:81" s="87" customFormat="1" ht="47.25" customHeight="1" x14ac:dyDescent="0.4">
      <c r="A36" s="211" t="s">
        <v>146</v>
      </c>
      <c r="B36" s="519" t="s">
        <v>263</v>
      </c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1"/>
      <c r="P36" s="593"/>
      <c r="Q36" s="493"/>
      <c r="R36" s="493">
        <v>2</v>
      </c>
      <c r="S36" s="494"/>
      <c r="T36" s="491">
        <f t="shared" si="3"/>
        <v>72</v>
      </c>
      <c r="U36" s="438"/>
      <c r="V36" s="438">
        <f t="shared" si="4"/>
        <v>34</v>
      </c>
      <c r="W36" s="492"/>
      <c r="X36" s="437">
        <v>18</v>
      </c>
      <c r="Y36" s="438"/>
      <c r="Z36" s="438"/>
      <c r="AA36" s="438"/>
      <c r="AB36" s="438">
        <v>16</v>
      </c>
      <c r="AC36" s="438"/>
      <c r="AD36" s="438"/>
      <c r="AE36" s="439"/>
      <c r="AF36" s="117"/>
      <c r="AG36" s="176"/>
      <c r="AH36" s="180"/>
      <c r="AI36" s="212">
        <v>72</v>
      </c>
      <c r="AJ36" s="176">
        <v>34</v>
      </c>
      <c r="AK36" s="180">
        <v>2</v>
      </c>
      <c r="AL36" s="212"/>
      <c r="AM36" s="176"/>
      <c r="AN36" s="213"/>
      <c r="AO36" s="117"/>
      <c r="AP36" s="176"/>
      <c r="AQ36" s="215"/>
      <c r="AR36" s="118"/>
      <c r="AS36" s="214"/>
      <c r="AT36" s="216"/>
      <c r="AU36" s="217"/>
      <c r="AV36" s="214"/>
      <c r="AW36" s="215"/>
      <c r="AX36" s="118"/>
      <c r="AY36" s="214"/>
      <c r="AZ36" s="216"/>
      <c r="BA36" s="217"/>
      <c r="BB36" s="214"/>
      <c r="BC36" s="215"/>
      <c r="BD36" s="503">
        <f t="shared" si="1"/>
        <v>2</v>
      </c>
      <c r="BE36" s="504"/>
      <c r="BF36" s="562" t="s">
        <v>264</v>
      </c>
      <c r="BG36" s="477"/>
      <c r="BH36" s="477"/>
      <c r="BI36" s="478"/>
      <c r="BO36" s="88"/>
      <c r="BP36" s="88"/>
      <c r="BQ36" s="88"/>
    </row>
    <row r="37" spans="1:81" s="87" customFormat="1" ht="45" customHeight="1" x14ac:dyDescent="0.4">
      <c r="A37" s="211" t="s">
        <v>189</v>
      </c>
      <c r="B37" s="519" t="s">
        <v>265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1"/>
      <c r="P37" s="593">
        <v>3</v>
      </c>
      <c r="Q37" s="493"/>
      <c r="R37" s="493"/>
      <c r="S37" s="494"/>
      <c r="T37" s="491">
        <f t="shared" si="3"/>
        <v>144</v>
      </c>
      <c r="U37" s="438"/>
      <c r="V37" s="438">
        <f t="shared" si="4"/>
        <v>60</v>
      </c>
      <c r="W37" s="492"/>
      <c r="X37" s="437">
        <v>34</v>
      </c>
      <c r="Y37" s="438"/>
      <c r="Z37" s="438"/>
      <c r="AA37" s="438"/>
      <c r="AB37" s="438">
        <v>26</v>
      </c>
      <c r="AC37" s="438"/>
      <c r="AD37" s="438"/>
      <c r="AE37" s="439"/>
      <c r="AF37" s="117"/>
      <c r="AG37" s="176"/>
      <c r="AH37" s="180"/>
      <c r="AI37" s="212"/>
      <c r="AJ37" s="176"/>
      <c r="AK37" s="180"/>
      <c r="AL37" s="212">
        <v>144</v>
      </c>
      <c r="AM37" s="176">
        <v>60</v>
      </c>
      <c r="AN37" s="213">
        <v>4</v>
      </c>
      <c r="AO37" s="117"/>
      <c r="AP37" s="176"/>
      <c r="AQ37" s="215"/>
      <c r="AR37" s="118"/>
      <c r="AS37" s="214"/>
      <c r="AT37" s="216"/>
      <c r="AU37" s="217"/>
      <c r="AV37" s="214"/>
      <c r="AW37" s="215"/>
      <c r="AX37" s="118"/>
      <c r="AY37" s="214"/>
      <c r="AZ37" s="216"/>
      <c r="BA37" s="217"/>
      <c r="BB37" s="214"/>
      <c r="BC37" s="215"/>
      <c r="BD37" s="503">
        <f t="shared" si="1"/>
        <v>4</v>
      </c>
      <c r="BE37" s="504"/>
      <c r="BF37" s="562" t="s">
        <v>266</v>
      </c>
      <c r="BG37" s="477"/>
      <c r="BH37" s="477"/>
      <c r="BI37" s="478"/>
      <c r="BO37" s="88"/>
      <c r="BP37" s="88"/>
      <c r="BQ37" s="88"/>
    </row>
    <row r="38" spans="1:81" s="101" customFormat="1" ht="40.5" customHeight="1" x14ac:dyDescent="0.4">
      <c r="A38" s="357" t="s">
        <v>110</v>
      </c>
      <c r="B38" s="586" t="s">
        <v>148</v>
      </c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8"/>
      <c r="P38" s="593"/>
      <c r="Q38" s="493"/>
      <c r="R38" s="493"/>
      <c r="S38" s="494"/>
      <c r="T38" s="491"/>
      <c r="U38" s="438"/>
      <c r="V38" s="438"/>
      <c r="W38" s="492"/>
      <c r="X38" s="437"/>
      <c r="Y38" s="438"/>
      <c r="Z38" s="438"/>
      <c r="AA38" s="438"/>
      <c r="AB38" s="438"/>
      <c r="AC38" s="438"/>
      <c r="AD38" s="438"/>
      <c r="AE38" s="439"/>
      <c r="AF38" s="117"/>
      <c r="AG38" s="176"/>
      <c r="AH38" s="180"/>
      <c r="AI38" s="212"/>
      <c r="AJ38" s="176"/>
      <c r="AK38" s="180"/>
      <c r="AL38" s="212"/>
      <c r="AM38" s="176"/>
      <c r="AN38" s="213"/>
      <c r="AO38" s="117"/>
      <c r="AP38" s="176"/>
      <c r="AQ38" s="213"/>
      <c r="AR38" s="117"/>
      <c r="AS38" s="176"/>
      <c r="AT38" s="180"/>
      <c r="AU38" s="212"/>
      <c r="AV38" s="176"/>
      <c r="AW38" s="213"/>
      <c r="AX38" s="117"/>
      <c r="AY38" s="176"/>
      <c r="AZ38" s="180"/>
      <c r="BA38" s="212"/>
      <c r="BB38" s="176"/>
      <c r="BC38" s="213"/>
      <c r="BD38" s="503">
        <f t="shared" si="1"/>
        <v>0</v>
      </c>
      <c r="BE38" s="504"/>
      <c r="BF38" s="562"/>
      <c r="BG38" s="477"/>
      <c r="BH38" s="477"/>
      <c r="BI38" s="478"/>
      <c r="BO38" s="102"/>
      <c r="BP38" s="102"/>
      <c r="BQ38" s="102"/>
    </row>
    <row r="39" spans="1:81" s="87" customFormat="1" ht="45" customHeight="1" x14ac:dyDescent="0.4">
      <c r="A39" s="211" t="s">
        <v>111</v>
      </c>
      <c r="B39" s="519" t="s">
        <v>147</v>
      </c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1"/>
      <c r="P39" s="593">
        <v>2</v>
      </c>
      <c r="Q39" s="493"/>
      <c r="R39" s="493">
        <v>1</v>
      </c>
      <c r="S39" s="494"/>
      <c r="T39" s="491">
        <f t="shared" si="3"/>
        <v>216</v>
      </c>
      <c r="U39" s="438"/>
      <c r="V39" s="438">
        <f t="shared" si="4"/>
        <v>120</v>
      </c>
      <c r="W39" s="492"/>
      <c r="X39" s="437"/>
      <c r="Y39" s="438"/>
      <c r="Z39" s="438"/>
      <c r="AA39" s="438"/>
      <c r="AB39" s="438">
        <v>120</v>
      </c>
      <c r="AC39" s="438"/>
      <c r="AD39" s="438"/>
      <c r="AE39" s="439"/>
      <c r="AF39" s="117">
        <v>108</v>
      </c>
      <c r="AG39" s="176">
        <v>60</v>
      </c>
      <c r="AH39" s="180">
        <v>3</v>
      </c>
      <c r="AI39" s="212">
        <v>108</v>
      </c>
      <c r="AJ39" s="176">
        <v>60</v>
      </c>
      <c r="AK39" s="180">
        <v>3</v>
      </c>
      <c r="AL39" s="212"/>
      <c r="AM39" s="176"/>
      <c r="AN39" s="213"/>
      <c r="AO39" s="117"/>
      <c r="AP39" s="176"/>
      <c r="AQ39" s="215"/>
      <c r="AR39" s="118"/>
      <c r="AS39" s="214"/>
      <c r="AT39" s="216"/>
      <c r="AU39" s="217"/>
      <c r="AV39" s="214"/>
      <c r="AW39" s="215"/>
      <c r="AX39" s="118"/>
      <c r="AY39" s="214"/>
      <c r="AZ39" s="216"/>
      <c r="BA39" s="217"/>
      <c r="BB39" s="214"/>
      <c r="BC39" s="215"/>
      <c r="BD39" s="503">
        <f t="shared" si="1"/>
        <v>6</v>
      </c>
      <c r="BE39" s="504"/>
      <c r="BF39" s="562" t="s">
        <v>126</v>
      </c>
      <c r="BG39" s="477"/>
      <c r="BH39" s="477"/>
      <c r="BI39" s="478"/>
      <c r="BO39" s="88"/>
      <c r="BP39" s="88"/>
      <c r="BQ39" s="88"/>
    </row>
    <row r="40" spans="1:81" s="87" customFormat="1" ht="51" customHeight="1" x14ac:dyDescent="0.4">
      <c r="A40" s="211" t="s">
        <v>128</v>
      </c>
      <c r="B40" s="519" t="s">
        <v>235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1"/>
      <c r="P40" s="593"/>
      <c r="Q40" s="493"/>
      <c r="R40" s="493">
        <v>2</v>
      </c>
      <c r="S40" s="494"/>
      <c r="T40" s="491">
        <f t="shared" si="3"/>
        <v>108</v>
      </c>
      <c r="U40" s="438"/>
      <c r="V40" s="438">
        <f t="shared" si="4"/>
        <v>40</v>
      </c>
      <c r="W40" s="492"/>
      <c r="X40" s="437"/>
      <c r="Y40" s="438"/>
      <c r="Z40" s="438"/>
      <c r="AA40" s="438"/>
      <c r="AB40" s="438">
        <v>40</v>
      </c>
      <c r="AC40" s="438"/>
      <c r="AD40" s="438"/>
      <c r="AE40" s="439"/>
      <c r="AF40" s="117"/>
      <c r="AG40" s="176"/>
      <c r="AH40" s="180"/>
      <c r="AI40" s="212">
        <v>108</v>
      </c>
      <c r="AJ40" s="176">
        <v>40</v>
      </c>
      <c r="AK40" s="180">
        <v>3</v>
      </c>
      <c r="AL40" s="212"/>
      <c r="AM40" s="176"/>
      <c r="AN40" s="213"/>
      <c r="AO40" s="117"/>
      <c r="AP40" s="176"/>
      <c r="AQ40" s="215"/>
      <c r="AR40" s="118"/>
      <c r="AS40" s="214"/>
      <c r="AT40" s="216"/>
      <c r="AU40" s="217"/>
      <c r="AV40" s="214"/>
      <c r="AW40" s="215"/>
      <c r="AX40" s="118"/>
      <c r="AY40" s="214"/>
      <c r="AZ40" s="216"/>
      <c r="BA40" s="217"/>
      <c r="BB40" s="214"/>
      <c r="BC40" s="215"/>
      <c r="BD40" s="503">
        <f t="shared" si="1"/>
        <v>3</v>
      </c>
      <c r="BE40" s="504"/>
      <c r="BF40" s="562" t="s">
        <v>126</v>
      </c>
      <c r="BG40" s="477"/>
      <c r="BH40" s="477"/>
      <c r="BI40" s="478"/>
      <c r="BO40" s="88"/>
      <c r="BP40" s="88"/>
      <c r="BQ40" s="88"/>
    </row>
    <row r="41" spans="1:81" s="101" customFormat="1" ht="45" customHeight="1" x14ac:dyDescent="0.4">
      <c r="A41" s="357" t="s">
        <v>112</v>
      </c>
      <c r="B41" s="586" t="s">
        <v>236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8"/>
      <c r="P41" s="610"/>
      <c r="Q41" s="611"/>
      <c r="R41" s="611"/>
      <c r="S41" s="612"/>
      <c r="T41" s="491">
        <f t="shared" si="3"/>
        <v>0</v>
      </c>
      <c r="U41" s="438"/>
      <c r="V41" s="438">
        <f t="shared" si="4"/>
        <v>0</v>
      </c>
      <c r="W41" s="492"/>
      <c r="X41" s="437"/>
      <c r="Y41" s="438"/>
      <c r="Z41" s="438"/>
      <c r="AA41" s="438"/>
      <c r="AB41" s="438"/>
      <c r="AC41" s="438"/>
      <c r="AD41" s="438">
        <f t="shared" ref="AD41" si="5">SUM(AD42:AE43)</f>
        <v>0</v>
      </c>
      <c r="AE41" s="439"/>
      <c r="AF41" s="117"/>
      <c r="AG41" s="176"/>
      <c r="AH41" s="180"/>
      <c r="AI41" s="212"/>
      <c r="AJ41" s="176"/>
      <c r="AK41" s="180"/>
      <c r="AL41" s="212"/>
      <c r="AM41" s="176"/>
      <c r="AN41" s="213"/>
      <c r="AO41" s="117"/>
      <c r="AP41" s="176"/>
      <c r="AQ41" s="215"/>
      <c r="AR41" s="118"/>
      <c r="AS41" s="214"/>
      <c r="AT41" s="216"/>
      <c r="AU41" s="217"/>
      <c r="AV41" s="214"/>
      <c r="AW41" s="215"/>
      <c r="AX41" s="118"/>
      <c r="AY41" s="214"/>
      <c r="AZ41" s="216"/>
      <c r="BA41" s="217"/>
      <c r="BB41" s="214"/>
      <c r="BC41" s="215"/>
      <c r="BD41" s="503">
        <f t="shared" si="1"/>
        <v>0</v>
      </c>
      <c r="BE41" s="504"/>
      <c r="BF41" s="562"/>
      <c r="BG41" s="477"/>
      <c r="BH41" s="477"/>
      <c r="BI41" s="478"/>
    </row>
    <row r="42" spans="1:81" s="101" customFormat="1" ht="50.25" customHeight="1" x14ac:dyDescent="0.4">
      <c r="A42" s="211" t="s">
        <v>237</v>
      </c>
      <c r="B42" s="519" t="s">
        <v>238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1"/>
      <c r="P42" s="610">
        <v>1</v>
      </c>
      <c r="Q42" s="611"/>
      <c r="R42" s="611"/>
      <c r="S42" s="612"/>
      <c r="T42" s="491">
        <f t="shared" si="3"/>
        <v>120</v>
      </c>
      <c r="U42" s="438"/>
      <c r="V42" s="438">
        <f t="shared" si="4"/>
        <v>68</v>
      </c>
      <c r="W42" s="492"/>
      <c r="X42" s="437">
        <v>34</v>
      </c>
      <c r="Y42" s="438"/>
      <c r="Z42" s="438"/>
      <c r="AA42" s="438"/>
      <c r="AB42" s="438">
        <v>34</v>
      </c>
      <c r="AC42" s="438"/>
      <c r="AD42" s="438"/>
      <c r="AE42" s="439"/>
      <c r="AF42" s="117">
        <v>120</v>
      </c>
      <c r="AG42" s="176">
        <v>68</v>
      </c>
      <c r="AH42" s="180">
        <v>3</v>
      </c>
      <c r="AI42" s="212"/>
      <c r="AJ42" s="176"/>
      <c r="AK42" s="180"/>
      <c r="AL42" s="212"/>
      <c r="AM42" s="176"/>
      <c r="AN42" s="213"/>
      <c r="AO42" s="117"/>
      <c r="AP42" s="176"/>
      <c r="AQ42" s="215"/>
      <c r="AR42" s="118"/>
      <c r="AS42" s="214"/>
      <c r="AT42" s="216"/>
      <c r="AU42" s="217"/>
      <c r="AV42" s="214"/>
      <c r="AW42" s="215"/>
      <c r="AX42" s="118"/>
      <c r="AY42" s="214"/>
      <c r="AZ42" s="216"/>
      <c r="BA42" s="217"/>
      <c r="BB42" s="214"/>
      <c r="BC42" s="215"/>
      <c r="BD42" s="503">
        <f t="shared" si="1"/>
        <v>3</v>
      </c>
      <c r="BE42" s="504"/>
      <c r="BF42" s="613" t="s">
        <v>375</v>
      </c>
      <c r="BG42" s="614"/>
      <c r="BH42" s="614"/>
      <c r="BI42" s="615"/>
    </row>
    <row r="43" spans="1:81" s="101" customFormat="1" ht="37.5" customHeight="1" x14ac:dyDescent="0.4">
      <c r="A43" s="211" t="s">
        <v>240</v>
      </c>
      <c r="B43" s="519" t="s">
        <v>241</v>
      </c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1"/>
      <c r="P43" s="610">
        <v>2</v>
      </c>
      <c r="Q43" s="611"/>
      <c r="R43" s="611">
        <v>1</v>
      </c>
      <c r="S43" s="612"/>
      <c r="T43" s="491">
        <f t="shared" si="3"/>
        <v>330</v>
      </c>
      <c r="U43" s="438"/>
      <c r="V43" s="438">
        <f t="shared" si="4"/>
        <v>176</v>
      </c>
      <c r="W43" s="492"/>
      <c r="X43" s="437">
        <v>82</v>
      </c>
      <c r="Y43" s="438"/>
      <c r="Z43" s="438"/>
      <c r="AA43" s="438"/>
      <c r="AB43" s="438">
        <v>94</v>
      </c>
      <c r="AC43" s="438"/>
      <c r="AD43" s="438"/>
      <c r="AE43" s="439"/>
      <c r="AF43" s="117">
        <v>120</v>
      </c>
      <c r="AG43" s="176">
        <v>68</v>
      </c>
      <c r="AH43" s="180">
        <v>3</v>
      </c>
      <c r="AI43" s="212">
        <v>210</v>
      </c>
      <c r="AJ43" s="176">
        <v>108</v>
      </c>
      <c r="AK43" s="180">
        <v>6</v>
      </c>
      <c r="AL43" s="212"/>
      <c r="AM43" s="176"/>
      <c r="AN43" s="213"/>
      <c r="AO43" s="117"/>
      <c r="AP43" s="176"/>
      <c r="AQ43" s="213"/>
      <c r="AR43" s="117"/>
      <c r="AS43" s="176"/>
      <c r="AT43" s="180"/>
      <c r="AU43" s="212"/>
      <c r="AV43" s="176"/>
      <c r="AW43" s="213"/>
      <c r="AX43" s="117"/>
      <c r="AY43" s="176"/>
      <c r="AZ43" s="180"/>
      <c r="BA43" s="212"/>
      <c r="BB43" s="176"/>
      <c r="BC43" s="215"/>
      <c r="BD43" s="503">
        <f t="shared" si="1"/>
        <v>9</v>
      </c>
      <c r="BE43" s="504"/>
      <c r="BF43" s="562" t="s">
        <v>376</v>
      </c>
      <c r="BG43" s="477"/>
      <c r="BH43" s="477"/>
      <c r="BI43" s="478"/>
    </row>
    <row r="44" spans="1:81" s="101" customFormat="1" ht="44.25" customHeight="1" x14ac:dyDescent="0.4">
      <c r="A44" s="358" t="s">
        <v>124</v>
      </c>
      <c r="B44" s="586" t="s">
        <v>267</v>
      </c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8"/>
      <c r="P44" s="593"/>
      <c r="Q44" s="493"/>
      <c r="R44" s="493"/>
      <c r="S44" s="494"/>
      <c r="T44" s="491"/>
      <c r="U44" s="438"/>
      <c r="V44" s="438"/>
      <c r="W44" s="492"/>
      <c r="X44" s="437"/>
      <c r="Y44" s="438"/>
      <c r="Z44" s="438"/>
      <c r="AA44" s="438"/>
      <c r="AB44" s="438"/>
      <c r="AC44" s="438"/>
      <c r="AD44" s="438"/>
      <c r="AE44" s="439"/>
      <c r="AF44" s="117"/>
      <c r="AG44" s="176"/>
      <c r="AH44" s="180"/>
      <c r="AI44" s="212"/>
      <c r="AJ44" s="176"/>
      <c r="AK44" s="180"/>
      <c r="AL44" s="212"/>
      <c r="AM44" s="176"/>
      <c r="AN44" s="213"/>
      <c r="AO44" s="117"/>
      <c r="AP44" s="176"/>
      <c r="AQ44" s="213"/>
      <c r="AR44" s="117"/>
      <c r="AS44" s="176"/>
      <c r="AT44" s="180"/>
      <c r="AU44" s="212">
        <f t="shared" ref="AU44:BC44" si="6">SUM(AU45:AU45)</f>
        <v>0</v>
      </c>
      <c r="AV44" s="176">
        <f t="shared" si="6"/>
        <v>0</v>
      </c>
      <c r="AW44" s="213">
        <f t="shared" si="6"/>
        <v>0</v>
      </c>
      <c r="AX44" s="117">
        <f t="shared" si="6"/>
        <v>0</v>
      </c>
      <c r="AY44" s="176">
        <f t="shared" si="6"/>
        <v>0</v>
      </c>
      <c r="AZ44" s="180">
        <f t="shared" si="6"/>
        <v>0</v>
      </c>
      <c r="BA44" s="212">
        <f t="shared" si="6"/>
        <v>0</v>
      </c>
      <c r="BB44" s="176">
        <f t="shared" si="6"/>
        <v>0</v>
      </c>
      <c r="BC44" s="215">
        <f t="shared" si="6"/>
        <v>0</v>
      </c>
      <c r="BD44" s="503">
        <f t="shared" si="1"/>
        <v>0</v>
      </c>
      <c r="BE44" s="504"/>
      <c r="BF44" s="625"/>
      <c r="BG44" s="626"/>
      <c r="BH44" s="626"/>
      <c r="BI44" s="627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</row>
    <row r="45" spans="1:81" s="87" customFormat="1" ht="71.25" customHeight="1" x14ac:dyDescent="0.4">
      <c r="A45" s="218" t="s">
        <v>125</v>
      </c>
      <c r="B45" s="519" t="s">
        <v>268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1"/>
      <c r="P45" s="593">
        <v>3</v>
      </c>
      <c r="Q45" s="493"/>
      <c r="R45" s="493"/>
      <c r="S45" s="494"/>
      <c r="T45" s="491">
        <f t="shared" si="3"/>
        <v>108</v>
      </c>
      <c r="U45" s="438"/>
      <c r="V45" s="438">
        <f t="shared" si="4"/>
        <v>50</v>
      </c>
      <c r="W45" s="492"/>
      <c r="X45" s="437">
        <v>26</v>
      </c>
      <c r="Y45" s="438"/>
      <c r="Z45" s="438"/>
      <c r="AA45" s="438"/>
      <c r="AB45" s="438">
        <v>24</v>
      </c>
      <c r="AC45" s="438"/>
      <c r="AD45" s="438"/>
      <c r="AE45" s="439"/>
      <c r="AF45" s="117"/>
      <c r="AG45" s="176"/>
      <c r="AH45" s="180"/>
      <c r="AI45" s="212"/>
      <c r="AJ45" s="176"/>
      <c r="AK45" s="180"/>
      <c r="AL45" s="212">
        <v>108</v>
      </c>
      <c r="AM45" s="176">
        <v>50</v>
      </c>
      <c r="AN45" s="213">
        <v>3</v>
      </c>
      <c r="AO45" s="117"/>
      <c r="AP45" s="176"/>
      <c r="AQ45" s="213"/>
      <c r="AR45" s="117"/>
      <c r="AS45" s="176"/>
      <c r="AT45" s="180"/>
      <c r="AU45" s="212"/>
      <c r="AV45" s="176"/>
      <c r="AW45" s="213"/>
      <c r="AX45" s="117"/>
      <c r="AY45" s="176"/>
      <c r="AZ45" s="180"/>
      <c r="BA45" s="212"/>
      <c r="BB45" s="176"/>
      <c r="BC45" s="215"/>
      <c r="BD45" s="503">
        <f t="shared" si="1"/>
        <v>3</v>
      </c>
      <c r="BE45" s="504"/>
      <c r="BF45" s="562" t="s">
        <v>269</v>
      </c>
      <c r="BG45" s="477"/>
      <c r="BH45" s="477"/>
      <c r="BI45" s="47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</row>
    <row r="46" spans="1:81" s="93" customFormat="1" ht="49.8" customHeight="1" thickBot="1" x14ac:dyDescent="0.45">
      <c r="A46" s="306" t="s">
        <v>131</v>
      </c>
      <c r="B46" s="628" t="s">
        <v>199</v>
      </c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30"/>
      <c r="P46" s="481">
        <v>3</v>
      </c>
      <c r="Q46" s="482"/>
      <c r="R46" s="482"/>
      <c r="S46" s="483"/>
      <c r="T46" s="646">
        <f t="shared" si="3"/>
        <v>108</v>
      </c>
      <c r="U46" s="482"/>
      <c r="V46" s="482">
        <f t="shared" si="4"/>
        <v>50</v>
      </c>
      <c r="W46" s="631"/>
      <c r="X46" s="481">
        <v>34</v>
      </c>
      <c r="Y46" s="482"/>
      <c r="Z46" s="482"/>
      <c r="AA46" s="482"/>
      <c r="AB46" s="482">
        <v>16</v>
      </c>
      <c r="AC46" s="482"/>
      <c r="AD46" s="482"/>
      <c r="AE46" s="483"/>
      <c r="AF46" s="188"/>
      <c r="AG46" s="185"/>
      <c r="AH46" s="189"/>
      <c r="AI46" s="307"/>
      <c r="AJ46" s="185"/>
      <c r="AK46" s="308"/>
      <c r="AL46" s="307">
        <v>108</v>
      </c>
      <c r="AM46" s="185">
        <v>50</v>
      </c>
      <c r="AN46" s="309">
        <v>3</v>
      </c>
      <c r="AO46" s="188"/>
      <c r="AP46" s="185"/>
      <c r="AQ46" s="309"/>
      <c r="AR46" s="188"/>
      <c r="AS46" s="185"/>
      <c r="AT46" s="189"/>
      <c r="AU46" s="307"/>
      <c r="AV46" s="185"/>
      <c r="AW46" s="309"/>
      <c r="AX46" s="188"/>
      <c r="AY46" s="185"/>
      <c r="AZ46" s="189"/>
      <c r="BA46" s="307"/>
      <c r="BB46" s="185"/>
      <c r="BC46" s="309"/>
      <c r="BD46" s="688">
        <f t="shared" si="1"/>
        <v>3</v>
      </c>
      <c r="BE46" s="689"/>
      <c r="BF46" s="563" t="s">
        <v>330</v>
      </c>
      <c r="BG46" s="564"/>
      <c r="BH46" s="564"/>
      <c r="BI46" s="565"/>
      <c r="BJ46" s="76"/>
      <c r="BK46" s="82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</row>
    <row r="47" spans="1:81" ht="32.4" customHeight="1" thickBot="1" x14ac:dyDescent="0.3">
      <c r="A47" s="596" t="s">
        <v>97</v>
      </c>
      <c r="B47" s="599" t="s">
        <v>411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1"/>
      <c r="P47" s="448" t="s">
        <v>8</v>
      </c>
      <c r="Q47" s="449"/>
      <c r="R47" s="449" t="s">
        <v>9</v>
      </c>
      <c r="S47" s="452"/>
      <c r="T47" s="506" t="s">
        <v>10</v>
      </c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5"/>
      <c r="AF47" s="506" t="s">
        <v>35</v>
      </c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507"/>
      <c r="BD47" s="508" t="s">
        <v>23</v>
      </c>
      <c r="BE47" s="509"/>
      <c r="BF47" s="616" t="s">
        <v>98</v>
      </c>
      <c r="BG47" s="617"/>
      <c r="BH47" s="617"/>
      <c r="BI47" s="618"/>
      <c r="BJ47" s="119"/>
      <c r="BK47" s="58"/>
      <c r="BL47" s="27"/>
      <c r="BM47" s="27"/>
      <c r="BN47" s="27"/>
      <c r="BO47" s="27"/>
      <c r="BP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</row>
    <row r="48" spans="1:81" ht="32.4" customHeight="1" thickBot="1" x14ac:dyDescent="0.3">
      <c r="A48" s="597"/>
      <c r="B48" s="602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4"/>
      <c r="P48" s="608"/>
      <c r="Q48" s="528"/>
      <c r="R48" s="528"/>
      <c r="S48" s="609"/>
      <c r="T48" s="525" t="s">
        <v>5</v>
      </c>
      <c r="U48" s="526"/>
      <c r="V48" s="526" t="s">
        <v>11</v>
      </c>
      <c r="W48" s="530"/>
      <c r="X48" s="442" t="s">
        <v>12</v>
      </c>
      <c r="Y48" s="443"/>
      <c r="Z48" s="443"/>
      <c r="AA48" s="443"/>
      <c r="AB48" s="443"/>
      <c r="AC48" s="443"/>
      <c r="AD48" s="443"/>
      <c r="AE48" s="444"/>
      <c r="AF48" s="442" t="s">
        <v>14</v>
      </c>
      <c r="AG48" s="443"/>
      <c r="AH48" s="443"/>
      <c r="AI48" s="443"/>
      <c r="AJ48" s="443"/>
      <c r="AK48" s="444"/>
      <c r="AL48" s="445" t="s">
        <v>15</v>
      </c>
      <c r="AM48" s="428"/>
      <c r="AN48" s="428"/>
      <c r="AO48" s="428"/>
      <c r="AP48" s="428"/>
      <c r="AQ48" s="446"/>
      <c r="AR48" s="447" t="s">
        <v>16</v>
      </c>
      <c r="AS48" s="443"/>
      <c r="AT48" s="443"/>
      <c r="AU48" s="443"/>
      <c r="AV48" s="443"/>
      <c r="AW48" s="444"/>
      <c r="AX48" s="445" t="s">
        <v>155</v>
      </c>
      <c r="AY48" s="428"/>
      <c r="AZ48" s="428"/>
      <c r="BA48" s="428"/>
      <c r="BB48" s="428"/>
      <c r="BC48" s="446"/>
      <c r="BD48" s="510"/>
      <c r="BE48" s="511"/>
      <c r="BF48" s="619"/>
      <c r="BG48" s="620"/>
      <c r="BH48" s="620"/>
      <c r="BI48" s="621"/>
      <c r="BJ48" s="119"/>
      <c r="BK48" s="58"/>
      <c r="BL48" s="27"/>
      <c r="BM48" s="27"/>
      <c r="BN48" s="27"/>
      <c r="BO48" s="27"/>
      <c r="BP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</row>
    <row r="49" spans="1:81" ht="76.95" customHeight="1" thickBot="1" x14ac:dyDescent="0.3">
      <c r="A49" s="597"/>
      <c r="B49" s="602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4"/>
      <c r="P49" s="608"/>
      <c r="Q49" s="528"/>
      <c r="R49" s="528"/>
      <c r="S49" s="609"/>
      <c r="T49" s="527"/>
      <c r="U49" s="528"/>
      <c r="V49" s="528"/>
      <c r="W49" s="531"/>
      <c r="X49" s="448" t="s">
        <v>13</v>
      </c>
      <c r="Y49" s="449"/>
      <c r="Z49" s="449" t="s">
        <v>99</v>
      </c>
      <c r="AA49" s="449"/>
      <c r="AB49" s="449" t="s">
        <v>100</v>
      </c>
      <c r="AC49" s="449"/>
      <c r="AD49" s="449" t="s">
        <v>73</v>
      </c>
      <c r="AE49" s="452"/>
      <c r="AF49" s="585" t="s">
        <v>150</v>
      </c>
      <c r="AG49" s="428"/>
      <c r="AH49" s="429"/>
      <c r="AI49" s="585" t="s">
        <v>179</v>
      </c>
      <c r="AJ49" s="428"/>
      <c r="AK49" s="429"/>
      <c r="AL49" s="585" t="s">
        <v>177</v>
      </c>
      <c r="AM49" s="428"/>
      <c r="AN49" s="446"/>
      <c r="AO49" s="427" t="s">
        <v>178</v>
      </c>
      <c r="AP49" s="428"/>
      <c r="AQ49" s="446"/>
      <c r="AR49" s="427" t="s">
        <v>151</v>
      </c>
      <c r="AS49" s="428"/>
      <c r="AT49" s="429"/>
      <c r="AU49" s="585" t="s">
        <v>152</v>
      </c>
      <c r="AV49" s="428"/>
      <c r="AW49" s="446"/>
      <c r="AX49" s="427" t="s">
        <v>188</v>
      </c>
      <c r="AY49" s="428"/>
      <c r="AZ49" s="429"/>
      <c r="BA49" s="672" t="s">
        <v>153</v>
      </c>
      <c r="BB49" s="673"/>
      <c r="BC49" s="674"/>
      <c r="BD49" s="510"/>
      <c r="BE49" s="511"/>
      <c r="BF49" s="619"/>
      <c r="BG49" s="620"/>
      <c r="BH49" s="620"/>
      <c r="BI49" s="621"/>
      <c r="BJ49" s="119"/>
      <c r="BK49" s="58"/>
      <c r="BL49" s="27"/>
      <c r="BM49" s="27"/>
      <c r="BN49" s="27"/>
      <c r="BO49" s="27"/>
      <c r="BP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</row>
    <row r="50" spans="1:81" ht="157.5" customHeight="1" thickBot="1" x14ac:dyDescent="0.3">
      <c r="A50" s="598"/>
      <c r="B50" s="605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7"/>
      <c r="P50" s="450"/>
      <c r="Q50" s="451"/>
      <c r="R50" s="451"/>
      <c r="S50" s="453"/>
      <c r="T50" s="529"/>
      <c r="U50" s="451"/>
      <c r="V50" s="451"/>
      <c r="W50" s="532"/>
      <c r="X50" s="450"/>
      <c r="Y50" s="451"/>
      <c r="Z50" s="451"/>
      <c r="AA50" s="451"/>
      <c r="AB50" s="451"/>
      <c r="AC50" s="451"/>
      <c r="AD50" s="451"/>
      <c r="AE50" s="453"/>
      <c r="AF50" s="206" t="s">
        <v>3</v>
      </c>
      <c r="AG50" s="207" t="s">
        <v>17</v>
      </c>
      <c r="AH50" s="208" t="s">
        <v>18</v>
      </c>
      <c r="AI50" s="209" t="s">
        <v>3</v>
      </c>
      <c r="AJ50" s="207" t="s">
        <v>17</v>
      </c>
      <c r="AK50" s="208" t="s">
        <v>18</v>
      </c>
      <c r="AL50" s="209" t="s">
        <v>3</v>
      </c>
      <c r="AM50" s="207" t="s">
        <v>17</v>
      </c>
      <c r="AN50" s="210" t="s">
        <v>18</v>
      </c>
      <c r="AO50" s="206" t="s">
        <v>3</v>
      </c>
      <c r="AP50" s="207" t="s">
        <v>17</v>
      </c>
      <c r="AQ50" s="210" t="s">
        <v>18</v>
      </c>
      <c r="AR50" s="206" t="s">
        <v>3</v>
      </c>
      <c r="AS50" s="207" t="s">
        <v>17</v>
      </c>
      <c r="AT50" s="208" t="s">
        <v>18</v>
      </c>
      <c r="AU50" s="209" t="s">
        <v>3</v>
      </c>
      <c r="AV50" s="207" t="s">
        <v>17</v>
      </c>
      <c r="AW50" s="210" t="s">
        <v>18</v>
      </c>
      <c r="AX50" s="206" t="s">
        <v>3</v>
      </c>
      <c r="AY50" s="207" t="s">
        <v>17</v>
      </c>
      <c r="AZ50" s="208" t="s">
        <v>18</v>
      </c>
      <c r="BA50" s="209" t="s">
        <v>3</v>
      </c>
      <c r="BB50" s="207" t="s">
        <v>17</v>
      </c>
      <c r="BC50" s="210" t="s">
        <v>18</v>
      </c>
      <c r="BD50" s="512"/>
      <c r="BE50" s="513"/>
      <c r="BF50" s="622"/>
      <c r="BG50" s="623"/>
      <c r="BH50" s="623"/>
      <c r="BI50" s="624"/>
      <c r="BJ50" s="119"/>
      <c r="BK50" s="58"/>
      <c r="BL50" s="27"/>
      <c r="BM50" s="27"/>
      <c r="BN50" s="27"/>
      <c r="BO50" s="27"/>
      <c r="BP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</row>
    <row r="51" spans="1:81" s="101" customFormat="1" ht="69.75" customHeight="1" x14ac:dyDescent="0.4">
      <c r="A51" s="248" t="s">
        <v>292</v>
      </c>
      <c r="B51" s="632" t="s">
        <v>149</v>
      </c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4"/>
      <c r="P51" s="636">
        <v>4</v>
      </c>
      <c r="Q51" s="514"/>
      <c r="R51" s="514"/>
      <c r="S51" s="594"/>
      <c r="T51" s="731">
        <f t="shared" si="3"/>
        <v>108</v>
      </c>
      <c r="U51" s="517"/>
      <c r="V51" s="517">
        <f t="shared" si="4"/>
        <v>50</v>
      </c>
      <c r="W51" s="595"/>
      <c r="X51" s="516">
        <v>26</v>
      </c>
      <c r="Y51" s="517"/>
      <c r="Z51" s="517"/>
      <c r="AA51" s="517"/>
      <c r="AB51" s="517">
        <v>24</v>
      </c>
      <c r="AC51" s="517"/>
      <c r="AD51" s="517"/>
      <c r="AE51" s="635"/>
      <c r="AF51" s="170"/>
      <c r="AG51" s="165"/>
      <c r="AH51" s="171"/>
      <c r="AI51" s="239"/>
      <c r="AJ51" s="165"/>
      <c r="AK51" s="171"/>
      <c r="AL51" s="239"/>
      <c r="AM51" s="165"/>
      <c r="AN51" s="240"/>
      <c r="AO51" s="170">
        <v>108</v>
      </c>
      <c r="AP51" s="165">
        <v>50</v>
      </c>
      <c r="AQ51" s="240">
        <v>3</v>
      </c>
      <c r="AR51" s="170"/>
      <c r="AS51" s="165"/>
      <c r="AT51" s="171"/>
      <c r="AU51" s="239"/>
      <c r="AV51" s="165"/>
      <c r="AW51" s="240"/>
      <c r="AX51" s="170"/>
      <c r="AY51" s="165"/>
      <c r="AZ51" s="171"/>
      <c r="BA51" s="239"/>
      <c r="BB51" s="165"/>
      <c r="BC51" s="241"/>
      <c r="BD51" s="671">
        <f t="shared" si="1"/>
        <v>3</v>
      </c>
      <c r="BE51" s="471"/>
      <c r="BF51" s="572" t="s">
        <v>314</v>
      </c>
      <c r="BG51" s="573"/>
      <c r="BH51" s="573"/>
      <c r="BI51" s="574"/>
      <c r="BJ51" s="76"/>
      <c r="BK51" s="8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</row>
    <row r="52" spans="1:81" s="83" customFormat="1" ht="46.5" customHeight="1" x14ac:dyDescent="0.4">
      <c r="A52" s="358" t="s">
        <v>172</v>
      </c>
      <c r="B52" s="586" t="s">
        <v>175</v>
      </c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8"/>
      <c r="P52" s="593">
        <v>2.2999999999999998</v>
      </c>
      <c r="Q52" s="493"/>
      <c r="R52" s="493"/>
      <c r="S52" s="494"/>
      <c r="T52" s="491">
        <f t="shared" si="3"/>
        <v>440</v>
      </c>
      <c r="U52" s="438"/>
      <c r="V52" s="438">
        <f t="shared" si="4"/>
        <v>212</v>
      </c>
      <c r="W52" s="492"/>
      <c r="X52" s="437">
        <v>120</v>
      </c>
      <c r="Y52" s="438"/>
      <c r="Z52" s="438">
        <v>48</v>
      </c>
      <c r="AA52" s="438"/>
      <c r="AB52" s="438">
        <v>44</v>
      </c>
      <c r="AC52" s="438"/>
      <c r="AD52" s="438"/>
      <c r="AE52" s="439"/>
      <c r="AF52" s="117"/>
      <c r="AG52" s="176"/>
      <c r="AH52" s="180"/>
      <c r="AI52" s="212">
        <v>220</v>
      </c>
      <c r="AJ52" s="176">
        <v>106</v>
      </c>
      <c r="AK52" s="180">
        <v>6</v>
      </c>
      <c r="AL52" s="212">
        <v>220</v>
      </c>
      <c r="AM52" s="176">
        <v>106</v>
      </c>
      <c r="AN52" s="213">
        <v>6</v>
      </c>
      <c r="AO52" s="117"/>
      <c r="AP52" s="176"/>
      <c r="AQ52" s="213"/>
      <c r="AR52" s="117"/>
      <c r="AS52" s="176"/>
      <c r="AT52" s="180"/>
      <c r="AU52" s="212"/>
      <c r="AV52" s="176"/>
      <c r="AW52" s="213"/>
      <c r="AX52" s="117"/>
      <c r="AY52" s="176"/>
      <c r="AZ52" s="180"/>
      <c r="BA52" s="212"/>
      <c r="BB52" s="176"/>
      <c r="BC52" s="215"/>
      <c r="BD52" s="503">
        <f t="shared" si="1"/>
        <v>12</v>
      </c>
      <c r="BE52" s="504"/>
      <c r="BF52" s="562" t="s">
        <v>133</v>
      </c>
      <c r="BG52" s="477"/>
      <c r="BH52" s="477"/>
      <c r="BI52" s="478"/>
      <c r="BJ52" s="76"/>
      <c r="BK52" s="82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</row>
    <row r="53" spans="1:81" s="87" customFormat="1" ht="50.1" customHeight="1" x14ac:dyDescent="0.4">
      <c r="A53" s="358" t="s">
        <v>174</v>
      </c>
      <c r="B53" s="586" t="s">
        <v>288</v>
      </c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8"/>
      <c r="P53" s="593">
        <v>4</v>
      </c>
      <c r="Q53" s="493"/>
      <c r="R53" s="493"/>
      <c r="S53" s="494"/>
      <c r="T53" s="491">
        <f t="shared" si="3"/>
        <v>120</v>
      </c>
      <c r="U53" s="438"/>
      <c r="V53" s="438">
        <f t="shared" si="4"/>
        <v>68</v>
      </c>
      <c r="W53" s="492"/>
      <c r="X53" s="437">
        <v>34</v>
      </c>
      <c r="Y53" s="438"/>
      <c r="Z53" s="438">
        <v>16</v>
      </c>
      <c r="AA53" s="438"/>
      <c r="AB53" s="438">
        <v>18</v>
      </c>
      <c r="AC53" s="438"/>
      <c r="AD53" s="438"/>
      <c r="AE53" s="439"/>
      <c r="AF53" s="117"/>
      <c r="AG53" s="176"/>
      <c r="AH53" s="180"/>
      <c r="AI53" s="212"/>
      <c r="AJ53" s="176"/>
      <c r="AK53" s="180"/>
      <c r="AL53" s="212"/>
      <c r="AM53" s="176"/>
      <c r="AN53" s="213"/>
      <c r="AO53" s="117">
        <v>120</v>
      </c>
      <c r="AP53" s="176">
        <v>68</v>
      </c>
      <c r="AQ53" s="213">
        <v>3</v>
      </c>
      <c r="AR53" s="117"/>
      <c r="AS53" s="176"/>
      <c r="AT53" s="180"/>
      <c r="AU53" s="212"/>
      <c r="AV53" s="176"/>
      <c r="AW53" s="213"/>
      <c r="AX53" s="117"/>
      <c r="AY53" s="176"/>
      <c r="AZ53" s="180"/>
      <c r="BA53" s="212"/>
      <c r="BB53" s="176"/>
      <c r="BC53" s="215"/>
      <c r="BD53" s="503">
        <f t="shared" si="1"/>
        <v>3</v>
      </c>
      <c r="BE53" s="504"/>
      <c r="BF53" s="562" t="s">
        <v>215</v>
      </c>
      <c r="BG53" s="477"/>
      <c r="BH53" s="477"/>
      <c r="BI53" s="478"/>
      <c r="BJ53" s="76"/>
      <c r="BK53" s="82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</row>
    <row r="54" spans="1:81" s="87" customFormat="1" ht="66" customHeight="1" x14ac:dyDescent="0.4">
      <c r="A54" s="358" t="s">
        <v>176</v>
      </c>
      <c r="B54" s="586" t="s">
        <v>270</v>
      </c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8"/>
      <c r="P54" s="593">
        <v>5</v>
      </c>
      <c r="Q54" s="493"/>
      <c r="R54" s="493"/>
      <c r="S54" s="494"/>
      <c r="T54" s="491">
        <f t="shared" si="3"/>
        <v>216</v>
      </c>
      <c r="U54" s="438"/>
      <c r="V54" s="438">
        <f t="shared" si="4"/>
        <v>86</v>
      </c>
      <c r="W54" s="492"/>
      <c r="X54" s="437">
        <v>40</v>
      </c>
      <c r="Y54" s="438"/>
      <c r="Z54" s="438"/>
      <c r="AA54" s="438"/>
      <c r="AB54" s="438">
        <v>46</v>
      </c>
      <c r="AC54" s="438"/>
      <c r="AD54" s="438"/>
      <c r="AE54" s="439"/>
      <c r="AF54" s="117"/>
      <c r="AG54" s="176"/>
      <c r="AH54" s="180"/>
      <c r="AI54" s="212"/>
      <c r="AJ54" s="176"/>
      <c r="AK54" s="180"/>
      <c r="AL54" s="212"/>
      <c r="AM54" s="176"/>
      <c r="AN54" s="213"/>
      <c r="AO54" s="117"/>
      <c r="AP54" s="176"/>
      <c r="AQ54" s="213"/>
      <c r="AR54" s="117">
        <v>216</v>
      </c>
      <c r="AS54" s="176">
        <v>86</v>
      </c>
      <c r="AT54" s="180">
        <v>6</v>
      </c>
      <c r="AU54" s="212"/>
      <c r="AV54" s="176"/>
      <c r="AW54" s="213"/>
      <c r="AX54" s="117"/>
      <c r="AY54" s="176"/>
      <c r="AZ54" s="180"/>
      <c r="BA54" s="212"/>
      <c r="BB54" s="176"/>
      <c r="BC54" s="215"/>
      <c r="BD54" s="503">
        <f t="shared" si="1"/>
        <v>6</v>
      </c>
      <c r="BE54" s="504"/>
      <c r="BF54" s="562" t="s">
        <v>216</v>
      </c>
      <c r="BG54" s="477"/>
      <c r="BH54" s="477"/>
      <c r="BI54" s="478"/>
      <c r="BJ54" s="76"/>
      <c r="BK54" s="82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</row>
    <row r="55" spans="1:81" s="93" customFormat="1" ht="105" customHeight="1" x14ac:dyDescent="0.4">
      <c r="A55" s="359" t="s">
        <v>198</v>
      </c>
      <c r="B55" s="586" t="s">
        <v>377</v>
      </c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8"/>
      <c r="P55" s="437"/>
      <c r="Q55" s="438"/>
      <c r="R55" s="438"/>
      <c r="S55" s="439"/>
      <c r="T55" s="491"/>
      <c r="U55" s="438"/>
      <c r="V55" s="438"/>
      <c r="W55" s="492"/>
      <c r="X55" s="437"/>
      <c r="Y55" s="438"/>
      <c r="Z55" s="438"/>
      <c r="AA55" s="438"/>
      <c r="AB55" s="438"/>
      <c r="AC55" s="438"/>
      <c r="AD55" s="438"/>
      <c r="AE55" s="439"/>
      <c r="AF55" s="221"/>
      <c r="AG55" s="222"/>
      <c r="AH55" s="219"/>
      <c r="AI55" s="223"/>
      <c r="AJ55" s="222"/>
      <c r="AK55" s="219"/>
      <c r="AL55" s="223"/>
      <c r="AM55" s="222"/>
      <c r="AN55" s="224"/>
      <c r="AO55" s="221"/>
      <c r="AP55" s="222"/>
      <c r="AQ55" s="224"/>
      <c r="AR55" s="221"/>
      <c r="AS55" s="222"/>
      <c r="AT55" s="219"/>
      <c r="AU55" s="223"/>
      <c r="AV55" s="222"/>
      <c r="AW55" s="224">
        <f>SUM(AW61:AW61)</f>
        <v>0</v>
      </c>
      <c r="AX55" s="221">
        <f>SUM(AX61:AX61)</f>
        <v>0</v>
      </c>
      <c r="AY55" s="222">
        <f>SUM(AY61:AY61)</f>
        <v>0</v>
      </c>
      <c r="AZ55" s="219">
        <f>SUM(AZ61:AZ61)</f>
        <v>0</v>
      </c>
      <c r="BA55" s="212"/>
      <c r="BB55" s="176"/>
      <c r="BC55" s="213"/>
      <c r="BD55" s="503">
        <f t="shared" si="1"/>
        <v>0</v>
      </c>
      <c r="BE55" s="504"/>
      <c r="BF55" s="562"/>
      <c r="BG55" s="477"/>
      <c r="BH55" s="477"/>
      <c r="BI55" s="478"/>
      <c r="BJ55" s="76"/>
      <c r="BK55" s="82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</row>
    <row r="56" spans="1:81" s="87" customFormat="1" ht="63.75" customHeight="1" x14ac:dyDescent="0.4">
      <c r="A56" s="589" t="s">
        <v>271</v>
      </c>
      <c r="B56" s="590" t="s">
        <v>272</v>
      </c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2"/>
      <c r="P56" s="455">
        <v>1</v>
      </c>
      <c r="Q56" s="456"/>
      <c r="R56" s="456"/>
      <c r="S56" s="457"/>
      <c r="T56" s="491">
        <f t="shared" si="3"/>
        <v>144</v>
      </c>
      <c r="U56" s="438"/>
      <c r="V56" s="438">
        <f t="shared" si="4"/>
        <v>70</v>
      </c>
      <c r="W56" s="492"/>
      <c r="X56" s="455">
        <v>34</v>
      </c>
      <c r="Y56" s="456"/>
      <c r="Z56" s="456"/>
      <c r="AA56" s="456"/>
      <c r="AB56" s="456">
        <v>36</v>
      </c>
      <c r="AC56" s="456"/>
      <c r="AD56" s="456"/>
      <c r="AE56" s="457"/>
      <c r="AF56" s="221">
        <v>144</v>
      </c>
      <c r="AG56" s="222">
        <v>70</v>
      </c>
      <c r="AH56" s="219">
        <v>4</v>
      </c>
      <c r="AI56" s="223"/>
      <c r="AJ56" s="222"/>
      <c r="AK56" s="219"/>
      <c r="AL56" s="223"/>
      <c r="AM56" s="222"/>
      <c r="AN56" s="224"/>
      <c r="AO56" s="221"/>
      <c r="AP56" s="222"/>
      <c r="AQ56" s="224"/>
      <c r="AR56" s="221"/>
      <c r="AS56" s="222"/>
      <c r="AT56" s="219"/>
      <c r="AU56" s="223"/>
      <c r="AV56" s="222"/>
      <c r="AW56" s="224"/>
      <c r="AX56" s="221"/>
      <c r="AY56" s="222"/>
      <c r="AZ56" s="219"/>
      <c r="BA56" s="223"/>
      <c r="BB56" s="222"/>
      <c r="BC56" s="224"/>
      <c r="BD56" s="503">
        <f t="shared" si="1"/>
        <v>4</v>
      </c>
      <c r="BE56" s="504"/>
      <c r="BF56" s="562" t="s">
        <v>217</v>
      </c>
      <c r="BG56" s="477"/>
      <c r="BH56" s="477"/>
      <c r="BI56" s="478"/>
      <c r="BJ56" s="82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</row>
    <row r="57" spans="1:81" s="87" customFormat="1" ht="96.75" customHeight="1" x14ac:dyDescent="0.4">
      <c r="A57" s="589"/>
      <c r="B57" s="590" t="s">
        <v>452</v>
      </c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80"/>
      <c r="P57" s="455"/>
      <c r="Q57" s="456"/>
      <c r="R57" s="456"/>
      <c r="S57" s="457"/>
      <c r="T57" s="491">
        <f t="shared" si="3"/>
        <v>30</v>
      </c>
      <c r="U57" s="438"/>
      <c r="V57" s="493">
        <f t="shared" si="4"/>
        <v>0</v>
      </c>
      <c r="W57" s="518"/>
      <c r="X57" s="455"/>
      <c r="Y57" s="456"/>
      <c r="Z57" s="456"/>
      <c r="AA57" s="456"/>
      <c r="AB57" s="456"/>
      <c r="AC57" s="456"/>
      <c r="AD57" s="456"/>
      <c r="AE57" s="457"/>
      <c r="AF57" s="221"/>
      <c r="AG57" s="222"/>
      <c r="AH57" s="219"/>
      <c r="AI57" s="223">
        <v>30</v>
      </c>
      <c r="AJ57" s="222"/>
      <c r="AK57" s="219">
        <v>1</v>
      </c>
      <c r="AL57" s="223"/>
      <c r="AM57" s="222"/>
      <c r="AN57" s="224"/>
      <c r="AO57" s="221"/>
      <c r="AP57" s="222"/>
      <c r="AQ57" s="224"/>
      <c r="AR57" s="221"/>
      <c r="AS57" s="222"/>
      <c r="AT57" s="219"/>
      <c r="AU57" s="223"/>
      <c r="AV57" s="222"/>
      <c r="AW57" s="224"/>
      <c r="AX57" s="221"/>
      <c r="AY57" s="222"/>
      <c r="AZ57" s="219"/>
      <c r="BA57" s="223"/>
      <c r="BB57" s="222"/>
      <c r="BC57" s="224"/>
      <c r="BD57" s="503">
        <f t="shared" si="1"/>
        <v>1</v>
      </c>
      <c r="BE57" s="504"/>
      <c r="BF57" s="566" t="s">
        <v>291</v>
      </c>
      <c r="BG57" s="567"/>
      <c r="BH57" s="567"/>
      <c r="BI57" s="568"/>
      <c r="BJ57" s="82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</row>
    <row r="58" spans="1:81" s="92" customFormat="1" ht="41.25" customHeight="1" x14ac:dyDescent="0.4">
      <c r="A58" s="211" t="s">
        <v>273</v>
      </c>
      <c r="B58" s="569" t="s">
        <v>173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1"/>
      <c r="P58" s="437">
        <v>1.2</v>
      </c>
      <c r="Q58" s="438"/>
      <c r="R58" s="438"/>
      <c r="S58" s="439"/>
      <c r="T58" s="491">
        <f>SUM(AF58,AI58,AL58,AO58,AR58,AU58,AX58)</f>
        <v>216</v>
      </c>
      <c r="U58" s="438"/>
      <c r="V58" s="438">
        <f>SUM(AG58,AJ58,AM58,AP58,AS58,AV58,AY58,BB58)</f>
        <v>120</v>
      </c>
      <c r="W58" s="492"/>
      <c r="X58" s="437">
        <v>56</v>
      </c>
      <c r="Y58" s="438"/>
      <c r="Z58" s="438">
        <v>64</v>
      </c>
      <c r="AA58" s="438"/>
      <c r="AB58" s="438"/>
      <c r="AC58" s="438"/>
      <c r="AD58" s="438"/>
      <c r="AE58" s="439"/>
      <c r="AF58" s="117">
        <v>108</v>
      </c>
      <c r="AG58" s="176">
        <v>60</v>
      </c>
      <c r="AH58" s="180">
        <v>3</v>
      </c>
      <c r="AI58" s="212">
        <v>108</v>
      </c>
      <c r="AJ58" s="176">
        <v>60</v>
      </c>
      <c r="AK58" s="180">
        <v>3</v>
      </c>
      <c r="AL58" s="212"/>
      <c r="AM58" s="176"/>
      <c r="AN58" s="213"/>
      <c r="AO58" s="117"/>
      <c r="AP58" s="176"/>
      <c r="AQ58" s="213"/>
      <c r="AR58" s="117"/>
      <c r="AS58" s="176"/>
      <c r="AT58" s="180"/>
      <c r="AU58" s="212"/>
      <c r="AV58" s="176"/>
      <c r="AW58" s="213"/>
      <c r="AX58" s="117"/>
      <c r="AY58" s="176"/>
      <c r="AZ58" s="180"/>
      <c r="BA58" s="212"/>
      <c r="BB58" s="176"/>
      <c r="BC58" s="213"/>
      <c r="BD58" s="503">
        <f>SUM(AH58,AK58,AN58,AQ58,AT58,AW58,AZ58)</f>
        <v>6</v>
      </c>
      <c r="BE58" s="504"/>
      <c r="BF58" s="562" t="s">
        <v>274</v>
      </c>
      <c r="BG58" s="477"/>
      <c r="BH58" s="477"/>
      <c r="BI58" s="478"/>
      <c r="BJ58" s="82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</row>
    <row r="59" spans="1:81" s="87" customFormat="1" ht="50.1" customHeight="1" x14ac:dyDescent="0.4">
      <c r="A59" s="218" t="s">
        <v>289</v>
      </c>
      <c r="B59" s="519" t="s">
        <v>324</v>
      </c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1"/>
      <c r="P59" s="437"/>
      <c r="Q59" s="438"/>
      <c r="R59" s="438">
        <v>2</v>
      </c>
      <c r="S59" s="439"/>
      <c r="T59" s="491">
        <f>SUM(AF59,AI59,AL59,AO59,AR59,AU59,AX59)</f>
        <v>98</v>
      </c>
      <c r="U59" s="438"/>
      <c r="V59" s="438">
        <f>SUM(AG59,AJ59,AM59,AP59,AS59,AV59,AY59,BB59)</f>
        <v>40</v>
      </c>
      <c r="W59" s="492"/>
      <c r="X59" s="437">
        <v>16</v>
      </c>
      <c r="Y59" s="438"/>
      <c r="Z59" s="438">
        <v>16</v>
      </c>
      <c r="AA59" s="438"/>
      <c r="AB59" s="438">
        <v>8</v>
      </c>
      <c r="AC59" s="438"/>
      <c r="AD59" s="438"/>
      <c r="AE59" s="439"/>
      <c r="AF59" s="117"/>
      <c r="AG59" s="176"/>
      <c r="AH59" s="180"/>
      <c r="AI59" s="212">
        <v>98</v>
      </c>
      <c r="AJ59" s="176">
        <v>40</v>
      </c>
      <c r="AK59" s="180">
        <v>3</v>
      </c>
      <c r="AL59" s="212"/>
      <c r="AM59" s="176"/>
      <c r="AN59" s="213"/>
      <c r="AO59" s="117"/>
      <c r="AP59" s="176"/>
      <c r="AQ59" s="213"/>
      <c r="AR59" s="117"/>
      <c r="AS59" s="176"/>
      <c r="AT59" s="180"/>
      <c r="AU59" s="212"/>
      <c r="AV59" s="176"/>
      <c r="AW59" s="213"/>
      <c r="AX59" s="117"/>
      <c r="AY59" s="176"/>
      <c r="AZ59" s="180"/>
      <c r="BA59" s="212"/>
      <c r="BB59" s="176"/>
      <c r="BC59" s="213"/>
      <c r="BD59" s="503">
        <f>SUM(AH59,AK59,AN59,AQ59,AT59,AW59,AZ59)</f>
        <v>3</v>
      </c>
      <c r="BE59" s="504"/>
      <c r="BF59" s="562" t="s">
        <v>219</v>
      </c>
      <c r="BG59" s="477"/>
      <c r="BH59" s="477"/>
      <c r="BI59" s="478"/>
      <c r="BJ59" s="82"/>
      <c r="BK59" s="82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</row>
    <row r="60" spans="1:81" s="93" customFormat="1" ht="40.5" customHeight="1" x14ac:dyDescent="0.55000000000000004">
      <c r="A60" s="713" t="s">
        <v>290</v>
      </c>
      <c r="B60" s="590" t="s">
        <v>275</v>
      </c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2"/>
      <c r="P60" s="455"/>
      <c r="Q60" s="456"/>
      <c r="R60" s="456">
        <v>3</v>
      </c>
      <c r="S60" s="457"/>
      <c r="T60" s="491">
        <f t="shared" si="3"/>
        <v>108</v>
      </c>
      <c r="U60" s="438"/>
      <c r="V60" s="438">
        <f t="shared" si="4"/>
        <v>52</v>
      </c>
      <c r="W60" s="492"/>
      <c r="X60" s="455">
        <v>24</v>
      </c>
      <c r="Y60" s="456"/>
      <c r="Z60" s="456">
        <v>28</v>
      </c>
      <c r="AA60" s="456"/>
      <c r="AB60" s="456"/>
      <c r="AC60" s="456"/>
      <c r="AD60" s="456"/>
      <c r="AE60" s="457"/>
      <c r="AF60" s="221"/>
      <c r="AG60" s="222"/>
      <c r="AH60" s="219"/>
      <c r="AI60" s="223"/>
      <c r="AJ60" s="222"/>
      <c r="AK60" s="219"/>
      <c r="AL60" s="223">
        <v>108</v>
      </c>
      <c r="AM60" s="222">
        <v>52</v>
      </c>
      <c r="AN60" s="224">
        <v>3</v>
      </c>
      <c r="AO60" s="174"/>
      <c r="AP60" s="175"/>
      <c r="AQ60" s="225"/>
      <c r="AR60" s="221"/>
      <c r="AS60" s="222"/>
      <c r="AT60" s="219"/>
      <c r="AU60" s="223"/>
      <c r="AV60" s="222"/>
      <c r="AW60" s="224"/>
      <c r="AX60" s="221"/>
      <c r="AY60" s="222"/>
      <c r="AZ60" s="226"/>
      <c r="BA60" s="223"/>
      <c r="BB60" s="222"/>
      <c r="BC60" s="224"/>
      <c r="BD60" s="503">
        <f t="shared" si="1"/>
        <v>3</v>
      </c>
      <c r="BE60" s="504"/>
      <c r="BF60" s="582" t="s">
        <v>220</v>
      </c>
      <c r="BG60" s="583"/>
      <c r="BH60" s="583"/>
      <c r="BI60" s="584"/>
      <c r="BJ60" s="82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</row>
    <row r="61" spans="1:81" s="87" customFormat="1" ht="61.5" customHeight="1" x14ac:dyDescent="0.4">
      <c r="A61" s="713"/>
      <c r="B61" s="569" t="s">
        <v>286</v>
      </c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1"/>
      <c r="P61" s="437"/>
      <c r="Q61" s="692"/>
      <c r="R61" s="438"/>
      <c r="S61" s="678"/>
      <c r="T61" s="491">
        <f t="shared" si="3"/>
        <v>30</v>
      </c>
      <c r="U61" s="438"/>
      <c r="V61" s="493">
        <f t="shared" si="4"/>
        <v>0</v>
      </c>
      <c r="W61" s="518"/>
      <c r="X61" s="437"/>
      <c r="Y61" s="438"/>
      <c r="Z61" s="438"/>
      <c r="AA61" s="438"/>
      <c r="AB61" s="438"/>
      <c r="AC61" s="438"/>
      <c r="AD61" s="438"/>
      <c r="AE61" s="439"/>
      <c r="AF61" s="221"/>
      <c r="AG61" s="222"/>
      <c r="AH61" s="219"/>
      <c r="AI61" s="223"/>
      <c r="AJ61" s="222"/>
      <c r="AK61" s="219"/>
      <c r="AL61" s="223"/>
      <c r="AM61" s="222"/>
      <c r="AN61" s="224"/>
      <c r="AO61" s="117">
        <v>30</v>
      </c>
      <c r="AP61" s="176"/>
      <c r="AQ61" s="213">
        <v>1</v>
      </c>
      <c r="AR61" s="117"/>
      <c r="AS61" s="176"/>
      <c r="AT61" s="180"/>
      <c r="AU61" s="212"/>
      <c r="AV61" s="176"/>
      <c r="AW61" s="213"/>
      <c r="AX61" s="117"/>
      <c r="AY61" s="176"/>
      <c r="AZ61" s="180"/>
      <c r="BA61" s="212"/>
      <c r="BB61" s="176"/>
      <c r="BC61" s="213"/>
      <c r="BD61" s="503">
        <f t="shared" si="1"/>
        <v>1</v>
      </c>
      <c r="BE61" s="504"/>
      <c r="BF61" s="562" t="s">
        <v>291</v>
      </c>
      <c r="BG61" s="477"/>
      <c r="BH61" s="477"/>
      <c r="BI61" s="478"/>
      <c r="BJ61" s="82"/>
      <c r="BK61" s="82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</row>
    <row r="62" spans="1:81" s="99" customFormat="1" ht="78" customHeight="1" x14ac:dyDescent="0.25">
      <c r="A62" s="359" t="s">
        <v>200</v>
      </c>
      <c r="B62" s="586" t="s">
        <v>322</v>
      </c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8"/>
      <c r="P62" s="437"/>
      <c r="Q62" s="438"/>
      <c r="R62" s="438"/>
      <c r="S62" s="439"/>
      <c r="T62" s="491"/>
      <c r="U62" s="438"/>
      <c r="V62" s="493"/>
      <c r="W62" s="518"/>
      <c r="X62" s="437"/>
      <c r="Y62" s="438"/>
      <c r="Z62" s="438"/>
      <c r="AA62" s="438"/>
      <c r="AB62" s="438"/>
      <c r="AC62" s="438"/>
      <c r="AD62" s="438"/>
      <c r="AE62" s="439"/>
      <c r="AF62" s="221"/>
      <c r="AG62" s="222"/>
      <c r="AH62" s="219"/>
      <c r="AI62" s="223"/>
      <c r="AJ62" s="222"/>
      <c r="AK62" s="219"/>
      <c r="AL62" s="223"/>
      <c r="AM62" s="222"/>
      <c r="AN62" s="224"/>
      <c r="AO62" s="221"/>
      <c r="AP62" s="222"/>
      <c r="AQ62" s="224"/>
      <c r="AR62" s="221"/>
      <c r="AS62" s="222"/>
      <c r="AT62" s="219"/>
      <c r="AU62" s="223"/>
      <c r="AV62" s="222"/>
      <c r="AW62" s="224"/>
      <c r="AX62" s="221"/>
      <c r="AY62" s="222"/>
      <c r="AZ62" s="219"/>
      <c r="BA62" s="212"/>
      <c r="BB62" s="176"/>
      <c r="BC62" s="213"/>
      <c r="BD62" s="503">
        <f t="shared" si="1"/>
        <v>0</v>
      </c>
      <c r="BE62" s="504"/>
      <c r="BF62" s="562"/>
      <c r="BG62" s="477"/>
      <c r="BH62" s="477"/>
      <c r="BI62" s="478"/>
      <c r="BJ62" s="82"/>
      <c r="BK62" s="82"/>
      <c r="BL62" s="421"/>
      <c r="BM62" s="421"/>
      <c r="BN62" s="421"/>
      <c r="BO62" s="421"/>
      <c r="BP62" s="421"/>
      <c r="BQ62" s="421"/>
      <c r="BR62" s="421"/>
      <c r="BS62" s="421"/>
      <c r="BT62" s="421"/>
      <c r="BU62" s="421"/>
      <c r="BV62" s="421"/>
      <c r="BW62" s="421"/>
      <c r="BX62" s="421"/>
      <c r="BY62" s="421"/>
      <c r="BZ62" s="421"/>
      <c r="CA62" s="421"/>
      <c r="CB62" s="421"/>
      <c r="CC62" s="421"/>
    </row>
    <row r="63" spans="1:81" s="6" customFormat="1" ht="68.25" customHeight="1" x14ac:dyDescent="0.4">
      <c r="A63" s="218" t="s">
        <v>325</v>
      </c>
      <c r="B63" s="519" t="s">
        <v>320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1"/>
      <c r="P63" s="437">
        <v>4</v>
      </c>
      <c r="Q63" s="438"/>
      <c r="R63" s="438"/>
      <c r="S63" s="439"/>
      <c r="T63" s="491">
        <f t="shared" si="3"/>
        <v>216</v>
      </c>
      <c r="U63" s="438"/>
      <c r="V63" s="438">
        <f t="shared" si="4"/>
        <v>84</v>
      </c>
      <c r="W63" s="492"/>
      <c r="X63" s="437">
        <v>52</v>
      </c>
      <c r="Y63" s="438"/>
      <c r="Z63" s="438">
        <v>32</v>
      </c>
      <c r="AA63" s="438"/>
      <c r="AB63" s="438"/>
      <c r="AC63" s="438"/>
      <c r="AD63" s="438"/>
      <c r="AE63" s="439"/>
      <c r="AF63" s="117"/>
      <c r="AG63" s="176"/>
      <c r="AH63" s="180"/>
      <c r="AI63" s="212"/>
      <c r="AJ63" s="176"/>
      <c r="AK63" s="180"/>
      <c r="AL63" s="212"/>
      <c r="AM63" s="176"/>
      <c r="AN63" s="213"/>
      <c r="AO63" s="117">
        <v>216</v>
      </c>
      <c r="AP63" s="176">
        <v>84</v>
      </c>
      <c r="AQ63" s="213">
        <v>6</v>
      </c>
      <c r="AR63" s="117"/>
      <c r="AS63" s="176"/>
      <c r="AT63" s="180"/>
      <c r="AU63" s="212"/>
      <c r="AV63" s="176"/>
      <c r="AW63" s="213"/>
      <c r="AX63" s="117"/>
      <c r="AY63" s="176"/>
      <c r="AZ63" s="180"/>
      <c r="BA63" s="212"/>
      <c r="BB63" s="176"/>
      <c r="BC63" s="213"/>
      <c r="BD63" s="503">
        <f t="shared" si="1"/>
        <v>6</v>
      </c>
      <c r="BE63" s="504"/>
      <c r="BF63" s="566" t="s">
        <v>221</v>
      </c>
      <c r="BG63" s="567"/>
      <c r="BH63" s="567"/>
      <c r="BI63" s="568"/>
      <c r="BJ63" s="82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</row>
    <row r="64" spans="1:81" s="49" customFormat="1" ht="51" customHeight="1" x14ac:dyDescent="0.25">
      <c r="A64" s="220" t="s">
        <v>326</v>
      </c>
      <c r="B64" s="519" t="s">
        <v>321</v>
      </c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1"/>
      <c r="P64" s="437">
        <v>5</v>
      </c>
      <c r="Q64" s="438"/>
      <c r="R64" s="438"/>
      <c r="S64" s="439"/>
      <c r="T64" s="491">
        <f t="shared" si="3"/>
        <v>120</v>
      </c>
      <c r="U64" s="438"/>
      <c r="V64" s="438">
        <f t="shared" si="4"/>
        <v>60</v>
      </c>
      <c r="W64" s="492"/>
      <c r="X64" s="437">
        <v>26</v>
      </c>
      <c r="Y64" s="438"/>
      <c r="Z64" s="438">
        <v>16</v>
      </c>
      <c r="AA64" s="438"/>
      <c r="AB64" s="438">
        <v>18</v>
      </c>
      <c r="AC64" s="438"/>
      <c r="AD64" s="438"/>
      <c r="AE64" s="439"/>
      <c r="AF64" s="221"/>
      <c r="AG64" s="222"/>
      <c r="AH64" s="219"/>
      <c r="AI64" s="223"/>
      <c r="AJ64" s="222"/>
      <c r="AK64" s="219"/>
      <c r="AL64" s="223"/>
      <c r="AM64" s="222"/>
      <c r="AN64" s="224"/>
      <c r="AO64" s="117"/>
      <c r="AP64" s="176"/>
      <c r="AQ64" s="213"/>
      <c r="AR64" s="117">
        <v>120</v>
      </c>
      <c r="AS64" s="176">
        <v>60</v>
      </c>
      <c r="AT64" s="180">
        <v>3</v>
      </c>
      <c r="AU64" s="212"/>
      <c r="AV64" s="176"/>
      <c r="AW64" s="213"/>
      <c r="AX64" s="117"/>
      <c r="AY64" s="176"/>
      <c r="AZ64" s="180"/>
      <c r="BA64" s="212"/>
      <c r="BB64" s="176"/>
      <c r="BC64" s="213"/>
      <c r="BD64" s="503">
        <f t="shared" si="1"/>
        <v>3</v>
      </c>
      <c r="BE64" s="504"/>
      <c r="BF64" s="562" t="s">
        <v>222</v>
      </c>
      <c r="BG64" s="477"/>
      <c r="BH64" s="477"/>
      <c r="BI64" s="478"/>
      <c r="BJ64" s="82"/>
      <c r="BK64" s="82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</row>
    <row r="65" spans="1:81" s="99" customFormat="1" ht="76.5" customHeight="1" x14ac:dyDescent="0.25">
      <c r="A65" s="359" t="s">
        <v>327</v>
      </c>
      <c r="B65" s="586" t="s">
        <v>323</v>
      </c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8"/>
      <c r="P65" s="437"/>
      <c r="Q65" s="438"/>
      <c r="R65" s="438"/>
      <c r="S65" s="439"/>
      <c r="T65" s="491"/>
      <c r="U65" s="438"/>
      <c r="V65" s="493"/>
      <c r="W65" s="518"/>
      <c r="X65" s="437"/>
      <c r="Y65" s="438"/>
      <c r="Z65" s="438"/>
      <c r="AA65" s="438"/>
      <c r="AB65" s="438"/>
      <c r="AC65" s="438"/>
      <c r="AD65" s="438"/>
      <c r="AE65" s="439"/>
      <c r="AF65" s="221"/>
      <c r="AG65" s="222"/>
      <c r="AH65" s="219"/>
      <c r="AI65" s="223"/>
      <c r="AJ65" s="222"/>
      <c r="AK65" s="219"/>
      <c r="AL65" s="223"/>
      <c r="AM65" s="222"/>
      <c r="AN65" s="224"/>
      <c r="AO65" s="221"/>
      <c r="AP65" s="222"/>
      <c r="AQ65" s="224"/>
      <c r="AR65" s="221"/>
      <c r="AS65" s="222"/>
      <c r="AT65" s="219"/>
      <c r="AU65" s="223"/>
      <c r="AV65" s="222"/>
      <c r="AW65" s="224"/>
      <c r="AX65" s="221"/>
      <c r="AY65" s="222"/>
      <c r="AZ65" s="219"/>
      <c r="BA65" s="212"/>
      <c r="BB65" s="176"/>
      <c r="BC65" s="213"/>
      <c r="BD65" s="503">
        <f t="shared" ref="BD65" si="7">SUM(AH65,AK65,AN65,AQ65,AT65,AW65,AZ65)</f>
        <v>0</v>
      </c>
      <c r="BE65" s="504"/>
      <c r="BF65" s="562"/>
      <c r="BG65" s="477"/>
      <c r="BH65" s="477"/>
      <c r="BI65" s="478"/>
      <c r="BJ65" s="82"/>
      <c r="BK65" s="82"/>
      <c r="BL65" s="421"/>
      <c r="BM65" s="421"/>
      <c r="BN65" s="421"/>
      <c r="BO65" s="421"/>
      <c r="BP65" s="421"/>
      <c r="BQ65" s="421"/>
      <c r="BR65" s="421"/>
      <c r="BS65" s="421"/>
      <c r="BT65" s="421"/>
      <c r="BU65" s="421"/>
      <c r="BV65" s="421"/>
      <c r="BW65" s="421"/>
      <c r="BX65" s="421"/>
      <c r="BY65" s="421"/>
      <c r="BZ65" s="421"/>
      <c r="CA65" s="421"/>
      <c r="CB65" s="421"/>
      <c r="CC65" s="421"/>
    </row>
    <row r="66" spans="1:81" s="49" customFormat="1" ht="65.25" customHeight="1" x14ac:dyDescent="0.25">
      <c r="A66" s="220" t="s">
        <v>201</v>
      </c>
      <c r="B66" s="519" t="s">
        <v>414</v>
      </c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1"/>
      <c r="P66" s="437">
        <v>5</v>
      </c>
      <c r="Q66" s="438"/>
      <c r="R66" s="438"/>
      <c r="S66" s="439"/>
      <c r="T66" s="491">
        <f t="shared" si="3"/>
        <v>108</v>
      </c>
      <c r="U66" s="438"/>
      <c r="V66" s="438">
        <f t="shared" si="4"/>
        <v>68</v>
      </c>
      <c r="W66" s="492"/>
      <c r="X66" s="437">
        <v>34</v>
      </c>
      <c r="Y66" s="438"/>
      <c r="Z66" s="438">
        <v>16</v>
      </c>
      <c r="AA66" s="438"/>
      <c r="AB66" s="438">
        <v>18</v>
      </c>
      <c r="AC66" s="438"/>
      <c r="AD66" s="438"/>
      <c r="AE66" s="439"/>
      <c r="AF66" s="221"/>
      <c r="AG66" s="222"/>
      <c r="AH66" s="219"/>
      <c r="AI66" s="223"/>
      <c r="AJ66" s="222"/>
      <c r="AK66" s="219"/>
      <c r="AL66" s="223"/>
      <c r="AM66" s="222"/>
      <c r="AN66" s="224"/>
      <c r="AO66" s="117"/>
      <c r="AP66" s="176"/>
      <c r="AQ66" s="213"/>
      <c r="AR66" s="117">
        <v>108</v>
      </c>
      <c r="AS66" s="176">
        <v>68</v>
      </c>
      <c r="AT66" s="180">
        <v>3</v>
      </c>
      <c r="AU66" s="212"/>
      <c r="AV66" s="176"/>
      <c r="AW66" s="213"/>
      <c r="AX66" s="117"/>
      <c r="AY66" s="176"/>
      <c r="AZ66" s="180"/>
      <c r="BA66" s="212"/>
      <c r="BB66" s="176"/>
      <c r="BC66" s="213"/>
      <c r="BD66" s="503">
        <f t="shared" si="1"/>
        <v>3</v>
      </c>
      <c r="BE66" s="504"/>
      <c r="BF66" s="562" t="s">
        <v>225</v>
      </c>
      <c r="BG66" s="477"/>
      <c r="BH66" s="477"/>
      <c r="BI66" s="478"/>
      <c r="BJ66" s="82"/>
      <c r="BK66" s="82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</row>
    <row r="67" spans="1:81" s="67" customFormat="1" ht="65.25" customHeight="1" x14ac:dyDescent="0.25">
      <c r="A67" s="227" t="s">
        <v>202</v>
      </c>
      <c r="B67" s="590" t="s">
        <v>372</v>
      </c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652"/>
      <c r="P67" s="455">
        <v>6</v>
      </c>
      <c r="Q67" s="456"/>
      <c r="R67" s="456"/>
      <c r="S67" s="457"/>
      <c r="T67" s="491">
        <f>SUM(AF67,AI67,AL67,AO67,AR67,AU67,AX67)</f>
        <v>120</v>
      </c>
      <c r="U67" s="438"/>
      <c r="V67" s="493">
        <f>SUM(AG67,AJ67,AM67,AP67,AS67,AV67,AY67,BB67)</f>
        <v>60</v>
      </c>
      <c r="W67" s="518"/>
      <c r="X67" s="455">
        <v>32</v>
      </c>
      <c r="Y67" s="456"/>
      <c r="Z67" s="456">
        <v>28</v>
      </c>
      <c r="AA67" s="456"/>
      <c r="AB67" s="456"/>
      <c r="AC67" s="456"/>
      <c r="AD67" s="456"/>
      <c r="AE67" s="457"/>
      <c r="AF67" s="221"/>
      <c r="AG67" s="222"/>
      <c r="AH67" s="219"/>
      <c r="AI67" s="223"/>
      <c r="AJ67" s="222"/>
      <c r="AK67" s="219"/>
      <c r="AL67" s="223"/>
      <c r="AM67" s="222"/>
      <c r="AN67" s="224"/>
      <c r="AO67" s="221"/>
      <c r="AP67" s="222"/>
      <c r="AQ67" s="224"/>
      <c r="AR67" s="221"/>
      <c r="AS67" s="222"/>
      <c r="AT67" s="219"/>
      <c r="AU67" s="223">
        <v>120</v>
      </c>
      <c r="AV67" s="222">
        <v>60</v>
      </c>
      <c r="AW67" s="224">
        <v>3</v>
      </c>
      <c r="AX67" s="221"/>
      <c r="AY67" s="222"/>
      <c r="AZ67" s="219"/>
      <c r="BA67" s="223"/>
      <c r="BB67" s="222"/>
      <c r="BC67" s="224"/>
      <c r="BD67" s="503">
        <f>SUM(AH67,AK67,AN67,AQ67,AT67,AW67,AZ67)</f>
        <v>3</v>
      </c>
      <c r="BE67" s="504"/>
      <c r="BF67" s="566" t="s">
        <v>250</v>
      </c>
      <c r="BG67" s="567"/>
      <c r="BH67" s="567"/>
      <c r="BI67" s="568"/>
      <c r="BJ67" s="82"/>
      <c r="BK67" s="82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</row>
    <row r="68" spans="1:81" s="95" customFormat="1" ht="67.5" customHeight="1" x14ac:dyDescent="0.25">
      <c r="A68" s="713" t="s">
        <v>328</v>
      </c>
      <c r="B68" s="519" t="s">
        <v>212</v>
      </c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1"/>
      <c r="P68" s="437">
        <v>7</v>
      </c>
      <c r="Q68" s="438"/>
      <c r="R68" s="438">
        <v>6</v>
      </c>
      <c r="S68" s="439"/>
      <c r="T68" s="491">
        <f t="shared" si="3"/>
        <v>314</v>
      </c>
      <c r="U68" s="438"/>
      <c r="V68" s="438">
        <f t="shared" si="4"/>
        <v>138</v>
      </c>
      <c r="W68" s="492"/>
      <c r="X68" s="437">
        <v>78</v>
      </c>
      <c r="Y68" s="438"/>
      <c r="Z68" s="438">
        <v>24</v>
      </c>
      <c r="AA68" s="438"/>
      <c r="AB68" s="438">
        <v>36</v>
      </c>
      <c r="AC68" s="438"/>
      <c r="AD68" s="438"/>
      <c r="AE68" s="439"/>
      <c r="AF68" s="117"/>
      <c r="AG68" s="176"/>
      <c r="AH68" s="180"/>
      <c r="AI68" s="212"/>
      <c r="AJ68" s="176"/>
      <c r="AK68" s="180"/>
      <c r="AL68" s="212"/>
      <c r="AM68" s="176"/>
      <c r="AN68" s="213"/>
      <c r="AO68" s="117"/>
      <c r="AP68" s="176"/>
      <c r="AQ68" s="213"/>
      <c r="AR68" s="117"/>
      <c r="AS68" s="176"/>
      <c r="AT68" s="180"/>
      <c r="AU68" s="212">
        <v>108</v>
      </c>
      <c r="AV68" s="176">
        <v>50</v>
      </c>
      <c r="AW68" s="213">
        <v>3</v>
      </c>
      <c r="AX68" s="117">
        <v>206</v>
      </c>
      <c r="AY68" s="176">
        <v>88</v>
      </c>
      <c r="AZ68" s="180">
        <v>6</v>
      </c>
      <c r="BA68" s="212"/>
      <c r="BB68" s="176"/>
      <c r="BC68" s="213"/>
      <c r="BD68" s="503">
        <f t="shared" si="1"/>
        <v>9</v>
      </c>
      <c r="BE68" s="504"/>
      <c r="BF68" s="562" t="s">
        <v>251</v>
      </c>
      <c r="BG68" s="693"/>
      <c r="BH68" s="693"/>
      <c r="BI68" s="694"/>
      <c r="BJ68" s="82"/>
      <c r="BK68" s="82"/>
      <c r="BL68" s="68"/>
      <c r="BM68" s="68"/>
      <c r="BN68" s="68"/>
      <c r="BO68" s="68"/>
      <c r="BP68" s="68"/>
      <c r="BQ68" s="422"/>
      <c r="BR68" s="422"/>
      <c r="BS68" s="422"/>
      <c r="BT68" s="68"/>
      <c r="BU68" s="68"/>
      <c r="BV68" s="68"/>
      <c r="BW68" s="68"/>
      <c r="BX68" s="68"/>
      <c r="BY68" s="68"/>
      <c r="BZ68" s="68"/>
      <c r="CA68" s="68"/>
      <c r="CB68" s="68"/>
      <c r="CC68" s="68"/>
    </row>
    <row r="69" spans="1:81" ht="99.75" customHeight="1" thickBot="1" x14ac:dyDescent="0.3">
      <c r="A69" s="864"/>
      <c r="B69" s="658" t="s">
        <v>287</v>
      </c>
      <c r="C69" s="696"/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7"/>
      <c r="P69" s="501"/>
      <c r="Q69" s="505"/>
      <c r="R69" s="505"/>
      <c r="S69" s="524"/>
      <c r="T69" s="533">
        <f t="shared" si="3"/>
        <v>30</v>
      </c>
      <c r="U69" s="505"/>
      <c r="V69" s="702">
        <f t="shared" si="4"/>
        <v>0</v>
      </c>
      <c r="W69" s="703"/>
      <c r="X69" s="501"/>
      <c r="Y69" s="505"/>
      <c r="Z69" s="505"/>
      <c r="AA69" s="505"/>
      <c r="AB69" s="505"/>
      <c r="AC69" s="505"/>
      <c r="AD69" s="505"/>
      <c r="AE69" s="534"/>
      <c r="AF69" s="228"/>
      <c r="AG69" s="229"/>
      <c r="AH69" s="230"/>
      <c r="AI69" s="231"/>
      <c r="AJ69" s="229"/>
      <c r="AK69" s="230"/>
      <c r="AL69" s="231"/>
      <c r="AM69" s="229"/>
      <c r="AN69" s="232"/>
      <c r="AO69" s="228"/>
      <c r="AP69" s="229"/>
      <c r="AQ69" s="232"/>
      <c r="AR69" s="228"/>
      <c r="AS69" s="229"/>
      <c r="AT69" s="230"/>
      <c r="AU69" s="231"/>
      <c r="AV69" s="229"/>
      <c r="AW69" s="232"/>
      <c r="AX69" s="228">
        <v>30</v>
      </c>
      <c r="AY69" s="229"/>
      <c r="AZ69" s="230">
        <v>1</v>
      </c>
      <c r="BA69" s="231"/>
      <c r="BB69" s="229"/>
      <c r="BC69" s="232"/>
      <c r="BD69" s="430">
        <f t="shared" si="1"/>
        <v>1</v>
      </c>
      <c r="BE69" s="431"/>
      <c r="BF69" s="613" t="s">
        <v>291</v>
      </c>
      <c r="BG69" s="614"/>
      <c r="BH69" s="614"/>
      <c r="BI69" s="615"/>
      <c r="BJ69" s="82"/>
      <c r="BK69" s="94"/>
      <c r="BL69" s="27"/>
      <c r="BM69" s="27"/>
      <c r="BN69" s="27"/>
      <c r="BO69" s="27"/>
      <c r="BP69" s="27"/>
      <c r="BQ69" s="29"/>
      <c r="BR69" s="29"/>
      <c r="BS69" s="29"/>
      <c r="BT69" s="27"/>
      <c r="BU69" s="27"/>
      <c r="BV69" s="27"/>
      <c r="BW69" s="27"/>
      <c r="BX69" s="27"/>
      <c r="BY69" s="27"/>
      <c r="BZ69" s="27"/>
      <c r="CA69" s="27"/>
      <c r="CB69" s="27"/>
      <c r="CC69" s="27"/>
    </row>
    <row r="70" spans="1:81" s="133" customFormat="1" ht="46.5" customHeight="1" thickBot="1" x14ac:dyDescent="0.3">
      <c r="A70" s="233" t="s">
        <v>33</v>
      </c>
      <c r="B70" s="655" t="s">
        <v>332</v>
      </c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7"/>
      <c r="P70" s="506"/>
      <c r="Q70" s="474"/>
      <c r="R70" s="474"/>
      <c r="S70" s="507"/>
      <c r="T70" s="552">
        <f>SUM(T72:U121)</f>
        <v>3498</v>
      </c>
      <c r="U70" s="474"/>
      <c r="V70" s="474">
        <f t="shared" ref="V70" si="8">SUM(V72:W121)</f>
        <v>1544</v>
      </c>
      <c r="W70" s="475"/>
      <c r="X70" s="506">
        <f t="shared" ref="X70" si="9">SUM(X72:Y121)</f>
        <v>786</v>
      </c>
      <c r="Y70" s="474"/>
      <c r="Z70" s="474">
        <f t="shared" ref="Z70" si="10">SUM(Z72:AA121)</f>
        <v>408</v>
      </c>
      <c r="AA70" s="474"/>
      <c r="AB70" s="474">
        <f t="shared" ref="AB70" si="11">SUM(AB72:AC121)</f>
        <v>350</v>
      </c>
      <c r="AC70" s="474"/>
      <c r="AD70" s="474">
        <f>SUM(AD71:AE117)</f>
        <v>0</v>
      </c>
      <c r="AE70" s="507"/>
      <c r="AF70" s="234">
        <f>SUM(AF71:AF121)</f>
        <v>216</v>
      </c>
      <c r="AG70" s="235">
        <f t="shared" ref="AG70:AZ70" si="12">SUM(AG71:AG121)</f>
        <v>100</v>
      </c>
      <c r="AH70" s="236">
        <f t="shared" si="12"/>
        <v>6</v>
      </c>
      <c r="AI70" s="237">
        <f t="shared" si="12"/>
        <v>72</v>
      </c>
      <c r="AJ70" s="235">
        <f t="shared" si="12"/>
        <v>34</v>
      </c>
      <c r="AK70" s="236">
        <f t="shared" si="12"/>
        <v>2</v>
      </c>
      <c r="AL70" s="237">
        <f t="shared" si="12"/>
        <v>390</v>
      </c>
      <c r="AM70" s="235">
        <f t="shared" si="12"/>
        <v>168</v>
      </c>
      <c r="AN70" s="238">
        <f t="shared" si="12"/>
        <v>11</v>
      </c>
      <c r="AO70" s="234">
        <f t="shared" si="12"/>
        <v>622</v>
      </c>
      <c r="AP70" s="235">
        <f>SUM(AP71:AP73,AP87:AP111,AP117:AP125)</f>
        <v>288</v>
      </c>
      <c r="AQ70" s="238">
        <f t="shared" si="12"/>
        <v>17</v>
      </c>
      <c r="AR70" s="234">
        <f t="shared" si="12"/>
        <v>512</v>
      </c>
      <c r="AS70" s="235">
        <f t="shared" si="12"/>
        <v>230</v>
      </c>
      <c r="AT70" s="236">
        <f t="shared" si="12"/>
        <v>14</v>
      </c>
      <c r="AU70" s="237">
        <f t="shared" si="12"/>
        <v>788</v>
      </c>
      <c r="AV70" s="235">
        <f t="shared" si="12"/>
        <v>334</v>
      </c>
      <c r="AW70" s="238">
        <f t="shared" si="12"/>
        <v>22</v>
      </c>
      <c r="AX70" s="234">
        <f t="shared" si="12"/>
        <v>898</v>
      </c>
      <c r="AY70" s="235">
        <f t="shared" si="12"/>
        <v>390</v>
      </c>
      <c r="AZ70" s="236">
        <f t="shared" si="12"/>
        <v>26</v>
      </c>
      <c r="BA70" s="237"/>
      <c r="BB70" s="235"/>
      <c r="BC70" s="238"/>
      <c r="BD70" s="495">
        <f t="shared" si="1"/>
        <v>98</v>
      </c>
      <c r="BE70" s="726"/>
      <c r="BF70" s="717"/>
      <c r="BG70" s="718"/>
      <c r="BH70" s="718"/>
      <c r="BI70" s="719"/>
      <c r="BJ70" s="423"/>
      <c r="BK70" s="51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</row>
    <row r="71" spans="1:81" s="87" customFormat="1" ht="65.25" customHeight="1" x14ac:dyDescent="0.4">
      <c r="A71" s="295" t="s">
        <v>102</v>
      </c>
      <c r="B71" s="709" t="s">
        <v>410</v>
      </c>
      <c r="C71" s="710"/>
      <c r="D71" s="710"/>
      <c r="E71" s="710"/>
      <c r="F71" s="710"/>
      <c r="G71" s="710"/>
      <c r="H71" s="710"/>
      <c r="I71" s="710"/>
      <c r="J71" s="710"/>
      <c r="K71" s="710"/>
      <c r="L71" s="710"/>
      <c r="M71" s="710"/>
      <c r="N71" s="710"/>
      <c r="O71" s="711"/>
      <c r="P71" s="522"/>
      <c r="Q71" s="523"/>
      <c r="R71" s="523"/>
      <c r="S71" s="698"/>
      <c r="T71" s="434"/>
      <c r="U71" s="459"/>
      <c r="V71" s="523"/>
      <c r="W71" s="705"/>
      <c r="X71" s="522"/>
      <c r="Y71" s="523"/>
      <c r="Z71" s="523"/>
      <c r="AA71" s="523"/>
      <c r="AB71" s="523"/>
      <c r="AC71" s="523"/>
      <c r="AD71" s="523">
        <f>SUM(AD73:AE87)</f>
        <v>0</v>
      </c>
      <c r="AE71" s="698"/>
      <c r="AF71" s="379"/>
      <c r="AG71" s="375"/>
      <c r="AH71" s="378"/>
      <c r="AI71" s="374"/>
      <c r="AJ71" s="375"/>
      <c r="AK71" s="378"/>
      <c r="AL71" s="374"/>
      <c r="AM71" s="375"/>
      <c r="AN71" s="376"/>
      <c r="AO71" s="379"/>
      <c r="AP71" s="375"/>
      <c r="AQ71" s="376"/>
      <c r="AR71" s="379"/>
      <c r="AS71" s="375"/>
      <c r="AT71" s="378"/>
      <c r="AU71" s="374"/>
      <c r="AV71" s="375"/>
      <c r="AW71" s="376"/>
      <c r="AX71" s="379"/>
      <c r="AY71" s="375"/>
      <c r="AZ71" s="378"/>
      <c r="BA71" s="383"/>
      <c r="BB71" s="384"/>
      <c r="BC71" s="385"/>
      <c r="BD71" s="727">
        <f t="shared" si="1"/>
        <v>0</v>
      </c>
      <c r="BE71" s="705"/>
      <c r="BF71" s="720"/>
      <c r="BG71" s="721"/>
      <c r="BH71" s="721"/>
      <c r="BI71" s="722"/>
      <c r="BJ71" s="76"/>
      <c r="BK71" s="51"/>
      <c r="BQ71" s="88"/>
      <c r="BR71" s="88"/>
      <c r="BS71" s="88"/>
    </row>
    <row r="72" spans="1:81" s="83" customFormat="1" ht="37.5" customHeight="1" x14ac:dyDescent="0.4">
      <c r="A72" s="211" t="s">
        <v>115</v>
      </c>
      <c r="B72" s="569" t="s">
        <v>243</v>
      </c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1"/>
      <c r="P72" s="593"/>
      <c r="Q72" s="493"/>
      <c r="R72" s="493">
        <v>2</v>
      </c>
      <c r="S72" s="494"/>
      <c r="T72" s="491">
        <f t="shared" ref="T72:T96" si="13">SUM(AF72,AI72,AL72,AO72,AR72,AU72,AX72)</f>
        <v>72</v>
      </c>
      <c r="U72" s="438"/>
      <c r="V72" s="438">
        <f>SUM(AG72,AJ72,AM72,AP72,AS72,AV72,AY72,BB72)</f>
        <v>34</v>
      </c>
      <c r="W72" s="492"/>
      <c r="X72" s="437">
        <v>18</v>
      </c>
      <c r="Y72" s="438"/>
      <c r="Z72" s="438"/>
      <c r="AA72" s="438"/>
      <c r="AB72" s="438">
        <v>16</v>
      </c>
      <c r="AC72" s="438"/>
      <c r="AD72" s="438"/>
      <c r="AE72" s="439"/>
      <c r="AF72" s="366"/>
      <c r="AG72" s="364"/>
      <c r="AH72" s="365"/>
      <c r="AI72" s="367">
        <v>72</v>
      </c>
      <c r="AJ72" s="364">
        <v>34</v>
      </c>
      <c r="AK72" s="365">
        <v>2</v>
      </c>
      <c r="AL72" s="367"/>
      <c r="AM72" s="364"/>
      <c r="AN72" s="368"/>
      <c r="AO72" s="366"/>
      <c r="AP72" s="364"/>
      <c r="AQ72" s="368"/>
      <c r="AR72" s="366"/>
      <c r="AS72" s="369"/>
      <c r="AT72" s="370"/>
      <c r="AU72" s="377"/>
      <c r="AV72" s="369"/>
      <c r="AW72" s="373"/>
      <c r="AX72" s="382"/>
      <c r="AY72" s="369"/>
      <c r="AZ72" s="370"/>
      <c r="BA72" s="377"/>
      <c r="BB72" s="369"/>
      <c r="BC72" s="373"/>
      <c r="BD72" s="723">
        <f t="shared" si="1"/>
        <v>2</v>
      </c>
      <c r="BE72" s="518"/>
      <c r="BF72" s="562" t="s">
        <v>278</v>
      </c>
      <c r="BG72" s="477"/>
      <c r="BH72" s="477"/>
      <c r="BI72" s="478"/>
      <c r="BJ72" s="76"/>
      <c r="BK72" s="51"/>
      <c r="BQ72" s="84"/>
      <c r="BR72" s="84"/>
      <c r="BS72" s="84"/>
    </row>
    <row r="73" spans="1:81" s="85" customFormat="1" ht="106.5" customHeight="1" thickBot="1" x14ac:dyDescent="0.4">
      <c r="A73" s="387" t="s">
        <v>144</v>
      </c>
      <c r="B73" s="706" t="s">
        <v>438</v>
      </c>
      <c r="C73" s="707"/>
      <c r="D73" s="707"/>
      <c r="E73" s="707"/>
      <c r="F73" s="707"/>
      <c r="G73" s="707"/>
      <c r="H73" s="707"/>
      <c r="I73" s="707"/>
      <c r="J73" s="707"/>
      <c r="K73" s="707"/>
      <c r="L73" s="707"/>
      <c r="M73" s="707"/>
      <c r="N73" s="707"/>
      <c r="O73" s="708"/>
      <c r="P73" s="699"/>
      <c r="Q73" s="700"/>
      <c r="R73" s="700">
        <v>3</v>
      </c>
      <c r="S73" s="701"/>
      <c r="T73" s="646">
        <f t="shared" si="13"/>
        <v>72</v>
      </c>
      <c r="U73" s="482"/>
      <c r="V73" s="482">
        <f>SUM(AG73,AJ73,AM73,AP73,AS73,AV73,AY73,BB73)</f>
        <v>34</v>
      </c>
      <c r="W73" s="631"/>
      <c r="X73" s="481">
        <v>18</v>
      </c>
      <c r="Y73" s="482"/>
      <c r="Z73" s="482"/>
      <c r="AA73" s="482"/>
      <c r="AB73" s="482">
        <v>16</v>
      </c>
      <c r="AC73" s="482"/>
      <c r="AD73" s="482"/>
      <c r="AE73" s="483"/>
      <c r="AF73" s="381"/>
      <c r="AG73" s="371"/>
      <c r="AH73" s="380"/>
      <c r="AI73" s="386"/>
      <c r="AJ73" s="371"/>
      <c r="AK73" s="380"/>
      <c r="AL73" s="386">
        <v>72</v>
      </c>
      <c r="AM73" s="371">
        <v>34</v>
      </c>
      <c r="AN73" s="372">
        <v>2</v>
      </c>
      <c r="AO73" s="381"/>
      <c r="AP73" s="371"/>
      <c r="AQ73" s="372"/>
      <c r="AR73" s="381"/>
      <c r="AS73" s="388"/>
      <c r="AT73" s="389"/>
      <c r="AU73" s="390"/>
      <c r="AV73" s="388"/>
      <c r="AW73" s="391"/>
      <c r="AX73" s="392"/>
      <c r="AY73" s="388"/>
      <c r="AZ73" s="389"/>
      <c r="BA73" s="390"/>
      <c r="BB73" s="388"/>
      <c r="BC73" s="391"/>
      <c r="BD73" s="724">
        <f t="shared" si="1"/>
        <v>2</v>
      </c>
      <c r="BE73" s="725"/>
      <c r="BF73" s="563" t="s">
        <v>333</v>
      </c>
      <c r="BG73" s="564"/>
      <c r="BH73" s="564"/>
      <c r="BI73" s="565"/>
      <c r="BJ73" s="76"/>
      <c r="BK73" s="51"/>
      <c r="BQ73" s="86"/>
      <c r="BR73" s="86"/>
      <c r="BS73" s="86"/>
    </row>
    <row r="74" spans="1:81" s="313" customFormat="1" ht="56.25" customHeight="1" x14ac:dyDescent="0.55000000000000004">
      <c r="A74" s="310" t="s">
        <v>122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136"/>
      <c r="S74" s="136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4"/>
      <c r="AF74" s="311"/>
      <c r="AG74" s="43"/>
      <c r="AH74" s="43"/>
      <c r="AI74" s="704" t="s">
        <v>122</v>
      </c>
      <c r="AJ74" s="704"/>
      <c r="AK74" s="704"/>
      <c r="AL74" s="704"/>
      <c r="AM74" s="704"/>
      <c r="AN74" s="704"/>
      <c r="AO74" s="704"/>
      <c r="AP74" s="704"/>
      <c r="AQ74" s="704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37"/>
      <c r="BJ74" s="312"/>
      <c r="BK74" s="312"/>
      <c r="BL74" s="312"/>
      <c r="BM74" s="312"/>
    </row>
    <row r="75" spans="1:81" s="313" customFormat="1" ht="17.25" customHeight="1" x14ac:dyDescent="0.55000000000000004">
      <c r="A75" s="490" t="s">
        <v>163</v>
      </c>
      <c r="B75" s="490"/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137"/>
      <c r="Z75" s="137"/>
      <c r="AA75" s="137"/>
      <c r="AB75" s="137"/>
      <c r="AC75" s="137"/>
      <c r="AD75" s="43"/>
      <c r="AE75" s="44"/>
      <c r="AF75" s="43"/>
      <c r="AG75" s="43"/>
      <c r="AH75" s="43"/>
      <c r="AI75" s="553" t="s">
        <v>168</v>
      </c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553"/>
      <c r="BE75" s="553"/>
      <c r="BF75" s="553"/>
      <c r="BG75" s="553"/>
      <c r="BH75" s="553"/>
      <c r="BI75" s="37"/>
      <c r="BJ75" s="312"/>
      <c r="BK75" s="312"/>
      <c r="BL75" s="312"/>
      <c r="BM75" s="312"/>
    </row>
    <row r="76" spans="1:81" s="313" customFormat="1" ht="51.75" customHeight="1" x14ac:dyDescent="0.55000000000000004">
      <c r="A76" s="490"/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137"/>
      <c r="Z76" s="137"/>
      <c r="AA76" s="137"/>
      <c r="AB76" s="137"/>
      <c r="AC76" s="137"/>
      <c r="AD76" s="43"/>
      <c r="AE76" s="44"/>
      <c r="AF76" s="43"/>
      <c r="AG76" s="43"/>
      <c r="AH76" s="43"/>
      <c r="AI76" s="553"/>
      <c r="AJ76" s="553"/>
      <c r="AK76" s="553"/>
      <c r="AL76" s="553"/>
      <c r="AM76" s="553"/>
      <c r="AN76" s="553"/>
      <c r="AO76" s="553"/>
      <c r="AP76" s="553"/>
      <c r="AQ76" s="553"/>
      <c r="AR76" s="553"/>
      <c r="AS76" s="553"/>
      <c r="AT76" s="553"/>
      <c r="AU76" s="553"/>
      <c r="AV76" s="553"/>
      <c r="AW76" s="553"/>
      <c r="AX76" s="553"/>
      <c r="AY76" s="553"/>
      <c r="AZ76" s="553"/>
      <c r="BA76" s="553"/>
      <c r="BB76" s="553"/>
      <c r="BC76" s="553"/>
      <c r="BD76" s="553"/>
      <c r="BE76" s="553"/>
      <c r="BF76" s="553"/>
      <c r="BG76" s="553"/>
      <c r="BH76" s="553"/>
      <c r="BI76" s="37"/>
      <c r="BJ76" s="312"/>
      <c r="BK76" s="312"/>
      <c r="BL76" s="312"/>
      <c r="BM76" s="312"/>
    </row>
    <row r="77" spans="1:81" s="311" customFormat="1" ht="43.5" customHeight="1" x14ac:dyDescent="0.6">
      <c r="A77" s="712"/>
      <c r="B77" s="712"/>
      <c r="C77" s="712"/>
      <c r="D77" s="712"/>
      <c r="E77" s="712"/>
      <c r="F77" s="712"/>
      <c r="G77" s="712"/>
      <c r="H77" s="544" t="s">
        <v>165</v>
      </c>
      <c r="I77" s="544"/>
      <c r="J77" s="544"/>
      <c r="K77" s="544"/>
      <c r="L77" s="544"/>
      <c r="M77" s="544"/>
      <c r="N77" s="544"/>
      <c r="O77" s="544"/>
      <c r="P77" s="544"/>
      <c r="Q77" s="544"/>
      <c r="R77" s="138"/>
      <c r="S77" s="138"/>
      <c r="T77" s="138"/>
      <c r="U77" s="138"/>
      <c r="V77" s="43"/>
      <c r="W77" s="43"/>
      <c r="X77" s="43"/>
      <c r="Y77" s="43"/>
      <c r="Z77" s="43"/>
      <c r="AA77" s="43"/>
      <c r="AB77" s="43"/>
      <c r="AC77" s="43"/>
      <c r="AD77" s="43"/>
      <c r="AE77" s="44"/>
      <c r="AF77" s="43"/>
      <c r="AG77" s="43"/>
      <c r="AH77" s="43"/>
      <c r="AI77" s="314"/>
      <c r="AJ77" s="315"/>
      <c r="AK77" s="315"/>
      <c r="AL77" s="315"/>
      <c r="AM77" s="315"/>
      <c r="AN77" s="315"/>
      <c r="AO77" s="315"/>
      <c r="AP77" s="545" t="s">
        <v>169</v>
      </c>
      <c r="AQ77" s="545"/>
      <c r="AR77" s="545"/>
      <c r="AS77" s="545"/>
      <c r="AT77" s="545"/>
      <c r="AU77" s="545"/>
      <c r="AV77" s="545"/>
      <c r="AW77" s="545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43"/>
      <c r="BI77" s="48"/>
      <c r="BJ77" s="316"/>
      <c r="BK77" s="316"/>
      <c r="BL77" s="316"/>
      <c r="BM77" s="316"/>
    </row>
    <row r="78" spans="1:81" s="313" customFormat="1" ht="54.75" customHeight="1" x14ac:dyDescent="0.6">
      <c r="A78" s="546"/>
      <c r="B78" s="546"/>
      <c r="C78" s="546"/>
      <c r="D78" s="546"/>
      <c r="E78" s="546"/>
      <c r="F78" s="546"/>
      <c r="G78" s="546"/>
      <c r="H78" s="547">
        <v>2021</v>
      </c>
      <c r="I78" s="547"/>
      <c r="J78" s="547"/>
      <c r="K78" s="311"/>
      <c r="L78" s="311"/>
      <c r="M78" s="311"/>
      <c r="N78" s="311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4"/>
      <c r="AF78" s="43"/>
      <c r="AG78" s="43"/>
      <c r="AH78" s="43"/>
      <c r="AI78" s="548" t="s">
        <v>164</v>
      </c>
      <c r="AJ78" s="548"/>
      <c r="AK78" s="548"/>
      <c r="AL78" s="548"/>
      <c r="AM78" s="548"/>
      <c r="AN78" s="548"/>
      <c r="AO78" s="548"/>
      <c r="AP78" s="547">
        <v>2021</v>
      </c>
      <c r="AQ78" s="547"/>
      <c r="AR78" s="547"/>
      <c r="AS78" s="311"/>
      <c r="AT78" s="311"/>
      <c r="AU78" s="311"/>
      <c r="AV78" s="311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43"/>
      <c r="BH78" s="43"/>
      <c r="BI78" s="37"/>
      <c r="BJ78" s="312"/>
      <c r="BK78" s="312"/>
      <c r="BL78" s="312"/>
      <c r="BM78" s="312"/>
    </row>
    <row r="79" spans="1:81" s="317" customFormat="1" ht="27" customHeight="1" x14ac:dyDescent="0.65"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R79" s="319"/>
      <c r="S79" s="319"/>
      <c r="AA79" s="320"/>
      <c r="BD79" s="321"/>
      <c r="BE79" s="321"/>
      <c r="BF79" s="321"/>
      <c r="BG79" s="321"/>
      <c r="BH79" s="321"/>
      <c r="BI79" s="48"/>
      <c r="BJ79" s="322"/>
      <c r="BK79" s="322"/>
      <c r="BL79" s="322"/>
      <c r="BM79" s="322"/>
    </row>
    <row r="80" spans="1:81" s="311" customFormat="1" ht="48.75" customHeight="1" x14ac:dyDescent="0.6">
      <c r="A80" s="323" t="s">
        <v>378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R80" s="324"/>
      <c r="S80" s="324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BD80" s="325"/>
      <c r="BE80" s="325"/>
      <c r="BF80" s="325"/>
      <c r="BG80" s="325"/>
      <c r="BH80" s="325"/>
      <c r="BI80" s="48"/>
      <c r="BJ80" s="316"/>
      <c r="BK80" s="316"/>
      <c r="BL80" s="316"/>
      <c r="BM80" s="316"/>
    </row>
    <row r="81" spans="1:102" s="311" customFormat="1" ht="48.75" customHeight="1" x14ac:dyDescent="0.6">
      <c r="A81" s="152" t="s">
        <v>459</v>
      </c>
      <c r="R81" s="324"/>
      <c r="S81" s="324"/>
      <c r="BD81" s="325"/>
      <c r="BE81" s="325"/>
      <c r="BF81" s="325"/>
      <c r="BG81" s="325"/>
      <c r="BH81" s="325"/>
      <c r="BI81" s="48"/>
      <c r="BJ81" s="316"/>
      <c r="BK81" s="316"/>
      <c r="BL81" s="316"/>
      <c r="BM81" s="316"/>
    </row>
    <row r="82" spans="1:102" s="311" customFormat="1" ht="48.75" customHeight="1" thickBot="1" x14ac:dyDescent="0.65">
      <c r="A82" s="152"/>
      <c r="R82" s="324"/>
      <c r="S82" s="324"/>
      <c r="BD82" s="325"/>
      <c r="BE82" s="325"/>
      <c r="BF82" s="325"/>
      <c r="BG82" s="325"/>
      <c r="BH82" s="325"/>
      <c r="BI82" s="48"/>
      <c r="BJ82" s="316"/>
      <c r="BK82" s="316"/>
      <c r="BL82" s="316"/>
      <c r="BM82" s="316"/>
    </row>
    <row r="83" spans="1:102" ht="32.4" customHeight="1" thickBot="1" x14ac:dyDescent="0.3">
      <c r="A83" s="596" t="s">
        <v>97</v>
      </c>
      <c r="B83" s="599" t="s">
        <v>411</v>
      </c>
      <c r="C83" s="600"/>
      <c r="D83" s="600"/>
      <c r="E83" s="600"/>
      <c r="F83" s="600"/>
      <c r="G83" s="600"/>
      <c r="H83" s="600"/>
      <c r="I83" s="600"/>
      <c r="J83" s="600"/>
      <c r="K83" s="600"/>
      <c r="L83" s="600"/>
      <c r="M83" s="600"/>
      <c r="N83" s="600"/>
      <c r="O83" s="601"/>
      <c r="P83" s="448" t="s">
        <v>8</v>
      </c>
      <c r="Q83" s="449"/>
      <c r="R83" s="449" t="s">
        <v>9</v>
      </c>
      <c r="S83" s="452"/>
      <c r="T83" s="506" t="s">
        <v>10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5"/>
      <c r="AF83" s="506" t="s">
        <v>35</v>
      </c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474"/>
      <c r="AU83" s="474"/>
      <c r="AV83" s="474"/>
      <c r="AW83" s="474"/>
      <c r="AX83" s="474"/>
      <c r="AY83" s="474"/>
      <c r="AZ83" s="474"/>
      <c r="BA83" s="474"/>
      <c r="BB83" s="474"/>
      <c r="BC83" s="507"/>
      <c r="BD83" s="508" t="s">
        <v>23</v>
      </c>
      <c r="BE83" s="509"/>
      <c r="BF83" s="616" t="s">
        <v>98</v>
      </c>
      <c r="BG83" s="617"/>
      <c r="BH83" s="617"/>
      <c r="BI83" s="618"/>
      <c r="BJ83" s="119"/>
      <c r="BK83" s="58"/>
    </row>
    <row r="84" spans="1:102" ht="32.4" customHeight="1" thickBot="1" x14ac:dyDescent="0.3">
      <c r="A84" s="597"/>
      <c r="B84" s="602"/>
      <c r="C84" s="603"/>
      <c r="D84" s="603"/>
      <c r="E84" s="603"/>
      <c r="F84" s="603"/>
      <c r="G84" s="603"/>
      <c r="H84" s="603"/>
      <c r="I84" s="603"/>
      <c r="J84" s="603"/>
      <c r="K84" s="603"/>
      <c r="L84" s="603"/>
      <c r="M84" s="603"/>
      <c r="N84" s="603"/>
      <c r="O84" s="604"/>
      <c r="P84" s="608"/>
      <c r="Q84" s="528"/>
      <c r="R84" s="528"/>
      <c r="S84" s="609"/>
      <c r="T84" s="525" t="s">
        <v>5</v>
      </c>
      <c r="U84" s="526"/>
      <c r="V84" s="526" t="s">
        <v>11</v>
      </c>
      <c r="W84" s="530"/>
      <c r="X84" s="442" t="s">
        <v>12</v>
      </c>
      <c r="Y84" s="443"/>
      <c r="Z84" s="443"/>
      <c r="AA84" s="443"/>
      <c r="AB84" s="443"/>
      <c r="AC84" s="443"/>
      <c r="AD84" s="443"/>
      <c r="AE84" s="444"/>
      <c r="AF84" s="442" t="s">
        <v>14</v>
      </c>
      <c r="AG84" s="443"/>
      <c r="AH84" s="443"/>
      <c r="AI84" s="443"/>
      <c r="AJ84" s="443"/>
      <c r="AK84" s="444"/>
      <c r="AL84" s="445" t="s">
        <v>15</v>
      </c>
      <c r="AM84" s="428"/>
      <c r="AN84" s="428"/>
      <c r="AO84" s="428"/>
      <c r="AP84" s="428"/>
      <c r="AQ84" s="446"/>
      <c r="AR84" s="447" t="s">
        <v>16</v>
      </c>
      <c r="AS84" s="443"/>
      <c r="AT84" s="443"/>
      <c r="AU84" s="443"/>
      <c r="AV84" s="443"/>
      <c r="AW84" s="444"/>
      <c r="AX84" s="445" t="s">
        <v>155</v>
      </c>
      <c r="AY84" s="428"/>
      <c r="AZ84" s="428"/>
      <c r="BA84" s="428"/>
      <c r="BB84" s="428"/>
      <c r="BC84" s="446"/>
      <c r="BD84" s="510"/>
      <c r="BE84" s="511"/>
      <c r="BF84" s="619"/>
      <c r="BG84" s="620"/>
      <c r="BH84" s="620"/>
      <c r="BI84" s="621"/>
      <c r="BJ84" s="119"/>
      <c r="BK84" s="58"/>
    </row>
    <row r="85" spans="1:102" ht="76.95" customHeight="1" thickBot="1" x14ac:dyDescent="0.3">
      <c r="A85" s="597"/>
      <c r="B85" s="602"/>
      <c r="C85" s="603"/>
      <c r="D85" s="603"/>
      <c r="E85" s="603"/>
      <c r="F85" s="603"/>
      <c r="G85" s="603"/>
      <c r="H85" s="603"/>
      <c r="I85" s="603"/>
      <c r="J85" s="603"/>
      <c r="K85" s="603"/>
      <c r="L85" s="603"/>
      <c r="M85" s="603"/>
      <c r="N85" s="603"/>
      <c r="O85" s="604"/>
      <c r="P85" s="608"/>
      <c r="Q85" s="528"/>
      <c r="R85" s="528"/>
      <c r="S85" s="609"/>
      <c r="T85" s="527"/>
      <c r="U85" s="528"/>
      <c r="V85" s="528"/>
      <c r="W85" s="531"/>
      <c r="X85" s="448" t="s">
        <v>13</v>
      </c>
      <c r="Y85" s="449"/>
      <c r="Z85" s="449" t="s">
        <v>99</v>
      </c>
      <c r="AA85" s="449"/>
      <c r="AB85" s="449" t="s">
        <v>100</v>
      </c>
      <c r="AC85" s="449"/>
      <c r="AD85" s="449" t="s">
        <v>73</v>
      </c>
      <c r="AE85" s="452"/>
      <c r="AF85" s="585" t="s">
        <v>150</v>
      </c>
      <c r="AG85" s="428"/>
      <c r="AH85" s="429"/>
      <c r="AI85" s="585" t="s">
        <v>179</v>
      </c>
      <c r="AJ85" s="428"/>
      <c r="AK85" s="429"/>
      <c r="AL85" s="585" t="s">
        <v>177</v>
      </c>
      <c r="AM85" s="428"/>
      <c r="AN85" s="446"/>
      <c r="AO85" s="427" t="s">
        <v>178</v>
      </c>
      <c r="AP85" s="428"/>
      <c r="AQ85" s="446"/>
      <c r="AR85" s="427" t="s">
        <v>151</v>
      </c>
      <c r="AS85" s="428"/>
      <c r="AT85" s="429"/>
      <c r="AU85" s="585" t="s">
        <v>152</v>
      </c>
      <c r="AV85" s="428"/>
      <c r="AW85" s="446"/>
      <c r="AX85" s="427" t="s">
        <v>188</v>
      </c>
      <c r="AY85" s="428"/>
      <c r="AZ85" s="429"/>
      <c r="BA85" s="672" t="s">
        <v>153</v>
      </c>
      <c r="BB85" s="673"/>
      <c r="BC85" s="674"/>
      <c r="BD85" s="510"/>
      <c r="BE85" s="511"/>
      <c r="BF85" s="619"/>
      <c r="BG85" s="620"/>
      <c r="BH85" s="620"/>
      <c r="BI85" s="621"/>
      <c r="BJ85" s="119"/>
      <c r="BK85" s="58"/>
    </row>
    <row r="86" spans="1:102" ht="157.5" customHeight="1" thickBot="1" x14ac:dyDescent="0.3">
      <c r="A86" s="598"/>
      <c r="B86" s="605"/>
      <c r="C86" s="606"/>
      <c r="D86" s="606"/>
      <c r="E86" s="606"/>
      <c r="F86" s="606"/>
      <c r="G86" s="606"/>
      <c r="H86" s="606"/>
      <c r="I86" s="606"/>
      <c r="J86" s="606"/>
      <c r="K86" s="606"/>
      <c r="L86" s="606"/>
      <c r="M86" s="606"/>
      <c r="N86" s="606"/>
      <c r="O86" s="607"/>
      <c r="P86" s="450"/>
      <c r="Q86" s="451"/>
      <c r="R86" s="451"/>
      <c r="S86" s="453"/>
      <c r="T86" s="529"/>
      <c r="U86" s="451"/>
      <c r="V86" s="451"/>
      <c r="W86" s="532"/>
      <c r="X86" s="450"/>
      <c r="Y86" s="451"/>
      <c r="Z86" s="451"/>
      <c r="AA86" s="451"/>
      <c r="AB86" s="451"/>
      <c r="AC86" s="451"/>
      <c r="AD86" s="451"/>
      <c r="AE86" s="453"/>
      <c r="AF86" s="206" t="s">
        <v>3</v>
      </c>
      <c r="AG86" s="207" t="s">
        <v>17</v>
      </c>
      <c r="AH86" s="208" t="s">
        <v>18</v>
      </c>
      <c r="AI86" s="209" t="s">
        <v>3</v>
      </c>
      <c r="AJ86" s="207" t="s">
        <v>17</v>
      </c>
      <c r="AK86" s="208" t="s">
        <v>18</v>
      </c>
      <c r="AL86" s="209" t="s">
        <v>3</v>
      </c>
      <c r="AM86" s="207" t="s">
        <v>17</v>
      </c>
      <c r="AN86" s="210" t="s">
        <v>18</v>
      </c>
      <c r="AO86" s="206" t="s">
        <v>3</v>
      </c>
      <c r="AP86" s="207" t="s">
        <v>17</v>
      </c>
      <c r="AQ86" s="210" t="s">
        <v>18</v>
      </c>
      <c r="AR86" s="206" t="s">
        <v>3</v>
      </c>
      <c r="AS86" s="207" t="s">
        <v>17</v>
      </c>
      <c r="AT86" s="208" t="s">
        <v>18</v>
      </c>
      <c r="AU86" s="209" t="s">
        <v>3</v>
      </c>
      <c r="AV86" s="207" t="s">
        <v>17</v>
      </c>
      <c r="AW86" s="210" t="s">
        <v>18</v>
      </c>
      <c r="AX86" s="206" t="s">
        <v>3</v>
      </c>
      <c r="AY86" s="207" t="s">
        <v>17</v>
      </c>
      <c r="AZ86" s="208" t="s">
        <v>18</v>
      </c>
      <c r="BA86" s="209" t="s">
        <v>3</v>
      </c>
      <c r="BB86" s="207" t="s">
        <v>17</v>
      </c>
      <c r="BC86" s="210" t="s">
        <v>18</v>
      </c>
      <c r="BD86" s="512"/>
      <c r="BE86" s="513"/>
      <c r="BF86" s="622"/>
      <c r="BG86" s="623"/>
      <c r="BH86" s="623"/>
      <c r="BI86" s="624"/>
      <c r="BJ86" s="119"/>
      <c r="BK86" s="58"/>
    </row>
    <row r="87" spans="1:102" s="87" customFormat="1" ht="102.75" customHeight="1" x14ac:dyDescent="0.4">
      <c r="A87" s="295" t="s">
        <v>242</v>
      </c>
      <c r="B87" s="750" t="s">
        <v>196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2"/>
      <c r="P87" s="458"/>
      <c r="Q87" s="459"/>
      <c r="R87" s="459">
        <v>4</v>
      </c>
      <c r="S87" s="460"/>
      <c r="T87" s="434">
        <f t="shared" si="13"/>
        <v>72</v>
      </c>
      <c r="U87" s="459"/>
      <c r="V87" s="459">
        <f t="shared" ref="V87" si="14">SUM(AG87,AJ87,AM87,AP87,AS87,AV87,AY87,BB87)</f>
        <v>34</v>
      </c>
      <c r="W87" s="432"/>
      <c r="X87" s="458">
        <v>16</v>
      </c>
      <c r="Y87" s="459"/>
      <c r="Z87" s="459"/>
      <c r="AA87" s="459"/>
      <c r="AB87" s="459">
        <v>18</v>
      </c>
      <c r="AC87" s="459"/>
      <c r="AD87" s="459"/>
      <c r="AE87" s="460"/>
      <c r="AF87" s="296"/>
      <c r="AG87" s="297"/>
      <c r="AH87" s="298"/>
      <c r="AI87" s="299"/>
      <c r="AJ87" s="297"/>
      <c r="AK87" s="298"/>
      <c r="AL87" s="299"/>
      <c r="AM87" s="297"/>
      <c r="AN87" s="300"/>
      <c r="AO87" s="296">
        <v>72</v>
      </c>
      <c r="AP87" s="297">
        <v>34</v>
      </c>
      <c r="AQ87" s="300">
        <v>2</v>
      </c>
      <c r="AR87" s="296"/>
      <c r="AS87" s="302"/>
      <c r="AT87" s="304"/>
      <c r="AU87" s="305"/>
      <c r="AV87" s="302"/>
      <c r="AW87" s="303"/>
      <c r="AX87" s="301"/>
      <c r="AY87" s="302"/>
      <c r="AZ87" s="304"/>
      <c r="BA87" s="305"/>
      <c r="BB87" s="302"/>
      <c r="BC87" s="303"/>
      <c r="BD87" s="434">
        <f t="shared" si="1"/>
        <v>2</v>
      </c>
      <c r="BE87" s="432"/>
      <c r="BF87" s="720" t="s">
        <v>398</v>
      </c>
      <c r="BG87" s="721"/>
      <c r="BH87" s="721"/>
      <c r="BI87" s="722"/>
      <c r="BJ87" s="77"/>
      <c r="BK87" s="51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1:102" s="87" customFormat="1" ht="40.5" customHeight="1" x14ac:dyDescent="0.4">
      <c r="A88" s="357" t="s">
        <v>116</v>
      </c>
      <c r="B88" s="577" t="s">
        <v>154</v>
      </c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9"/>
      <c r="P88" s="437"/>
      <c r="Q88" s="438"/>
      <c r="R88" s="438"/>
      <c r="S88" s="439"/>
      <c r="T88" s="491"/>
      <c r="U88" s="438"/>
      <c r="V88" s="438"/>
      <c r="W88" s="492"/>
      <c r="X88" s="437"/>
      <c r="Y88" s="438"/>
      <c r="Z88" s="438"/>
      <c r="AA88" s="438"/>
      <c r="AB88" s="438"/>
      <c r="AC88" s="438"/>
      <c r="AD88" s="438"/>
      <c r="AE88" s="439"/>
      <c r="AF88" s="117"/>
      <c r="AG88" s="176"/>
      <c r="AH88" s="180"/>
      <c r="AI88" s="212"/>
      <c r="AJ88" s="176"/>
      <c r="AK88" s="180"/>
      <c r="AL88" s="212"/>
      <c r="AM88" s="176"/>
      <c r="AN88" s="213"/>
      <c r="AO88" s="117"/>
      <c r="AP88" s="176"/>
      <c r="AQ88" s="213"/>
      <c r="AR88" s="117"/>
      <c r="AS88" s="214"/>
      <c r="AT88" s="216"/>
      <c r="AU88" s="217"/>
      <c r="AV88" s="214"/>
      <c r="AW88" s="215"/>
      <c r="AX88" s="118"/>
      <c r="AY88" s="214"/>
      <c r="AZ88" s="216"/>
      <c r="BA88" s="217"/>
      <c r="BB88" s="214"/>
      <c r="BC88" s="215"/>
      <c r="BD88" s="491">
        <f t="shared" si="1"/>
        <v>0</v>
      </c>
      <c r="BE88" s="492"/>
      <c r="BF88" s="562"/>
      <c r="BG88" s="477"/>
      <c r="BH88" s="477"/>
      <c r="BI88" s="478"/>
      <c r="BJ88" s="77"/>
      <c r="BK88" s="66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</row>
    <row r="89" spans="1:102" s="87" customFormat="1" ht="49.5" customHeight="1" x14ac:dyDescent="0.4">
      <c r="A89" s="211" t="s">
        <v>181</v>
      </c>
      <c r="B89" s="569" t="s">
        <v>279</v>
      </c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1"/>
      <c r="P89" s="437"/>
      <c r="Q89" s="438"/>
      <c r="R89" s="438">
        <v>1</v>
      </c>
      <c r="S89" s="439"/>
      <c r="T89" s="491">
        <f t="shared" si="13"/>
        <v>108</v>
      </c>
      <c r="U89" s="438"/>
      <c r="V89" s="438">
        <f>SUM(AG89,AJ89,AM89,AP89,AS89,AV89,AY89,BB89)</f>
        <v>50</v>
      </c>
      <c r="W89" s="492"/>
      <c r="X89" s="437">
        <v>16</v>
      </c>
      <c r="Y89" s="438"/>
      <c r="Z89" s="438"/>
      <c r="AA89" s="438"/>
      <c r="AB89" s="438">
        <v>34</v>
      </c>
      <c r="AC89" s="438"/>
      <c r="AD89" s="438"/>
      <c r="AE89" s="439"/>
      <c r="AF89" s="117">
        <v>108</v>
      </c>
      <c r="AG89" s="176">
        <v>50</v>
      </c>
      <c r="AH89" s="180">
        <v>3</v>
      </c>
      <c r="AI89" s="212"/>
      <c r="AJ89" s="176"/>
      <c r="AK89" s="180"/>
      <c r="AL89" s="212"/>
      <c r="AM89" s="176"/>
      <c r="AN89" s="213"/>
      <c r="AO89" s="117"/>
      <c r="AP89" s="176"/>
      <c r="AQ89" s="213"/>
      <c r="AR89" s="117"/>
      <c r="AS89" s="214"/>
      <c r="AT89" s="216"/>
      <c r="AU89" s="217"/>
      <c r="AV89" s="214"/>
      <c r="AW89" s="215"/>
      <c r="AX89" s="118"/>
      <c r="AY89" s="214"/>
      <c r="AZ89" s="216"/>
      <c r="BA89" s="217"/>
      <c r="BB89" s="214"/>
      <c r="BC89" s="215"/>
      <c r="BD89" s="491">
        <f t="shared" si="1"/>
        <v>3</v>
      </c>
      <c r="BE89" s="492"/>
      <c r="BF89" s="562" t="s">
        <v>138</v>
      </c>
      <c r="BG89" s="477"/>
      <c r="BH89" s="477"/>
      <c r="BI89" s="478"/>
      <c r="BJ89" s="81"/>
      <c r="BK89" s="51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</row>
    <row r="90" spans="1:102" s="103" customFormat="1" ht="52.5" customHeight="1" x14ac:dyDescent="0.25">
      <c r="A90" s="211" t="s">
        <v>180</v>
      </c>
      <c r="B90" s="569" t="s">
        <v>197</v>
      </c>
      <c r="C90" s="580"/>
      <c r="D90" s="580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1"/>
      <c r="P90" s="437"/>
      <c r="Q90" s="438"/>
      <c r="R90" s="438">
        <v>3</v>
      </c>
      <c r="S90" s="439"/>
      <c r="T90" s="491">
        <f t="shared" si="13"/>
        <v>108</v>
      </c>
      <c r="U90" s="438"/>
      <c r="V90" s="438">
        <f t="shared" ref="V90:V96" si="15">SUM(AG90,AJ90,AM90,AP90,AS90,AV90,AY90,BB90)</f>
        <v>48</v>
      </c>
      <c r="W90" s="492"/>
      <c r="X90" s="437">
        <v>32</v>
      </c>
      <c r="Y90" s="438"/>
      <c r="Z90" s="438"/>
      <c r="AA90" s="438"/>
      <c r="AB90" s="438">
        <v>16</v>
      </c>
      <c r="AC90" s="438"/>
      <c r="AD90" s="493"/>
      <c r="AE90" s="494"/>
      <c r="AF90" s="118"/>
      <c r="AG90" s="214"/>
      <c r="AH90" s="216"/>
      <c r="AI90" s="217"/>
      <c r="AJ90" s="214"/>
      <c r="AK90" s="216"/>
      <c r="AL90" s="217">
        <v>108</v>
      </c>
      <c r="AM90" s="214">
        <v>48</v>
      </c>
      <c r="AN90" s="215">
        <v>3</v>
      </c>
      <c r="AO90" s="118"/>
      <c r="AP90" s="214"/>
      <c r="AQ90" s="215"/>
      <c r="AR90" s="118"/>
      <c r="AS90" s="214"/>
      <c r="AT90" s="216"/>
      <c r="AU90" s="217"/>
      <c r="AV90" s="214"/>
      <c r="AW90" s="215"/>
      <c r="AX90" s="118"/>
      <c r="AY90" s="214"/>
      <c r="AZ90" s="216"/>
      <c r="BA90" s="217"/>
      <c r="BB90" s="214"/>
      <c r="BC90" s="215"/>
      <c r="BD90" s="491">
        <f t="shared" si="1"/>
        <v>3</v>
      </c>
      <c r="BE90" s="492"/>
      <c r="BF90" s="562" t="s">
        <v>140</v>
      </c>
      <c r="BG90" s="477"/>
      <c r="BH90" s="477"/>
      <c r="BI90" s="478"/>
      <c r="BJ90" s="76"/>
      <c r="BK90" s="51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</row>
    <row r="91" spans="1:102" ht="75" customHeight="1" x14ac:dyDescent="0.25">
      <c r="A91" s="211" t="s">
        <v>182</v>
      </c>
      <c r="B91" s="569" t="s">
        <v>373</v>
      </c>
      <c r="C91" s="580"/>
      <c r="D91" s="580"/>
      <c r="E91" s="580"/>
      <c r="F91" s="580"/>
      <c r="G91" s="580"/>
      <c r="H91" s="580"/>
      <c r="I91" s="580"/>
      <c r="J91" s="580"/>
      <c r="K91" s="580"/>
      <c r="L91" s="580"/>
      <c r="M91" s="580"/>
      <c r="N91" s="580"/>
      <c r="O91" s="581"/>
      <c r="P91" s="437"/>
      <c r="Q91" s="438"/>
      <c r="R91" s="438">
        <v>3</v>
      </c>
      <c r="S91" s="439"/>
      <c r="T91" s="491">
        <f t="shared" si="13"/>
        <v>102</v>
      </c>
      <c r="U91" s="438"/>
      <c r="V91" s="438">
        <f t="shared" si="15"/>
        <v>36</v>
      </c>
      <c r="W91" s="492"/>
      <c r="X91" s="437">
        <v>22</v>
      </c>
      <c r="Y91" s="438"/>
      <c r="Z91" s="438"/>
      <c r="AA91" s="438"/>
      <c r="AB91" s="438">
        <v>14</v>
      </c>
      <c r="AC91" s="438"/>
      <c r="AD91" s="493"/>
      <c r="AE91" s="494"/>
      <c r="AF91" s="118"/>
      <c r="AG91" s="214"/>
      <c r="AH91" s="216"/>
      <c r="AI91" s="217"/>
      <c r="AJ91" s="214"/>
      <c r="AK91" s="216"/>
      <c r="AL91" s="217">
        <v>102</v>
      </c>
      <c r="AM91" s="214">
        <v>36</v>
      </c>
      <c r="AN91" s="215">
        <v>3</v>
      </c>
      <c r="AO91" s="118"/>
      <c r="AP91" s="214"/>
      <c r="AQ91" s="215"/>
      <c r="AR91" s="118"/>
      <c r="AS91" s="214"/>
      <c r="AT91" s="216"/>
      <c r="AU91" s="217"/>
      <c r="AV91" s="214"/>
      <c r="AW91" s="215"/>
      <c r="AX91" s="118"/>
      <c r="AY91" s="214"/>
      <c r="AZ91" s="216"/>
      <c r="BA91" s="217"/>
      <c r="BB91" s="214"/>
      <c r="BC91" s="215"/>
      <c r="BD91" s="491">
        <f t="shared" si="1"/>
        <v>3</v>
      </c>
      <c r="BE91" s="492"/>
      <c r="BF91" s="562" t="s">
        <v>141</v>
      </c>
      <c r="BG91" s="477"/>
      <c r="BH91" s="477"/>
      <c r="BI91" s="478"/>
      <c r="BJ91" s="76"/>
      <c r="BK91" s="51"/>
      <c r="BL91" s="27"/>
      <c r="BM91" s="27"/>
      <c r="BN91" s="27"/>
      <c r="BO91" s="27"/>
      <c r="BP91" s="27"/>
      <c r="BT91" s="27"/>
      <c r="BU91" s="27"/>
      <c r="BV91" s="27"/>
      <c r="BW91" s="27"/>
      <c r="BX91" s="27"/>
      <c r="BY91" s="27"/>
      <c r="BZ91" s="27"/>
      <c r="CA91" s="27"/>
    </row>
    <row r="92" spans="1:102" ht="73.5" customHeight="1" x14ac:dyDescent="0.25">
      <c r="A92" s="211" t="s">
        <v>183</v>
      </c>
      <c r="B92" s="569" t="s">
        <v>280</v>
      </c>
      <c r="C92" s="580"/>
      <c r="D92" s="580"/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1"/>
      <c r="P92" s="437"/>
      <c r="Q92" s="438"/>
      <c r="R92" s="438">
        <v>4</v>
      </c>
      <c r="S92" s="439"/>
      <c r="T92" s="491">
        <f t="shared" si="13"/>
        <v>108</v>
      </c>
      <c r="U92" s="438"/>
      <c r="V92" s="438">
        <f t="shared" si="15"/>
        <v>50</v>
      </c>
      <c r="W92" s="492"/>
      <c r="X92" s="437">
        <v>26</v>
      </c>
      <c r="Y92" s="438"/>
      <c r="Z92" s="438"/>
      <c r="AA92" s="438"/>
      <c r="AB92" s="438">
        <v>24</v>
      </c>
      <c r="AC92" s="438"/>
      <c r="AD92" s="493"/>
      <c r="AE92" s="494"/>
      <c r="AF92" s="118"/>
      <c r="AG92" s="214"/>
      <c r="AH92" s="216"/>
      <c r="AI92" s="217"/>
      <c r="AJ92" s="214"/>
      <c r="AK92" s="216"/>
      <c r="AL92" s="217"/>
      <c r="AM92" s="214"/>
      <c r="AN92" s="215"/>
      <c r="AO92" s="118">
        <v>108</v>
      </c>
      <c r="AP92" s="214">
        <v>50</v>
      </c>
      <c r="AQ92" s="215">
        <v>3</v>
      </c>
      <c r="AR92" s="118"/>
      <c r="AS92" s="214"/>
      <c r="AT92" s="216"/>
      <c r="AU92" s="217"/>
      <c r="AV92" s="214"/>
      <c r="AW92" s="215"/>
      <c r="AX92" s="118"/>
      <c r="AY92" s="214"/>
      <c r="AZ92" s="216"/>
      <c r="BA92" s="217"/>
      <c r="BB92" s="214"/>
      <c r="BC92" s="215"/>
      <c r="BD92" s="491">
        <f t="shared" si="1"/>
        <v>3</v>
      </c>
      <c r="BE92" s="492"/>
      <c r="BF92" s="562" t="s">
        <v>142</v>
      </c>
      <c r="BG92" s="477"/>
      <c r="BH92" s="477"/>
      <c r="BI92" s="478"/>
      <c r="BJ92" s="81"/>
      <c r="BK92" s="51"/>
      <c r="BL92" s="27"/>
      <c r="BM92" s="27"/>
      <c r="BN92" s="27"/>
      <c r="BO92" s="27"/>
      <c r="BP92" s="27"/>
      <c r="BT92" s="27"/>
      <c r="BU92" s="27"/>
      <c r="BV92" s="27"/>
      <c r="BW92" s="27"/>
      <c r="BX92" s="27"/>
      <c r="BY92" s="27"/>
      <c r="BZ92" s="27"/>
      <c r="CA92" s="27"/>
    </row>
    <row r="93" spans="1:102" ht="50.1" customHeight="1" x14ac:dyDescent="0.25">
      <c r="A93" s="357" t="s">
        <v>191</v>
      </c>
      <c r="B93" s="577" t="s">
        <v>193</v>
      </c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9"/>
      <c r="P93" s="437">
        <v>1</v>
      </c>
      <c r="Q93" s="438"/>
      <c r="R93" s="438"/>
      <c r="S93" s="439"/>
      <c r="T93" s="491">
        <f t="shared" si="13"/>
        <v>108</v>
      </c>
      <c r="U93" s="438"/>
      <c r="V93" s="438">
        <f t="shared" si="15"/>
        <v>50</v>
      </c>
      <c r="W93" s="492"/>
      <c r="X93" s="437">
        <v>18</v>
      </c>
      <c r="Y93" s="438"/>
      <c r="Z93" s="438">
        <v>16</v>
      </c>
      <c r="AA93" s="438"/>
      <c r="AB93" s="438">
        <v>16</v>
      </c>
      <c r="AC93" s="438"/>
      <c r="AD93" s="493"/>
      <c r="AE93" s="494"/>
      <c r="AF93" s="118">
        <v>108</v>
      </c>
      <c r="AG93" s="214">
        <v>50</v>
      </c>
      <c r="AH93" s="216">
        <v>3</v>
      </c>
      <c r="AI93" s="217"/>
      <c r="AJ93" s="214"/>
      <c r="AK93" s="216"/>
      <c r="AL93" s="217"/>
      <c r="AM93" s="214"/>
      <c r="AN93" s="215"/>
      <c r="AO93" s="118"/>
      <c r="AP93" s="214"/>
      <c r="AQ93" s="215"/>
      <c r="AR93" s="118"/>
      <c r="AS93" s="214"/>
      <c r="AT93" s="216"/>
      <c r="AU93" s="217"/>
      <c r="AV93" s="214"/>
      <c r="AW93" s="215"/>
      <c r="AX93" s="118"/>
      <c r="AY93" s="214"/>
      <c r="AZ93" s="216"/>
      <c r="BA93" s="217"/>
      <c r="BB93" s="214"/>
      <c r="BC93" s="215"/>
      <c r="BD93" s="491">
        <f t="shared" si="1"/>
        <v>3</v>
      </c>
      <c r="BE93" s="492"/>
      <c r="BF93" s="562" t="s">
        <v>223</v>
      </c>
      <c r="BG93" s="477"/>
      <c r="BH93" s="477"/>
      <c r="BI93" s="478"/>
      <c r="BJ93" s="77"/>
      <c r="BK93" s="51"/>
      <c r="BL93" s="27"/>
      <c r="BM93" s="27"/>
      <c r="BN93" s="27"/>
      <c r="BO93" s="27"/>
      <c r="BP93" s="27"/>
      <c r="BT93" s="27"/>
      <c r="BU93" s="27"/>
      <c r="BV93" s="27"/>
      <c r="BW93" s="27"/>
      <c r="BX93" s="27"/>
      <c r="BY93" s="27"/>
      <c r="BZ93" s="27"/>
      <c r="CA93" s="27"/>
    </row>
    <row r="94" spans="1:102" ht="54" customHeight="1" x14ac:dyDescent="0.25">
      <c r="A94" s="357" t="s">
        <v>192</v>
      </c>
      <c r="B94" s="577" t="s">
        <v>425</v>
      </c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9"/>
      <c r="P94" s="437"/>
      <c r="Q94" s="438"/>
      <c r="R94" s="438"/>
      <c r="S94" s="439"/>
      <c r="T94" s="491"/>
      <c r="U94" s="438"/>
      <c r="V94" s="438"/>
      <c r="W94" s="492"/>
      <c r="X94" s="437"/>
      <c r="Y94" s="438"/>
      <c r="Z94" s="438"/>
      <c r="AA94" s="438"/>
      <c r="AB94" s="438"/>
      <c r="AC94" s="438"/>
      <c r="AD94" s="493"/>
      <c r="AE94" s="494"/>
      <c r="AF94" s="118"/>
      <c r="AG94" s="214"/>
      <c r="AH94" s="216"/>
      <c r="AI94" s="217"/>
      <c r="AJ94" s="214"/>
      <c r="AK94" s="216"/>
      <c r="AL94" s="217"/>
      <c r="AM94" s="214"/>
      <c r="AN94" s="215"/>
      <c r="AO94" s="118"/>
      <c r="AP94" s="214"/>
      <c r="AQ94" s="215"/>
      <c r="AR94" s="118"/>
      <c r="AS94" s="214"/>
      <c r="AT94" s="216"/>
      <c r="AU94" s="217"/>
      <c r="AV94" s="214"/>
      <c r="AW94" s="215"/>
      <c r="AX94" s="118"/>
      <c r="AY94" s="214"/>
      <c r="AZ94" s="216"/>
      <c r="BA94" s="217"/>
      <c r="BB94" s="214"/>
      <c r="BC94" s="215"/>
      <c r="BD94" s="491">
        <f t="shared" si="1"/>
        <v>0</v>
      </c>
      <c r="BE94" s="492"/>
      <c r="BF94" s="562"/>
      <c r="BG94" s="477"/>
      <c r="BH94" s="477"/>
      <c r="BI94" s="478"/>
      <c r="BJ94" s="77"/>
      <c r="BK94" s="51"/>
      <c r="BL94" s="27"/>
      <c r="BM94" s="27"/>
      <c r="BN94" s="27"/>
      <c r="BO94" s="27"/>
      <c r="BP94" s="27"/>
      <c r="BT94" s="27"/>
      <c r="BU94" s="27"/>
      <c r="BV94" s="27"/>
      <c r="BW94" s="27"/>
      <c r="BX94" s="27"/>
      <c r="BY94" s="27"/>
      <c r="BZ94" s="27"/>
      <c r="CA94" s="27"/>
    </row>
    <row r="95" spans="1:102" ht="55.5" customHeight="1" x14ac:dyDescent="0.25">
      <c r="A95" s="211" t="s">
        <v>244</v>
      </c>
      <c r="B95" s="569" t="s">
        <v>281</v>
      </c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1"/>
      <c r="P95" s="437"/>
      <c r="Q95" s="438"/>
      <c r="R95" s="438">
        <v>3</v>
      </c>
      <c r="S95" s="439"/>
      <c r="T95" s="491">
        <f t="shared" si="13"/>
        <v>108</v>
      </c>
      <c r="U95" s="438"/>
      <c r="V95" s="438">
        <f t="shared" si="15"/>
        <v>50</v>
      </c>
      <c r="W95" s="492"/>
      <c r="X95" s="437">
        <v>18</v>
      </c>
      <c r="Y95" s="438"/>
      <c r="Z95" s="438">
        <v>24</v>
      </c>
      <c r="AA95" s="438"/>
      <c r="AB95" s="438">
        <v>8</v>
      </c>
      <c r="AC95" s="438"/>
      <c r="AD95" s="493"/>
      <c r="AE95" s="494"/>
      <c r="AF95" s="118"/>
      <c r="AG95" s="214"/>
      <c r="AH95" s="216"/>
      <c r="AI95" s="217"/>
      <c r="AJ95" s="214"/>
      <c r="AK95" s="216"/>
      <c r="AL95" s="217">
        <v>108</v>
      </c>
      <c r="AM95" s="214">
        <v>50</v>
      </c>
      <c r="AN95" s="215">
        <v>3</v>
      </c>
      <c r="AO95" s="118"/>
      <c r="AP95" s="214"/>
      <c r="AQ95" s="215"/>
      <c r="AR95" s="118"/>
      <c r="AS95" s="214"/>
      <c r="AT95" s="216"/>
      <c r="AU95" s="217"/>
      <c r="AV95" s="214"/>
      <c r="AW95" s="215"/>
      <c r="AX95" s="118"/>
      <c r="AY95" s="214"/>
      <c r="AZ95" s="216"/>
      <c r="BA95" s="217"/>
      <c r="BB95" s="214"/>
      <c r="BC95" s="215"/>
      <c r="BD95" s="491">
        <f t="shared" si="1"/>
        <v>3</v>
      </c>
      <c r="BE95" s="492"/>
      <c r="BF95" s="562" t="s">
        <v>224</v>
      </c>
      <c r="BG95" s="477"/>
      <c r="BH95" s="477"/>
      <c r="BI95" s="478"/>
      <c r="BJ95" s="77"/>
      <c r="BK95" s="51"/>
      <c r="BL95" s="27"/>
      <c r="BM95" s="27"/>
      <c r="BN95" s="27"/>
      <c r="BO95" s="27"/>
      <c r="BP95" s="27"/>
      <c r="BT95" s="27"/>
      <c r="BU95" s="27"/>
      <c r="BV95" s="27"/>
      <c r="BW95" s="27"/>
      <c r="BX95" s="27"/>
      <c r="BY95" s="27"/>
      <c r="BZ95" s="27"/>
      <c r="CA95" s="27"/>
    </row>
    <row r="96" spans="1:102" ht="49.5" customHeight="1" x14ac:dyDescent="0.25">
      <c r="A96" s="211" t="s">
        <v>245</v>
      </c>
      <c r="B96" s="569" t="s">
        <v>190</v>
      </c>
      <c r="C96" s="580"/>
      <c r="D96" s="580"/>
      <c r="E96" s="580"/>
      <c r="F96" s="580"/>
      <c r="G96" s="580"/>
      <c r="H96" s="580"/>
      <c r="I96" s="580"/>
      <c r="J96" s="580"/>
      <c r="K96" s="580"/>
      <c r="L96" s="580"/>
      <c r="M96" s="580"/>
      <c r="N96" s="580"/>
      <c r="O96" s="581"/>
      <c r="P96" s="437"/>
      <c r="Q96" s="438"/>
      <c r="R96" s="438">
        <v>4</v>
      </c>
      <c r="S96" s="439"/>
      <c r="T96" s="491">
        <f t="shared" si="13"/>
        <v>108</v>
      </c>
      <c r="U96" s="438"/>
      <c r="V96" s="438">
        <f t="shared" si="15"/>
        <v>50</v>
      </c>
      <c r="W96" s="492"/>
      <c r="X96" s="437">
        <v>18</v>
      </c>
      <c r="Y96" s="438"/>
      <c r="Z96" s="438">
        <v>16</v>
      </c>
      <c r="AA96" s="438"/>
      <c r="AB96" s="438">
        <v>16</v>
      </c>
      <c r="AC96" s="438"/>
      <c r="AD96" s="493"/>
      <c r="AE96" s="494"/>
      <c r="AF96" s="118"/>
      <c r="AG96" s="214"/>
      <c r="AH96" s="216"/>
      <c r="AI96" s="217"/>
      <c r="AJ96" s="214"/>
      <c r="AK96" s="216"/>
      <c r="AL96" s="217"/>
      <c r="AM96" s="214"/>
      <c r="AN96" s="215"/>
      <c r="AO96" s="118">
        <v>108</v>
      </c>
      <c r="AP96" s="214">
        <v>50</v>
      </c>
      <c r="AQ96" s="215">
        <v>3</v>
      </c>
      <c r="AR96" s="118"/>
      <c r="AS96" s="214"/>
      <c r="AT96" s="216"/>
      <c r="AU96" s="217"/>
      <c r="AV96" s="214"/>
      <c r="AW96" s="215"/>
      <c r="AX96" s="118"/>
      <c r="AY96" s="214"/>
      <c r="AZ96" s="216"/>
      <c r="BA96" s="217"/>
      <c r="BB96" s="214"/>
      <c r="BC96" s="215"/>
      <c r="BD96" s="491">
        <f t="shared" si="1"/>
        <v>3</v>
      </c>
      <c r="BE96" s="492"/>
      <c r="BF96" s="562" t="s">
        <v>227</v>
      </c>
      <c r="BG96" s="477"/>
      <c r="BH96" s="477"/>
      <c r="BI96" s="478"/>
      <c r="BJ96" s="77"/>
      <c r="BK96" s="51"/>
      <c r="BL96" s="27"/>
      <c r="BM96" s="27"/>
      <c r="BN96" s="27"/>
      <c r="BO96" s="27"/>
      <c r="BP96" s="27"/>
      <c r="BT96" s="27"/>
      <c r="BU96" s="27"/>
      <c r="BV96" s="27"/>
      <c r="BW96" s="27"/>
      <c r="BX96" s="27"/>
      <c r="BY96" s="27"/>
      <c r="BZ96" s="27"/>
      <c r="CA96" s="27"/>
    </row>
    <row r="97" spans="1:128" ht="57.75" customHeight="1" x14ac:dyDescent="0.4">
      <c r="A97" s="218" t="s">
        <v>276</v>
      </c>
      <c r="B97" s="519" t="s">
        <v>277</v>
      </c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1"/>
      <c r="P97" s="437">
        <v>5</v>
      </c>
      <c r="Q97" s="438"/>
      <c r="R97" s="438"/>
      <c r="S97" s="439"/>
      <c r="T97" s="491">
        <f t="shared" si="3"/>
        <v>108</v>
      </c>
      <c r="U97" s="438"/>
      <c r="V97" s="438">
        <f t="shared" si="4"/>
        <v>42</v>
      </c>
      <c r="W97" s="492"/>
      <c r="X97" s="437">
        <v>26</v>
      </c>
      <c r="Y97" s="438"/>
      <c r="Z97" s="438">
        <v>16</v>
      </c>
      <c r="AA97" s="438"/>
      <c r="AB97" s="438"/>
      <c r="AC97" s="438"/>
      <c r="AD97" s="438"/>
      <c r="AE97" s="439"/>
      <c r="AF97" s="117"/>
      <c r="AG97" s="176"/>
      <c r="AH97" s="180"/>
      <c r="AI97" s="212"/>
      <c r="AJ97" s="176"/>
      <c r="AK97" s="180"/>
      <c r="AL97" s="212"/>
      <c r="AM97" s="176"/>
      <c r="AN97" s="213"/>
      <c r="AO97" s="117"/>
      <c r="AP97" s="176"/>
      <c r="AQ97" s="213"/>
      <c r="AR97" s="117">
        <v>108</v>
      </c>
      <c r="AS97" s="176">
        <v>42</v>
      </c>
      <c r="AT97" s="180">
        <v>3</v>
      </c>
      <c r="AU97" s="212"/>
      <c r="AV97" s="176"/>
      <c r="AW97" s="213"/>
      <c r="AX97" s="118"/>
      <c r="AY97" s="214"/>
      <c r="AZ97" s="216"/>
      <c r="BA97" s="217"/>
      <c r="BB97" s="214"/>
      <c r="BC97" s="215"/>
      <c r="BD97" s="503">
        <f t="shared" si="1"/>
        <v>3</v>
      </c>
      <c r="BE97" s="504"/>
      <c r="BF97" s="562" t="s">
        <v>228</v>
      </c>
      <c r="BG97" s="477"/>
      <c r="BH97" s="477"/>
      <c r="BI97" s="478"/>
      <c r="BJ97" s="82"/>
      <c r="BK97" s="424"/>
      <c r="BL97" s="424"/>
      <c r="BM97" s="424"/>
      <c r="BN97" s="27"/>
      <c r="BO97" s="27"/>
      <c r="BP97" s="27"/>
      <c r="BT97" s="27"/>
      <c r="BU97" s="27"/>
      <c r="BV97" s="27"/>
      <c r="BW97" s="27"/>
      <c r="BX97" s="27"/>
      <c r="BY97" s="27"/>
      <c r="BZ97" s="27"/>
      <c r="CA97" s="27"/>
    </row>
    <row r="98" spans="1:128" ht="72" customHeight="1" x14ac:dyDescent="0.4">
      <c r="A98" s="359" t="s">
        <v>338</v>
      </c>
      <c r="B98" s="586" t="s">
        <v>355</v>
      </c>
      <c r="C98" s="587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8"/>
      <c r="P98" s="437"/>
      <c r="Q98" s="438"/>
      <c r="R98" s="438"/>
      <c r="S98" s="439"/>
      <c r="T98" s="491">
        <f>SUM(AF98,AI98,AL98,AO98,AR98,AU98,AX98)</f>
        <v>0</v>
      </c>
      <c r="U98" s="438"/>
      <c r="V98" s="438">
        <f>SUM(AG98,AJ98,AM98,AP98,AS98,AV98,AY98,BB98)</f>
        <v>0</v>
      </c>
      <c r="W98" s="492"/>
      <c r="X98" s="437"/>
      <c r="Y98" s="438"/>
      <c r="Z98" s="438"/>
      <c r="AA98" s="438"/>
      <c r="AB98" s="438"/>
      <c r="AC98" s="438"/>
      <c r="AD98" s="438"/>
      <c r="AE98" s="439"/>
      <c r="AF98" s="221"/>
      <c r="AG98" s="222"/>
      <c r="AH98" s="219"/>
      <c r="AI98" s="223"/>
      <c r="AJ98" s="222"/>
      <c r="AK98" s="219"/>
      <c r="AL98" s="223"/>
      <c r="AM98" s="222"/>
      <c r="AN98" s="224"/>
      <c r="AO98" s="221"/>
      <c r="AP98" s="222"/>
      <c r="AQ98" s="224"/>
      <c r="AR98" s="221">
        <f t="shared" ref="AR98:AT98" si="16">SUM(AR99:AR100)</f>
        <v>0</v>
      </c>
      <c r="AS98" s="222">
        <f t="shared" si="16"/>
        <v>0</v>
      </c>
      <c r="AT98" s="219">
        <f t="shared" si="16"/>
        <v>0</v>
      </c>
      <c r="AU98" s="223">
        <f t="shared" ref="AU98:AZ98" si="17">SUM(AU99:AU100)</f>
        <v>0</v>
      </c>
      <c r="AV98" s="222">
        <f t="shared" si="17"/>
        <v>0</v>
      </c>
      <c r="AW98" s="224">
        <f t="shared" si="17"/>
        <v>0</v>
      </c>
      <c r="AX98" s="221">
        <f t="shared" si="17"/>
        <v>0</v>
      </c>
      <c r="AY98" s="222">
        <f t="shared" si="17"/>
        <v>0</v>
      </c>
      <c r="AZ98" s="219">
        <f t="shared" si="17"/>
        <v>0</v>
      </c>
      <c r="BA98" s="212">
        <f t="shared" ref="BA98:BC98" si="18">SUM(BA99:BA100)</f>
        <v>0</v>
      </c>
      <c r="BB98" s="176">
        <f t="shared" si="18"/>
        <v>0</v>
      </c>
      <c r="BC98" s="213">
        <f t="shared" si="18"/>
        <v>0</v>
      </c>
      <c r="BD98" s="503">
        <f>SUM(AH98,AK98,AN98,AQ98,AT98,AW98,AZ98)</f>
        <v>0</v>
      </c>
      <c r="BE98" s="504"/>
      <c r="BF98" s="562"/>
      <c r="BG98" s="477"/>
      <c r="BH98" s="477"/>
      <c r="BI98" s="478"/>
      <c r="BJ98" s="82"/>
      <c r="BK98" s="82"/>
      <c r="BL98" s="425"/>
      <c r="BM98" s="425"/>
      <c r="BN98" s="425"/>
      <c r="BO98" s="27"/>
      <c r="BP98" s="27"/>
      <c r="BT98" s="27"/>
      <c r="BU98" s="27"/>
      <c r="BV98" s="27"/>
      <c r="BW98" s="27"/>
      <c r="BX98" s="27"/>
      <c r="BY98" s="27"/>
      <c r="BZ98" s="27"/>
      <c r="CA98" s="27"/>
    </row>
    <row r="99" spans="1:128" s="49" customFormat="1" ht="77.25" customHeight="1" x14ac:dyDescent="0.55000000000000004">
      <c r="A99" s="220" t="s">
        <v>339</v>
      </c>
      <c r="B99" s="519" t="s">
        <v>356</v>
      </c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1"/>
      <c r="P99" s="437">
        <v>4</v>
      </c>
      <c r="Q99" s="438"/>
      <c r="R99" s="438"/>
      <c r="S99" s="439"/>
      <c r="T99" s="491">
        <f>SUM(AF99,AI99,AL99,AO99,AR99,AU99,AX99)</f>
        <v>216</v>
      </c>
      <c r="U99" s="438"/>
      <c r="V99" s="438">
        <f>SUM(AG99,AJ99,AM99,AP99,AS99,AV99,AY99,BB99)</f>
        <v>96</v>
      </c>
      <c r="W99" s="492"/>
      <c r="X99" s="437">
        <v>56</v>
      </c>
      <c r="Y99" s="438"/>
      <c r="Z99" s="438">
        <v>32</v>
      </c>
      <c r="AA99" s="438"/>
      <c r="AB99" s="438">
        <v>8</v>
      </c>
      <c r="AC99" s="438"/>
      <c r="AD99" s="438"/>
      <c r="AE99" s="439"/>
      <c r="AF99" s="221"/>
      <c r="AG99" s="222"/>
      <c r="AH99" s="219"/>
      <c r="AI99" s="223"/>
      <c r="AJ99" s="222"/>
      <c r="AK99" s="219"/>
      <c r="AL99" s="242"/>
      <c r="AM99" s="243"/>
      <c r="AN99" s="244"/>
      <c r="AO99" s="221">
        <v>216</v>
      </c>
      <c r="AP99" s="222">
        <v>96</v>
      </c>
      <c r="AQ99" s="224">
        <v>6</v>
      </c>
      <c r="AR99" s="117"/>
      <c r="AS99" s="176"/>
      <c r="AT99" s="180"/>
      <c r="AU99" s="212"/>
      <c r="AV99" s="176"/>
      <c r="AW99" s="213"/>
      <c r="AX99" s="117"/>
      <c r="AY99" s="176"/>
      <c r="AZ99" s="180"/>
      <c r="BA99" s="212"/>
      <c r="BB99" s="176"/>
      <c r="BC99" s="213"/>
      <c r="BD99" s="503">
        <f>SUM(AH99,AK99,AN99+AQ99,AT99,AW99,AZ99)</f>
        <v>6</v>
      </c>
      <c r="BE99" s="504"/>
      <c r="BF99" s="562" t="s">
        <v>229</v>
      </c>
      <c r="BG99" s="477"/>
      <c r="BH99" s="477"/>
      <c r="BI99" s="478"/>
      <c r="BJ99" s="82"/>
      <c r="BK99" s="51"/>
      <c r="BL99" s="50"/>
      <c r="BM99" s="50"/>
      <c r="BN99" s="51"/>
      <c r="BO99" s="50"/>
      <c r="BP99" s="695"/>
      <c r="BQ99" s="695"/>
      <c r="BR99" s="695"/>
      <c r="BS99" s="695"/>
      <c r="BT99" s="50"/>
      <c r="BU99" s="50"/>
      <c r="BV99" s="50"/>
      <c r="BW99" s="50"/>
      <c r="BX99" s="50"/>
      <c r="BY99" s="50"/>
      <c r="BZ99" s="50"/>
      <c r="CA99" s="50"/>
    </row>
    <row r="100" spans="1:128" s="49" customFormat="1" ht="67.5" customHeight="1" x14ac:dyDescent="0.25">
      <c r="A100" s="220" t="s">
        <v>340</v>
      </c>
      <c r="B100" s="519" t="s">
        <v>203</v>
      </c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1"/>
      <c r="P100" s="437">
        <v>4</v>
      </c>
      <c r="Q100" s="438"/>
      <c r="R100" s="438"/>
      <c r="S100" s="439"/>
      <c r="T100" s="491">
        <f>SUM(AF100,AI100,AL100,AO100,AR100,AU100,AX100)</f>
        <v>118</v>
      </c>
      <c r="U100" s="438"/>
      <c r="V100" s="438">
        <f>SUM(AG100,AJ100,AM100,AP100,AS100,AV100,AY100,BB100)</f>
        <v>58</v>
      </c>
      <c r="W100" s="492"/>
      <c r="X100" s="437">
        <v>34</v>
      </c>
      <c r="Y100" s="438"/>
      <c r="Z100" s="438">
        <v>16</v>
      </c>
      <c r="AA100" s="438"/>
      <c r="AB100" s="438">
        <v>8</v>
      </c>
      <c r="AC100" s="438"/>
      <c r="AD100" s="438"/>
      <c r="AE100" s="439"/>
      <c r="AF100" s="221"/>
      <c r="AG100" s="222"/>
      <c r="AH100" s="219"/>
      <c r="AI100" s="223"/>
      <c r="AJ100" s="222"/>
      <c r="AK100" s="219"/>
      <c r="AL100" s="223"/>
      <c r="AM100" s="222"/>
      <c r="AN100" s="224"/>
      <c r="AO100" s="117">
        <v>118</v>
      </c>
      <c r="AP100" s="176">
        <v>58</v>
      </c>
      <c r="AQ100" s="213">
        <v>3</v>
      </c>
      <c r="AR100" s="117"/>
      <c r="AS100" s="176"/>
      <c r="AT100" s="180"/>
      <c r="AU100" s="212"/>
      <c r="AV100" s="176"/>
      <c r="AW100" s="213"/>
      <c r="AX100" s="117"/>
      <c r="AY100" s="176"/>
      <c r="AZ100" s="180"/>
      <c r="BA100" s="212"/>
      <c r="BB100" s="176"/>
      <c r="BC100" s="213"/>
      <c r="BD100" s="503">
        <f>SUM(AH100,AK100,AN100,AQ100,AT100,AW100,AZ100)</f>
        <v>3</v>
      </c>
      <c r="BE100" s="504"/>
      <c r="BF100" s="562" t="s">
        <v>230</v>
      </c>
      <c r="BG100" s="477"/>
      <c r="BH100" s="477"/>
      <c r="BI100" s="478"/>
      <c r="BJ100" s="82"/>
      <c r="BK100" s="51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</row>
    <row r="101" spans="1:128" ht="69.75" customHeight="1" x14ac:dyDescent="0.25">
      <c r="A101" s="227" t="s">
        <v>357</v>
      </c>
      <c r="B101" s="590" t="s">
        <v>205</v>
      </c>
      <c r="C101" s="591"/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2"/>
      <c r="P101" s="455"/>
      <c r="Q101" s="456"/>
      <c r="R101" s="456">
        <v>5</v>
      </c>
      <c r="S101" s="457"/>
      <c r="T101" s="491">
        <f t="shared" ref="T101" si="19">SUM(AF101,AI101,AL101,AO101,AR101,AU101,AX101)</f>
        <v>112</v>
      </c>
      <c r="U101" s="438"/>
      <c r="V101" s="438">
        <f t="shared" ref="V101" si="20">SUM(AG101,AJ101,AM101,AP101,AS101,AV101,AY101,BB101)</f>
        <v>68</v>
      </c>
      <c r="W101" s="492"/>
      <c r="X101" s="455">
        <v>32</v>
      </c>
      <c r="Y101" s="456"/>
      <c r="Z101" s="456">
        <v>24</v>
      </c>
      <c r="AA101" s="456"/>
      <c r="AB101" s="456">
        <v>12</v>
      </c>
      <c r="AC101" s="456"/>
      <c r="AD101" s="456"/>
      <c r="AE101" s="457"/>
      <c r="AF101" s="221"/>
      <c r="AG101" s="222"/>
      <c r="AH101" s="219"/>
      <c r="AI101" s="223"/>
      <c r="AJ101" s="222"/>
      <c r="AK101" s="219"/>
      <c r="AL101" s="223"/>
      <c r="AM101" s="222"/>
      <c r="AN101" s="224"/>
      <c r="AO101" s="221"/>
      <c r="AP101" s="222"/>
      <c r="AQ101" s="224"/>
      <c r="AR101" s="221">
        <v>112</v>
      </c>
      <c r="AS101" s="222">
        <v>68</v>
      </c>
      <c r="AT101" s="219">
        <v>3</v>
      </c>
      <c r="AU101" s="223"/>
      <c r="AV101" s="222"/>
      <c r="AW101" s="224"/>
      <c r="AX101" s="221"/>
      <c r="AY101" s="222"/>
      <c r="AZ101" s="219"/>
      <c r="BA101" s="223"/>
      <c r="BB101" s="222"/>
      <c r="BC101" s="224"/>
      <c r="BD101" s="503">
        <f t="shared" si="1"/>
        <v>3</v>
      </c>
      <c r="BE101" s="504"/>
      <c r="BF101" s="566" t="s">
        <v>231</v>
      </c>
      <c r="BG101" s="567"/>
      <c r="BH101" s="567"/>
      <c r="BI101" s="568"/>
      <c r="BJ101" s="82"/>
      <c r="BK101" s="51"/>
      <c r="BL101" s="27"/>
      <c r="BM101" s="27"/>
      <c r="BN101" s="27"/>
      <c r="BO101" s="27"/>
      <c r="BP101" s="27"/>
      <c r="BT101" s="27"/>
      <c r="BU101" s="27"/>
      <c r="BV101" s="27"/>
      <c r="BW101" s="27"/>
      <c r="BX101" s="27"/>
      <c r="BY101" s="27"/>
      <c r="BZ101" s="27"/>
      <c r="CA101" s="27"/>
    </row>
    <row r="102" spans="1:128" s="67" customFormat="1" ht="50.1" customHeight="1" x14ac:dyDescent="0.25">
      <c r="A102" s="358" t="s">
        <v>204</v>
      </c>
      <c r="B102" s="586" t="s">
        <v>426</v>
      </c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8"/>
      <c r="P102" s="437"/>
      <c r="Q102" s="438"/>
      <c r="R102" s="438"/>
      <c r="S102" s="439"/>
      <c r="T102" s="491"/>
      <c r="U102" s="438"/>
      <c r="V102" s="438"/>
      <c r="W102" s="492"/>
      <c r="X102" s="437"/>
      <c r="Y102" s="438"/>
      <c r="Z102" s="438"/>
      <c r="AA102" s="438"/>
      <c r="AB102" s="438"/>
      <c r="AC102" s="438"/>
      <c r="AD102" s="438"/>
      <c r="AE102" s="439"/>
      <c r="AF102" s="117"/>
      <c r="AG102" s="176"/>
      <c r="AH102" s="180"/>
      <c r="AI102" s="212"/>
      <c r="AJ102" s="176"/>
      <c r="AK102" s="180"/>
      <c r="AL102" s="212"/>
      <c r="AM102" s="176"/>
      <c r="AN102" s="213"/>
      <c r="AO102" s="117"/>
      <c r="AP102" s="176"/>
      <c r="AQ102" s="213"/>
      <c r="AR102" s="117"/>
      <c r="AS102" s="176"/>
      <c r="AT102" s="180"/>
      <c r="AU102" s="212"/>
      <c r="AV102" s="176"/>
      <c r="AW102" s="213"/>
      <c r="AX102" s="117"/>
      <c r="AY102" s="176">
        <f t="shared" ref="AY102:AZ102" si="21">SUM(AY103:AY106)</f>
        <v>0</v>
      </c>
      <c r="AZ102" s="180">
        <f t="shared" si="21"/>
        <v>0</v>
      </c>
      <c r="BA102" s="212"/>
      <c r="BB102" s="176"/>
      <c r="BC102" s="213"/>
      <c r="BD102" s="503">
        <f t="shared" si="1"/>
        <v>0</v>
      </c>
      <c r="BE102" s="504"/>
      <c r="BF102" s="562"/>
      <c r="BG102" s="477"/>
      <c r="BH102" s="477"/>
      <c r="BI102" s="478"/>
      <c r="BJ102" s="82"/>
      <c r="BK102" s="94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</row>
    <row r="103" spans="1:128" s="67" customFormat="1" ht="58.5" customHeight="1" x14ac:dyDescent="0.25">
      <c r="A103" s="713" t="s">
        <v>380</v>
      </c>
      <c r="B103" s="519" t="s">
        <v>209</v>
      </c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1"/>
      <c r="P103" s="437">
        <v>5</v>
      </c>
      <c r="Q103" s="438"/>
      <c r="R103" s="438">
        <v>6</v>
      </c>
      <c r="S103" s="439"/>
      <c r="T103" s="491">
        <f t="shared" si="3"/>
        <v>252</v>
      </c>
      <c r="U103" s="438"/>
      <c r="V103" s="438">
        <f t="shared" si="4"/>
        <v>120</v>
      </c>
      <c r="W103" s="492"/>
      <c r="X103" s="437">
        <v>72</v>
      </c>
      <c r="Y103" s="438"/>
      <c r="Z103" s="438">
        <v>32</v>
      </c>
      <c r="AA103" s="438"/>
      <c r="AB103" s="438">
        <v>16</v>
      </c>
      <c r="AC103" s="438"/>
      <c r="AD103" s="438"/>
      <c r="AE103" s="439"/>
      <c r="AF103" s="398"/>
      <c r="AG103" s="395"/>
      <c r="AH103" s="397"/>
      <c r="AI103" s="394"/>
      <c r="AJ103" s="395"/>
      <c r="AK103" s="397"/>
      <c r="AL103" s="394"/>
      <c r="AM103" s="395"/>
      <c r="AN103" s="396"/>
      <c r="AO103" s="398"/>
      <c r="AP103" s="395"/>
      <c r="AQ103" s="396"/>
      <c r="AR103" s="398">
        <v>144</v>
      </c>
      <c r="AS103" s="395">
        <v>70</v>
      </c>
      <c r="AT103" s="397">
        <v>4</v>
      </c>
      <c r="AU103" s="394">
        <v>108</v>
      </c>
      <c r="AV103" s="395">
        <v>50</v>
      </c>
      <c r="AW103" s="396">
        <v>3</v>
      </c>
      <c r="AX103" s="398"/>
      <c r="AY103" s="395"/>
      <c r="AZ103" s="397"/>
      <c r="BA103" s="394"/>
      <c r="BB103" s="395"/>
      <c r="BC103" s="396"/>
      <c r="BD103" s="503">
        <f t="shared" si="1"/>
        <v>7</v>
      </c>
      <c r="BE103" s="504"/>
      <c r="BF103" s="562" t="s">
        <v>232</v>
      </c>
      <c r="BG103" s="692"/>
      <c r="BH103" s="692"/>
      <c r="BI103" s="678"/>
      <c r="BJ103" s="82"/>
      <c r="BK103" s="66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</row>
    <row r="104" spans="1:128" ht="95.25" customHeight="1" x14ac:dyDescent="0.25">
      <c r="A104" s="864"/>
      <c r="B104" s="519" t="s">
        <v>254</v>
      </c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652"/>
      <c r="P104" s="437"/>
      <c r="Q104" s="438"/>
      <c r="R104" s="438"/>
      <c r="S104" s="678"/>
      <c r="T104" s="491">
        <f t="shared" si="3"/>
        <v>40</v>
      </c>
      <c r="U104" s="438"/>
      <c r="V104" s="438">
        <f t="shared" si="4"/>
        <v>0</v>
      </c>
      <c r="W104" s="492"/>
      <c r="X104" s="437"/>
      <c r="Y104" s="438"/>
      <c r="Z104" s="438"/>
      <c r="AA104" s="438"/>
      <c r="AB104" s="438"/>
      <c r="AC104" s="438"/>
      <c r="AD104" s="438"/>
      <c r="AE104" s="439"/>
      <c r="AF104" s="398"/>
      <c r="AG104" s="395"/>
      <c r="AH104" s="397"/>
      <c r="AI104" s="394"/>
      <c r="AJ104" s="395"/>
      <c r="AK104" s="397"/>
      <c r="AL104" s="394"/>
      <c r="AM104" s="395"/>
      <c r="AN104" s="396"/>
      <c r="AO104" s="398"/>
      <c r="AP104" s="395"/>
      <c r="AQ104" s="396"/>
      <c r="AR104" s="398">
        <v>40</v>
      </c>
      <c r="AS104" s="395"/>
      <c r="AT104" s="397">
        <v>1</v>
      </c>
      <c r="AU104" s="394"/>
      <c r="AV104" s="395"/>
      <c r="AW104" s="396"/>
      <c r="AX104" s="398"/>
      <c r="AY104" s="395"/>
      <c r="AZ104" s="397"/>
      <c r="BA104" s="394"/>
      <c r="BB104" s="395"/>
      <c r="BC104" s="396"/>
      <c r="BD104" s="503">
        <f t="shared" si="1"/>
        <v>1</v>
      </c>
      <c r="BE104" s="504"/>
      <c r="BF104" s="562" t="s">
        <v>291</v>
      </c>
      <c r="BG104" s="693"/>
      <c r="BH104" s="693"/>
      <c r="BI104" s="694"/>
      <c r="BJ104" s="82"/>
      <c r="BK104" s="51"/>
      <c r="BL104" s="27"/>
      <c r="BM104" s="27"/>
      <c r="BN104" s="27"/>
      <c r="BO104" s="27"/>
      <c r="BP104" s="27"/>
      <c r="BT104" s="27"/>
      <c r="BU104" s="27"/>
      <c r="BV104" s="27"/>
      <c r="BW104" s="27"/>
      <c r="BX104" s="27"/>
      <c r="BY104" s="27"/>
      <c r="BZ104" s="27"/>
      <c r="CA104" s="27"/>
    </row>
    <row r="105" spans="1:128" ht="51" customHeight="1" x14ac:dyDescent="0.4">
      <c r="A105" s="713" t="s">
        <v>381</v>
      </c>
      <c r="B105" s="569" t="s">
        <v>412</v>
      </c>
      <c r="C105" s="580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1"/>
      <c r="P105" s="437">
        <v>6</v>
      </c>
      <c r="Q105" s="438"/>
      <c r="R105" s="438">
        <v>5</v>
      </c>
      <c r="S105" s="439"/>
      <c r="T105" s="437">
        <f t="shared" ref="T105" si="22">SUM(AF105,AI105,AL105,AO105,AR105,AU105,AX105,BA105)</f>
        <v>216</v>
      </c>
      <c r="U105" s="438"/>
      <c r="V105" s="491">
        <f t="shared" si="4"/>
        <v>106</v>
      </c>
      <c r="W105" s="439"/>
      <c r="X105" s="491">
        <f>V105-Z105-AB105</f>
        <v>42</v>
      </c>
      <c r="Y105" s="492"/>
      <c r="Z105" s="438">
        <v>48</v>
      </c>
      <c r="AA105" s="438"/>
      <c r="AB105" s="438">
        <v>16</v>
      </c>
      <c r="AC105" s="438"/>
      <c r="AD105" s="491"/>
      <c r="AE105" s="492"/>
      <c r="AF105" s="405"/>
      <c r="AG105" s="395"/>
      <c r="AH105" s="406"/>
      <c r="AI105" s="405"/>
      <c r="AJ105" s="395"/>
      <c r="AK105" s="407"/>
      <c r="AL105" s="406"/>
      <c r="AM105" s="395"/>
      <c r="AN105" s="406"/>
      <c r="AO105" s="405"/>
      <c r="AP105" s="395"/>
      <c r="AQ105" s="407"/>
      <c r="AR105" s="406">
        <v>108</v>
      </c>
      <c r="AS105" s="395">
        <v>50</v>
      </c>
      <c r="AT105" s="407">
        <v>3</v>
      </c>
      <c r="AU105" s="405">
        <v>108</v>
      </c>
      <c r="AV105" s="395">
        <v>56</v>
      </c>
      <c r="AW105" s="407">
        <v>3</v>
      </c>
      <c r="AX105" s="398"/>
      <c r="AY105" s="395"/>
      <c r="AZ105" s="397"/>
      <c r="BA105" s="394"/>
      <c r="BB105" s="395"/>
      <c r="BC105" s="396"/>
      <c r="BD105" s="503">
        <f t="shared" si="1"/>
        <v>6</v>
      </c>
      <c r="BE105" s="504"/>
      <c r="BF105" s="562" t="s">
        <v>233</v>
      </c>
      <c r="BG105" s="477"/>
      <c r="BH105" s="477"/>
      <c r="BI105" s="478"/>
      <c r="BJ105" s="82"/>
      <c r="BK105" s="424"/>
      <c r="BL105" s="424"/>
      <c r="BM105" s="424"/>
      <c r="BN105" s="27"/>
      <c r="BO105" s="27"/>
      <c r="BP105" s="27"/>
      <c r="BT105" s="27"/>
      <c r="BU105" s="27"/>
      <c r="BV105" s="27"/>
      <c r="BW105" s="27"/>
      <c r="BX105" s="27"/>
      <c r="BY105" s="27"/>
      <c r="BZ105" s="27"/>
      <c r="CA105" s="27"/>
    </row>
    <row r="106" spans="1:128" ht="67.5" customHeight="1" x14ac:dyDescent="0.25">
      <c r="A106" s="864"/>
      <c r="B106" s="519" t="s">
        <v>413</v>
      </c>
      <c r="C106" s="542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652"/>
      <c r="P106" s="437"/>
      <c r="Q106" s="438"/>
      <c r="R106" s="438"/>
      <c r="S106" s="678"/>
      <c r="T106" s="491">
        <f t="shared" si="3"/>
        <v>40</v>
      </c>
      <c r="U106" s="438"/>
      <c r="V106" s="438">
        <f t="shared" si="4"/>
        <v>0</v>
      </c>
      <c r="W106" s="492"/>
      <c r="X106" s="437"/>
      <c r="Y106" s="438"/>
      <c r="Z106" s="438"/>
      <c r="AA106" s="438"/>
      <c r="AB106" s="438"/>
      <c r="AC106" s="438"/>
      <c r="AD106" s="438"/>
      <c r="AE106" s="439"/>
      <c r="AF106" s="398"/>
      <c r="AG106" s="395"/>
      <c r="AH106" s="397"/>
      <c r="AI106" s="394"/>
      <c r="AJ106" s="395"/>
      <c r="AK106" s="397"/>
      <c r="AL106" s="394"/>
      <c r="AM106" s="395"/>
      <c r="AN106" s="396"/>
      <c r="AO106" s="398"/>
      <c r="AP106" s="395"/>
      <c r="AQ106" s="396"/>
      <c r="AR106" s="398"/>
      <c r="AS106" s="395"/>
      <c r="AT106" s="397"/>
      <c r="AU106" s="394">
        <v>40</v>
      </c>
      <c r="AV106" s="395"/>
      <c r="AW106" s="396">
        <v>1</v>
      </c>
      <c r="AX106" s="398"/>
      <c r="AY106" s="395"/>
      <c r="AZ106" s="397"/>
      <c r="BA106" s="394"/>
      <c r="BB106" s="395"/>
      <c r="BC106" s="396"/>
      <c r="BD106" s="503">
        <f t="shared" si="1"/>
        <v>1</v>
      </c>
      <c r="BE106" s="504"/>
      <c r="BF106" s="562" t="s">
        <v>291</v>
      </c>
      <c r="BG106" s="477"/>
      <c r="BH106" s="477"/>
      <c r="BI106" s="478"/>
      <c r="BJ106" s="76"/>
      <c r="BK106" s="51"/>
      <c r="BL106" s="27"/>
      <c r="BM106" s="27"/>
      <c r="BN106" s="27"/>
      <c r="BO106" s="27"/>
      <c r="BP106" s="27"/>
      <c r="BT106" s="27"/>
      <c r="BU106" s="27"/>
      <c r="BV106" s="27"/>
      <c r="BW106" s="27"/>
      <c r="BX106" s="27"/>
      <c r="BY106" s="27"/>
      <c r="BZ106" s="27"/>
      <c r="CA106" s="27"/>
    </row>
    <row r="107" spans="1:128" s="103" customFormat="1" ht="52.5" customHeight="1" x14ac:dyDescent="0.25">
      <c r="A107" s="399" t="s">
        <v>358</v>
      </c>
      <c r="B107" s="519" t="s">
        <v>211</v>
      </c>
      <c r="C107" s="520"/>
      <c r="D107" s="520"/>
      <c r="E107" s="520"/>
      <c r="F107" s="520"/>
      <c r="G107" s="520"/>
      <c r="H107" s="520"/>
      <c r="I107" s="520"/>
      <c r="J107" s="520"/>
      <c r="K107" s="520"/>
      <c r="L107" s="520"/>
      <c r="M107" s="520"/>
      <c r="N107" s="520"/>
      <c r="O107" s="521"/>
      <c r="P107" s="437">
        <v>6</v>
      </c>
      <c r="Q107" s="438"/>
      <c r="R107" s="438"/>
      <c r="S107" s="439"/>
      <c r="T107" s="491">
        <f>SUM(AF107,AI107,AL107,AO107,AR107,AU107,AX107)</f>
        <v>316</v>
      </c>
      <c r="U107" s="438"/>
      <c r="V107" s="438">
        <f>SUM(AG107,AJ107,AM107,AP107,AS107,AV107,AY107,BB107)</f>
        <v>136</v>
      </c>
      <c r="W107" s="492"/>
      <c r="X107" s="437">
        <v>64</v>
      </c>
      <c r="Y107" s="438"/>
      <c r="Z107" s="438">
        <v>48</v>
      </c>
      <c r="AA107" s="438"/>
      <c r="AB107" s="438">
        <v>24</v>
      </c>
      <c r="AC107" s="438"/>
      <c r="AD107" s="438"/>
      <c r="AE107" s="439"/>
      <c r="AF107" s="398"/>
      <c r="AG107" s="395"/>
      <c r="AH107" s="397"/>
      <c r="AI107" s="394"/>
      <c r="AJ107" s="395"/>
      <c r="AK107" s="397"/>
      <c r="AL107" s="394"/>
      <c r="AM107" s="395"/>
      <c r="AN107" s="396"/>
      <c r="AO107" s="398"/>
      <c r="AP107" s="395"/>
      <c r="AQ107" s="396"/>
      <c r="AR107" s="398"/>
      <c r="AS107" s="395"/>
      <c r="AT107" s="397"/>
      <c r="AU107" s="394">
        <v>316</v>
      </c>
      <c r="AV107" s="395">
        <v>136</v>
      </c>
      <c r="AW107" s="396">
        <v>9</v>
      </c>
      <c r="AX107" s="398"/>
      <c r="AY107" s="395"/>
      <c r="AZ107" s="397"/>
      <c r="BA107" s="394"/>
      <c r="BB107" s="395"/>
      <c r="BC107" s="396"/>
      <c r="BD107" s="503">
        <f>SUM(AH107,AK107,AN107,AQ107,AT107,AW107,AZ107)</f>
        <v>9</v>
      </c>
      <c r="BE107" s="504"/>
      <c r="BF107" s="562" t="s">
        <v>341</v>
      </c>
      <c r="BG107" s="477"/>
      <c r="BH107" s="477"/>
      <c r="BI107" s="478"/>
      <c r="BJ107" s="76"/>
      <c r="BK107" s="51"/>
      <c r="BL107" s="27"/>
      <c r="BM107" s="27"/>
      <c r="BN107" s="27"/>
      <c r="BO107" s="27"/>
      <c r="BP107" s="27"/>
      <c r="BQ107" s="27"/>
      <c r="BR107" s="27"/>
      <c r="BS107" s="27"/>
    </row>
    <row r="108" spans="1:128" s="393" customFormat="1" ht="74.25" customHeight="1" x14ac:dyDescent="0.4">
      <c r="A108" s="211" t="s">
        <v>382</v>
      </c>
      <c r="B108" s="569" t="s">
        <v>210</v>
      </c>
      <c r="C108" s="570"/>
      <c r="D108" s="570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1"/>
      <c r="P108" s="437"/>
      <c r="Q108" s="438"/>
      <c r="R108" s="438">
        <v>7</v>
      </c>
      <c r="S108" s="439"/>
      <c r="T108" s="491">
        <f>SUM(AF108,AI108,AL108,AO108,AR108,AU108,AX108)</f>
        <v>104</v>
      </c>
      <c r="U108" s="438"/>
      <c r="V108" s="438">
        <f>SUM(AG108,AJ108,AM108,AP108,AS108,AV108,AY108,BB108)</f>
        <v>48</v>
      </c>
      <c r="W108" s="492"/>
      <c r="X108" s="437">
        <v>24</v>
      </c>
      <c r="Y108" s="438"/>
      <c r="Z108" s="438">
        <v>16</v>
      </c>
      <c r="AA108" s="438"/>
      <c r="AB108" s="438">
        <v>8</v>
      </c>
      <c r="AC108" s="438"/>
      <c r="AD108" s="438"/>
      <c r="AE108" s="439"/>
      <c r="AF108" s="398"/>
      <c r="AG108" s="395"/>
      <c r="AH108" s="397"/>
      <c r="AI108" s="394"/>
      <c r="AJ108" s="395"/>
      <c r="AK108" s="397"/>
      <c r="AL108" s="394"/>
      <c r="AM108" s="395"/>
      <c r="AN108" s="396"/>
      <c r="AO108" s="398"/>
      <c r="AP108" s="395"/>
      <c r="AQ108" s="396"/>
      <c r="AR108" s="398"/>
      <c r="AS108" s="395"/>
      <c r="AT108" s="397"/>
      <c r="AU108" s="394"/>
      <c r="AV108" s="395"/>
      <c r="AW108" s="396"/>
      <c r="AX108" s="398">
        <v>104</v>
      </c>
      <c r="AY108" s="395">
        <v>48</v>
      </c>
      <c r="AZ108" s="397">
        <v>3</v>
      </c>
      <c r="BA108" s="394"/>
      <c r="BB108" s="395"/>
      <c r="BC108" s="396"/>
      <c r="BD108" s="503">
        <f>SUM(AH108,AK108,AN108,AQ108,AT108,AW108,AZ108)</f>
        <v>3</v>
      </c>
      <c r="BE108" s="504"/>
      <c r="BF108" s="562" t="s">
        <v>343</v>
      </c>
      <c r="BG108" s="477"/>
      <c r="BH108" s="477"/>
      <c r="BI108" s="478"/>
      <c r="BJ108" s="82"/>
      <c r="BK108" s="424"/>
      <c r="BL108" s="424"/>
      <c r="BM108" s="424"/>
      <c r="BN108" s="27"/>
      <c r="BO108" s="27"/>
      <c r="BP108" s="29"/>
      <c r="BQ108" s="29"/>
      <c r="BR108" s="29"/>
      <c r="BS108" s="27"/>
      <c r="BT108" s="412"/>
      <c r="BU108" s="412"/>
      <c r="BV108" s="412"/>
      <c r="BW108" s="412"/>
      <c r="BX108" s="412"/>
      <c r="BY108" s="412"/>
      <c r="BZ108" s="412"/>
      <c r="CA108" s="412"/>
      <c r="CB108" s="412"/>
      <c r="CC108" s="412"/>
      <c r="CD108" s="412"/>
      <c r="CE108" s="412"/>
      <c r="CF108" s="412"/>
      <c r="CG108" s="412"/>
      <c r="CH108" s="412"/>
      <c r="CI108" s="412"/>
      <c r="CJ108" s="412"/>
      <c r="CK108" s="412"/>
      <c r="CL108" s="412"/>
      <c r="CM108" s="412"/>
      <c r="CN108" s="412"/>
      <c r="CO108" s="412"/>
      <c r="CP108" s="412"/>
      <c r="CQ108" s="412"/>
      <c r="CR108" s="412"/>
      <c r="CS108" s="412"/>
      <c r="CT108" s="412"/>
      <c r="CU108" s="412"/>
      <c r="CV108" s="412"/>
      <c r="CW108" s="412"/>
      <c r="CX108" s="412"/>
      <c r="CY108" s="412"/>
      <c r="CZ108" s="412"/>
      <c r="DA108" s="412"/>
      <c r="DB108" s="412"/>
      <c r="DC108" s="412"/>
      <c r="DD108" s="412"/>
      <c r="DE108" s="412"/>
      <c r="DF108" s="412"/>
      <c r="DG108" s="412"/>
      <c r="DH108" s="412"/>
      <c r="DI108" s="412"/>
      <c r="DJ108" s="412"/>
      <c r="DK108" s="412"/>
      <c r="DL108" s="412"/>
      <c r="DM108" s="412"/>
      <c r="DN108" s="412"/>
      <c r="DO108" s="412"/>
      <c r="DP108" s="412"/>
      <c r="DQ108" s="412"/>
      <c r="DR108" s="412"/>
      <c r="DS108" s="412"/>
      <c r="DT108" s="412"/>
      <c r="DU108" s="412"/>
      <c r="DV108" s="412"/>
      <c r="DW108" s="412"/>
      <c r="DX108" s="412"/>
    </row>
    <row r="109" spans="1:128" s="103" customFormat="1" ht="67.5" customHeight="1" x14ac:dyDescent="0.25">
      <c r="A109" s="358" t="s">
        <v>206</v>
      </c>
      <c r="B109" s="586" t="s">
        <v>434</v>
      </c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8"/>
      <c r="P109" s="437"/>
      <c r="Q109" s="438"/>
      <c r="R109" s="438"/>
      <c r="S109" s="439"/>
      <c r="T109" s="491"/>
      <c r="U109" s="438"/>
      <c r="V109" s="493"/>
      <c r="W109" s="518"/>
      <c r="X109" s="437"/>
      <c r="Y109" s="438"/>
      <c r="Z109" s="438"/>
      <c r="AA109" s="438"/>
      <c r="AB109" s="438"/>
      <c r="AC109" s="438"/>
      <c r="AD109" s="438"/>
      <c r="AE109" s="439"/>
      <c r="AF109" s="398"/>
      <c r="AG109" s="395"/>
      <c r="AH109" s="397"/>
      <c r="AI109" s="394"/>
      <c r="AJ109" s="395"/>
      <c r="AK109" s="397"/>
      <c r="AL109" s="394"/>
      <c r="AM109" s="395"/>
      <c r="AN109" s="396"/>
      <c r="AO109" s="398"/>
      <c r="AP109" s="395"/>
      <c r="AQ109" s="396"/>
      <c r="AR109" s="398"/>
      <c r="AS109" s="395"/>
      <c r="AT109" s="397"/>
      <c r="AU109" s="394"/>
      <c r="AV109" s="395"/>
      <c r="AW109" s="396"/>
      <c r="AX109" s="398"/>
      <c r="AY109" s="395"/>
      <c r="AZ109" s="397"/>
      <c r="BA109" s="394"/>
      <c r="BB109" s="395">
        <f>SUM(BB111:BB111)</f>
        <v>0</v>
      </c>
      <c r="BC109" s="396">
        <f>SUM(BC111:BC111)</f>
        <v>0</v>
      </c>
      <c r="BD109" s="503">
        <f t="shared" si="1"/>
        <v>0</v>
      </c>
      <c r="BE109" s="504"/>
      <c r="BF109" s="562"/>
      <c r="BG109" s="477"/>
      <c r="BH109" s="477"/>
      <c r="BI109" s="478"/>
      <c r="BJ109" s="82"/>
      <c r="BK109" s="82"/>
      <c r="BL109" s="27"/>
      <c r="BM109" s="27"/>
      <c r="BN109" s="27"/>
      <c r="BO109" s="27"/>
      <c r="BP109" s="27"/>
      <c r="BQ109" s="27"/>
      <c r="BR109" s="27"/>
      <c r="BS109" s="27"/>
    </row>
    <row r="110" spans="1:128" s="87" customFormat="1" ht="51.75" customHeight="1" x14ac:dyDescent="0.4">
      <c r="A110" s="220" t="s">
        <v>207</v>
      </c>
      <c r="B110" s="519" t="s">
        <v>383</v>
      </c>
      <c r="C110" s="520"/>
      <c r="D110" s="520"/>
      <c r="E110" s="520"/>
      <c r="F110" s="520"/>
      <c r="G110" s="520"/>
      <c r="H110" s="520"/>
      <c r="I110" s="520"/>
      <c r="J110" s="520"/>
      <c r="K110" s="520"/>
      <c r="L110" s="520"/>
      <c r="M110" s="520"/>
      <c r="N110" s="520"/>
      <c r="O110" s="521"/>
      <c r="P110" s="437">
        <v>7</v>
      </c>
      <c r="Q110" s="438"/>
      <c r="R110" s="438"/>
      <c r="S110" s="439"/>
      <c r="T110" s="491">
        <f>SUM(AF110,AI110,AL110,AO110,AR110,AU110,AX110,BA110)</f>
        <v>208</v>
      </c>
      <c r="U110" s="438"/>
      <c r="V110" s="438">
        <f>SUM(AG110,AJ110,AM110,AP110,AS110,AV110,AY110,BB110)</f>
        <v>86</v>
      </c>
      <c r="W110" s="492"/>
      <c r="X110" s="437">
        <v>46</v>
      </c>
      <c r="Y110" s="438"/>
      <c r="Z110" s="438">
        <v>24</v>
      </c>
      <c r="AA110" s="438"/>
      <c r="AB110" s="438">
        <v>16</v>
      </c>
      <c r="AC110" s="438"/>
      <c r="AD110" s="438"/>
      <c r="AE110" s="439"/>
      <c r="AF110" s="398"/>
      <c r="AG110" s="395"/>
      <c r="AH110" s="397"/>
      <c r="AI110" s="394"/>
      <c r="AJ110" s="395"/>
      <c r="AK110" s="397"/>
      <c r="AL110" s="394"/>
      <c r="AM110" s="395"/>
      <c r="AN110" s="396"/>
      <c r="AO110" s="398"/>
      <c r="AP110" s="395"/>
      <c r="AQ110" s="396"/>
      <c r="AR110" s="398"/>
      <c r="AS110" s="395"/>
      <c r="AT110" s="397"/>
      <c r="AU110" s="394"/>
      <c r="AV110" s="395"/>
      <c r="AW110" s="396"/>
      <c r="AX110" s="398">
        <v>208</v>
      </c>
      <c r="AY110" s="395">
        <v>86</v>
      </c>
      <c r="AZ110" s="397">
        <v>6</v>
      </c>
      <c r="BA110" s="394"/>
      <c r="BB110" s="395"/>
      <c r="BC110" s="396"/>
      <c r="BD110" s="690">
        <f>SUM(AH110,AK110,AN110,AQ110,AT110,AW110,AZ110)</f>
        <v>6</v>
      </c>
      <c r="BE110" s="691"/>
      <c r="BF110" s="566" t="s">
        <v>348</v>
      </c>
      <c r="BG110" s="567"/>
      <c r="BH110" s="567"/>
      <c r="BI110" s="568"/>
      <c r="BJ110" s="82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</row>
    <row r="111" spans="1:128" ht="71.25" customHeight="1" thickBot="1" x14ac:dyDescent="0.3">
      <c r="A111" s="306" t="s">
        <v>208</v>
      </c>
      <c r="B111" s="628" t="s">
        <v>213</v>
      </c>
      <c r="C111" s="629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630"/>
      <c r="P111" s="481">
        <v>7</v>
      </c>
      <c r="Q111" s="482"/>
      <c r="R111" s="482"/>
      <c r="S111" s="483"/>
      <c r="T111" s="646">
        <f t="shared" si="3"/>
        <v>206</v>
      </c>
      <c r="U111" s="482"/>
      <c r="V111" s="482">
        <f t="shared" si="4"/>
        <v>88</v>
      </c>
      <c r="W111" s="631"/>
      <c r="X111" s="481">
        <v>48</v>
      </c>
      <c r="Y111" s="482"/>
      <c r="Z111" s="482">
        <v>24</v>
      </c>
      <c r="AA111" s="482"/>
      <c r="AB111" s="482">
        <v>16</v>
      </c>
      <c r="AC111" s="482"/>
      <c r="AD111" s="482"/>
      <c r="AE111" s="483"/>
      <c r="AF111" s="404"/>
      <c r="AG111" s="400"/>
      <c r="AH111" s="403"/>
      <c r="AI111" s="402"/>
      <c r="AJ111" s="400"/>
      <c r="AK111" s="403"/>
      <c r="AL111" s="402"/>
      <c r="AM111" s="400"/>
      <c r="AN111" s="401"/>
      <c r="AO111" s="404"/>
      <c r="AP111" s="400"/>
      <c r="AQ111" s="401"/>
      <c r="AR111" s="404"/>
      <c r="AS111" s="400"/>
      <c r="AT111" s="403"/>
      <c r="AU111" s="402"/>
      <c r="AV111" s="400"/>
      <c r="AW111" s="401"/>
      <c r="AX111" s="404">
        <v>206</v>
      </c>
      <c r="AY111" s="400">
        <v>88</v>
      </c>
      <c r="AZ111" s="403">
        <v>6</v>
      </c>
      <c r="BA111" s="402"/>
      <c r="BB111" s="400"/>
      <c r="BC111" s="401"/>
      <c r="BD111" s="688">
        <f t="shared" ref="BD111:BD131" si="23">SUM(AH111,AK111,AN111,AQ111,AT111,AW111,AZ111)</f>
        <v>6</v>
      </c>
      <c r="BE111" s="689"/>
      <c r="BF111" s="563" t="s">
        <v>282</v>
      </c>
      <c r="BG111" s="564"/>
      <c r="BH111" s="564"/>
      <c r="BI111" s="565"/>
      <c r="BJ111" s="82"/>
      <c r="BK111" s="51"/>
      <c r="BL111" s="27"/>
      <c r="BM111" s="27"/>
      <c r="BN111" s="27"/>
      <c r="BO111" s="27"/>
      <c r="BP111" s="27"/>
      <c r="BT111" s="27"/>
      <c r="BU111" s="27"/>
      <c r="BV111" s="27"/>
      <c r="BW111" s="27"/>
      <c r="BX111" s="27"/>
      <c r="BY111" s="27"/>
      <c r="BZ111" s="27"/>
      <c r="CA111" s="27"/>
    </row>
    <row r="112" spans="1:128" s="27" customFormat="1" ht="48.75" customHeight="1" thickBot="1" x14ac:dyDescent="0.3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80"/>
      <c r="BE112" s="281"/>
      <c r="BF112" s="282"/>
      <c r="BG112" s="282"/>
      <c r="BH112" s="282"/>
      <c r="BI112" s="282"/>
      <c r="BJ112" s="82"/>
      <c r="BK112" s="51"/>
    </row>
    <row r="113" spans="1:2645" ht="32.4" customHeight="1" thickBot="1" x14ac:dyDescent="0.3">
      <c r="A113" s="596" t="s">
        <v>97</v>
      </c>
      <c r="B113" s="599" t="s">
        <v>411</v>
      </c>
      <c r="C113" s="600"/>
      <c r="D113" s="600"/>
      <c r="E113" s="600"/>
      <c r="F113" s="600"/>
      <c r="G113" s="600"/>
      <c r="H113" s="600"/>
      <c r="I113" s="600"/>
      <c r="J113" s="600"/>
      <c r="K113" s="600"/>
      <c r="L113" s="600"/>
      <c r="M113" s="600"/>
      <c r="N113" s="600"/>
      <c r="O113" s="601"/>
      <c r="P113" s="448" t="s">
        <v>8</v>
      </c>
      <c r="Q113" s="449"/>
      <c r="R113" s="449" t="s">
        <v>9</v>
      </c>
      <c r="S113" s="452"/>
      <c r="T113" s="506" t="s">
        <v>10</v>
      </c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5"/>
      <c r="AF113" s="506" t="s">
        <v>35</v>
      </c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474"/>
      <c r="AX113" s="474"/>
      <c r="AY113" s="474"/>
      <c r="AZ113" s="474"/>
      <c r="BA113" s="474"/>
      <c r="BB113" s="474"/>
      <c r="BC113" s="507"/>
      <c r="BD113" s="508" t="s">
        <v>23</v>
      </c>
      <c r="BE113" s="509"/>
      <c r="BF113" s="616" t="s">
        <v>98</v>
      </c>
      <c r="BG113" s="617"/>
      <c r="BH113" s="617"/>
      <c r="BI113" s="618"/>
      <c r="BJ113" s="82">
        <f t="shared" ref="BJ113:BJ117" si="24">SUM(X113:AE113)</f>
        <v>0</v>
      </c>
      <c r="BK113" s="58"/>
      <c r="BL113" s="27"/>
      <c r="BM113" s="27"/>
      <c r="BN113" s="27"/>
      <c r="BO113" s="27"/>
      <c r="BP113" s="27"/>
      <c r="BT113" s="27"/>
      <c r="BU113" s="27"/>
      <c r="BV113" s="27"/>
      <c r="BW113" s="27"/>
      <c r="BX113" s="27"/>
      <c r="BY113" s="27"/>
      <c r="BZ113" s="27"/>
      <c r="CA113" s="27"/>
    </row>
    <row r="114" spans="1:2645" ht="32.4" customHeight="1" thickBot="1" x14ac:dyDescent="0.3">
      <c r="A114" s="597"/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4"/>
      <c r="P114" s="608"/>
      <c r="Q114" s="528"/>
      <c r="R114" s="528"/>
      <c r="S114" s="609"/>
      <c r="T114" s="525" t="s">
        <v>5</v>
      </c>
      <c r="U114" s="526"/>
      <c r="V114" s="526" t="s">
        <v>11</v>
      </c>
      <c r="W114" s="530"/>
      <c r="X114" s="442" t="s">
        <v>12</v>
      </c>
      <c r="Y114" s="443"/>
      <c r="Z114" s="443"/>
      <c r="AA114" s="443"/>
      <c r="AB114" s="443"/>
      <c r="AC114" s="443"/>
      <c r="AD114" s="443"/>
      <c r="AE114" s="444"/>
      <c r="AF114" s="442" t="s">
        <v>14</v>
      </c>
      <c r="AG114" s="443"/>
      <c r="AH114" s="443"/>
      <c r="AI114" s="443"/>
      <c r="AJ114" s="443"/>
      <c r="AK114" s="444"/>
      <c r="AL114" s="445" t="s">
        <v>15</v>
      </c>
      <c r="AM114" s="428"/>
      <c r="AN114" s="428"/>
      <c r="AO114" s="428"/>
      <c r="AP114" s="428"/>
      <c r="AQ114" s="446"/>
      <c r="AR114" s="447" t="s">
        <v>16</v>
      </c>
      <c r="AS114" s="443"/>
      <c r="AT114" s="443"/>
      <c r="AU114" s="443"/>
      <c r="AV114" s="443"/>
      <c r="AW114" s="444"/>
      <c r="AX114" s="445" t="s">
        <v>155</v>
      </c>
      <c r="AY114" s="428"/>
      <c r="AZ114" s="428"/>
      <c r="BA114" s="428"/>
      <c r="BB114" s="428"/>
      <c r="BC114" s="446"/>
      <c r="BD114" s="510"/>
      <c r="BE114" s="511"/>
      <c r="BF114" s="619"/>
      <c r="BG114" s="620"/>
      <c r="BH114" s="620"/>
      <c r="BI114" s="621"/>
      <c r="BJ114" s="82">
        <f t="shared" si="24"/>
        <v>0</v>
      </c>
      <c r="BK114" s="58"/>
      <c r="BL114" s="27"/>
      <c r="BM114" s="27"/>
      <c r="BN114" s="27"/>
      <c r="BO114" s="27"/>
      <c r="BP114" s="27"/>
      <c r="BT114" s="27"/>
      <c r="BU114" s="27"/>
      <c r="BV114" s="27"/>
      <c r="BW114" s="27"/>
      <c r="BX114" s="27"/>
      <c r="BY114" s="27"/>
      <c r="BZ114" s="27"/>
      <c r="CA114" s="27"/>
    </row>
    <row r="115" spans="1:2645" ht="76.95" customHeight="1" thickBot="1" x14ac:dyDescent="0.3">
      <c r="A115" s="597"/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4"/>
      <c r="P115" s="608"/>
      <c r="Q115" s="528"/>
      <c r="R115" s="528"/>
      <c r="S115" s="609"/>
      <c r="T115" s="527"/>
      <c r="U115" s="528"/>
      <c r="V115" s="528"/>
      <c r="W115" s="531"/>
      <c r="X115" s="448" t="s">
        <v>13</v>
      </c>
      <c r="Y115" s="449"/>
      <c r="Z115" s="449" t="s">
        <v>99</v>
      </c>
      <c r="AA115" s="449"/>
      <c r="AB115" s="449" t="s">
        <v>100</v>
      </c>
      <c r="AC115" s="449"/>
      <c r="AD115" s="449" t="s">
        <v>73</v>
      </c>
      <c r="AE115" s="452"/>
      <c r="AF115" s="585" t="s">
        <v>150</v>
      </c>
      <c r="AG115" s="428"/>
      <c r="AH115" s="429"/>
      <c r="AI115" s="585" t="s">
        <v>179</v>
      </c>
      <c r="AJ115" s="428"/>
      <c r="AK115" s="429"/>
      <c r="AL115" s="585" t="s">
        <v>177</v>
      </c>
      <c r="AM115" s="428"/>
      <c r="AN115" s="446"/>
      <c r="AO115" s="427" t="s">
        <v>178</v>
      </c>
      <c r="AP115" s="428"/>
      <c r="AQ115" s="446"/>
      <c r="AR115" s="427" t="s">
        <v>151</v>
      </c>
      <c r="AS115" s="428"/>
      <c r="AT115" s="429"/>
      <c r="AU115" s="585" t="s">
        <v>152</v>
      </c>
      <c r="AV115" s="428"/>
      <c r="AW115" s="446"/>
      <c r="AX115" s="427" t="s">
        <v>188</v>
      </c>
      <c r="AY115" s="428"/>
      <c r="AZ115" s="429"/>
      <c r="BA115" s="672" t="s">
        <v>153</v>
      </c>
      <c r="BB115" s="673"/>
      <c r="BC115" s="674"/>
      <c r="BD115" s="510"/>
      <c r="BE115" s="511"/>
      <c r="BF115" s="619"/>
      <c r="BG115" s="620"/>
      <c r="BH115" s="620"/>
      <c r="BI115" s="621"/>
      <c r="BJ115" s="82">
        <f t="shared" si="24"/>
        <v>0</v>
      </c>
      <c r="BK115" s="58"/>
      <c r="BL115" s="27"/>
      <c r="BM115" s="27"/>
      <c r="BN115" s="27"/>
      <c r="BO115" s="27"/>
      <c r="BP115" s="27"/>
      <c r="BT115" s="27"/>
      <c r="BU115" s="27"/>
      <c r="BV115" s="27"/>
      <c r="BW115" s="27"/>
      <c r="BX115" s="27"/>
      <c r="BY115" s="27"/>
      <c r="BZ115" s="27"/>
      <c r="CA115" s="27"/>
    </row>
    <row r="116" spans="1:2645" ht="157.5" customHeight="1" thickBot="1" x14ac:dyDescent="0.3">
      <c r="A116" s="598"/>
      <c r="B116" s="605"/>
      <c r="C116" s="606"/>
      <c r="D116" s="606"/>
      <c r="E116" s="606"/>
      <c r="F116" s="606"/>
      <c r="G116" s="606"/>
      <c r="H116" s="606"/>
      <c r="I116" s="606"/>
      <c r="J116" s="606"/>
      <c r="K116" s="606"/>
      <c r="L116" s="606"/>
      <c r="M116" s="606"/>
      <c r="N116" s="606"/>
      <c r="O116" s="607"/>
      <c r="P116" s="450"/>
      <c r="Q116" s="451"/>
      <c r="R116" s="451"/>
      <c r="S116" s="453"/>
      <c r="T116" s="529"/>
      <c r="U116" s="451"/>
      <c r="V116" s="451"/>
      <c r="W116" s="532"/>
      <c r="X116" s="450"/>
      <c r="Y116" s="451"/>
      <c r="Z116" s="451"/>
      <c r="AA116" s="451"/>
      <c r="AB116" s="451"/>
      <c r="AC116" s="451"/>
      <c r="AD116" s="451"/>
      <c r="AE116" s="453"/>
      <c r="AF116" s="206" t="s">
        <v>3</v>
      </c>
      <c r="AG116" s="207" t="s">
        <v>17</v>
      </c>
      <c r="AH116" s="208" t="s">
        <v>18</v>
      </c>
      <c r="AI116" s="209" t="s">
        <v>3</v>
      </c>
      <c r="AJ116" s="207" t="s">
        <v>17</v>
      </c>
      <c r="AK116" s="208" t="s">
        <v>18</v>
      </c>
      <c r="AL116" s="209" t="s">
        <v>3</v>
      </c>
      <c r="AM116" s="207" t="s">
        <v>17</v>
      </c>
      <c r="AN116" s="210" t="s">
        <v>18</v>
      </c>
      <c r="AO116" s="206" t="s">
        <v>3</v>
      </c>
      <c r="AP116" s="207" t="s">
        <v>17</v>
      </c>
      <c r="AQ116" s="210" t="s">
        <v>18</v>
      </c>
      <c r="AR116" s="206" t="s">
        <v>3</v>
      </c>
      <c r="AS116" s="207" t="s">
        <v>17</v>
      </c>
      <c r="AT116" s="208" t="s">
        <v>18</v>
      </c>
      <c r="AU116" s="209" t="s">
        <v>3</v>
      </c>
      <c r="AV116" s="207" t="s">
        <v>17</v>
      </c>
      <c r="AW116" s="210" t="s">
        <v>18</v>
      </c>
      <c r="AX116" s="206" t="s">
        <v>3</v>
      </c>
      <c r="AY116" s="207" t="s">
        <v>17</v>
      </c>
      <c r="AZ116" s="208" t="s">
        <v>18</v>
      </c>
      <c r="BA116" s="209" t="s">
        <v>3</v>
      </c>
      <c r="BB116" s="207" t="s">
        <v>17</v>
      </c>
      <c r="BC116" s="210" t="s">
        <v>18</v>
      </c>
      <c r="BD116" s="512"/>
      <c r="BE116" s="513"/>
      <c r="BF116" s="622"/>
      <c r="BG116" s="623"/>
      <c r="BH116" s="623"/>
      <c r="BI116" s="624"/>
      <c r="BJ116" s="82">
        <f t="shared" si="24"/>
        <v>0</v>
      </c>
      <c r="BK116" s="58"/>
      <c r="BL116" s="27"/>
      <c r="BM116" s="27"/>
      <c r="BN116" s="27"/>
      <c r="BO116" s="27"/>
      <c r="BP116" s="27"/>
      <c r="BT116" s="27"/>
      <c r="BU116" s="27"/>
      <c r="BV116" s="27"/>
      <c r="BW116" s="27"/>
      <c r="BX116" s="27"/>
      <c r="BY116" s="27"/>
      <c r="BZ116" s="27"/>
      <c r="CA116" s="27"/>
    </row>
    <row r="117" spans="1:2645" s="27" customFormat="1" ht="50.1" customHeight="1" x14ac:dyDescent="0.25">
      <c r="A117" s="360" t="s">
        <v>390</v>
      </c>
      <c r="B117" s="732" t="s">
        <v>349</v>
      </c>
      <c r="C117" s="733"/>
      <c r="D117" s="733"/>
      <c r="E117" s="733"/>
      <c r="F117" s="733"/>
      <c r="G117" s="733"/>
      <c r="H117" s="733"/>
      <c r="I117" s="733"/>
      <c r="J117" s="733"/>
      <c r="K117" s="733"/>
      <c r="L117" s="733"/>
      <c r="M117" s="733"/>
      <c r="N117" s="733"/>
      <c r="O117" s="734"/>
      <c r="P117" s="516"/>
      <c r="Q117" s="517"/>
      <c r="R117" s="517"/>
      <c r="S117" s="635"/>
      <c r="T117" s="731">
        <f t="shared" ref="T117:T121" si="25">SUM(AF117,AI117,AL117,AO117,AR117,AU117,AX117)</f>
        <v>0</v>
      </c>
      <c r="U117" s="517"/>
      <c r="V117" s="514">
        <f t="shared" ref="V117:V121" si="26">SUM(AG117,AJ117,AM117,AP117,AS117,AV117,AY117,BB117)</f>
        <v>0</v>
      </c>
      <c r="W117" s="515"/>
      <c r="X117" s="516"/>
      <c r="Y117" s="517"/>
      <c r="Z117" s="517"/>
      <c r="AA117" s="517"/>
      <c r="AB117" s="517"/>
      <c r="AC117" s="517"/>
      <c r="AD117" s="517"/>
      <c r="AE117" s="635"/>
      <c r="AF117" s="170"/>
      <c r="AG117" s="165"/>
      <c r="AH117" s="171"/>
      <c r="AI117" s="239"/>
      <c r="AJ117" s="165"/>
      <c r="AK117" s="171"/>
      <c r="AL117" s="239"/>
      <c r="AM117" s="165"/>
      <c r="AN117" s="240"/>
      <c r="AO117" s="170"/>
      <c r="AP117" s="165"/>
      <c r="AQ117" s="240"/>
      <c r="AR117" s="170"/>
      <c r="AS117" s="165"/>
      <c r="AT117" s="171"/>
      <c r="AU117" s="239"/>
      <c r="AV117" s="165"/>
      <c r="AW117" s="240"/>
      <c r="AX117" s="170"/>
      <c r="AY117" s="165"/>
      <c r="AZ117" s="171"/>
      <c r="BA117" s="239"/>
      <c r="BB117" s="165"/>
      <c r="BC117" s="240"/>
      <c r="BD117" s="671">
        <f t="shared" si="23"/>
        <v>0</v>
      </c>
      <c r="BE117" s="471"/>
      <c r="BF117" s="572"/>
      <c r="BG117" s="573"/>
      <c r="BH117" s="573"/>
      <c r="BI117" s="574"/>
      <c r="BJ117" s="82">
        <f t="shared" si="24"/>
        <v>0</v>
      </c>
      <c r="BK117" s="82">
        <f>SUM(X130:AE130)</f>
        <v>0</v>
      </c>
    </row>
    <row r="118" spans="1:2645" s="103" customFormat="1" ht="75" customHeight="1" x14ac:dyDescent="0.25">
      <c r="A118" s="358" t="s">
        <v>344</v>
      </c>
      <c r="B118" s="586" t="s">
        <v>256</v>
      </c>
      <c r="C118" s="587"/>
      <c r="D118" s="587"/>
      <c r="E118" s="587"/>
      <c r="F118" s="587"/>
      <c r="G118" s="587"/>
      <c r="H118" s="587"/>
      <c r="I118" s="587"/>
      <c r="J118" s="587"/>
      <c r="K118" s="587"/>
      <c r="L118" s="587"/>
      <c r="M118" s="587"/>
      <c r="N118" s="587"/>
      <c r="O118" s="588"/>
      <c r="P118" s="437"/>
      <c r="Q118" s="438"/>
      <c r="R118" s="438"/>
      <c r="S118" s="439"/>
      <c r="T118" s="491"/>
      <c r="U118" s="438"/>
      <c r="V118" s="493"/>
      <c r="W118" s="518"/>
      <c r="X118" s="437"/>
      <c r="Y118" s="438"/>
      <c r="Z118" s="438"/>
      <c r="AA118" s="438"/>
      <c r="AB118" s="438"/>
      <c r="AC118" s="438"/>
      <c r="AD118" s="438"/>
      <c r="AE118" s="439"/>
      <c r="AF118" s="117"/>
      <c r="AG118" s="176"/>
      <c r="AH118" s="180"/>
      <c r="AI118" s="212"/>
      <c r="AJ118" s="176"/>
      <c r="AK118" s="180"/>
      <c r="AL118" s="212"/>
      <c r="AM118" s="176"/>
      <c r="AN118" s="213"/>
      <c r="AO118" s="117"/>
      <c r="AP118" s="176"/>
      <c r="AQ118" s="213"/>
      <c r="AR118" s="117"/>
      <c r="AS118" s="176"/>
      <c r="AT118" s="180"/>
      <c r="AU118" s="212"/>
      <c r="AV118" s="176"/>
      <c r="AW118" s="213"/>
      <c r="AX118" s="117"/>
      <c r="AY118" s="176"/>
      <c r="AZ118" s="180"/>
      <c r="BA118" s="212"/>
      <c r="BB118" s="176"/>
      <c r="BC118" s="213"/>
      <c r="BD118" s="503">
        <f t="shared" si="23"/>
        <v>0</v>
      </c>
      <c r="BE118" s="504"/>
      <c r="BF118" s="562"/>
      <c r="BG118" s="477"/>
      <c r="BH118" s="477"/>
      <c r="BI118" s="478"/>
      <c r="BJ118" s="82"/>
      <c r="BK118" s="82"/>
      <c r="BL118" s="426"/>
      <c r="BM118" s="426"/>
      <c r="BN118" s="426"/>
      <c r="BO118" s="27"/>
    </row>
    <row r="119" spans="1:2645" s="25" customFormat="1" ht="61.5" customHeight="1" x14ac:dyDescent="0.25">
      <c r="A119" s="326" t="s">
        <v>384</v>
      </c>
      <c r="B119" s="519" t="s">
        <v>249</v>
      </c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  <c r="M119" s="520"/>
      <c r="N119" s="520"/>
      <c r="O119" s="521"/>
      <c r="P119" s="437">
        <v>6</v>
      </c>
      <c r="Q119" s="438"/>
      <c r="R119" s="438"/>
      <c r="S119" s="439"/>
      <c r="T119" s="491">
        <f t="shared" si="25"/>
        <v>216</v>
      </c>
      <c r="U119" s="438"/>
      <c r="V119" s="438">
        <f t="shared" si="26"/>
        <v>92</v>
      </c>
      <c r="W119" s="492"/>
      <c r="X119" s="437">
        <v>52</v>
      </c>
      <c r="Y119" s="438"/>
      <c r="Z119" s="438">
        <v>24</v>
      </c>
      <c r="AA119" s="438"/>
      <c r="AB119" s="438">
        <v>16</v>
      </c>
      <c r="AC119" s="438"/>
      <c r="AD119" s="438"/>
      <c r="AE119" s="439"/>
      <c r="AF119" s="117"/>
      <c r="AG119" s="176"/>
      <c r="AH119" s="180"/>
      <c r="AI119" s="212"/>
      <c r="AJ119" s="176"/>
      <c r="AK119" s="180"/>
      <c r="AL119" s="212"/>
      <c r="AM119" s="176"/>
      <c r="AN119" s="213"/>
      <c r="AO119" s="117"/>
      <c r="AP119" s="176"/>
      <c r="AQ119" s="213"/>
      <c r="AR119" s="117"/>
      <c r="AS119" s="176"/>
      <c r="AT119" s="180"/>
      <c r="AU119" s="212">
        <v>216</v>
      </c>
      <c r="AV119" s="176">
        <v>92</v>
      </c>
      <c r="AW119" s="213">
        <v>6</v>
      </c>
      <c r="AX119" s="117"/>
      <c r="AY119" s="176"/>
      <c r="AZ119" s="180"/>
      <c r="BA119" s="212"/>
      <c r="BB119" s="176"/>
      <c r="BC119" s="213"/>
      <c r="BD119" s="503">
        <f t="shared" si="23"/>
        <v>6</v>
      </c>
      <c r="BE119" s="504"/>
      <c r="BF119" s="562" t="s">
        <v>347</v>
      </c>
      <c r="BG119" s="477"/>
      <c r="BH119" s="477"/>
      <c r="BI119" s="478"/>
      <c r="BJ119" s="82"/>
      <c r="BK119" s="82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  <c r="AMJ119" s="3"/>
      <c r="AMK119" s="3"/>
      <c r="AML119" s="3"/>
      <c r="AMM119" s="3"/>
      <c r="AMN119" s="3"/>
      <c r="AMO119" s="3"/>
      <c r="AMP119" s="3"/>
      <c r="AMQ119" s="3"/>
      <c r="AMR119" s="3"/>
      <c r="AMS119" s="3"/>
      <c r="AMT119" s="3"/>
      <c r="AMU119" s="3"/>
      <c r="AMV119" s="3"/>
      <c r="AMW119" s="3"/>
      <c r="AMX119" s="3"/>
      <c r="AMY119" s="3"/>
      <c r="AMZ119" s="3"/>
      <c r="ANA119" s="3"/>
      <c r="ANB119" s="3"/>
      <c r="ANC119" s="3"/>
      <c r="AND119" s="3"/>
      <c r="ANE119" s="3"/>
      <c r="ANF119" s="3"/>
      <c r="ANG119" s="3"/>
      <c r="ANH119" s="3"/>
      <c r="ANI119" s="3"/>
      <c r="ANJ119" s="3"/>
      <c r="ANK119" s="3"/>
      <c r="ANL119" s="3"/>
      <c r="ANM119" s="3"/>
      <c r="ANN119" s="3"/>
      <c r="ANO119" s="3"/>
      <c r="ANP119" s="3"/>
      <c r="ANQ119" s="3"/>
      <c r="ANR119" s="3"/>
      <c r="ANS119" s="3"/>
      <c r="ANT119" s="3"/>
      <c r="ANU119" s="3"/>
      <c r="ANV119" s="3"/>
      <c r="ANW119" s="3"/>
      <c r="ANX119" s="3"/>
      <c r="ANY119" s="3"/>
      <c r="ANZ119" s="3"/>
      <c r="AOA119" s="3"/>
      <c r="AOB119" s="3"/>
      <c r="AOC119" s="3"/>
      <c r="AOD119" s="3"/>
      <c r="AOE119" s="3"/>
      <c r="AOF119" s="3"/>
      <c r="AOG119" s="3"/>
      <c r="AOH119" s="3"/>
      <c r="AOI119" s="3"/>
      <c r="AOJ119" s="3"/>
      <c r="AOK119" s="3"/>
      <c r="AOL119" s="3"/>
      <c r="AOM119" s="3"/>
      <c r="AON119" s="3"/>
      <c r="AOO119" s="3"/>
      <c r="AOP119" s="3"/>
      <c r="AOQ119" s="3"/>
      <c r="AOR119" s="3"/>
      <c r="AOS119" s="3"/>
      <c r="AOT119" s="3"/>
      <c r="AOU119" s="3"/>
      <c r="AOV119" s="3"/>
      <c r="AOW119" s="3"/>
      <c r="AOX119" s="3"/>
      <c r="AOY119" s="3"/>
      <c r="AOZ119" s="3"/>
      <c r="APA119" s="3"/>
      <c r="APB119" s="3"/>
      <c r="APC119" s="3"/>
      <c r="APD119" s="3"/>
      <c r="APE119" s="3"/>
      <c r="APF119" s="3"/>
      <c r="APG119" s="3"/>
      <c r="APH119" s="3"/>
      <c r="API119" s="3"/>
      <c r="APJ119" s="3"/>
      <c r="APK119" s="3"/>
      <c r="APL119" s="3"/>
      <c r="APM119" s="3"/>
      <c r="APN119" s="3"/>
      <c r="APO119" s="3"/>
      <c r="APP119" s="3"/>
      <c r="APQ119" s="3"/>
      <c r="APR119" s="3"/>
      <c r="APS119" s="3"/>
      <c r="APT119" s="3"/>
      <c r="APU119" s="3"/>
      <c r="APV119" s="3"/>
      <c r="APW119" s="3"/>
      <c r="APX119" s="3"/>
      <c r="APY119" s="3"/>
      <c r="APZ119" s="3"/>
      <c r="AQA119" s="3"/>
      <c r="AQB119" s="3"/>
      <c r="AQC119" s="3"/>
      <c r="AQD119" s="3"/>
      <c r="AQE119" s="3"/>
      <c r="AQF119" s="3"/>
      <c r="AQG119" s="3"/>
      <c r="AQH119" s="3"/>
      <c r="AQI119" s="3"/>
      <c r="AQJ119" s="3"/>
      <c r="AQK119" s="3"/>
      <c r="AQL119" s="3"/>
      <c r="AQM119" s="3"/>
      <c r="AQN119" s="3"/>
      <c r="AQO119" s="3"/>
      <c r="AQP119" s="3"/>
      <c r="AQQ119" s="3"/>
      <c r="AQR119" s="3"/>
      <c r="AQS119" s="3"/>
      <c r="AQT119" s="3"/>
      <c r="AQU119" s="3"/>
      <c r="AQV119" s="3"/>
      <c r="AQW119" s="3"/>
      <c r="AQX119" s="3"/>
      <c r="AQY119" s="3"/>
      <c r="AQZ119" s="3"/>
      <c r="ARA119" s="3"/>
      <c r="ARB119" s="3"/>
      <c r="ARC119" s="3"/>
      <c r="ARD119" s="3"/>
      <c r="ARE119" s="3"/>
      <c r="ARF119" s="3"/>
      <c r="ARG119" s="3"/>
      <c r="ARH119" s="3"/>
      <c r="ARI119" s="3"/>
      <c r="ARJ119" s="3"/>
      <c r="ARK119" s="3"/>
      <c r="ARL119" s="3"/>
      <c r="ARM119" s="3"/>
      <c r="ARN119" s="3"/>
      <c r="ARO119" s="3"/>
      <c r="ARP119" s="3"/>
      <c r="ARQ119" s="3"/>
      <c r="ARR119" s="3"/>
      <c r="ARS119" s="3"/>
      <c r="ART119" s="3"/>
      <c r="ARU119" s="3"/>
      <c r="ARV119" s="3"/>
      <c r="ARW119" s="3"/>
      <c r="ARX119" s="3"/>
      <c r="ARY119" s="3"/>
      <c r="ARZ119" s="3"/>
      <c r="ASA119" s="3"/>
      <c r="ASB119" s="3"/>
      <c r="ASC119" s="3"/>
      <c r="ASD119" s="3"/>
      <c r="ASE119" s="3"/>
      <c r="ASF119" s="3"/>
      <c r="ASG119" s="3"/>
      <c r="ASH119" s="3"/>
      <c r="ASI119" s="3"/>
      <c r="ASJ119" s="3"/>
      <c r="ASK119" s="3"/>
      <c r="ASL119" s="3"/>
      <c r="ASM119" s="3"/>
      <c r="ASN119" s="3"/>
      <c r="ASO119" s="3"/>
      <c r="ASP119" s="3"/>
      <c r="ASQ119" s="3"/>
      <c r="ASR119" s="3"/>
      <c r="ASS119" s="3"/>
      <c r="AST119" s="3"/>
      <c r="ASU119" s="3"/>
      <c r="ASV119" s="3"/>
      <c r="ASW119" s="3"/>
      <c r="ASX119" s="3"/>
      <c r="ASY119" s="3"/>
      <c r="ASZ119" s="3"/>
      <c r="ATA119" s="3"/>
      <c r="ATB119" s="3"/>
      <c r="ATC119" s="3"/>
      <c r="ATD119" s="3"/>
      <c r="ATE119" s="3"/>
      <c r="ATF119" s="3"/>
      <c r="ATG119" s="3"/>
      <c r="ATH119" s="3"/>
      <c r="ATI119" s="3"/>
      <c r="ATJ119" s="3"/>
      <c r="ATK119" s="3"/>
      <c r="ATL119" s="3"/>
      <c r="ATM119" s="3"/>
      <c r="ATN119" s="3"/>
      <c r="ATO119" s="3"/>
      <c r="ATP119" s="3"/>
      <c r="ATQ119" s="3"/>
      <c r="ATR119" s="3"/>
      <c r="ATS119" s="3"/>
      <c r="ATT119" s="3"/>
      <c r="ATU119" s="3"/>
      <c r="ATV119" s="3"/>
      <c r="ATW119" s="3"/>
      <c r="ATX119" s="3"/>
      <c r="ATY119" s="3"/>
      <c r="ATZ119" s="3"/>
      <c r="AUA119" s="3"/>
      <c r="AUB119" s="3"/>
      <c r="AUC119" s="3"/>
      <c r="AUD119" s="3"/>
      <c r="AUE119" s="3"/>
      <c r="AUF119" s="3"/>
      <c r="AUG119" s="3"/>
      <c r="AUH119" s="3"/>
      <c r="AUI119" s="3"/>
      <c r="AUJ119" s="3"/>
      <c r="AUK119" s="3"/>
      <c r="AUL119" s="3"/>
      <c r="AUM119" s="3"/>
      <c r="AUN119" s="3"/>
      <c r="AUO119" s="3"/>
      <c r="AUP119" s="3"/>
      <c r="AUQ119" s="3"/>
      <c r="AUR119" s="3"/>
      <c r="AUS119" s="3"/>
      <c r="AUT119" s="3"/>
      <c r="AUU119" s="3"/>
      <c r="AUV119" s="3"/>
      <c r="AUW119" s="3"/>
      <c r="AUX119" s="3"/>
      <c r="AUY119" s="3"/>
      <c r="AUZ119" s="3"/>
      <c r="AVA119" s="3"/>
      <c r="AVB119" s="3"/>
      <c r="AVC119" s="3"/>
      <c r="AVD119" s="3"/>
      <c r="AVE119" s="3"/>
      <c r="AVF119" s="3"/>
      <c r="AVG119" s="3"/>
      <c r="AVH119" s="3"/>
      <c r="AVI119" s="3"/>
      <c r="AVJ119" s="3"/>
      <c r="AVK119" s="3"/>
      <c r="AVL119" s="3"/>
      <c r="AVM119" s="3"/>
      <c r="AVN119" s="3"/>
      <c r="AVO119" s="3"/>
      <c r="AVP119" s="3"/>
      <c r="AVQ119" s="3"/>
      <c r="AVR119" s="3"/>
      <c r="AVS119" s="3"/>
      <c r="AVT119" s="3"/>
      <c r="AVU119" s="3"/>
      <c r="AVV119" s="3"/>
      <c r="AVW119" s="3"/>
      <c r="AVX119" s="3"/>
      <c r="AVY119" s="3"/>
      <c r="AVZ119" s="3"/>
      <c r="AWA119" s="3"/>
      <c r="AWB119" s="3"/>
      <c r="AWC119" s="3"/>
      <c r="AWD119" s="3"/>
      <c r="AWE119" s="3"/>
      <c r="AWF119" s="3"/>
      <c r="AWG119" s="3"/>
      <c r="AWH119" s="3"/>
      <c r="AWI119" s="3"/>
      <c r="AWJ119" s="3"/>
      <c r="AWK119" s="3"/>
      <c r="AWL119" s="3"/>
      <c r="AWM119" s="3"/>
      <c r="AWN119" s="3"/>
      <c r="AWO119" s="3"/>
      <c r="AWP119" s="3"/>
      <c r="AWQ119" s="3"/>
      <c r="AWR119" s="3"/>
      <c r="AWS119" s="3"/>
      <c r="AWT119" s="3"/>
      <c r="AWU119" s="3"/>
      <c r="AWV119" s="3"/>
      <c r="AWW119" s="3"/>
      <c r="AWX119" s="3"/>
      <c r="AWY119" s="3"/>
      <c r="AWZ119" s="3"/>
      <c r="AXA119" s="3"/>
      <c r="AXB119" s="3"/>
      <c r="AXC119" s="3"/>
      <c r="AXD119" s="3"/>
      <c r="AXE119" s="3"/>
      <c r="AXF119" s="3"/>
      <c r="AXG119" s="3"/>
      <c r="AXH119" s="3"/>
      <c r="AXI119" s="3"/>
      <c r="AXJ119" s="3"/>
      <c r="AXK119" s="3"/>
      <c r="AXL119" s="3"/>
      <c r="AXM119" s="3"/>
      <c r="AXN119" s="3"/>
      <c r="AXO119" s="3"/>
      <c r="AXP119" s="3"/>
      <c r="AXQ119" s="3"/>
      <c r="AXR119" s="3"/>
      <c r="AXS119" s="3"/>
      <c r="AXT119" s="3"/>
      <c r="AXU119" s="3"/>
      <c r="AXV119" s="3"/>
      <c r="AXW119" s="3"/>
      <c r="AXX119" s="3"/>
      <c r="AXY119" s="3"/>
      <c r="AXZ119" s="3"/>
      <c r="AYA119" s="3"/>
      <c r="AYB119" s="3"/>
      <c r="AYC119" s="3"/>
      <c r="AYD119" s="3"/>
      <c r="AYE119" s="3"/>
      <c r="AYF119" s="3"/>
      <c r="AYG119" s="3"/>
      <c r="AYH119" s="3"/>
      <c r="AYI119" s="3"/>
      <c r="AYJ119" s="3"/>
      <c r="AYK119" s="3"/>
      <c r="AYL119" s="3"/>
      <c r="AYM119" s="3"/>
      <c r="AYN119" s="3"/>
      <c r="AYO119" s="3"/>
      <c r="AYP119" s="3"/>
      <c r="AYQ119" s="3"/>
      <c r="AYR119" s="3"/>
      <c r="AYS119" s="3"/>
      <c r="AYT119" s="3"/>
      <c r="AYU119" s="3"/>
      <c r="AYV119" s="3"/>
      <c r="AYW119" s="3"/>
      <c r="AYX119" s="3"/>
      <c r="AYY119" s="3"/>
      <c r="AYZ119" s="3"/>
      <c r="AZA119" s="3"/>
      <c r="AZB119" s="3"/>
      <c r="AZC119" s="3"/>
      <c r="AZD119" s="3"/>
      <c r="AZE119" s="3"/>
      <c r="AZF119" s="3"/>
      <c r="AZG119" s="3"/>
      <c r="AZH119" s="3"/>
      <c r="AZI119" s="3"/>
      <c r="AZJ119" s="3"/>
      <c r="AZK119" s="3"/>
      <c r="AZL119" s="3"/>
      <c r="AZM119" s="3"/>
      <c r="AZN119" s="3"/>
      <c r="AZO119" s="3"/>
      <c r="AZP119" s="3"/>
      <c r="AZQ119" s="3"/>
      <c r="AZR119" s="3"/>
      <c r="AZS119" s="3"/>
      <c r="AZT119" s="3"/>
      <c r="AZU119" s="3"/>
      <c r="AZV119" s="3"/>
      <c r="AZW119" s="3"/>
      <c r="AZX119" s="3"/>
      <c r="AZY119" s="3"/>
      <c r="AZZ119" s="3"/>
      <c r="BAA119" s="3"/>
      <c r="BAB119" s="3"/>
      <c r="BAC119" s="3"/>
      <c r="BAD119" s="3"/>
      <c r="BAE119" s="3"/>
      <c r="BAF119" s="3"/>
      <c r="BAG119" s="3"/>
      <c r="BAH119" s="3"/>
      <c r="BAI119" s="3"/>
      <c r="BAJ119" s="3"/>
      <c r="BAK119" s="3"/>
      <c r="BAL119" s="3"/>
      <c r="BAM119" s="3"/>
      <c r="BAN119" s="3"/>
      <c r="BAO119" s="3"/>
      <c r="BAP119" s="3"/>
      <c r="BAQ119" s="3"/>
      <c r="BAR119" s="3"/>
      <c r="BAS119" s="3"/>
      <c r="BAT119" s="3"/>
      <c r="BAU119" s="3"/>
      <c r="BAV119" s="3"/>
      <c r="BAW119" s="3"/>
      <c r="BAX119" s="3"/>
      <c r="BAY119" s="3"/>
      <c r="BAZ119" s="3"/>
      <c r="BBA119" s="3"/>
      <c r="BBB119" s="3"/>
      <c r="BBC119" s="3"/>
      <c r="BBD119" s="3"/>
      <c r="BBE119" s="3"/>
      <c r="BBF119" s="3"/>
      <c r="BBG119" s="3"/>
      <c r="BBH119" s="3"/>
      <c r="BBI119" s="3"/>
      <c r="BBJ119" s="3"/>
      <c r="BBK119" s="3"/>
      <c r="BBL119" s="3"/>
      <c r="BBM119" s="3"/>
      <c r="BBN119" s="3"/>
      <c r="BBO119" s="3"/>
      <c r="BBP119" s="3"/>
      <c r="BBQ119" s="3"/>
      <c r="BBR119" s="3"/>
      <c r="BBS119" s="3"/>
      <c r="BBT119" s="3"/>
      <c r="BBU119" s="3"/>
      <c r="BBV119" s="3"/>
      <c r="BBW119" s="3"/>
      <c r="BBX119" s="3"/>
      <c r="BBY119" s="3"/>
      <c r="BBZ119" s="3"/>
      <c r="BCA119" s="3"/>
      <c r="BCB119" s="3"/>
      <c r="BCC119" s="3"/>
      <c r="BCD119" s="3"/>
      <c r="BCE119" s="3"/>
      <c r="BCF119" s="3"/>
      <c r="BCG119" s="3"/>
      <c r="BCH119" s="3"/>
      <c r="BCI119" s="3"/>
      <c r="BCJ119" s="3"/>
      <c r="BCK119" s="3"/>
      <c r="BCL119" s="3"/>
      <c r="BCM119" s="3"/>
      <c r="BCN119" s="3"/>
      <c r="BCO119" s="3"/>
      <c r="BCP119" s="3"/>
      <c r="BCQ119" s="3"/>
      <c r="BCR119" s="3"/>
      <c r="BCS119" s="3"/>
      <c r="BCT119" s="3"/>
      <c r="BCU119" s="3"/>
      <c r="BCV119" s="3"/>
      <c r="BCW119" s="3"/>
      <c r="BCX119" s="3"/>
      <c r="BCY119" s="3"/>
      <c r="BCZ119" s="3"/>
      <c r="BDA119" s="3"/>
      <c r="BDB119" s="3"/>
      <c r="BDC119" s="3"/>
      <c r="BDD119" s="3"/>
      <c r="BDE119" s="3"/>
      <c r="BDF119" s="3"/>
      <c r="BDG119" s="3"/>
      <c r="BDH119" s="3"/>
      <c r="BDI119" s="3"/>
      <c r="BDJ119" s="3"/>
      <c r="BDK119" s="3"/>
      <c r="BDL119" s="3"/>
      <c r="BDM119" s="3"/>
      <c r="BDN119" s="3"/>
      <c r="BDO119" s="3"/>
      <c r="BDP119" s="3"/>
      <c r="BDQ119" s="3"/>
      <c r="BDR119" s="3"/>
      <c r="BDS119" s="3"/>
      <c r="BDT119" s="3"/>
      <c r="BDU119" s="3"/>
      <c r="BDV119" s="3"/>
      <c r="BDW119" s="3"/>
      <c r="BDX119" s="3"/>
      <c r="BDY119" s="3"/>
      <c r="BDZ119" s="3"/>
      <c r="BEA119" s="3"/>
      <c r="BEB119" s="3"/>
      <c r="BEC119" s="3"/>
      <c r="BED119" s="3"/>
      <c r="BEE119" s="3"/>
      <c r="BEF119" s="3"/>
      <c r="BEG119" s="3"/>
      <c r="BEH119" s="3"/>
      <c r="BEI119" s="3"/>
      <c r="BEJ119" s="3"/>
      <c r="BEK119" s="3"/>
      <c r="BEL119" s="3"/>
      <c r="BEM119" s="3"/>
      <c r="BEN119" s="3"/>
      <c r="BEO119" s="3"/>
      <c r="BEP119" s="3"/>
      <c r="BEQ119" s="3"/>
      <c r="BER119" s="3"/>
      <c r="BES119" s="3"/>
      <c r="BET119" s="3"/>
      <c r="BEU119" s="3"/>
      <c r="BEV119" s="3"/>
      <c r="BEW119" s="3"/>
      <c r="BEX119" s="3"/>
      <c r="BEY119" s="3"/>
      <c r="BEZ119" s="3"/>
      <c r="BFA119" s="3"/>
      <c r="BFB119" s="3"/>
      <c r="BFC119" s="3"/>
      <c r="BFD119" s="3"/>
      <c r="BFE119" s="3"/>
      <c r="BFF119" s="3"/>
      <c r="BFG119" s="3"/>
      <c r="BFH119" s="3"/>
      <c r="BFI119" s="3"/>
      <c r="BFJ119" s="3"/>
      <c r="BFK119" s="3"/>
      <c r="BFL119" s="3"/>
      <c r="BFM119" s="3"/>
      <c r="BFN119" s="3"/>
      <c r="BFO119" s="3"/>
      <c r="BFP119" s="3"/>
      <c r="BFQ119" s="3"/>
      <c r="BFR119" s="3"/>
      <c r="BFS119" s="3"/>
      <c r="BFT119" s="3"/>
      <c r="BFU119" s="3"/>
      <c r="BFV119" s="3"/>
      <c r="BFW119" s="3"/>
      <c r="BFX119" s="3"/>
      <c r="BFY119" s="3"/>
      <c r="BFZ119" s="3"/>
      <c r="BGA119" s="3"/>
      <c r="BGB119" s="3"/>
      <c r="BGC119" s="3"/>
      <c r="BGD119" s="3"/>
      <c r="BGE119" s="3"/>
      <c r="BGF119" s="3"/>
      <c r="BGG119" s="3"/>
      <c r="BGH119" s="3"/>
      <c r="BGI119" s="3"/>
      <c r="BGJ119" s="3"/>
      <c r="BGK119" s="3"/>
      <c r="BGL119" s="3"/>
      <c r="BGM119" s="3"/>
      <c r="BGN119" s="3"/>
      <c r="BGO119" s="3"/>
      <c r="BGP119" s="3"/>
      <c r="BGQ119" s="3"/>
      <c r="BGR119" s="3"/>
      <c r="BGS119" s="3"/>
      <c r="BGT119" s="3"/>
      <c r="BGU119" s="3"/>
      <c r="BGV119" s="3"/>
      <c r="BGW119" s="3"/>
      <c r="BGX119" s="3"/>
      <c r="BGY119" s="3"/>
      <c r="BGZ119" s="3"/>
      <c r="BHA119" s="3"/>
      <c r="BHB119" s="3"/>
      <c r="BHC119" s="3"/>
      <c r="BHD119" s="3"/>
      <c r="BHE119" s="3"/>
      <c r="BHF119" s="3"/>
      <c r="BHG119" s="3"/>
      <c r="BHH119" s="3"/>
      <c r="BHI119" s="3"/>
      <c r="BHJ119" s="3"/>
      <c r="BHK119" s="3"/>
      <c r="BHL119" s="3"/>
      <c r="BHM119" s="3"/>
      <c r="BHN119" s="3"/>
      <c r="BHO119" s="3"/>
      <c r="BHP119" s="3"/>
      <c r="BHQ119" s="3"/>
      <c r="BHR119" s="3"/>
      <c r="BHS119" s="3"/>
      <c r="BHT119" s="3"/>
      <c r="BHU119" s="3"/>
      <c r="BHV119" s="3"/>
      <c r="BHW119" s="3"/>
      <c r="BHX119" s="3"/>
      <c r="BHY119" s="3"/>
      <c r="BHZ119" s="3"/>
      <c r="BIA119" s="3"/>
      <c r="BIB119" s="3"/>
      <c r="BIC119" s="3"/>
      <c r="BID119" s="3"/>
      <c r="BIE119" s="3"/>
      <c r="BIF119" s="3"/>
      <c r="BIG119" s="3"/>
      <c r="BIH119" s="3"/>
      <c r="BII119" s="3"/>
      <c r="BIJ119" s="3"/>
      <c r="BIK119" s="3"/>
      <c r="BIL119" s="3"/>
      <c r="BIM119" s="3"/>
      <c r="BIN119" s="3"/>
      <c r="BIO119" s="3"/>
      <c r="BIP119" s="3"/>
      <c r="BIQ119" s="3"/>
      <c r="BIR119" s="3"/>
      <c r="BIS119" s="3"/>
      <c r="BIT119" s="3"/>
      <c r="BIU119" s="3"/>
      <c r="BIV119" s="3"/>
      <c r="BIW119" s="3"/>
      <c r="BIX119" s="3"/>
      <c r="BIY119" s="3"/>
      <c r="BIZ119" s="3"/>
      <c r="BJA119" s="3"/>
      <c r="BJB119" s="3"/>
      <c r="BJC119" s="3"/>
      <c r="BJD119" s="3"/>
      <c r="BJE119" s="3"/>
      <c r="BJF119" s="3"/>
      <c r="BJG119" s="3"/>
      <c r="BJH119" s="3"/>
      <c r="BJI119" s="3"/>
      <c r="BJJ119" s="3"/>
      <c r="BJK119" s="3"/>
      <c r="BJL119" s="3"/>
      <c r="BJM119" s="3"/>
      <c r="BJN119" s="3"/>
      <c r="BJO119" s="3"/>
      <c r="BJP119" s="3"/>
      <c r="BJQ119" s="3"/>
      <c r="BJR119" s="3"/>
      <c r="BJS119" s="3"/>
      <c r="BJT119" s="3"/>
      <c r="BJU119" s="3"/>
      <c r="BJV119" s="3"/>
      <c r="BJW119" s="3"/>
      <c r="BJX119" s="3"/>
      <c r="BJY119" s="3"/>
      <c r="BJZ119" s="3"/>
      <c r="BKA119" s="3"/>
      <c r="BKB119" s="3"/>
      <c r="BKC119" s="3"/>
      <c r="BKD119" s="3"/>
      <c r="BKE119" s="3"/>
      <c r="BKF119" s="3"/>
      <c r="BKG119" s="3"/>
      <c r="BKH119" s="3"/>
      <c r="BKI119" s="3"/>
      <c r="BKJ119" s="3"/>
      <c r="BKK119" s="3"/>
      <c r="BKL119" s="3"/>
      <c r="BKM119" s="3"/>
      <c r="BKN119" s="3"/>
      <c r="BKO119" s="3"/>
      <c r="BKP119" s="3"/>
      <c r="BKQ119" s="3"/>
      <c r="BKR119" s="3"/>
      <c r="BKS119" s="3"/>
      <c r="BKT119" s="3"/>
      <c r="BKU119" s="3"/>
      <c r="BKV119" s="3"/>
      <c r="BKW119" s="3"/>
      <c r="BKX119" s="3"/>
      <c r="BKY119" s="3"/>
      <c r="BKZ119" s="3"/>
      <c r="BLA119" s="3"/>
      <c r="BLB119" s="3"/>
      <c r="BLC119" s="3"/>
      <c r="BLD119" s="3"/>
      <c r="BLE119" s="3"/>
      <c r="BLF119" s="3"/>
      <c r="BLG119" s="3"/>
      <c r="BLH119" s="3"/>
      <c r="BLI119" s="3"/>
      <c r="BLJ119" s="3"/>
      <c r="BLK119" s="3"/>
      <c r="BLL119" s="3"/>
      <c r="BLM119" s="3"/>
      <c r="BLN119" s="3"/>
      <c r="BLO119" s="3"/>
      <c r="BLP119" s="3"/>
      <c r="BLQ119" s="3"/>
      <c r="BLR119" s="3"/>
      <c r="BLS119" s="3"/>
      <c r="BLT119" s="3"/>
      <c r="BLU119" s="3"/>
      <c r="BLV119" s="3"/>
      <c r="BLW119" s="3"/>
      <c r="BLX119" s="3"/>
      <c r="BLY119" s="3"/>
      <c r="BLZ119" s="3"/>
      <c r="BMA119" s="3"/>
      <c r="BMB119" s="3"/>
      <c r="BMC119" s="3"/>
      <c r="BMD119" s="3"/>
      <c r="BME119" s="3"/>
      <c r="BMF119" s="3"/>
      <c r="BMG119" s="3"/>
      <c r="BMH119" s="3"/>
      <c r="BMI119" s="3"/>
      <c r="BMJ119" s="3"/>
      <c r="BMK119" s="3"/>
      <c r="BML119" s="3"/>
      <c r="BMM119" s="3"/>
      <c r="BMN119" s="3"/>
      <c r="BMO119" s="3"/>
      <c r="BMP119" s="3"/>
      <c r="BMQ119" s="3"/>
      <c r="BMR119" s="3"/>
      <c r="BMS119" s="3"/>
      <c r="BMT119" s="3"/>
      <c r="BMU119" s="3"/>
      <c r="BMV119" s="3"/>
      <c r="BMW119" s="3"/>
      <c r="BMX119" s="3"/>
      <c r="BMY119" s="3"/>
      <c r="BMZ119" s="3"/>
      <c r="BNA119" s="3"/>
      <c r="BNB119" s="3"/>
      <c r="BNC119" s="3"/>
      <c r="BND119" s="3"/>
      <c r="BNE119" s="3"/>
      <c r="BNF119" s="3"/>
      <c r="BNG119" s="3"/>
      <c r="BNH119" s="3"/>
      <c r="BNI119" s="3"/>
      <c r="BNJ119" s="3"/>
      <c r="BNK119" s="3"/>
      <c r="BNL119" s="3"/>
      <c r="BNM119" s="3"/>
      <c r="BNN119" s="3"/>
      <c r="BNO119" s="3"/>
      <c r="BNP119" s="3"/>
      <c r="BNQ119" s="3"/>
      <c r="BNR119" s="3"/>
      <c r="BNS119" s="3"/>
      <c r="BNT119" s="3"/>
      <c r="BNU119" s="3"/>
      <c r="BNV119" s="3"/>
      <c r="BNW119" s="3"/>
      <c r="BNX119" s="3"/>
      <c r="BNY119" s="3"/>
      <c r="BNZ119" s="3"/>
      <c r="BOA119" s="3"/>
      <c r="BOB119" s="3"/>
      <c r="BOC119" s="3"/>
      <c r="BOD119" s="3"/>
      <c r="BOE119" s="3"/>
      <c r="BOF119" s="3"/>
      <c r="BOG119" s="3"/>
      <c r="BOH119" s="3"/>
      <c r="BOI119" s="3"/>
      <c r="BOJ119" s="3"/>
      <c r="BOK119" s="3"/>
      <c r="BOL119" s="3"/>
      <c r="BOM119" s="3"/>
      <c r="BON119" s="3"/>
      <c r="BOO119" s="3"/>
      <c r="BOP119" s="3"/>
      <c r="BOQ119" s="3"/>
      <c r="BOR119" s="3"/>
      <c r="BOS119" s="3"/>
      <c r="BOT119" s="3"/>
      <c r="BOU119" s="3"/>
      <c r="BOV119" s="3"/>
      <c r="BOW119" s="3"/>
      <c r="BOX119" s="3"/>
      <c r="BOY119" s="3"/>
      <c r="BOZ119" s="3"/>
      <c r="BPA119" s="3"/>
      <c r="BPB119" s="3"/>
      <c r="BPC119" s="3"/>
      <c r="BPD119" s="3"/>
      <c r="BPE119" s="3"/>
      <c r="BPF119" s="3"/>
      <c r="BPG119" s="3"/>
      <c r="BPH119" s="3"/>
      <c r="BPI119" s="3"/>
      <c r="BPJ119" s="3"/>
      <c r="BPK119" s="3"/>
      <c r="BPL119" s="3"/>
      <c r="BPM119" s="3"/>
      <c r="BPN119" s="3"/>
      <c r="BPO119" s="3"/>
      <c r="BPP119" s="3"/>
      <c r="BPQ119" s="3"/>
      <c r="BPR119" s="3"/>
      <c r="BPS119" s="3"/>
      <c r="BPT119" s="3"/>
      <c r="BPU119" s="3"/>
      <c r="BPV119" s="3"/>
      <c r="BPW119" s="3"/>
      <c r="BPX119" s="3"/>
      <c r="BPY119" s="3"/>
      <c r="BPZ119" s="3"/>
      <c r="BQA119" s="3"/>
      <c r="BQB119" s="3"/>
      <c r="BQC119" s="3"/>
      <c r="BQD119" s="3"/>
      <c r="BQE119" s="3"/>
      <c r="BQF119" s="3"/>
      <c r="BQG119" s="3"/>
      <c r="BQH119" s="3"/>
      <c r="BQI119" s="3"/>
      <c r="BQJ119" s="3"/>
      <c r="BQK119" s="3"/>
      <c r="BQL119" s="3"/>
      <c r="BQM119" s="3"/>
      <c r="BQN119" s="3"/>
      <c r="BQO119" s="3"/>
      <c r="BQP119" s="3"/>
      <c r="BQQ119" s="3"/>
      <c r="BQR119" s="3"/>
      <c r="BQS119" s="3"/>
      <c r="BQT119" s="3"/>
      <c r="BQU119" s="3"/>
      <c r="BQV119" s="3"/>
      <c r="BQW119" s="3"/>
      <c r="BQX119" s="3"/>
      <c r="BQY119" s="3"/>
      <c r="BQZ119" s="3"/>
      <c r="BRA119" s="3"/>
      <c r="BRB119" s="3"/>
      <c r="BRC119" s="3"/>
      <c r="BRD119" s="3"/>
      <c r="BRE119" s="3"/>
      <c r="BRF119" s="3"/>
      <c r="BRG119" s="3"/>
      <c r="BRH119" s="3"/>
      <c r="BRI119" s="3"/>
      <c r="BRJ119" s="3"/>
      <c r="BRK119" s="3"/>
      <c r="BRL119" s="3"/>
      <c r="BRM119" s="3"/>
      <c r="BRN119" s="3"/>
      <c r="BRO119" s="3"/>
      <c r="BRP119" s="3"/>
      <c r="BRQ119" s="3"/>
      <c r="BRR119" s="3"/>
      <c r="BRS119" s="3"/>
      <c r="BRT119" s="3"/>
      <c r="BRU119" s="3"/>
      <c r="BRV119" s="3"/>
      <c r="BRW119" s="3"/>
      <c r="BRX119" s="3"/>
      <c r="BRY119" s="3"/>
      <c r="BRZ119" s="3"/>
      <c r="BSA119" s="3"/>
      <c r="BSB119" s="3"/>
      <c r="BSC119" s="3"/>
      <c r="BSD119" s="3"/>
      <c r="BSE119" s="3"/>
      <c r="BSF119" s="3"/>
      <c r="BSG119" s="3"/>
      <c r="BSH119" s="3"/>
      <c r="BSI119" s="3"/>
      <c r="BSJ119" s="3"/>
      <c r="BSK119" s="3"/>
      <c r="BSL119" s="3"/>
      <c r="BSM119" s="3"/>
      <c r="BSN119" s="3"/>
      <c r="BSO119" s="3"/>
      <c r="BSP119" s="3"/>
      <c r="BSQ119" s="3"/>
      <c r="BSR119" s="3"/>
      <c r="BSS119" s="3"/>
      <c r="BST119" s="3"/>
      <c r="BSU119" s="3"/>
      <c r="BSV119" s="3"/>
      <c r="BSW119" s="3"/>
      <c r="BSX119" s="3"/>
      <c r="BSY119" s="3"/>
      <c r="BSZ119" s="3"/>
      <c r="BTA119" s="3"/>
      <c r="BTB119" s="3"/>
      <c r="BTC119" s="3"/>
      <c r="BTD119" s="3"/>
      <c r="BTE119" s="3"/>
      <c r="BTF119" s="3"/>
      <c r="BTG119" s="3"/>
      <c r="BTH119" s="3"/>
      <c r="BTI119" s="3"/>
      <c r="BTJ119" s="3"/>
      <c r="BTK119" s="3"/>
      <c r="BTL119" s="3"/>
      <c r="BTM119" s="3"/>
      <c r="BTN119" s="3"/>
      <c r="BTO119" s="3"/>
      <c r="BTP119" s="3"/>
      <c r="BTQ119" s="3"/>
      <c r="BTR119" s="3"/>
      <c r="BTS119" s="3"/>
      <c r="BTT119" s="3"/>
      <c r="BTU119" s="3"/>
      <c r="BTV119" s="3"/>
      <c r="BTW119" s="3"/>
      <c r="BTX119" s="3"/>
      <c r="BTY119" s="3"/>
      <c r="BTZ119" s="3"/>
      <c r="BUA119" s="3"/>
      <c r="BUB119" s="3"/>
      <c r="BUC119" s="3"/>
      <c r="BUD119" s="3"/>
      <c r="BUE119" s="3"/>
      <c r="BUF119" s="3"/>
      <c r="BUG119" s="3"/>
      <c r="BUH119" s="3"/>
      <c r="BUI119" s="3"/>
      <c r="BUJ119" s="3"/>
      <c r="BUK119" s="3"/>
      <c r="BUL119" s="3"/>
      <c r="BUM119" s="3"/>
      <c r="BUN119" s="3"/>
      <c r="BUO119" s="3"/>
      <c r="BUP119" s="3"/>
      <c r="BUQ119" s="3"/>
      <c r="BUR119" s="3"/>
      <c r="BUS119" s="3"/>
      <c r="BUT119" s="3"/>
      <c r="BUU119" s="3"/>
      <c r="BUV119" s="3"/>
      <c r="BUW119" s="3"/>
      <c r="BUX119" s="3"/>
      <c r="BUY119" s="3"/>
      <c r="BUZ119" s="3"/>
      <c r="BVA119" s="3"/>
      <c r="BVB119" s="3"/>
      <c r="BVC119" s="3"/>
      <c r="BVD119" s="3"/>
      <c r="BVE119" s="3"/>
      <c r="BVF119" s="3"/>
      <c r="BVG119" s="3"/>
      <c r="BVH119" s="3"/>
      <c r="BVI119" s="3"/>
      <c r="BVJ119" s="3"/>
      <c r="BVK119" s="3"/>
      <c r="BVL119" s="3"/>
      <c r="BVM119" s="3"/>
      <c r="BVN119" s="3"/>
      <c r="BVO119" s="3"/>
      <c r="BVP119" s="3"/>
      <c r="BVQ119" s="3"/>
      <c r="BVR119" s="3"/>
      <c r="BVS119" s="3"/>
      <c r="BVT119" s="3"/>
      <c r="BVU119" s="3"/>
      <c r="BVV119" s="3"/>
      <c r="BVW119" s="3"/>
      <c r="BVX119" s="3"/>
      <c r="BVY119" s="3"/>
      <c r="BVZ119" s="3"/>
      <c r="BWA119" s="3"/>
      <c r="BWB119" s="3"/>
      <c r="BWC119" s="3"/>
      <c r="BWD119" s="3"/>
      <c r="BWE119" s="3"/>
      <c r="BWF119" s="3"/>
      <c r="BWG119" s="3"/>
      <c r="BWH119" s="3"/>
      <c r="BWI119" s="3"/>
      <c r="BWJ119" s="3"/>
      <c r="BWK119" s="3"/>
      <c r="BWL119" s="3"/>
      <c r="BWM119" s="3"/>
      <c r="BWN119" s="3"/>
      <c r="BWO119" s="3"/>
      <c r="BWP119" s="3"/>
      <c r="BWQ119" s="3"/>
      <c r="BWR119" s="3"/>
      <c r="BWS119" s="3"/>
      <c r="BWT119" s="3"/>
      <c r="BWU119" s="3"/>
      <c r="BWV119" s="3"/>
      <c r="BWW119" s="3"/>
      <c r="BWX119" s="3"/>
      <c r="BWY119" s="3"/>
      <c r="BWZ119" s="3"/>
      <c r="BXA119" s="3"/>
      <c r="BXB119" s="3"/>
      <c r="BXC119" s="3"/>
      <c r="BXD119" s="3"/>
      <c r="BXE119" s="3"/>
      <c r="BXF119" s="3"/>
      <c r="BXG119" s="3"/>
      <c r="BXH119" s="3"/>
      <c r="BXI119" s="3"/>
      <c r="BXJ119" s="3"/>
      <c r="BXK119" s="3"/>
      <c r="BXL119" s="3"/>
      <c r="BXM119" s="3"/>
      <c r="BXN119" s="3"/>
      <c r="BXO119" s="3"/>
      <c r="BXP119" s="3"/>
      <c r="BXQ119" s="3"/>
      <c r="BXR119" s="3"/>
      <c r="BXS119" s="3"/>
      <c r="BXT119" s="3"/>
      <c r="BXU119" s="3"/>
      <c r="BXV119" s="3"/>
      <c r="BXW119" s="3"/>
      <c r="BXX119" s="3"/>
      <c r="BXY119" s="3"/>
      <c r="BXZ119" s="3"/>
      <c r="BYA119" s="3"/>
      <c r="BYB119" s="3"/>
      <c r="BYC119" s="3"/>
      <c r="BYD119" s="3"/>
      <c r="BYE119" s="3"/>
      <c r="BYF119" s="3"/>
      <c r="BYG119" s="3"/>
      <c r="BYH119" s="3"/>
      <c r="BYI119" s="3"/>
      <c r="BYJ119" s="3"/>
      <c r="BYK119" s="3"/>
      <c r="BYL119" s="3"/>
      <c r="BYM119" s="3"/>
      <c r="BYN119" s="3"/>
      <c r="BYO119" s="3"/>
      <c r="BYP119" s="3"/>
      <c r="BYQ119" s="3"/>
      <c r="BYR119" s="3"/>
      <c r="BYS119" s="3"/>
      <c r="BYT119" s="3"/>
      <c r="BYU119" s="3"/>
      <c r="BYV119" s="3"/>
      <c r="BYW119" s="3"/>
      <c r="BYX119" s="3"/>
      <c r="BYY119" s="3"/>
      <c r="BYZ119" s="3"/>
      <c r="BZA119" s="3"/>
      <c r="BZB119" s="3"/>
      <c r="BZC119" s="3"/>
      <c r="BZD119" s="3"/>
      <c r="BZE119" s="3"/>
      <c r="BZF119" s="3"/>
      <c r="BZG119" s="3"/>
      <c r="BZH119" s="3"/>
      <c r="BZI119" s="3"/>
      <c r="BZJ119" s="3"/>
      <c r="BZK119" s="3"/>
      <c r="BZL119" s="3"/>
      <c r="BZM119" s="3"/>
      <c r="BZN119" s="3"/>
      <c r="BZO119" s="3"/>
      <c r="BZP119" s="3"/>
      <c r="BZQ119" s="3"/>
      <c r="BZR119" s="3"/>
      <c r="BZS119" s="3"/>
      <c r="BZT119" s="3"/>
      <c r="BZU119" s="3"/>
      <c r="BZV119" s="3"/>
      <c r="BZW119" s="3"/>
      <c r="BZX119" s="3"/>
      <c r="BZY119" s="3"/>
      <c r="BZZ119" s="3"/>
      <c r="CAA119" s="3"/>
      <c r="CAB119" s="3"/>
      <c r="CAC119" s="3"/>
      <c r="CAD119" s="3"/>
      <c r="CAE119" s="3"/>
      <c r="CAF119" s="3"/>
      <c r="CAG119" s="3"/>
      <c r="CAH119" s="3"/>
      <c r="CAI119" s="3"/>
      <c r="CAJ119" s="3"/>
      <c r="CAK119" s="3"/>
      <c r="CAL119" s="3"/>
      <c r="CAM119" s="3"/>
      <c r="CAN119" s="3"/>
      <c r="CAO119" s="3"/>
      <c r="CAP119" s="3"/>
      <c r="CAQ119" s="3"/>
      <c r="CAR119" s="3"/>
      <c r="CAS119" s="3"/>
      <c r="CAT119" s="3"/>
      <c r="CAU119" s="3"/>
      <c r="CAV119" s="3"/>
      <c r="CAW119" s="3"/>
      <c r="CAX119" s="3"/>
      <c r="CAY119" s="3"/>
      <c r="CAZ119" s="3"/>
      <c r="CBA119" s="3"/>
      <c r="CBB119" s="3"/>
      <c r="CBC119" s="3"/>
      <c r="CBD119" s="3"/>
      <c r="CBE119" s="3"/>
      <c r="CBF119" s="3"/>
      <c r="CBG119" s="3"/>
      <c r="CBH119" s="3"/>
      <c r="CBI119" s="3"/>
      <c r="CBJ119" s="3"/>
      <c r="CBK119" s="3"/>
      <c r="CBL119" s="3"/>
      <c r="CBM119" s="3"/>
      <c r="CBN119" s="3"/>
      <c r="CBO119" s="3"/>
      <c r="CBP119" s="3"/>
      <c r="CBQ119" s="3"/>
      <c r="CBR119" s="3"/>
      <c r="CBS119" s="3"/>
      <c r="CBT119" s="3"/>
      <c r="CBU119" s="3"/>
      <c r="CBV119" s="3"/>
      <c r="CBW119" s="3"/>
      <c r="CBX119" s="3"/>
      <c r="CBY119" s="3"/>
      <c r="CBZ119" s="3"/>
      <c r="CCA119" s="3"/>
      <c r="CCB119" s="3"/>
      <c r="CCC119" s="3"/>
      <c r="CCD119" s="3"/>
      <c r="CCE119" s="3"/>
      <c r="CCF119" s="3"/>
      <c r="CCG119" s="3"/>
      <c r="CCH119" s="3"/>
      <c r="CCI119" s="3"/>
      <c r="CCJ119" s="3"/>
      <c r="CCK119" s="3"/>
      <c r="CCL119" s="3"/>
      <c r="CCM119" s="3"/>
      <c r="CCN119" s="3"/>
      <c r="CCO119" s="3"/>
      <c r="CCP119" s="3"/>
      <c r="CCQ119" s="3"/>
      <c r="CCR119" s="3"/>
      <c r="CCS119" s="3"/>
      <c r="CCT119" s="3"/>
      <c r="CCU119" s="3"/>
      <c r="CCV119" s="3"/>
      <c r="CCW119" s="3"/>
      <c r="CCX119" s="3"/>
      <c r="CCY119" s="3"/>
      <c r="CCZ119" s="3"/>
      <c r="CDA119" s="3"/>
      <c r="CDB119" s="3"/>
      <c r="CDC119" s="3"/>
      <c r="CDD119" s="3"/>
      <c r="CDE119" s="3"/>
      <c r="CDF119" s="3"/>
      <c r="CDG119" s="3"/>
      <c r="CDH119" s="3"/>
      <c r="CDI119" s="3"/>
      <c r="CDJ119" s="3"/>
      <c r="CDK119" s="3"/>
      <c r="CDL119" s="3"/>
      <c r="CDM119" s="3"/>
      <c r="CDN119" s="3"/>
      <c r="CDO119" s="3"/>
      <c r="CDP119" s="3"/>
      <c r="CDQ119" s="3"/>
      <c r="CDR119" s="3"/>
      <c r="CDS119" s="3"/>
      <c r="CDT119" s="3"/>
      <c r="CDU119" s="3"/>
      <c r="CDV119" s="3"/>
      <c r="CDW119" s="3"/>
      <c r="CDX119" s="3"/>
      <c r="CDY119" s="3"/>
      <c r="CDZ119" s="3"/>
      <c r="CEA119" s="3"/>
      <c r="CEB119" s="3"/>
      <c r="CEC119" s="3"/>
      <c r="CED119" s="3"/>
      <c r="CEE119" s="3"/>
      <c r="CEF119" s="3"/>
      <c r="CEG119" s="3"/>
      <c r="CEH119" s="3"/>
      <c r="CEI119" s="3"/>
      <c r="CEJ119" s="3"/>
      <c r="CEK119" s="3"/>
      <c r="CEL119" s="3"/>
      <c r="CEM119" s="3"/>
      <c r="CEN119" s="3"/>
      <c r="CEO119" s="3"/>
      <c r="CEP119" s="3"/>
      <c r="CEQ119" s="3"/>
      <c r="CER119" s="3"/>
      <c r="CES119" s="3"/>
      <c r="CET119" s="3"/>
      <c r="CEU119" s="3"/>
      <c r="CEV119" s="3"/>
      <c r="CEW119" s="3"/>
      <c r="CEX119" s="3"/>
      <c r="CEY119" s="3"/>
      <c r="CEZ119" s="3"/>
      <c r="CFA119" s="3"/>
      <c r="CFB119" s="3"/>
      <c r="CFC119" s="3"/>
      <c r="CFD119" s="3"/>
      <c r="CFE119" s="3"/>
      <c r="CFF119" s="3"/>
      <c r="CFG119" s="3"/>
      <c r="CFH119" s="3"/>
      <c r="CFI119" s="3"/>
      <c r="CFJ119" s="3"/>
      <c r="CFK119" s="3"/>
      <c r="CFL119" s="3"/>
      <c r="CFM119" s="3"/>
      <c r="CFN119" s="3"/>
      <c r="CFO119" s="3"/>
      <c r="CFP119" s="3"/>
      <c r="CFQ119" s="3"/>
      <c r="CFR119" s="3"/>
      <c r="CFS119" s="3"/>
      <c r="CFT119" s="3"/>
      <c r="CFU119" s="3"/>
      <c r="CFV119" s="3"/>
      <c r="CFW119" s="3"/>
      <c r="CFX119" s="3"/>
      <c r="CFY119" s="3"/>
      <c r="CFZ119" s="3"/>
      <c r="CGA119" s="3"/>
      <c r="CGB119" s="3"/>
      <c r="CGC119" s="3"/>
      <c r="CGD119" s="3"/>
      <c r="CGE119" s="3"/>
      <c r="CGF119" s="3"/>
      <c r="CGG119" s="3"/>
      <c r="CGH119" s="3"/>
      <c r="CGI119" s="3"/>
      <c r="CGJ119" s="3"/>
      <c r="CGK119" s="3"/>
      <c r="CGL119" s="3"/>
      <c r="CGM119" s="3"/>
      <c r="CGN119" s="3"/>
      <c r="CGO119" s="3"/>
      <c r="CGP119" s="3"/>
      <c r="CGQ119" s="3"/>
      <c r="CGR119" s="3"/>
      <c r="CGS119" s="3"/>
      <c r="CGT119" s="3"/>
      <c r="CGU119" s="3"/>
      <c r="CGV119" s="3"/>
      <c r="CGW119" s="3"/>
      <c r="CGX119" s="3"/>
      <c r="CGY119" s="3"/>
      <c r="CGZ119" s="3"/>
      <c r="CHA119" s="3"/>
      <c r="CHB119" s="3"/>
      <c r="CHC119" s="3"/>
      <c r="CHD119" s="3"/>
      <c r="CHE119" s="3"/>
      <c r="CHF119" s="3"/>
      <c r="CHG119" s="3"/>
      <c r="CHH119" s="3"/>
      <c r="CHI119" s="3"/>
      <c r="CHJ119" s="3"/>
      <c r="CHK119" s="3"/>
      <c r="CHL119" s="3"/>
      <c r="CHM119" s="3"/>
      <c r="CHN119" s="3"/>
      <c r="CHO119" s="3"/>
      <c r="CHP119" s="3"/>
      <c r="CHQ119" s="3"/>
      <c r="CHR119" s="3"/>
      <c r="CHS119" s="3"/>
      <c r="CHT119" s="3"/>
      <c r="CHU119" s="3"/>
      <c r="CHV119" s="3"/>
      <c r="CHW119" s="3"/>
      <c r="CHX119" s="3"/>
      <c r="CHY119" s="3"/>
      <c r="CHZ119" s="3"/>
      <c r="CIA119" s="3"/>
      <c r="CIB119" s="3"/>
      <c r="CIC119" s="3"/>
      <c r="CID119" s="3"/>
      <c r="CIE119" s="3"/>
      <c r="CIF119" s="3"/>
      <c r="CIG119" s="3"/>
      <c r="CIH119" s="3"/>
      <c r="CII119" s="3"/>
      <c r="CIJ119" s="3"/>
      <c r="CIK119" s="3"/>
      <c r="CIL119" s="3"/>
      <c r="CIM119" s="3"/>
      <c r="CIN119" s="3"/>
      <c r="CIO119" s="3"/>
      <c r="CIP119" s="3"/>
      <c r="CIQ119" s="3"/>
      <c r="CIR119" s="3"/>
      <c r="CIS119" s="3"/>
      <c r="CIT119" s="3"/>
      <c r="CIU119" s="3"/>
      <c r="CIV119" s="3"/>
      <c r="CIW119" s="3"/>
      <c r="CIX119" s="3"/>
      <c r="CIY119" s="3"/>
      <c r="CIZ119" s="3"/>
      <c r="CJA119" s="3"/>
      <c r="CJB119" s="3"/>
      <c r="CJC119" s="3"/>
      <c r="CJD119" s="3"/>
      <c r="CJE119" s="3"/>
      <c r="CJF119" s="3"/>
      <c r="CJG119" s="3"/>
      <c r="CJH119" s="3"/>
      <c r="CJI119" s="3"/>
      <c r="CJJ119" s="3"/>
      <c r="CJK119" s="3"/>
      <c r="CJL119" s="3"/>
      <c r="CJM119" s="3"/>
      <c r="CJN119" s="3"/>
      <c r="CJO119" s="3"/>
      <c r="CJP119" s="3"/>
      <c r="CJQ119" s="3"/>
      <c r="CJR119" s="3"/>
      <c r="CJS119" s="3"/>
      <c r="CJT119" s="3"/>
      <c r="CJU119" s="3"/>
      <c r="CJV119" s="3"/>
      <c r="CJW119" s="3"/>
      <c r="CJX119" s="3"/>
      <c r="CJY119" s="3"/>
      <c r="CJZ119" s="3"/>
      <c r="CKA119" s="3"/>
      <c r="CKB119" s="3"/>
      <c r="CKC119" s="3"/>
      <c r="CKD119" s="3"/>
      <c r="CKE119" s="3"/>
      <c r="CKF119" s="3"/>
      <c r="CKG119" s="3"/>
      <c r="CKH119" s="3"/>
      <c r="CKI119" s="3"/>
      <c r="CKJ119" s="3"/>
      <c r="CKK119" s="3"/>
      <c r="CKL119" s="3"/>
      <c r="CKM119" s="3"/>
      <c r="CKN119" s="3"/>
      <c r="CKO119" s="3"/>
      <c r="CKP119" s="3"/>
      <c r="CKQ119" s="3"/>
      <c r="CKR119" s="3"/>
      <c r="CKS119" s="3"/>
      <c r="CKT119" s="3"/>
      <c r="CKU119" s="3"/>
      <c r="CKV119" s="3"/>
      <c r="CKW119" s="3"/>
      <c r="CKX119" s="3"/>
      <c r="CKY119" s="3"/>
      <c r="CKZ119" s="3"/>
      <c r="CLA119" s="3"/>
      <c r="CLB119" s="3"/>
      <c r="CLC119" s="3"/>
      <c r="CLD119" s="3"/>
      <c r="CLE119" s="3"/>
      <c r="CLF119" s="3"/>
      <c r="CLG119" s="3"/>
      <c r="CLH119" s="3"/>
      <c r="CLI119" s="3"/>
      <c r="CLJ119" s="3"/>
      <c r="CLK119" s="3"/>
      <c r="CLL119" s="3"/>
      <c r="CLM119" s="3"/>
      <c r="CLN119" s="3"/>
      <c r="CLO119" s="3"/>
      <c r="CLP119" s="3"/>
      <c r="CLQ119" s="3"/>
      <c r="CLR119" s="3"/>
      <c r="CLS119" s="3"/>
      <c r="CLT119" s="3"/>
      <c r="CLU119" s="3"/>
      <c r="CLV119" s="3"/>
      <c r="CLW119" s="3"/>
      <c r="CLX119" s="3"/>
      <c r="CLY119" s="3"/>
      <c r="CLZ119" s="3"/>
      <c r="CMA119" s="3"/>
      <c r="CMB119" s="3"/>
      <c r="CMC119" s="3"/>
      <c r="CMD119" s="3"/>
      <c r="CME119" s="3"/>
      <c r="CMF119" s="3"/>
      <c r="CMG119" s="3"/>
      <c r="CMH119" s="3"/>
      <c r="CMI119" s="3"/>
      <c r="CMJ119" s="3"/>
      <c r="CMK119" s="3"/>
      <c r="CML119" s="3"/>
      <c r="CMM119" s="3"/>
      <c r="CMN119" s="3"/>
      <c r="CMO119" s="3"/>
      <c r="CMP119" s="3"/>
      <c r="CMQ119" s="3"/>
      <c r="CMR119" s="3"/>
      <c r="CMS119" s="3"/>
      <c r="CMT119" s="3"/>
      <c r="CMU119" s="3"/>
      <c r="CMV119" s="3"/>
      <c r="CMW119" s="3"/>
      <c r="CMX119" s="3"/>
      <c r="CMY119" s="3"/>
      <c r="CMZ119" s="3"/>
      <c r="CNA119" s="3"/>
      <c r="CNB119" s="3"/>
      <c r="CNC119" s="3"/>
      <c r="CND119" s="3"/>
      <c r="CNE119" s="3"/>
      <c r="CNF119" s="3"/>
      <c r="CNG119" s="3"/>
      <c r="CNH119" s="3"/>
      <c r="CNI119" s="3"/>
      <c r="CNJ119" s="3"/>
      <c r="CNK119" s="3"/>
      <c r="CNL119" s="3"/>
      <c r="CNM119" s="3"/>
      <c r="CNN119" s="3"/>
      <c r="CNO119" s="3"/>
      <c r="CNP119" s="3"/>
      <c r="CNQ119" s="3"/>
      <c r="CNR119" s="3"/>
      <c r="CNS119" s="3"/>
      <c r="CNT119" s="3"/>
      <c r="CNU119" s="3"/>
      <c r="CNV119" s="3"/>
      <c r="CNW119" s="3"/>
      <c r="CNX119" s="3"/>
      <c r="CNY119" s="3"/>
      <c r="CNZ119" s="3"/>
      <c r="COA119" s="3"/>
      <c r="COB119" s="3"/>
      <c r="COC119" s="3"/>
      <c r="COD119" s="3"/>
      <c r="COE119" s="3"/>
      <c r="COF119" s="3"/>
      <c r="COG119" s="3"/>
      <c r="COH119" s="3"/>
      <c r="COI119" s="3"/>
      <c r="COJ119" s="3"/>
      <c r="COK119" s="3"/>
      <c r="COL119" s="3"/>
      <c r="COM119" s="3"/>
      <c r="CON119" s="3"/>
      <c r="COO119" s="3"/>
      <c r="COP119" s="3"/>
      <c r="COQ119" s="3"/>
      <c r="COR119" s="3"/>
      <c r="COS119" s="3"/>
      <c r="COT119" s="3"/>
      <c r="COU119" s="3"/>
      <c r="COV119" s="3"/>
      <c r="COW119" s="3"/>
      <c r="COX119" s="3"/>
      <c r="COY119" s="3"/>
      <c r="COZ119" s="3"/>
      <c r="CPA119" s="3"/>
      <c r="CPB119" s="3"/>
      <c r="CPC119" s="3"/>
      <c r="CPD119" s="3"/>
      <c r="CPE119" s="3"/>
      <c r="CPF119" s="3"/>
      <c r="CPG119" s="3"/>
      <c r="CPH119" s="3"/>
      <c r="CPI119" s="3"/>
      <c r="CPJ119" s="3"/>
      <c r="CPK119" s="3"/>
      <c r="CPL119" s="3"/>
      <c r="CPM119" s="3"/>
      <c r="CPN119" s="3"/>
      <c r="CPO119" s="3"/>
      <c r="CPP119" s="3"/>
      <c r="CPQ119" s="3"/>
      <c r="CPR119" s="3"/>
      <c r="CPS119" s="3"/>
      <c r="CPT119" s="3"/>
      <c r="CPU119" s="3"/>
      <c r="CPV119" s="3"/>
      <c r="CPW119" s="3"/>
      <c r="CPX119" s="3"/>
      <c r="CPY119" s="3"/>
      <c r="CPZ119" s="3"/>
      <c r="CQA119" s="3"/>
      <c r="CQB119" s="3"/>
      <c r="CQC119" s="3"/>
      <c r="CQD119" s="3"/>
      <c r="CQE119" s="3"/>
      <c r="CQF119" s="3"/>
      <c r="CQG119" s="3"/>
      <c r="CQH119" s="3"/>
      <c r="CQI119" s="3"/>
      <c r="CQJ119" s="3"/>
      <c r="CQK119" s="3"/>
      <c r="CQL119" s="3"/>
      <c r="CQM119" s="3"/>
      <c r="CQN119" s="3"/>
      <c r="CQO119" s="3"/>
      <c r="CQP119" s="3"/>
      <c r="CQQ119" s="3"/>
      <c r="CQR119" s="3"/>
      <c r="CQS119" s="3"/>
      <c r="CQT119" s="3"/>
      <c r="CQU119" s="3"/>
      <c r="CQV119" s="3"/>
      <c r="CQW119" s="3"/>
      <c r="CQX119" s="3"/>
      <c r="CQY119" s="3"/>
      <c r="CQZ119" s="3"/>
      <c r="CRA119" s="3"/>
      <c r="CRB119" s="3"/>
      <c r="CRC119" s="3"/>
      <c r="CRD119" s="3"/>
      <c r="CRE119" s="3"/>
      <c r="CRF119" s="3"/>
      <c r="CRG119" s="3"/>
      <c r="CRH119" s="3"/>
      <c r="CRI119" s="3"/>
      <c r="CRJ119" s="3"/>
      <c r="CRK119" s="3"/>
      <c r="CRL119" s="3"/>
      <c r="CRM119" s="3"/>
      <c r="CRN119" s="3"/>
      <c r="CRO119" s="3"/>
      <c r="CRP119" s="3"/>
      <c r="CRQ119" s="3"/>
      <c r="CRR119" s="3"/>
      <c r="CRS119" s="3"/>
      <c r="CRT119" s="3"/>
      <c r="CRU119" s="3"/>
      <c r="CRV119" s="3"/>
      <c r="CRW119" s="3"/>
      <c r="CRX119" s="3"/>
      <c r="CRY119" s="3"/>
      <c r="CRZ119" s="3"/>
      <c r="CSA119" s="3"/>
      <c r="CSB119" s="3"/>
      <c r="CSC119" s="3"/>
      <c r="CSD119" s="3"/>
      <c r="CSE119" s="3"/>
      <c r="CSF119" s="3"/>
      <c r="CSG119" s="3"/>
      <c r="CSH119" s="3"/>
      <c r="CSI119" s="3"/>
      <c r="CSJ119" s="3"/>
      <c r="CSK119" s="3"/>
      <c r="CSL119" s="3"/>
      <c r="CSM119" s="3"/>
      <c r="CSN119" s="3"/>
      <c r="CSO119" s="3"/>
      <c r="CSP119" s="3"/>
      <c r="CSQ119" s="3"/>
      <c r="CSR119" s="3"/>
      <c r="CSS119" s="3"/>
      <c r="CST119" s="3"/>
      <c r="CSU119" s="3"/>
      <c r="CSV119" s="3"/>
      <c r="CSW119" s="3"/>
      <c r="CSX119" s="3"/>
      <c r="CSY119" s="3"/>
      <c r="CSZ119" s="3"/>
      <c r="CTA119" s="3"/>
      <c r="CTB119" s="3"/>
      <c r="CTC119" s="3"/>
      <c r="CTD119" s="3"/>
      <c r="CTE119" s="3"/>
      <c r="CTF119" s="3"/>
      <c r="CTG119" s="3"/>
      <c r="CTH119" s="3"/>
      <c r="CTI119" s="3"/>
      <c r="CTJ119" s="3"/>
      <c r="CTK119" s="3"/>
      <c r="CTL119" s="3"/>
      <c r="CTM119" s="3"/>
      <c r="CTN119" s="3"/>
      <c r="CTO119" s="3"/>
      <c r="CTP119" s="3"/>
      <c r="CTQ119" s="3"/>
      <c r="CTR119" s="3"/>
      <c r="CTS119" s="3"/>
      <c r="CTT119" s="3"/>
      <c r="CTU119" s="3"/>
      <c r="CTV119" s="3"/>
      <c r="CTW119" s="3"/>
      <c r="CTX119" s="3"/>
      <c r="CTY119" s="3"/>
      <c r="CTZ119" s="3"/>
      <c r="CUA119" s="3"/>
      <c r="CUB119" s="3"/>
      <c r="CUC119" s="3"/>
      <c r="CUD119" s="3"/>
      <c r="CUE119" s="3"/>
      <c r="CUF119" s="3"/>
      <c r="CUG119" s="3"/>
      <c r="CUH119" s="3"/>
      <c r="CUI119" s="3"/>
      <c r="CUJ119" s="3"/>
      <c r="CUK119" s="3"/>
      <c r="CUL119" s="3"/>
      <c r="CUM119" s="3"/>
      <c r="CUN119" s="3"/>
      <c r="CUO119" s="3"/>
      <c r="CUP119" s="3"/>
      <c r="CUQ119" s="3"/>
      <c r="CUR119" s="3"/>
      <c r="CUS119" s="3"/>
      <c r="CUT119" s="3"/>
      <c r="CUU119" s="3"/>
      <c r="CUV119" s="3"/>
      <c r="CUW119" s="3"/>
      <c r="CUX119" s="3"/>
      <c r="CUY119" s="3"/>
      <c r="CUZ119" s="3"/>
      <c r="CVA119" s="3"/>
      <c r="CVB119" s="3"/>
      <c r="CVC119" s="3"/>
      <c r="CVD119" s="3"/>
      <c r="CVE119" s="3"/>
      <c r="CVF119" s="3"/>
      <c r="CVG119" s="3"/>
      <c r="CVH119" s="3"/>
      <c r="CVI119" s="3"/>
      <c r="CVJ119" s="3"/>
      <c r="CVK119" s="3"/>
      <c r="CVL119" s="3"/>
      <c r="CVM119" s="3"/>
      <c r="CVN119" s="3"/>
      <c r="CVO119" s="3"/>
      <c r="CVP119" s="3"/>
      <c r="CVQ119" s="3"/>
      <c r="CVR119" s="3"/>
      <c r="CVS119" s="3"/>
      <c r="CVT119" s="3"/>
      <c r="CVU119" s="3"/>
      <c r="CVV119" s="3"/>
      <c r="CVW119" s="3"/>
      <c r="CVX119" s="3"/>
      <c r="CVY119" s="3"/>
      <c r="CVZ119" s="3"/>
      <c r="CWA119" s="3"/>
      <c r="CWB119" s="3"/>
      <c r="CWC119" s="3"/>
      <c r="CWD119" s="3"/>
      <c r="CWE119" s="3"/>
      <c r="CWF119" s="3"/>
      <c r="CWG119" s="3"/>
      <c r="CWH119" s="3"/>
      <c r="CWI119" s="3"/>
      <c r="CWJ119" s="3"/>
      <c r="CWK119" s="3"/>
      <c r="CWL119" s="3"/>
      <c r="CWM119" s="3"/>
      <c r="CWN119" s="3"/>
      <c r="CWO119" s="3"/>
      <c r="CWP119" s="3"/>
      <c r="CWQ119" s="3"/>
      <c r="CWR119" s="3"/>
      <c r="CWS119" s="3"/>
    </row>
    <row r="120" spans="1:2645" ht="64.5" customHeight="1" x14ac:dyDescent="0.25">
      <c r="A120" s="326" t="s">
        <v>385</v>
      </c>
      <c r="B120" s="519" t="s">
        <v>283</v>
      </c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  <c r="M120" s="520"/>
      <c r="N120" s="520"/>
      <c r="O120" s="521"/>
      <c r="P120" s="437">
        <v>7</v>
      </c>
      <c r="Q120" s="438"/>
      <c r="R120" s="438"/>
      <c r="S120" s="439"/>
      <c r="T120" s="491">
        <f t="shared" si="25"/>
        <v>170</v>
      </c>
      <c r="U120" s="438"/>
      <c r="V120" s="493">
        <f t="shared" si="26"/>
        <v>82</v>
      </c>
      <c r="W120" s="518"/>
      <c r="X120" s="437">
        <v>42</v>
      </c>
      <c r="Y120" s="438"/>
      <c r="Z120" s="438">
        <v>24</v>
      </c>
      <c r="AA120" s="438"/>
      <c r="AB120" s="438">
        <v>16</v>
      </c>
      <c r="AC120" s="438"/>
      <c r="AD120" s="438"/>
      <c r="AE120" s="439"/>
      <c r="AF120" s="117"/>
      <c r="AG120" s="176"/>
      <c r="AH120" s="180"/>
      <c r="AI120" s="212"/>
      <c r="AJ120" s="176"/>
      <c r="AK120" s="180"/>
      <c r="AL120" s="212"/>
      <c r="AM120" s="176"/>
      <c r="AN120" s="213"/>
      <c r="AO120" s="117"/>
      <c r="AP120" s="176"/>
      <c r="AQ120" s="213"/>
      <c r="AR120" s="117"/>
      <c r="AS120" s="176"/>
      <c r="AT120" s="180"/>
      <c r="AU120" s="212"/>
      <c r="AV120" s="176"/>
      <c r="AW120" s="213"/>
      <c r="AX120" s="117">
        <v>170</v>
      </c>
      <c r="AY120" s="176">
        <v>82</v>
      </c>
      <c r="AZ120" s="180">
        <v>5</v>
      </c>
      <c r="BA120" s="212"/>
      <c r="BB120" s="176"/>
      <c r="BC120" s="213"/>
      <c r="BD120" s="503">
        <f t="shared" si="23"/>
        <v>5</v>
      </c>
      <c r="BE120" s="504"/>
      <c r="BF120" s="562" t="s">
        <v>350</v>
      </c>
      <c r="BG120" s="477"/>
      <c r="BH120" s="477"/>
      <c r="BI120" s="478"/>
      <c r="BJ120" s="82"/>
      <c r="BK120" s="82"/>
      <c r="BL120" s="27"/>
      <c r="BM120" s="27"/>
      <c r="BN120" s="27"/>
      <c r="BO120" s="27"/>
      <c r="BP120" s="27"/>
      <c r="BT120" s="27"/>
      <c r="BU120" s="27"/>
      <c r="BV120" s="27"/>
      <c r="BW120" s="27"/>
      <c r="BX120" s="27"/>
      <c r="BY120" s="27"/>
      <c r="BZ120" s="27"/>
      <c r="CA120" s="27"/>
    </row>
    <row r="121" spans="1:2645" ht="57" customHeight="1" x14ac:dyDescent="0.25">
      <c r="A121" s="326" t="s">
        <v>386</v>
      </c>
      <c r="B121" s="519" t="s">
        <v>257</v>
      </c>
      <c r="C121" s="520"/>
      <c r="D121" s="520"/>
      <c r="E121" s="520"/>
      <c r="F121" s="520"/>
      <c r="G121" s="520"/>
      <c r="H121" s="520"/>
      <c r="I121" s="520"/>
      <c r="J121" s="520"/>
      <c r="K121" s="520"/>
      <c r="L121" s="520"/>
      <c r="M121" s="520"/>
      <c r="N121" s="520"/>
      <c r="O121" s="521"/>
      <c r="P121" s="437">
        <v>7</v>
      </c>
      <c r="Q121" s="438"/>
      <c r="R121" s="438"/>
      <c r="S121" s="439"/>
      <c r="T121" s="491">
        <f t="shared" si="25"/>
        <v>210</v>
      </c>
      <c r="U121" s="438"/>
      <c r="V121" s="438">
        <f t="shared" si="26"/>
        <v>86</v>
      </c>
      <c r="W121" s="492"/>
      <c r="X121" s="437">
        <v>46</v>
      </c>
      <c r="Y121" s="438"/>
      <c r="Z121" s="438">
        <v>24</v>
      </c>
      <c r="AA121" s="438"/>
      <c r="AB121" s="438">
        <v>16</v>
      </c>
      <c r="AC121" s="438"/>
      <c r="AD121" s="438"/>
      <c r="AE121" s="439"/>
      <c r="AF121" s="117"/>
      <c r="AG121" s="176"/>
      <c r="AH121" s="180"/>
      <c r="AI121" s="212"/>
      <c r="AJ121" s="176"/>
      <c r="AK121" s="180"/>
      <c r="AL121" s="212"/>
      <c r="AM121" s="176"/>
      <c r="AN121" s="213"/>
      <c r="AO121" s="117"/>
      <c r="AP121" s="176"/>
      <c r="AQ121" s="213"/>
      <c r="AR121" s="117"/>
      <c r="AS121" s="176"/>
      <c r="AT121" s="180"/>
      <c r="AU121" s="212"/>
      <c r="AV121" s="176"/>
      <c r="AW121" s="213"/>
      <c r="AX121" s="117">
        <v>210</v>
      </c>
      <c r="AY121" s="176">
        <v>86</v>
      </c>
      <c r="AZ121" s="180">
        <v>6</v>
      </c>
      <c r="BA121" s="212"/>
      <c r="BB121" s="176"/>
      <c r="BC121" s="213"/>
      <c r="BD121" s="503">
        <f t="shared" si="23"/>
        <v>6</v>
      </c>
      <c r="BE121" s="504"/>
      <c r="BF121" s="562" t="s">
        <v>351</v>
      </c>
      <c r="BG121" s="477"/>
      <c r="BH121" s="477"/>
      <c r="BI121" s="478"/>
      <c r="BJ121" s="82"/>
      <c r="BK121" s="82"/>
      <c r="BL121" s="27"/>
      <c r="BM121" s="27"/>
      <c r="BN121" s="27"/>
      <c r="BO121" s="27"/>
      <c r="BP121" s="27"/>
      <c r="BT121" s="27"/>
      <c r="BU121" s="27"/>
      <c r="BV121" s="27"/>
      <c r="BW121" s="27"/>
      <c r="BX121" s="27"/>
      <c r="BY121" s="27"/>
      <c r="BZ121" s="27"/>
      <c r="CA121" s="27"/>
    </row>
    <row r="122" spans="1:2645" ht="62.25" customHeight="1" x14ac:dyDescent="0.25">
      <c r="A122" s="361" t="s">
        <v>346</v>
      </c>
      <c r="B122" s="586" t="s">
        <v>255</v>
      </c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8"/>
      <c r="P122" s="437"/>
      <c r="Q122" s="438"/>
      <c r="R122" s="438"/>
      <c r="S122" s="439"/>
      <c r="T122" s="491"/>
      <c r="U122" s="438"/>
      <c r="V122" s="493"/>
      <c r="W122" s="518"/>
      <c r="X122" s="437"/>
      <c r="Y122" s="438"/>
      <c r="Z122" s="438"/>
      <c r="AA122" s="438"/>
      <c r="AB122" s="438"/>
      <c r="AC122" s="438"/>
      <c r="AD122" s="438"/>
      <c r="AE122" s="439"/>
      <c r="AF122" s="117"/>
      <c r="AG122" s="176"/>
      <c r="AH122" s="180"/>
      <c r="AI122" s="212"/>
      <c r="AJ122" s="176"/>
      <c r="AK122" s="180"/>
      <c r="AL122" s="212"/>
      <c r="AM122" s="176"/>
      <c r="AN122" s="213"/>
      <c r="AO122" s="117"/>
      <c r="AP122" s="176"/>
      <c r="AQ122" s="213"/>
      <c r="AR122" s="117"/>
      <c r="AS122" s="176"/>
      <c r="AT122" s="180"/>
      <c r="AU122" s="212"/>
      <c r="AV122" s="176"/>
      <c r="AW122" s="213"/>
      <c r="AX122" s="117"/>
      <c r="AY122" s="176"/>
      <c r="AZ122" s="180"/>
      <c r="BA122" s="212"/>
      <c r="BB122" s="176"/>
      <c r="BC122" s="213"/>
      <c r="BD122" s="503">
        <f t="shared" si="23"/>
        <v>0</v>
      </c>
      <c r="BE122" s="504"/>
      <c r="BF122" s="562"/>
      <c r="BG122" s="477"/>
      <c r="BH122" s="477"/>
      <c r="BI122" s="478"/>
      <c r="BJ122" s="82"/>
      <c r="BK122" s="82"/>
      <c r="BL122" s="27"/>
      <c r="BM122" s="27"/>
      <c r="BN122" s="27"/>
      <c r="BO122" s="27"/>
      <c r="BP122" s="27"/>
      <c r="BT122" s="27"/>
      <c r="BU122" s="27"/>
      <c r="BV122" s="27"/>
      <c r="BW122" s="27"/>
      <c r="BX122" s="27"/>
      <c r="BY122" s="27"/>
      <c r="BZ122" s="27"/>
      <c r="CA122" s="27"/>
    </row>
    <row r="123" spans="1:2645" ht="91.5" customHeight="1" x14ac:dyDescent="0.25">
      <c r="A123" s="326" t="s">
        <v>387</v>
      </c>
      <c r="B123" s="519" t="s">
        <v>379</v>
      </c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  <c r="M123" s="520"/>
      <c r="N123" s="520"/>
      <c r="O123" s="521"/>
      <c r="P123" s="437">
        <v>6</v>
      </c>
      <c r="Q123" s="438"/>
      <c r="R123" s="438"/>
      <c r="S123" s="439"/>
      <c r="T123" s="491">
        <f t="shared" ref="T123:T125" si="27">SUM(AF123,AI123,AL123,AO123,AR123,AU123,AX123)</f>
        <v>216</v>
      </c>
      <c r="U123" s="438"/>
      <c r="V123" s="438">
        <f t="shared" ref="V123:V125" si="28">SUM(AG123,AJ123,AM123,AP123,AS123,AV123,AY123,BB123)</f>
        <v>92</v>
      </c>
      <c r="W123" s="492"/>
      <c r="X123" s="437">
        <v>52</v>
      </c>
      <c r="Y123" s="438"/>
      <c r="Z123" s="438">
        <v>24</v>
      </c>
      <c r="AA123" s="438"/>
      <c r="AB123" s="438">
        <v>16</v>
      </c>
      <c r="AC123" s="438"/>
      <c r="AD123" s="438"/>
      <c r="AE123" s="439"/>
      <c r="AF123" s="117"/>
      <c r="AG123" s="176"/>
      <c r="AH123" s="180"/>
      <c r="AI123" s="212"/>
      <c r="AJ123" s="176"/>
      <c r="AK123" s="180"/>
      <c r="AL123" s="212"/>
      <c r="AM123" s="176"/>
      <c r="AN123" s="213"/>
      <c r="AO123" s="117"/>
      <c r="AP123" s="176"/>
      <c r="AQ123" s="213"/>
      <c r="AR123" s="117"/>
      <c r="AS123" s="176"/>
      <c r="AT123" s="180"/>
      <c r="AU123" s="212">
        <v>216</v>
      </c>
      <c r="AV123" s="176">
        <v>92</v>
      </c>
      <c r="AW123" s="213">
        <v>6</v>
      </c>
      <c r="AX123" s="117"/>
      <c r="AY123" s="176"/>
      <c r="AZ123" s="180"/>
      <c r="BA123" s="212"/>
      <c r="BB123" s="176"/>
      <c r="BC123" s="213"/>
      <c r="BD123" s="503">
        <f t="shared" si="23"/>
        <v>6</v>
      </c>
      <c r="BE123" s="504"/>
      <c r="BF123" s="562" t="s">
        <v>284</v>
      </c>
      <c r="BG123" s="477"/>
      <c r="BH123" s="477"/>
      <c r="BI123" s="478"/>
      <c r="BJ123" s="82"/>
      <c r="BK123" s="51"/>
      <c r="BL123" s="27"/>
      <c r="BM123" s="27"/>
      <c r="BN123" s="27"/>
      <c r="BO123" s="27"/>
      <c r="BP123" s="27"/>
      <c r="BT123" s="27"/>
      <c r="BU123" s="27"/>
      <c r="BV123" s="27"/>
      <c r="BW123" s="27"/>
      <c r="BX123" s="27"/>
      <c r="BY123" s="27"/>
      <c r="BZ123" s="27"/>
      <c r="CA123" s="27"/>
    </row>
    <row r="124" spans="1:2645" ht="79.5" customHeight="1" x14ac:dyDescent="0.25">
      <c r="A124" s="326" t="s">
        <v>388</v>
      </c>
      <c r="B124" s="519" t="s">
        <v>285</v>
      </c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  <c r="M124" s="520"/>
      <c r="N124" s="520"/>
      <c r="O124" s="521"/>
      <c r="P124" s="437">
        <v>7</v>
      </c>
      <c r="Q124" s="438"/>
      <c r="R124" s="438"/>
      <c r="S124" s="439"/>
      <c r="T124" s="491">
        <f t="shared" si="27"/>
        <v>170</v>
      </c>
      <c r="U124" s="438"/>
      <c r="V124" s="438">
        <f t="shared" si="28"/>
        <v>82</v>
      </c>
      <c r="W124" s="492"/>
      <c r="X124" s="437">
        <v>42</v>
      </c>
      <c r="Y124" s="438"/>
      <c r="Z124" s="438">
        <v>24</v>
      </c>
      <c r="AA124" s="438"/>
      <c r="AB124" s="438">
        <v>16</v>
      </c>
      <c r="AC124" s="438"/>
      <c r="AD124" s="438"/>
      <c r="AE124" s="439"/>
      <c r="AF124" s="117"/>
      <c r="AG124" s="176"/>
      <c r="AH124" s="180"/>
      <c r="AI124" s="212"/>
      <c r="AJ124" s="176"/>
      <c r="AK124" s="180"/>
      <c r="AL124" s="212"/>
      <c r="AM124" s="176"/>
      <c r="AN124" s="213"/>
      <c r="AO124" s="117"/>
      <c r="AP124" s="176"/>
      <c r="AQ124" s="213"/>
      <c r="AR124" s="117"/>
      <c r="AS124" s="176"/>
      <c r="AT124" s="180"/>
      <c r="AU124" s="212"/>
      <c r="AV124" s="176"/>
      <c r="AW124" s="213"/>
      <c r="AX124" s="117">
        <v>170</v>
      </c>
      <c r="AY124" s="176">
        <v>82</v>
      </c>
      <c r="AZ124" s="180">
        <v>5</v>
      </c>
      <c r="BA124" s="212"/>
      <c r="BB124" s="176"/>
      <c r="BC124" s="213"/>
      <c r="BD124" s="503">
        <f t="shared" si="23"/>
        <v>5</v>
      </c>
      <c r="BE124" s="504"/>
      <c r="BF124" s="562" t="s">
        <v>352</v>
      </c>
      <c r="BG124" s="477"/>
      <c r="BH124" s="477"/>
      <c r="BI124" s="478"/>
      <c r="BJ124" s="82"/>
      <c r="BK124" s="51"/>
      <c r="BL124" s="27"/>
      <c r="BM124" s="27"/>
      <c r="BN124" s="27"/>
      <c r="BO124" s="27"/>
      <c r="BP124" s="27"/>
      <c r="BT124" s="27"/>
      <c r="BU124" s="27"/>
      <c r="BV124" s="27"/>
      <c r="BW124" s="27"/>
      <c r="BX124" s="27"/>
      <c r="BY124" s="27"/>
      <c r="BZ124" s="27"/>
      <c r="CA124" s="27"/>
    </row>
    <row r="125" spans="1:2645" ht="78.75" customHeight="1" thickBot="1" x14ac:dyDescent="0.3">
      <c r="A125" s="327" t="s">
        <v>389</v>
      </c>
      <c r="B125" s="658" t="s">
        <v>417</v>
      </c>
      <c r="C125" s="649"/>
      <c r="D125" s="649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59"/>
      <c r="P125" s="501">
        <v>7</v>
      </c>
      <c r="Q125" s="505"/>
      <c r="R125" s="505"/>
      <c r="S125" s="534"/>
      <c r="T125" s="533">
        <f t="shared" si="27"/>
        <v>210</v>
      </c>
      <c r="U125" s="505"/>
      <c r="V125" s="505">
        <f t="shared" si="28"/>
        <v>86</v>
      </c>
      <c r="W125" s="502"/>
      <c r="X125" s="501">
        <v>46</v>
      </c>
      <c r="Y125" s="505"/>
      <c r="Z125" s="505">
        <v>24</v>
      </c>
      <c r="AA125" s="505"/>
      <c r="AB125" s="505">
        <v>16</v>
      </c>
      <c r="AC125" s="505"/>
      <c r="AD125" s="505"/>
      <c r="AE125" s="534"/>
      <c r="AF125" s="228"/>
      <c r="AG125" s="229"/>
      <c r="AH125" s="230"/>
      <c r="AI125" s="231"/>
      <c r="AJ125" s="229"/>
      <c r="AK125" s="230"/>
      <c r="AL125" s="231"/>
      <c r="AM125" s="229"/>
      <c r="AN125" s="232"/>
      <c r="AO125" s="228"/>
      <c r="AP125" s="229"/>
      <c r="AQ125" s="232"/>
      <c r="AR125" s="228"/>
      <c r="AS125" s="229"/>
      <c r="AT125" s="230"/>
      <c r="AU125" s="231"/>
      <c r="AV125" s="229"/>
      <c r="AW125" s="232"/>
      <c r="AX125" s="228">
        <v>210</v>
      </c>
      <c r="AY125" s="229">
        <v>86</v>
      </c>
      <c r="AZ125" s="230">
        <v>6</v>
      </c>
      <c r="BA125" s="231"/>
      <c r="BB125" s="229"/>
      <c r="BC125" s="232"/>
      <c r="BD125" s="430">
        <f t="shared" si="23"/>
        <v>6</v>
      </c>
      <c r="BE125" s="431"/>
      <c r="BF125" s="563" t="s">
        <v>353</v>
      </c>
      <c r="BG125" s="564"/>
      <c r="BH125" s="564"/>
      <c r="BI125" s="565"/>
      <c r="BJ125" s="82"/>
      <c r="BK125" s="51"/>
      <c r="BL125" s="27"/>
      <c r="BM125" s="27"/>
      <c r="BN125" s="27"/>
      <c r="BO125" s="27"/>
      <c r="BP125" s="27"/>
      <c r="BT125" s="27"/>
      <c r="BU125" s="27"/>
      <c r="BV125" s="27"/>
      <c r="BW125" s="27"/>
      <c r="BX125" s="27"/>
      <c r="BY125" s="27"/>
      <c r="BZ125" s="27"/>
      <c r="CA125" s="27"/>
    </row>
    <row r="126" spans="1:2645" s="133" customFormat="1" ht="48" customHeight="1" thickBot="1" x14ac:dyDescent="0.3">
      <c r="A126" s="233" t="s">
        <v>34</v>
      </c>
      <c r="B126" s="655" t="s">
        <v>106</v>
      </c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7"/>
      <c r="P126" s="506"/>
      <c r="Q126" s="474"/>
      <c r="R126" s="653"/>
      <c r="S126" s="654"/>
      <c r="T126" s="506" t="s">
        <v>391</v>
      </c>
      <c r="U126" s="474"/>
      <c r="V126" s="474" t="s">
        <v>392</v>
      </c>
      <c r="W126" s="507"/>
      <c r="X126" s="506" t="s">
        <v>393</v>
      </c>
      <c r="Y126" s="474"/>
      <c r="Z126" s="681"/>
      <c r="AA126" s="681"/>
      <c r="AB126" s="681" t="s">
        <v>158</v>
      </c>
      <c r="AC126" s="681"/>
      <c r="AD126" s="681"/>
      <c r="AE126" s="682"/>
      <c r="AF126" s="343" t="s">
        <v>394</v>
      </c>
      <c r="AG126" s="341" t="s">
        <v>393</v>
      </c>
      <c r="AH126" s="346" t="s">
        <v>395</v>
      </c>
      <c r="AI126" s="337"/>
      <c r="AJ126" s="336"/>
      <c r="AK126" s="346"/>
      <c r="AL126" s="347"/>
      <c r="AM126" s="345"/>
      <c r="AN126" s="346"/>
      <c r="AO126" s="348"/>
      <c r="AP126" s="345"/>
      <c r="AQ126" s="346"/>
      <c r="AR126" s="348" t="s">
        <v>186</v>
      </c>
      <c r="AS126" s="345" t="s">
        <v>186</v>
      </c>
      <c r="AT126" s="346"/>
      <c r="AU126" s="348" t="s">
        <v>186</v>
      </c>
      <c r="AV126" s="345" t="s">
        <v>186</v>
      </c>
      <c r="AW126" s="346"/>
      <c r="AX126" s="246"/>
      <c r="AY126" s="195"/>
      <c r="AZ126" s="196"/>
      <c r="BA126" s="194"/>
      <c r="BB126" s="195"/>
      <c r="BC126" s="247"/>
      <c r="BD126" s="495" t="s">
        <v>395</v>
      </c>
      <c r="BE126" s="496"/>
      <c r="BF126" s="585"/>
      <c r="BG126" s="640"/>
      <c r="BH126" s="640"/>
      <c r="BI126" s="641"/>
      <c r="BJ126" s="76"/>
      <c r="BK126" s="51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7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7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7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7"/>
      <c r="MV126" s="27"/>
      <c r="MW126" s="27"/>
      <c r="MX126" s="27"/>
      <c r="MY126" s="27"/>
      <c r="MZ126" s="27"/>
      <c r="NA126" s="27"/>
      <c r="NB126" s="27"/>
      <c r="NC126" s="27"/>
      <c r="ND126" s="27"/>
      <c r="NE126" s="27"/>
      <c r="NF126" s="27"/>
      <c r="NG126" s="27"/>
      <c r="NH126" s="27"/>
      <c r="NI126" s="27"/>
      <c r="NJ126" s="27"/>
      <c r="NK126" s="27"/>
      <c r="NL126" s="27"/>
      <c r="NM126" s="27"/>
      <c r="NN126" s="27"/>
      <c r="NO126" s="27"/>
      <c r="NP126" s="27"/>
      <c r="NQ126" s="27"/>
      <c r="NR126" s="27"/>
      <c r="NS126" s="27"/>
      <c r="NT126" s="27"/>
      <c r="NU126" s="27"/>
      <c r="NV126" s="27"/>
      <c r="NW126" s="27"/>
      <c r="NX126" s="27"/>
      <c r="NY126" s="27"/>
      <c r="NZ126" s="27"/>
      <c r="OA126" s="27"/>
      <c r="OB126" s="27"/>
      <c r="OC126" s="27"/>
      <c r="OD126" s="27"/>
      <c r="OE126" s="27"/>
      <c r="OF126" s="27"/>
      <c r="OG126" s="27"/>
      <c r="OH126" s="27"/>
      <c r="OI126" s="27"/>
      <c r="OJ126" s="27"/>
      <c r="OK126" s="27"/>
      <c r="OL126" s="27"/>
      <c r="OM126" s="27"/>
      <c r="ON126" s="27"/>
      <c r="OO126" s="27"/>
      <c r="OP126" s="27"/>
      <c r="OQ126" s="27"/>
      <c r="OR126" s="27"/>
      <c r="OS126" s="27"/>
      <c r="OT126" s="27"/>
      <c r="OU126" s="27"/>
      <c r="OV126" s="27"/>
      <c r="OW126" s="27"/>
      <c r="OX126" s="27"/>
      <c r="OY126" s="27"/>
      <c r="OZ126" s="27"/>
      <c r="PA126" s="27"/>
      <c r="PB126" s="27"/>
      <c r="PC126" s="27"/>
      <c r="PD126" s="27"/>
      <c r="PE126" s="27"/>
      <c r="PF126" s="27"/>
      <c r="PG126" s="27"/>
      <c r="PH126" s="27"/>
      <c r="PI126" s="27"/>
      <c r="PJ126" s="27"/>
      <c r="PK126" s="27"/>
      <c r="PL126" s="27"/>
      <c r="PM126" s="27"/>
      <c r="PN126" s="27"/>
      <c r="PO126" s="27"/>
      <c r="PP126" s="27"/>
      <c r="PQ126" s="27"/>
      <c r="PR126" s="27"/>
      <c r="PS126" s="27"/>
      <c r="PT126" s="27"/>
      <c r="PU126" s="27"/>
      <c r="PV126" s="27"/>
      <c r="PW126" s="27"/>
      <c r="PX126" s="27"/>
      <c r="PY126" s="27"/>
      <c r="PZ126" s="27"/>
      <c r="QA126" s="27"/>
      <c r="QB126" s="27"/>
      <c r="QC126" s="27"/>
      <c r="QD126" s="27"/>
      <c r="QE126" s="27"/>
      <c r="QF126" s="27"/>
      <c r="QG126" s="27"/>
      <c r="QH126" s="27"/>
      <c r="QI126" s="27"/>
      <c r="QJ126" s="27"/>
      <c r="QK126" s="27"/>
      <c r="QL126" s="27"/>
      <c r="QM126" s="27"/>
      <c r="QN126" s="27"/>
      <c r="QO126" s="27"/>
      <c r="QP126" s="27"/>
      <c r="QQ126" s="27"/>
      <c r="QR126" s="27"/>
      <c r="QS126" s="27"/>
      <c r="QT126" s="27"/>
      <c r="QU126" s="27"/>
      <c r="QV126" s="27"/>
      <c r="QW126" s="27"/>
      <c r="QX126" s="27"/>
      <c r="QY126" s="27"/>
      <c r="QZ126" s="27"/>
      <c r="RA126" s="27"/>
      <c r="RB126" s="27"/>
      <c r="RC126" s="27"/>
      <c r="RD126" s="27"/>
      <c r="RE126" s="27"/>
      <c r="RF126" s="27"/>
      <c r="RG126" s="27"/>
      <c r="RH126" s="27"/>
      <c r="RI126" s="27"/>
      <c r="RJ126" s="27"/>
      <c r="RK126" s="27"/>
      <c r="RL126" s="27"/>
      <c r="RM126" s="27"/>
      <c r="RN126" s="27"/>
      <c r="RO126" s="27"/>
      <c r="RP126" s="27"/>
      <c r="RQ126" s="27"/>
      <c r="RR126" s="27"/>
      <c r="RS126" s="27"/>
      <c r="RT126" s="27"/>
      <c r="RU126" s="27"/>
      <c r="RV126" s="27"/>
      <c r="RW126" s="27"/>
      <c r="RX126" s="27"/>
      <c r="RY126" s="27"/>
      <c r="RZ126" s="27"/>
      <c r="SA126" s="27"/>
      <c r="SB126" s="27"/>
      <c r="SC126" s="27"/>
      <c r="SD126" s="27"/>
      <c r="SE126" s="27"/>
      <c r="SF126" s="27"/>
      <c r="SG126" s="27"/>
      <c r="SH126" s="27"/>
      <c r="SI126" s="27"/>
      <c r="SJ126" s="27"/>
      <c r="SK126" s="27"/>
      <c r="SL126" s="27"/>
      <c r="SM126" s="27"/>
      <c r="SN126" s="27"/>
      <c r="SO126" s="27"/>
      <c r="SP126" s="27"/>
      <c r="SQ126" s="27"/>
      <c r="SR126" s="27"/>
      <c r="SS126" s="27"/>
      <c r="ST126" s="27"/>
      <c r="SU126" s="27"/>
      <c r="SV126" s="27"/>
      <c r="SW126" s="27"/>
      <c r="SX126" s="27"/>
      <c r="SY126" s="27"/>
      <c r="SZ126" s="27"/>
      <c r="TA126" s="27"/>
      <c r="TB126" s="27"/>
      <c r="TC126" s="27"/>
      <c r="TD126" s="27"/>
      <c r="TE126" s="27"/>
      <c r="TF126" s="27"/>
      <c r="TG126" s="27"/>
      <c r="TH126" s="27"/>
      <c r="TI126" s="27"/>
      <c r="TJ126" s="27"/>
      <c r="TK126" s="27"/>
      <c r="TL126" s="27"/>
      <c r="TM126" s="27"/>
      <c r="TN126" s="27"/>
      <c r="TO126" s="27"/>
      <c r="TP126" s="27"/>
      <c r="TQ126" s="27"/>
      <c r="TR126" s="27"/>
      <c r="TS126" s="27"/>
      <c r="TT126" s="27"/>
      <c r="TU126" s="27"/>
      <c r="TV126" s="27"/>
      <c r="TW126" s="27"/>
      <c r="TX126" s="27"/>
      <c r="TY126" s="27"/>
      <c r="TZ126" s="27"/>
      <c r="UA126" s="27"/>
      <c r="UB126" s="27"/>
      <c r="UC126" s="27"/>
      <c r="UD126" s="27"/>
      <c r="UE126" s="27"/>
      <c r="UF126" s="27"/>
      <c r="UG126" s="27"/>
      <c r="UH126" s="27"/>
      <c r="UI126" s="27"/>
      <c r="UJ126" s="27"/>
      <c r="UK126" s="27"/>
      <c r="UL126" s="27"/>
      <c r="UM126" s="27"/>
    </row>
    <row r="127" spans="1:2645" ht="60" customHeight="1" x14ac:dyDescent="0.25">
      <c r="A127" s="248" t="s">
        <v>68</v>
      </c>
      <c r="B127" s="632" t="s">
        <v>156</v>
      </c>
      <c r="C127" s="633"/>
      <c r="D127" s="633"/>
      <c r="E127" s="633"/>
      <c r="F127" s="633"/>
      <c r="G127" s="633"/>
      <c r="H127" s="633"/>
      <c r="I127" s="633"/>
      <c r="J127" s="633"/>
      <c r="K127" s="633"/>
      <c r="L127" s="633"/>
      <c r="M127" s="633"/>
      <c r="N127" s="633"/>
      <c r="O127" s="634"/>
      <c r="P127" s="516"/>
      <c r="Q127" s="517"/>
      <c r="R127" s="575"/>
      <c r="S127" s="576"/>
      <c r="T127" s="498" t="s">
        <v>158</v>
      </c>
      <c r="U127" s="499"/>
      <c r="V127" s="575" t="s">
        <v>158</v>
      </c>
      <c r="W127" s="576"/>
      <c r="X127" s="499"/>
      <c r="Y127" s="670"/>
      <c r="Z127" s="575"/>
      <c r="AA127" s="670"/>
      <c r="AB127" s="575" t="s">
        <v>158</v>
      </c>
      <c r="AC127" s="499"/>
      <c r="AD127" s="575"/>
      <c r="AE127" s="576"/>
      <c r="AF127" s="349"/>
      <c r="AG127" s="350"/>
      <c r="AH127" s="351"/>
      <c r="AI127" s="349"/>
      <c r="AJ127" s="350"/>
      <c r="AK127" s="351"/>
      <c r="AL127" s="349"/>
      <c r="AM127" s="350"/>
      <c r="AN127" s="351"/>
      <c r="AO127" s="349"/>
      <c r="AP127" s="350"/>
      <c r="AQ127" s="351"/>
      <c r="AR127" s="349" t="s">
        <v>186</v>
      </c>
      <c r="AS127" s="350" t="s">
        <v>186</v>
      </c>
      <c r="AT127" s="351"/>
      <c r="AU127" s="349" t="s">
        <v>186</v>
      </c>
      <c r="AV127" s="350" t="s">
        <v>186</v>
      </c>
      <c r="AW127" s="351"/>
      <c r="AX127" s="170"/>
      <c r="AY127" s="165"/>
      <c r="AZ127" s="171"/>
      <c r="BA127" s="239"/>
      <c r="BB127" s="165"/>
      <c r="BC127" s="240"/>
      <c r="BD127" s="470">
        <f t="shared" si="23"/>
        <v>0</v>
      </c>
      <c r="BE127" s="471"/>
      <c r="BF127" s="572"/>
      <c r="BG127" s="573"/>
      <c r="BH127" s="573"/>
      <c r="BI127" s="574"/>
      <c r="BJ127" s="71"/>
      <c r="BK127" s="51"/>
      <c r="BL127" s="27"/>
      <c r="BM127" s="27"/>
      <c r="BN127" s="27"/>
      <c r="BO127" s="27"/>
      <c r="BP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  <c r="JD127" s="27"/>
      <c r="JE127" s="27"/>
      <c r="JF127" s="27"/>
      <c r="JG127" s="27"/>
      <c r="JH127" s="27"/>
      <c r="JI127" s="27"/>
      <c r="JJ127" s="27"/>
      <c r="JK127" s="27"/>
      <c r="JL127" s="27"/>
      <c r="JM127" s="27"/>
      <c r="JN127" s="27"/>
      <c r="JO127" s="27"/>
      <c r="JP127" s="27"/>
      <c r="JQ127" s="27"/>
      <c r="JR127" s="27"/>
      <c r="JS127" s="27"/>
      <c r="JT127" s="27"/>
      <c r="JU127" s="27"/>
      <c r="JV127" s="27"/>
      <c r="JW127" s="27"/>
      <c r="JX127" s="27"/>
      <c r="JY127" s="27"/>
      <c r="JZ127" s="27"/>
      <c r="KA127" s="27"/>
      <c r="KB127" s="27"/>
      <c r="KC127" s="27"/>
      <c r="KD127" s="27"/>
      <c r="KE127" s="27"/>
      <c r="KF127" s="27"/>
      <c r="KG127" s="27"/>
      <c r="KH127" s="27"/>
      <c r="KI127" s="27"/>
      <c r="KJ127" s="27"/>
      <c r="KK127" s="27"/>
      <c r="KL127" s="27"/>
      <c r="KM127" s="27"/>
      <c r="KN127" s="27"/>
      <c r="KO127" s="27"/>
      <c r="KP127" s="27"/>
      <c r="KQ127" s="27"/>
      <c r="KR127" s="27"/>
      <c r="KS127" s="27"/>
      <c r="KT127" s="27"/>
      <c r="KU127" s="27"/>
      <c r="KV127" s="27"/>
      <c r="KW127" s="27"/>
      <c r="KX127" s="27"/>
      <c r="KY127" s="27"/>
      <c r="KZ127" s="27"/>
      <c r="LA127" s="27"/>
      <c r="LB127" s="27"/>
      <c r="LC127" s="27"/>
      <c r="LD127" s="27"/>
      <c r="LE127" s="27"/>
      <c r="LF127" s="27"/>
      <c r="LG127" s="27"/>
      <c r="LH127" s="27"/>
      <c r="LI127" s="27"/>
      <c r="LJ127" s="27"/>
      <c r="LK127" s="27"/>
      <c r="LL127" s="27"/>
      <c r="LM127" s="27"/>
      <c r="LN127" s="27"/>
      <c r="LO127" s="27"/>
      <c r="LP127" s="27"/>
      <c r="LQ127" s="27"/>
      <c r="LR127" s="27"/>
      <c r="LS127" s="27"/>
      <c r="LT127" s="27"/>
      <c r="LU127" s="27"/>
      <c r="LV127" s="27"/>
      <c r="LW127" s="27"/>
      <c r="LX127" s="27"/>
      <c r="LY127" s="27"/>
      <c r="LZ127" s="27"/>
      <c r="MA127" s="27"/>
      <c r="MB127" s="27"/>
      <c r="MC127" s="27"/>
      <c r="MD127" s="27"/>
      <c r="ME127" s="27"/>
      <c r="MF127" s="27"/>
      <c r="MG127" s="27"/>
      <c r="MH127" s="27"/>
      <c r="MI127" s="27"/>
      <c r="MJ127" s="27"/>
      <c r="MK127" s="27"/>
      <c r="ML127" s="27"/>
      <c r="MM127" s="27"/>
      <c r="MN127" s="27"/>
      <c r="MO127" s="27"/>
      <c r="MP127" s="27"/>
      <c r="MQ127" s="27"/>
      <c r="MR127" s="27"/>
      <c r="MS127" s="27"/>
      <c r="MT127" s="27"/>
      <c r="MU127" s="27"/>
      <c r="MV127" s="27"/>
      <c r="MW127" s="27"/>
      <c r="MX127" s="27"/>
      <c r="MY127" s="27"/>
      <c r="MZ127" s="27"/>
      <c r="NA127" s="27"/>
      <c r="NB127" s="27"/>
      <c r="NC127" s="27"/>
      <c r="ND127" s="27"/>
      <c r="NE127" s="27"/>
      <c r="NF127" s="27"/>
      <c r="NG127" s="27"/>
      <c r="NH127" s="27"/>
      <c r="NI127" s="27"/>
      <c r="NJ127" s="27"/>
      <c r="NK127" s="27"/>
      <c r="NL127" s="27"/>
      <c r="NM127" s="27"/>
      <c r="NN127" s="27"/>
      <c r="NO127" s="27"/>
      <c r="NP127" s="27"/>
      <c r="NQ127" s="27"/>
      <c r="NR127" s="27"/>
      <c r="NS127" s="27"/>
      <c r="NT127" s="27"/>
      <c r="NU127" s="27"/>
      <c r="NV127" s="27"/>
      <c r="NW127" s="27"/>
      <c r="NX127" s="27"/>
      <c r="NY127" s="27"/>
      <c r="NZ127" s="27"/>
      <c r="OA127" s="27"/>
      <c r="OB127" s="27"/>
      <c r="OC127" s="27"/>
      <c r="OD127" s="27"/>
      <c r="OE127" s="27"/>
      <c r="OF127" s="27"/>
      <c r="OG127" s="27"/>
      <c r="OH127" s="27"/>
      <c r="OI127" s="27"/>
      <c r="OJ127" s="27"/>
      <c r="OK127" s="27"/>
      <c r="OL127" s="27"/>
      <c r="OM127" s="27"/>
      <c r="ON127" s="27"/>
      <c r="OO127" s="27"/>
      <c r="OP127" s="27"/>
      <c r="OQ127" s="27"/>
      <c r="OR127" s="27"/>
      <c r="OS127" s="27"/>
      <c r="OT127" s="27"/>
      <c r="OU127" s="27"/>
      <c r="OV127" s="27"/>
      <c r="OW127" s="27"/>
      <c r="OX127" s="27"/>
      <c r="OY127" s="27"/>
      <c r="OZ127" s="27"/>
      <c r="PA127" s="27"/>
      <c r="PB127" s="27"/>
      <c r="PC127" s="27"/>
      <c r="PD127" s="27"/>
      <c r="PE127" s="27"/>
      <c r="PF127" s="27"/>
      <c r="PG127" s="27"/>
      <c r="PH127" s="27"/>
      <c r="PI127" s="27"/>
      <c r="PJ127" s="27"/>
      <c r="PK127" s="27"/>
      <c r="PL127" s="27"/>
      <c r="PM127" s="27"/>
      <c r="PN127" s="27"/>
      <c r="PO127" s="27"/>
      <c r="PP127" s="27"/>
      <c r="PQ127" s="27"/>
      <c r="PR127" s="27"/>
      <c r="PS127" s="27"/>
      <c r="PT127" s="27"/>
      <c r="PU127" s="27"/>
      <c r="PV127" s="27"/>
      <c r="PW127" s="27"/>
      <c r="PX127" s="27"/>
      <c r="PY127" s="27"/>
      <c r="PZ127" s="27"/>
      <c r="QA127" s="27"/>
      <c r="QB127" s="27"/>
      <c r="QC127" s="27"/>
      <c r="QD127" s="27"/>
      <c r="QE127" s="27"/>
      <c r="QF127" s="27"/>
      <c r="QG127" s="27"/>
      <c r="QH127" s="27"/>
      <c r="QI127" s="27"/>
      <c r="QJ127" s="27"/>
      <c r="QK127" s="27"/>
      <c r="QL127" s="27"/>
      <c r="QM127" s="27"/>
      <c r="QN127" s="27"/>
      <c r="QO127" s="27"/>
      <c r="QP127" s="27"/>
      <c r="QQ127" s="27"/>
      <c r="QR127" s="27"/>
      <c r="QS127" s="27"/>
      <c r="QT127" s="27"/>
      <c r="QU127" s="27"/>
      <c r="QV127" s="27"/>
      <c r="QW127" s="27"/>
      <c r="QX127" s="27"/>
      <c r="QY127" s="27"/>
      <c r="QZ127" s="27"/>
      <c r="RA127" s="27"/>
      <c r="RB127" s="27"/>
      <c r="RC127" s="27"/>
      <c r="RD127" s="27"/>
      <c r="RE127" s="27"/>
      <c r="RF127" s="27"/>
      <c r="RG127" s="27"/>
      <c r="RH127" s="27"/>
      <c r="RI127" s="27"/>
      <c r="RJ127" s="27"/>
      <c r="RK127" s="27"/>
      <c r="RL127" s="27"/>
      <c r="RM127" s="27"/>
      <c r="RN127" s="27"/>
      <c r="RO127" s="27"/>
      <c r="RP127" s="27"/>
      <c r="RQ127" s="27"/>
      <c r="RR127" s="27"/>
      <c r="RS127" s="27"/>
      <c r="RT127" s="27"/>
      <c r="RU127" s="27"/>
      <c r="RV127" s="27"/>
      <c r="RW127" s="27"/>
      <c r="RX127" s="27"/>
      <c r="RY127" s="27"/>
      <c r="RZ127" s="27"/>
      <c r="SA127" s="27"/>
      <c r="SB127" s="27"/>
      <c r="SC127" s="27"/>
      <c r="SD127" s="27"/>
      <c r="SE127" s="27"/>
      <c r="SF127" s="27"/>
      <c r="SG127" s="27"/>
      <c r="SH127" s="27"/>
      <c r="SI127" s="27"/>
      <c r="SJ127" s="27"/>
      <c r="SK127" s="27"/>
      <c r="SL127" s="27"/>
      <c r="SM127" s="27"/>
      <c r="SN127" s="27"/>
      <c r="SO127" s="27"/>
      <c r="SP127" s="27"/>
      <c r="SQ127" s="27"/>
      <c r="SR127" s="27"/>
      <c r="SS127" s="27"/>
      <c r="ST127" s="27"/>
      <c r="SU127" s="27"/>
      <c r="SV127" s="27"/>
      <c r="SW127" s="27"/>
      <c r="SX127" s="27"/>
      <c r="SY127" s="27"/>
      <c r="SZ127" s="27"/>
      <c r="TA127" s="27"/>
      <c r="TB127" s="27"/>
      <c r="TC127" s="27"/>
      <c r="TD127" s="27"/>
      <c r="TE127" s="27"/>
      <c r="TF127" s="27"/>
      <c r="TG127" s="27"/>
      <c r="TH127" s="27"/>
      <c r="TI127" s="27"/>
      <c r="TJ127" s="27"/>
      <c r="TK127" s="27"/>
      <c r="TL127" s="27"/>
      <c r="TM127" s="27"/>
      <c r="TN127" s="27"/>
      <c r="TO127" s="27"/>
      <c r="TP127" s="27"/>
      <c r="TQ127" s="27"/>
      <c r="TR127" s="27"/>
      <c r="TS127" s="27"/>
      <c r="TT127" s="27"/>
      <c r="TU127" s="27"/>
      <c r="TV127" s="27"/>
      <c r="TW127" s="27"/>
      <c r="TX127" s="27"/>
      <c r="TY127" s="27"/>
      <c r="TZ127" s="27"/>
      <c r="UA127" s="27"/>
      <c r="UB127" s="27"/>
      <c r="UC127" s="27"/>
      <c r="UD127" s="27"/>
      <c r="UE127" s="27"/>
      <c r="UF127" s="27"/>
      <c r="UG127" s="27"/>
      <c r="UH127" s="27"/>
      <c r="UI127" s="27"/>
      <c r="UJ127" s="27"/>
      <c r="UK127" s="27"/>
      <c r="UL127" s="27"/>
      <c r="UM127" s="27"/>
    </row>
    <row r="128" spans="1:2645" ht="45" customHeight="1" thickBot="1" x14ac:dyDescent="0.3">
      <c r="A128" s="245" t="s">
        <v>246</v>
      </c>
      <c r="B128" s="658" t="s">
        <v>247</v>
      </c>
      <c r="C128" s="649"/>
      <c r="D128" s="649"/>
      <c r="E128" s="649"/>
      <c r="F128" s="649"/>
      <c r="G128" s="649"/>
      <c r="H128" s="649"/>
      <c r="I128" s="649"/>
      <c r="J128" s="649"/>
      <c r="K128" s="649"/>
      <c r="L128" s="649"/>
      <c r="M128" s="649"/>
      <c r="N128" s="649"/>
      <c r="O128" s="659"/>
      <c r="P128" s="501"/>
      <c r="Q128" s="505"/>
      <c r="R128" s="729" t="s">
        <v>395</v>
      </c>
      <c r="S128" s="730"/>
      <c r="T128" s="501" t="s">
        <v>394</v>
      </c>
      <c r="U128" s="505"/>
      <c r="V128" s="505" t="s">
        <v>393</v>
      </c>
      <c r="W128" s="502"/>
      <c r="X128" s="501" t="s">
        <v>393</v>
      </c>
      <c r="Y128" s="502"/>
      <c r="Z128" s="505"/>
      <c r="AA128" s="505"/>
      <c r="AB128" s="533"/>
      <c r="AC128" s="505"/>
      <c r="AD128" s="505"/>
      <c r="AE128" s="534"/>
      <c r="AF128" s="344" t="s">
        <v>394</v>
      </c>
      <c r="AG128" s="342" t="s">
        <v>393</v>
      </c>
      <c r="AH128" s="351" t="s">
        <v>395</v>
      </c>
      <c r="AI128" s="340"/>
      <c r="AJ128" s="339"/>
      <c r="AK128" s="351"/>
      <c r="AL128" s="352"/>
      <c r="AM128" s="353"/>
      <c r="AN128" s="354"/>
      <c r="AO128" s="352"/>
      <c r="AP128" s="353"/>
      <c r="AQ128" s="354"/>
      <c r="AR128" s="352"/>
      <c r="AS128" s="353"/>
      <c r="AT128" s="354"/>
      <c r="AU128" s="352"/>
      <c r="AV128" s="338"/>
      <c r="AW128" s="354"/>
      <c r="AX128" s="228"/>
      <c r="AY128" s="229"/>
      <c r="AZ128" s="230"/>
      <c r="BA128" s="231"/>
      <c r="BB128" s="229"/>
      <c r="BC128" s="232"/>
      <c r="BD128" s="430" t="s">
        <v>395</v>
      </c>
      <c r="BE128" s="431"/>
      <c r="BF128" s="613" t="s">
        <v>137</v>
      </c>
      <c r="BG128" s="614"/>
      <c r="BH128" s="614"/>
      <c r="BI128" s="615"/>
      <c r="BJ128" s="71"/>
      <c r="BK128" s="51"/>
      <c r="BL128" s="27"/>
      <c r="BM128" s="27"/>
      <c r="BN128" s="27"/>
      <c r="BO128" s="27"/>
      <c r="BP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  <c r="JD128" s="27"/>
      <c r="JE128" s="27"/>
      <c r="JF128" s="27"/>
      <c r="JG128" s="27"/>
      <c r="JH128" s="27"/>
      <c r="JI128" s="27"/>
      <c r="JJ128" s="27"/>
      <c r="JK128" s="27"/>
      <c r="JL128" s="27"/>
      <c r="JM128" s="27"/>
      <c r="JN128" s="27"/>
      <c r="JO128" s="27"/>
      <c r="JP128" s="27"/>
      <c r="JQ128" s="27"/>
      <c r="JR128" s="27"/>
      <c r="JS128" s="27"/>
      <c r="JT128" s="27"/>
      <c r="JU128" s="27"/>
      <c r="JV128" s="27"/>
      <c r="JW128" s="27"/>
      <c r="JX128" s="27"/>
      <c r="JY128" s="27"/>
      <c r="JZ128" s="27"/>
      <c r="KA128" s="27"/>
      <c r="KB128" s="27"/>
      <c r="KC128" s="27"/>
      <c r="KD128" s="27"/>
      <c r="KE128" s="27"/>
      <c r="KF128" s="27"/>
      <c r="KG128" s="27"/>
      <c r="KH128" s="27"/>
      <c r="KI128" s="27"/>
      <c r="KJ128" s="27"/>
      <c r="KK128" s="27"/>
      <c r="KL128" s="27"/>
      <c r="KM128" s="27"/>
      <c r="KN128" s="27"/>
      <c r="KO128" s="27"/>
      <c r="KP128" s="27"/>
      <c r="KQ128" s="27"/>
      <c r="KR128" s="27"/>
      <c r="KS128" s="27"/>
      <c r="KT128" s="27"/>
      <c r="KU128" s="27"/>
      <c r="KV128" s="27"/>
      <c r="KW128" s="27"/>
      <c r="KX128" s="27"/>
      <c r="KY128" s="27"/>
      <c r="KZ128" s="27"/>
      <c r="LA128" s="27"/>
      <c r="LB128" s="27"/>
      <c r="LC128" s="27"/>
      <c r="LD128" s="27"/>
      <c r="LE128" s="27"/>
      <c r="LF128" s="27"/>
      <c r="LG128" s="27"/>
      <c r="LH128" s="27"/>
      <c r="LI128" s="27"/>
      <c r="LJ128" s="27"/>
      <c r="LK128" s="27"/>
      <c r="LL128" s="27"/>
      <c r="LM128" s="27"/>
      <c r="LN128" s="27"/>
      <c r="LO128" s="27"/>
      <c r="LP128" s="27"/>
      <c r="LQ128" s="27"/>
      <c r="LR128" s="27"/>
      <c r="LS128" s="27"/>
      <c r="LT128" s="27"/>
      <c r="LU128" s="27"/>
      <c r="LV128" s="27"/>
      <c r="LW128" s="27"/>
      <c r="LX128" s="27"/>
      <c r="LY128" s="27"/>
      <c r="LZ128" s="27"/>
      <c r="MA128" s="27"/>
      <c r="MB128" s="27"/>
      <c r="MC128" s="27"/>
      <c r="MD128" s="27"/>
      <c r="ME128" s="27"/>
      <c r="MF128" s="27"/>
      <c r="MG128" s="27"/>
      <c r="MH128" s="27"/>
      <c r="MI128" s="27"/>
      <c r="MJ128" s="27"/>
      <c r="MK128" s="27"/>
      <c r="ML128" s="27"/>
      <c r="MM128" s="27"/>
      <c r="MN128" s="27"/>
      <c r="MO128" s="27"/>
      <c r="MP128" s="27"/>
      <c r="MQ128" s="27"/>
      <c r="MR128" s="27"/>
      <c r="MS128" s="27"/>
      <c r="MT128" s="27"/>
      <c r="MU128" s="27"/>
      <c r="MV128" s="27"/>
      <c r="MW128" s="27"/>
      <c r="MX128" s="27"/>
      <c r="MY128" s="27"/>
      <c r="MZ128" s="27"/>
      <c r="NA128" s="27"/>
      <c r="NB128" s="27"/>
      <c r="NC128" s="27"/>
      <c r="ND128" s="27"/>
      <c r="NE128" s="27"/>
      <c r="NF128" s="27"/>
      <c r="NG128" s="27"/>
      <c r="NH128" s="27"/>
      <c r="NI128" s="27"/>
      <c r="NJ128" s="27"/>
      <c r="NK128" s="27"/>
      <c r="NL128" s="27"/>
      <c r="NM128" s="27"/>
      <c r="NN128" s="27"/>
      <c r="NO128" s="27"/>
      <c r="NP128" s="27"/>
      <c r="NQ128" s="27"/>
      <c r="NR128" s="27"/>
      <c r="NS128" s="27"/>
      <c r="NT128" s="27"/>
      <c r="NU128" s="27"/>
      <c r="NV128" s="27"/>
      <c r="NW128" s="27"/>
      <c r="NX128" s="27"/>
      <c r="NY128" s="27"/>
      <c r="NZ128" s="27"/>
      <c r="OA128" s="27"/>
      <c r="OB128" s="27"/>
      <c r="OC128" s="27"/>
      <c r="OD128" s="27"/>
      <c r="OE128" s="27"/>
      <c r="OF128" s="27"/>
      <c r="OG128" s="27"/>
      <c r="OH128" s="27"/>
      <c r="OI128" s="27"/>
      <c r="OJ128" s="27"/>
      <c r="OK128" s="27"/>
      <c r="OL128" s="27"/>
      <c r="OM128" s="27"/>
      <c r="ON128" s="27"/>
      <c r="OO128" s="27"/>
      <c r="OP128" s="27"/>
      <c r="OQ128" s="27"/>
      <c r="OR128" s="27"/>
      <c r="OS128" s="27"/>
      <c r="OT128" s="27"/>
      <c r="OU128" s="27"/>
      <c r="OV128" s="27"/>
      <c r="OW128" s="27"/>
      <c r="OX128" s="27"/>
      <c r="OY128" s="27"/>
      <c r="OZ128" s="27"/>
      <c r="PA128" s="27"/>
      <c r="PB128" s="27"/>
      <c r="PC128" s="27"/>
      <c r="PD128" s="27"/>
      <c r="PE128" s="27"/>
      <c r="PF128" s="27"/>
      <c r="PG128" s="27"/>
      <c r="PH128" s="27"/>
      <c r="PI128" s="27"/>
      <c r="PJ128" s="27"/>
      <c r="PK128" s="27"/>
      <c r="PL128" s="27"/>
      <c r="PM128" s="27"/>
      <c r="PN128" s="27"/>
      <c r="PO128" s="27"/>
      <c r="PP128" s="27"/>
      <c r="PQ128" s="27"/>
      <c r="PR128" s="27"/>
      <c r="PS128" s="27"/>
      <c r="PT128" s="27"/>
      <c r="PU128" s="27"/>
      <c r="PV128" s="27"/>
      <c r="PW128" s="27"/>
      <c r="PX128" s="27"/>
      <c r="PY128" s="27"/>
      <c r="PZ128" s="27"/>
      <c r="QA128" s="27"/>
      <c r="QB128" s="27"/>
      <c r="QC128" s="27"/>
      <c r="QD128" s="27"/>
      <c r="QE128" s="27"/>
      <c r="QF128" s="27"/>
      <c r="QG128" s="27"/>
      <c r="QH128" s="27"/>
      <c r="QI128" s="27"/>
      <c r="QJ128" s="27"/>
      <c r="QK128" s="27"/>
      <c r="QL128" s="27"/>
      <c r="QM128" s="27"/>
      <c r="QN128" s="27"/>
      <c r="QO128" s="27"/>
      <c r="QP128" s="27"/>
      <c r="QQ128" s="27"/>
      <c r="QR128" s="27"/>
      <c r="QS128" s="27"/>
      <c r="QT128" s="27"/>
      <c r="QU128" s="27"/>
      <c r="QV128" s="27"/>
      <c r="QW128" s="27"/>
      <c r="QX128" s="27"/>
      <c r="QY128" s="27"/>
      <c r="QZ128" s="27"/>
      <c r="RA128" s="27"/>
      <c r="RB128" s="27"/>
      <c r="RC128" s="27"/>
      <c r="RD128" s="27"/>
      <c r="RE128" s="27"/>
      <c r="RF128" s="27"/>
      <c r="RG128" s="27"/>
      <c r="RH128" s="27"/>
      <c r="RI128" s="27"/>
      <c r="RJ128" s="27"/>
      <c r="RK128" s="27"/>
      <c r="RL128" s="27"/>
      <c r="RM128" s="27"/>
      <c r="RN128" s="27"/>
      <c r="RO128" s="27"/>
      <c r="RP128" s="27"/>
      <c r="RQ128" s="27"/>
      <c r="RR128" s="27"/>
      <c r="RS128" s="27"/>
      <c r="RT128" s="27"/>
      <c r="RU128" s="27"/>
      <c r="RV128" s="27"/>
      <c r="RW128" s="27"/>
      <c r="RX128" s="27"/>
      <c r="RY128" s="27"/>
      <c r="RZ128" s="27"/>
      <c r="SA128" s="27"/>
      <c r="SB128" s="27"/>
      <c r="SC128" s="27"/>
      <c r="SD128" s="27"/>
      <c r="SE128" s="27"/>
      <c r="SF128" s="27"/>
      <c r="SG128" s="27"/>
      <c r="SH128" s="27"/>
      <c r="SI128" s="27"/>
      <c r="SJ128" s="27"/>
      <c r="SK128" s="27"/>
      <c r="SL128" s="27"/>
      <c r="SM128" s="27"/>
      <c r="SN128" s="27"/>
      <c r="SO128" s="27"/>
      <c r="SP128" s="27"/>
      <c r="SQ128" s="27"/>
      <c r="SR128" s="27"/>
      <c r="SS128" s="27"/>
      <c r="ST128" s="27"/>
      <c r="SU128" s="27"/>
      <c r="SV128" s="27"/>
      <c r="SW128" s="27"/>
      <c r="SX128" s="27"/>
      <c r="SY128" s="27"/>
      <c r="SZ128" s="27"/>
      <c r="TA128" s="27"/>
      <c r="TB128" s="27"/>
      <c r="TC128" s="27"/>
      <c r="TD128" s="27"/>
      <c r="TE128" s="27"/>
      <c r="TF128" s="27"/>
      <c r="TG128" s="27"/>
      <c r="TH128" s="27"/>
      <c r="TI128" s="27"/>
      <c r="TJ128" s="27"/>
      <c r="TK128" s="27"/>
      <c r="TL128" s="27"/>
      <c r="TM128" s="27"/>
      <c r="TN128" s="27"/>
      <c r="TO128" s="27"/>
      <c r="TP128" s="27"/>
      <c r="TQ128" s="27"/>
      <c r="TR128" s="27"/>
      <c r="TS128" s="27"/>
      <c r="TT128" s="27"/>
      <c r="TU128" s="27"/>
      <c r="TV128" s="27"/>
      <c r="TW128" s="27"/>
      <c r="TX128" s="27"/>
      <c r="TY128" s="27"/>
      <c r="TZ128" s="27"/>
      <c r="UA128" s="27"/>
      <c r="UB128" s="27"/>
      <c r="UC128" s="27"/>
      <c r="UD128" s="27"/>
      <c r="UE128" s="27"/>
      <c r="UF128" s="27"/>
      <c r="UG128" s="27"/>
      <c r="UH128" s="27"/>
      <c r="UI128" s="27"/>
      <c r="UJ128" s="27"/>
      <c r="UK128" s="27"/>
      <c r="UL128" s="27"/>
      <c r="UM128" s="27"/>
    </row>
    <row r="129" spans="1:559" s="133" customFormat="1" ht="45" customHeight="1" thickBot="1" x14ac:dyDescent="0.3">
      <c r="A129" s="233" t="s">
        <v>105</v>
      </c>
      <c r="B129" s="655" t="s">
        <v>107</v>
      </c>
      <c r="C129" s="656"/>
      <c r="D129" s="656"/>
      <c r="E129" s="656"/>
      <c r="F129" s="656"/>
      <c r="G129" s="656"/>
      <c r="H129" s="656"/>
      <c r="I129" s="656"/>
      <c r="J129" s="656"/>
      <c r="K129" s="656"/>
      <c r="L129" s="656"/>
      <c r="M129" s="656"/>
      <c r="N129" s="656"/>
      <c r="O129" s="657"/>
      <c r="P129" s="445"/>
      <c r="Q129" s="428"/>
      <c r="R129" s="428"/>
      <c r="S129" s="446"/>
      <c r="T129" s="552" t="s">
        <v>187</v>
      </c>
      <c r="U129" s="474"/>
      <c r="V129" s="474" t="s">
        <v>187</v>
      </c>
      <c r="W129" s="475"/>
      <c r="X129" s="445"/>
      <c r="Y129" s="428"/>
      <c r="Z129" s="428"/>
      <c r="AA129" s="428"/>
      <c r="AB129" s="474" t="s">
        <v>187</v>
      </c>
      <c r="AC129" s="474"/>
      <c r="AD129" s="428"/>
      <c r="AE129" s="446"/>
      <c r="AF129" s="246" t="s">
        <v>157</v>
      </c>
      <c r="AG129" s="195" t="s">
        <v>157</v>
      </c>
      <c r="AH129" s="196"/>
      <c r="AI129" s="194" t="s">
        <v>158</v>
      </c>
      <c r="AJ129" s="195" t="s">
        <v>158</v>
      </c>
      <c r="AK129" s="196"/>
      <c r="AL129" s="194" t="s">
        <v>157</v>
      </c>
      <c r="AM129" s="195" t="s">
        <v>157</v>
      </c>
      <c r="AN129" s="247"/>
      <c r="AO129" s="246" t="s">
        <v>157</v>
      </c>
      <c r="AP129" s="195" t="s">
        <v>157</v>
      </c>
      <c r="AQ129" s="247"/>
      <c r="AR129" s="246" t="s">
        <v>186</v>
      </c>
      <c r="AS129" s="195" t="s">
        <v>186</v>
      </c>
      <c r="AT129" s="196"/>
      <c r="AU129" s="194" t="s">
        <v>186</v>
      </c>
      <c r="AV129" s="195" t="s">
        <v>186</v>
      </c>
      <c r="AW129" s="247"/>
      <c r="AX129" s="249"/>
      <c r="AY129" s="250"/>
      <c r="AZ129" s="251"/>
      <c r="BA129" s="252"/>
      <c r="BB129" s="250"/>
      <c r="BC129" s="253"/>
      <c r="BD129" s="495">
        <f t="shared" si="23"/>
        <v>0</v>
      </c>
      <c r="BE129" s="496"/>
      <c r="BF129" s="585"/>
      <c r="BG129" s="640"/>
      <c r="BH129" s="640"/>
      <c r="BI129" s="641"/>
      <c r="BJ129" s="71"/>
      <c r="BK129" s="51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  <c r="JA129" s="27"/>
      <c r="JB129" s="27"/>
      <c r="JC129" s="27"/>
      <c r="JD129" s="27"/>
      <c r="JE129" s="27"/>
      <c r="JF129" s="27"/>
      <c r="JG129" s="27"/>
      <c r="JH129" s="27"/>
      <c r="JI129" s="27"/>
      <c r="JJ129" s="27"/>
      <c r="JK129" s="27"/>
      <c r="JL129" s="27"/>
      <c r="JM129" s="27"/>
      <c r="JN129" s="27"/>
      <c r="JO129" s="27"/>
      <c r="JP129" s="27"/>
      <c r="JQ129" s="27"/>
      <c r="JR129" s="27"/>
      <c r="JS129" s="27"/>
      <c r="JT129" s="27"/>
      <c r="JU129" s="27"/>
      <c r="JV129" s="27"/>
      <c r="JW129" s="27"/>
      <c r="JX129" s="27"/>
      <c r="JY129" s="27"/>
      <c r="JZ129" s="27"/>
      <c r="KA129" s="27"/>
      <c r="KB129" s="27"/>
      <c r="KC129" s="27"/>
      <c r="KD129" s="27"/>
      <c r="KE129" s="27"/>
      <c r="KF129" s="27"/>
      <c r="KG129" s="27"/>
      <c r="KH129" s="27"/>
      <c r="KI129" s="27"/>
      <c r="KJ129" s="27"/>
      <c r="KK129" s="27"/>
      <c r="KL129" s="27"/>
      <c r="KM129" s="27"/>
      <c r="KN129" s="27"/>
      <c r="KO129" s="27"/>
      <c r="KP129" s="27"/>
      <c r="KQ129" s="27"/>
      <c r="KR129" s="27"/>
      <c r="KS129" s="27"/>
      <c r="KT129" s="27"/>
      <c r="KU129" s="27"/>
      <c r="KV129" s="27"/>
      <c r="KW129" s="27"/>
      <c r="KX129" s="27"/>
      <c r="KY129" s="27"/>
      <c r="KZ129" s="27"/>
      <c r="LA129" s="27"/>
      <c r="LB129" s="27"/>
      <c r="LC129" s="27"/>
      <c r="LD129" s="27"/>
      <c r="LE129" s="27"/>
      <c r="LF129" s="27"/>
      <c r="LG129" s="27"/>
      <c r="LH129" s="27"/>
      <c r="LI129" s="27"/>
      <c r="LJ129" s="27"/>
      <c r="LK129" s="27"/>
      <c r="LL129" s="27"/>
      <c r="LM129" s="27"/>
      <c r="LN129" s="27"/>
      <c r="LO129" s="27"/>
      <c r="LP129" s="27"/>
      <c r="LQ129" s="27"/>
      <c r="LR129" s="27"/>
      <c r="LS129" s="27"/>
      <c r="LT129" s="27"/>
      <c r="LU129" s="27"/>
      <c r="LV129" s="27"/>
      <c r="LW129" s="27"/>
      <c r="LX129" s="27"/>
      <c r="LY129" s="27"/>
      <c r="LZ129" s="27"/>
      <c r="MA129" s="27"/>
      <c r="MB129" s="27"/>
      <c r="MC129" s="27"/>
      <c r="MD129" s="27"/>
      <c r="ME129" s="27"/>
      <c r="MF129" s="27"/>
      <c r="MG129" s="27"/>
      <c r="MH129" s="27"/>
      <c r="MI129" s="27"/>
      <c r="MJ129" s="27"/>
      <c r="MK129" s="27"/>
      <c r="ML129" s="27"/>
      <c r="MM129" s="27"/>
      <c r="MN129" s="27"/>
      <c r="MO129" s="27"/>
      <c r="MP129" s="27"/>
      <c r="MQ129" s="27"/>
      <c r="MR129" s="27"/>
      <c r="MS129" s="27"/>
      <c r="MT129" s="27"/>
      <c r="MU129" s="27"/>
      <c r="MV129" s="27"/>
      <c r="MW129" s="27"/>
      <c r="MX129" s="27"/>
      <c r="MY129" s="27"/>
      <c r="MZ129" s="27"/>
      <c r="NA129" s="27"/>
      <c r="NB129" s="27"/>
      <c r="NC129" s="27"/>
      <c r="ND129" s="27"/>
      <c r="NE129" s="27"/>
      <c r="NF129" s="27"/>
      <c r="NG129" s="27"/>
      <c r="NH129" s="27"/>
      <c r="NI129" s="27"/>
      <c r="NJ129" s="27"/>
      <c r="NK129" s="27"/>
      <c r="NL129" s="27"/>
      <c r="NM129" s="27"/>
      <c r="NN129" s="27"/>
      <c r="NO129" s="27"/>
      <c r="NP129" s="27"/>
      <c r="NQ129" s="27"/>
      <c r="NR129" s="27"/>
      <c r="NS129" s="27"/>
      <c r="NT129" s="27"/>
      <c r="NU129" s="27"/>
      <c r="NV129" s="27"/>
      <c r="NW129" s="27"/>
      <c r="NX129" s="27"/>
      <c r="NY129" s="27"/>
      <c r="NZ129" s="27"/>
      <c r="OA129" s="27"/>
      <c r="OB129" s="27"/>
      <c r="OC129" s="27"/>
      <c r="OD129" s="27"/>
      <c r="OE129" s="27"/>
      <c r="OF129" s="27"/>
      <c r="OG129" s="27"/>
      <c r="OH129" s="27"/>
      <c r="OI129" s="27"/>
      <c r="OJ129" s="27"/>
      <c r="OK129" s="27"/>
      <c r="OL129" s="27"/>
      <c r="OM129" s="27"/>
      <c r="ON129" s="27"/>
      <c r="OO129" s="27"/>
      <c r="OP129" s="27"/>
      <c r="OQ129" s="27"/>
      <c r="OR129" s="27"/>
      <c r="OS129" s="27"/>
      <c r="OT129" s="27"/>
      <c r="OU129" s="27"/>
      <c r="OV129" s="27"/>
      <c r="OW129" s="27"/>
      <c r="OX129" s="27"/>
      <c r="OY129" s="27"/>
      <c r="OZ129" s="27"/>
      <c r="PA129" s="27"/>
      <c r="PB129" s="27"/>
      <c r="PC129" s="27"/>
      <c r="PD129" s="27"/>
      <c r="PE129" s="27"/>
      <c r="PF129" s="27"/>
      <c r="PG129" s="27"/>
      <c r="PH129" s="27"/>
      <c r="PI129" s="27"/>
      <c r="PJ129" s="27"/>
      <c r="PK129" s="27"/>
      <c r="PL129" s="27"/>
      <c r="PM129" s="27"/>
      <c r="PN129" s="27"/>
      <c r="PO129" s="27"/>
      <c r="PP129" s="27"/>
      <c r="PQ129" s="27"/>
      <c r="PR129" s="27"/>
      <c r="PS129" s="27"/>
      <c r="PT129" s="27"/>
      <c r="PU129" s="27"/>
      <c r="PV129" s="27"/>
      <c r="PW129" s="27"/>
      <c r="PX129" s="27"/>
      <c r="PY129" s="27"/>
      <c r="PZ129" s="27"/>
      <c r="QA129" s="27"/>
      <c r="QB129" s="27"/>
      <c r="QC129" s="27"/>
      <c r="QD129" s="27"/>
      <c r="QE129" s="27"/>
      <c r="QF129" s="27"/>
      <c r="QG129" s="27"/>
      <c r="QH129" s="27"/>
      <c r="QI129" s="27"/>
      <c r="QJ129" s="27"/>
      <c r="QK129" s="27"/>
      <c r="QL129" s="27"/>
      <c r="QM129" s="27"/>
      <c r="QN129" s="27"/>
      <c r="QO129" s="27"/>
      <c r="QP129" s="27"/>
      <c r="QQ129" s="27"/>
      <c r="QR129" s="27"/>
      <c r="QS129" s="27"/>
      <c r="QT129" s="27"/>
      <c r="QU129" s="27"/>
      <c r="QV129" s="27"/>
      <c r="QW129" s="27"/>
      <c r="QX129" s="27"/>
      <c r="QY129" s="27"/>
      <c r="QZ129" s="27"/>
      <c r="RA129" s="27"/>
      <c r="RB129" s="27"/>
      <c r="RC129" s="27"/>
      <c r="RD129" s="27"/>
      <c r="RE129" s="27"/>
      <c r="RF129" s="27"/>
      <c r="RG129" s="27"/>
      <c r="RH129" s="27"/>
      <c r="RI129" s="27"/>
      <c r="RJ129" s="27"/>
      <c r="RK129" s="27"/>
      <c r="RL129" s="27"/>
      <c r="RM129" s="27"/>
      <c r="RN129" s="27"/>
      <c r="RO129" s="27"/>
      <c r="RP129" s="27"/>
      <c r="RQ129" s="27"/>
      <c r="RR129" s="27"/>
      <c r="RS129" s="27"/>
      <c r="RT129" s="27"/>
      <c r="RU129" s="27"/>
      <c r="RV129" s="27"/>
      <c r="RW129" s="27"/>
      <c r="RX129" s="27"/>
      <c r="RY129" s="27"/>
      <c r="RZ129" s="27"/>
      <c r="SA129" s="27"/>
      <c r="SB129" s="27"/>
      <c r="SC129" s="27"/>
      <c r="SD129" s="27"/>
      <c r="SE129" s="27"/>
      <c r="SF129" s="27"/>
      <c r="SG129" s="27"/>
      <c r="SH129" s="27"/>
      <c r="SI129" s="27"/>
      <c r="SJ129" s="27"/>
      <c r="SK129" s="27"/>
      <c r="SL129" s="27"/>
      <c r="SM129" s="27"/>
      <c r="SN129" s="27"/>
      <c r="SO129" s="27"/>
      <c r="SP129" s="27"/>
      <c r="SQ129" s="27"/>
      <c r="SR129" s="27"/>
      <c r="SS129" s="27"/>
      <c r="ST129" s="27"/>
      <c r="SU129" s="27"/>
      <c r="SV129" s="27"/>
      <c r="SW129" s="27"/>
      <c r="SX129" s="27"/>
      <c r="SY129" s="27"/>
      <c r="SZ129" s="27"/>
      <c r="TA129" s="27"/>
      <c r="TB129" s="27"/>
      <c r="TC129" s="27"/>
      <c r="TD129" s="27"/>
      <c r="TE129" s="27"/>
      <c r="TF129" s="27"/>
      <c r="TG129" s="27"/>
      <c r="TH129" s="27"/>
      <c r="TI129" s="27"/>
      <c r="TJ129" s="27"/>
      <c r="TK129" s="27"/>
      <c r="TL129" s="27"/>
      <c r="TM129" s="27"/>
      <c r="TN129" s="27"/>
      <c r="TO129" s="27"/>
      <c r="TP129" s="27"/>
      <c r="TQ129" s="27"/>
      <c r="TR129" s="27"/>
      <c r="TS129" s="27"/>
      <c r="TT129" s="27"/>
      <c r="TU129" s="27"/>
      <c r="TV129" s="27"/>
      <c r="TW129" s="27"/>
      <c r="TX129" s="27"/>
      <c r="TY129" s="27"/>
      <c r="TZ129" s="27"/>
      <c r="UA129" s="27"/>
      <c r="UB129" s="27"/>
      <c r="UC129" s="27"/>
      <c r="UD129" s="27"/>
      <c r="UE129" s="27"/>
      <c r="UF129" s="27"/>
      <c r="UG129" s="27"/>
      <c r="UH129" s="27"/>
      <c r="UI129" s="27"/>
      <c r="UJ129" s="27"/>
      <c r="UK129" s="27"/>
      <c r="UL129" s="27"/>
      <c r="UM129" s="27"/>
    </row>
    <row r="130" spans="1:559" ht="45" customHeight="1" thickBot="1" x14ac:dyDescent="0.3">
      <c r="A130" s="254" t="s">
        <v>72</v>
      </c>
      <c r="B130" s="666" t="s">
        <v>156</v>
      </c>
      <c r="C130" s="667"/>
      <c r="D130" s="667"/>
      <c r="E130" s="667"/>
      <c r="F130" s="667"/>
      <c r="G130" s="667"/>
      <c r="H130" s="667"/>
      <c r="I130" s="667"/>
      <c r="J130" s="667"/>
      <c r="K130" s="667"/>
      <c r="L130" s="667"/>
      <c r="M130" s="667"/>
      <c r="N130" s="667"/>
      <c r="O130" s="668"/>
      <c r="P130" s="665"/>
      <c r="Q130" s="479"/>
      <c r="R130" s="662" t="s">
        <v>248</v>
      </c>
      <c r="S130" s="663"/>
      <c r="T130" s="843" t="s">
        <v>187</v>
      </c>
      <c r="U130" s="479"/>
      <c r="V130" s="479" t="s">
        <v>187</v>
      </c>
      <c r="W130" s="480"/>
      <c r="X130" s="665"/>
      <c r="Y130" s="479"/>
      <c r="Z130" s="479"/>
      <c r="AA130" s="479"/>
      <c r="AB130" s="479" t="s">
        <v>187</v>
      </c>
      <c r="AC130" s="479"/>
      <c r="AD130" s="479"/>
      <c r="AE130" s="664"/>
      <c r="AF130" s="255" t="s">
        <v>157</v>
      </c>
      <c r="AG130" s="256" t="s">
        <v>157</v>
      </c>
      <c r="AH130" s="257"/>
      <c r="AI130" s="258" t="s">
        <v>158</v>
      </c>
      <c r="AJ130" s="256" t="s">
        <v>158</v>
      </c>
      <c r="AK130" s="257"/>
      <c r="AL130" s="258" t="s">
        <v>157</v>
      </c>
      <c r="AM130" s="256" t="s">
        <v>157</v>
      </c>
      <c r="AN130" s="259"/>
      <c r="AO130" s="255" t="s">
        <v>157</v>
      </c>
      <c r="AP130" s="256" t="s">
        <v>157</v>
      </c>
      <c r="AQ130" s="259"/>
      <c r="AR130" s="255" t="s">
        <v>186</v>
      </c>
      <c r="AS130" s="256" t="s">
        <v>186</v>
      </c>
      <c r="AT130" s="257"/>
      <c r="AU130" s="258" t="s">
        <v>186</v>
      </c>
      <c r="AV130" s="256" t="s">
        <v>186</v>
      </c>
      <c r="AW130" s="259"/>
      <c r="AX130" s="255"/>
      <c r="AY130" s="256"/>
      <c r="AZ130" s="257"/>
      <c r="BA130" s="258"/>
      <c r="BB130" s="256"/>
      <c r="BC130" s="259"/>
      <c r="BD130" s="472">
        <f t="shared" si="23"/>
        <v>0</v>
      </c>
      <c r="BE130" s="473"/>
      <c r="BF130" s="642" t="s">
        <v>311</v>
      </c>
      <c r="BG130" s="643"/>
      <c r="BH130" s="643"/>
      <c r="BI130" s="644"/>
      <c r="BJ130" s="71"/>
      <c r="BK130" s="51"/>
      <c r="BL130" s="27"/>
      <c r="BM130" s="27"/>
      <c r="BN130" s="27"/>
      <c r="BO130" s="27"/>
      <c r="BP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  <c r="IW130" s="27"/>
      <c r="IX130" s="27"/>
      <c r="IY130" s="27"/>
      <c r="IZ130" s="27"/>
      <c r="JA130" s="27"/>
      <c r="JB130" s="27"/>
      <c r="JC130" s="27"/>
      <c r="JD130" s="27"/>
      <c r="JE130" s="27"/>
      <c r="JF130" s="27"/>
      <c r="JG130" s="27"/>
      <c r="JH130" s="27"/>
      <c r="JI130" s="27"/>
      <c r="JJ130" s="27"/>
      <c r="JK130" s="27"/>
      <c r="JL130" s="27"/>
      <c r="JM130" s="27"/>
      <c r="JN130" s="27"/>
      <c r="JO130" s="27"/>
      <c r="JP130" s="27"/>
      <c r="JQ130" s="27"/>
      <c r="JR130" s="27"/>
      <c r="JS130" s="27"/>
      <c r="JT130" s="27"/>
      <c r="JU130" s="27"/>
      <c r="JV130" s="27"/>
      <c r="JW130" s="27"/>
      <c r="JX130" s="27"/>
      <c r="JY130" s="27"/>
      <c r="JZ130" s="27"/>
      <c r="KA130" s="27"/>
      <c r="KB130" s="27"/>
      <c r="KC130" s="27"/>
      <c r="KD130" s="27"/>
      <c r="KE130" s="27"/>
      <c r="KF130" s="27"/>
      <c r="KG130" s="27"/>
      <c r="KH130" s="27"/>
      <c r="KI130" s="27"/>
      <c r="KJ130" s="27"/>
      <c r="KK130" s="27"/>
      <c r="KL130" s="27"/>
      <c r="KM130" s="27"/>
      <c r="KN130" s="27"/>
      <c r="KO130" s="27"/>
      <c r="KP130" s="27"/>
      <c r="KQ130" s="27"/>
      <c r="KR130" s="27"/>
      <c r="KS130" s="27"/>
      <c r="KT130" s="27"/>
      <c r="KU130" s="27"/>
      <c r="KV130" s="27"/>
      <c r="KW130" s="27"/>
      <c r="KX130" s="27"/>
      <c r="KY130" s="27"/>
      <c r="KZ130" s="27"/>
      <c r="LA130" s="27"/>
      <c r="LB130" s="27"/>
      <c r="LC130" s="27"/>
      <c r="LD130" s="27"/>
      <c r="LE130" s="27"/>
      <c r="LF130" s="27"/>
      <c r="LG130" s="27"/>
      <c r="LH130" s="27"/>
      <c r="LI130" s="27"/>
      <c r="LJ130" s="27"/>
      <c r="LK130" s="27"/>
      <c r="LL130" s="27"/>
      <c r="LM130" s="27"/>
      <c r="LN130" s="27"/>
      <c r="LO130" s="27"/>
      <c r="LP130" s="27"/>
      <c r="LQ130" s="27"/>
      <c r="LR130" s="27"/>
      <c r="LS130" s="27"/>
      <c r="LT130" s="27"/>
      <c r="LU130" s="27"/>
      <c r="LV130" s="27"/>
      <c r="LW130" s="27"/>
      <c r="LX130" s="27"/>
      <c r="LY130" s="27"/>
      <c r="LZ130" s="27"/>
      <c r="MA130" s="27"/>
      <c r="MB130" s="27"/>
      <c r="MC130" s="27"/>
      <c r="MD130" s="27"/>
      <c r="ME130" s="27"/>
      <c r="MF130" s="27"/>
      <c r="MG130" s="27"/>
      <c r="MH130" s="27"/>
      <c r="MI130" s="27"/>
      <c r="MJ130" s="27"/>
      <c r="MK130" s="27"/>
      <c r="ML130" s="27"/>
      <c r="MM130" s="27"/>
      <c r="MN130" s="27"/>
      <c r="MO130" s="27"/>
      <c r="MP130" s="27"/>
      <c r="MQ130" s="27"/>
      <c r="MR130" s="27"/>
      <c r="MS130" s="27"/>
      <c r="MT130" s="27"/>
      <c r="MU130" s="27"/>
      <c r="MV130" s="27"/>
      <c r="MW130" s="27"/>
      <c r="MX130" s="27"/>
      <c r="MY130" s="27"/>
      <c r="MZ130" s="27"/>
      <c r="NA130" s="27"/>
      <c r="NB130" s="27"/>
      <c r="NC130" s="27"/>
      <c r="ND130" s="27"/>
      <c r="NE130" s="27"/>
      <c r="NF130" s="27"/>
      <c r="NG130" s="27"/>
      <c r="NH130" s="27"/>
      <c r="NI130" s="27"/>
      <c r="NJ130" s="27"/>
      <c r="NK130" s="27"/>
      <c r="NL130" s="27"/>
      <c r="NM130" s="27"/>
      <c r="NN130" s="27"/>
      <c r="NO130" s="27"/>
      <c r="NP130" s="27"/>
      <c r="NQ130" s="27"/>
      <c r="NR130" s="27"/>
      <c r="NS130" s="27"/>
      <c r="NT130" s="27"/>
      <c r="NU130" s="27"/>
      <c r="NV130" s="27"/>
      <c r="NW130" s="27"/>
      <c r="NX130" s="27"/>
      <c r="NY130" s="27"/>
      <c r="NZ130" s="27"/>
      <c r="OA130" s="27"/>
      <c r="OB130" s="27"/>
      <c r="OC130" s="27"/>
      <c r="OD130" s="27"/>
      <c r="OE130" s="27"/>
      <c r="OF130" s="27"/>
      <c r="OG130" s="27"/>
      <c r="OH130" s="27"/>
      <c r="OI130" s="27"/>
      <c r="OJ130" s="27"/>
      <c r="OK130" s="27"/>
      <c r="OL130" s="27"/>
      <c r="OM130" s="27"/>
      <c r="ON130" s="27"/>
      <c r="OO130" s="27"/>
      <c r="OP130" s="27"/>
      <c r="OQ130" s="27"/>
      <c r="OR130" s="27"/>
      <c r="OS130" s="27"/>
      <c r="OT130" s="27"/>
      <c r="OU130" s="27"/>
      <c r="OV130" s="27"/>
      <c r="OW130" s="27"/>
      <c r="OX130" s="27"/>
      <c r="OY130" s="27"/>
      <c r="OZ130" s="27"/>
      <c r="PA130" s="27"/>
      <c r="PB130" s="27"/>
      <c r="PC130" s="27"/>
      <c r="PD130" s="27"/>
      <c r="PE130" s="27"/>
      <c r="PF130" s="27"/>
      <c r="PG130" s="27"/>
      <c r="PH130" s="27"/>
      <c r="PI130" s="27"/>
      <c r="PJ130" s="27"/>
      <c r="PK130" s="27"/>
      <c r="PL130" s="27"/>
      <c r="PM130" s="27"/>
      <c r="PN130" s="27"/>
      <c r="PO130" s="27"/>
      <c r="PP130" s="27"/>
      <c r="PQ130" s="27"/>
      <c r="PR130" s="27"/>
      <c r="PS130" s="27"/>
      <c r="PT130" s="27"/>
      <c r="PU130" s="27"/>
      <c r="PV130" s="27"/>
      <c r="PW130" s="27"/>
      <c r="PX130" s="27"/>
      <c r="PY130" s="27"/>
      <c r="PZ130" s="27"/>
      <c r="QA130" s="27"/>
      <c r="QB130" s="27"/>
      <c r="QC130" s="27"/>
      <c r="QD130" s="27"/>
      <c r="QE130" s="27"/>
      <c r="QF130" s="27"/>
      <c r="QG130" s="27"/>
      <c r="QH130" s="27"/>
      <c r="QI130" s="27"/>
      <c r="QJ130" s="27"/>
      <c r="QK130" s="27"/>
      <c r="QL130" s="27"/>
      <c r="QM130" s="27"/>
      <c r="QN130" s="27"/>
      <c r="QO130" s="27"/>
      <c r="QP130" s="27"/>
      <c r="QQ130" s="27"/>
      <c r="QR130" s="27"/>
      <c r="QS130" s="27"/>
      <c r="QT130" s="27"/>
      <c r="QU130" s="27"/>
      <c r="QV130" s="27"/>
      <c r="QW130" s="27"/>
      <c r="QX130" s="27"/>
      <c r="QY130" s="27"/>
      <c r="QZ130" s="27"/>
      <c r="RA130" s="27"/>
      <c r="RB130" s="27"/>
      <c r="RC130" s="27"/>
      <c r="RD130" s="27"/>
      <c r="RE130" s="27"/>
      <c r="RF130" s="27"/>
      <c r="RG130" s="27"/>
      <c r="RH130" s="27"/>
      <c r="RI130" s="27"/>
      <c r="RJ130" s="27"/>
      <c r="RK130" s="27"/>
      <c r="RL130" s="27"/>
      <c r="RM130" s="27"/>
      <c r="RN130" s="27"/>
      <c r="RO130" s="27"/>
      <c r="RP130" s="27"/>
      <c r="RQ130" s="27"/>
      <c r="RR130" s="27"/>
      <c r="RS130" s="27"/>
      <c r="RT130" s="27"/>
      <c r="RU130" s="27"/>
      <c r="RV130" s="27"/>
      <c r="RW130" s="27"/>
      <c r="RX130" s="27"/>
      <c r="RY130" s="27"/>
      <c r="RZ130" s="27"/>
      <c r="SA130" s="27"/>
      <c r="SB130" s="27"/>
      <c r="SC130" s="27"/>
      <c r="SD130" s="27"/>
      <c r="SE130" s="27"/>
      <c r="SF130" s="27"/>
      <c r="SG130" s="27"/>
      <c r="SH130" s="27"/>
      <c r="SI130" s="27"/>
      <c r="SJ130" s="27"/>
      <c r="SK130" s="27"/>
      <c r="SL130" s="27"/>
      <c r="SM130" s="27"/>
      <c r="SN130" s="27"/>
      <c r="SO130" s="27"/>
      <c r="SP130" s="27"/>
      <c r="SQ130" s="27"/>
      <c r="SR130" s="27"/>
      <c r="SS130" s="27"/>
      <c r="ST130" s="27"/>
      <c r="SU130" s="27"/>
      <c r="SV130" s="27"/>
      <c r="SW130" s="27"/>
      <c r="SX130" s="27"/>
      <c r="SY130" s="27"/>
      <c r="SZ130" s="27"/>
      <c r="TA130" s="27"/>
      <c r="TB130" s="27"/>
      <c r="TC130" s="27"/>
      <c r="TD130" s="27"/>
      <c r="TE130" s="27"/>
      <c r="TF130" s="27"/>
      <c r="TG130" s="27"/>
      <c r="TH130" s="27"/>
      <c r="TI130" s="27"/>
      <c r="TJ130" s="27"/>
      <c r="TK130" s="27"/>
      <c r="TL130" s="27"/>
      <c r="TM130" s="27"/>
      <c r="TN130" s="27"/>
      <c r="TO130" s="27"/>
      <c r="TP130" s="27"/>
      <c r="TQ130" s="27"/>
      <c r="TR130" s="27"/>
      <c r="TS130" s="27"/>
      <c r="TT130" s="27"/>
      <c r="TU130" s="27"/>
      <c r="TV130" s="27"/>
      <c r="TW130" s="27"/>
      <c r="TX130" s="27"/>
      <c r="TY130" s="27"/>
      <c r="TZ130" s="27"/>
      <c r="UA130" s="27"/>
      <c r="UB130" s="27"/>
      <c r="UC130" s="27"/>
      <c r="UD130" s="27"/>
      <c r="UE130" s="27"/>
      <c r="UF130" s="27"/>
      <c r="UG130" s="27"/>
      <c r="UH130" s="27"/>
      <c r="UI130" s="27"/>
      <c r="UJ130" s="27"/>
      <c r="UK130" s="27"/>
      <c r="UL130" s="27"/>
      <c r="UM130" s="27"/>
    </row>
    <row r="131" spans="1:559" s="32" customFormat="1" ht="48" customHeight="1" thickBot="1" x14ac:dyDescent="0.5">
      <c r="A131" s="638" t="s">
        <v>143</v>
      </c>
      <c r="B131" s="639"/>
      <c r="C131" s="639"/>
      <c r="D131" s="639"/>
      <c r="E131" s="639"/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487">
        <f>SUM(T32,T70)</f>
        <v>7338</v>
      </c>
      <c r="U131" s="487"/>
      <c r="V131" s="487">
        <f>SUM(V70,V32)</f>
        <v>3360</v>
      </c>
      <c r="W131" s="500"/>
      <c r="X131" s="637">
        <f>SUM(X32,X70)</f>
        <v>1646</v>
      </c>
      <c r="Y131" s="487"/>
      <c r="Z131" s="487">
        <f>SUM(Z32,Z70)</f>
        <v>696</v>
      </c>
      <c r="AA131" s="487"/>
      <c r="AB131" s="487">
        <f>SUM(AB32,AB70)</f>
        <v>984</v>
      </c>
      <c r="AC131" s="487"/>
      <c r="AD131" s="487">
        <f>SUM(AD32,AD70)</f>
        <v>34</v>
      </c>
      <c r="AE131" s="488"/>
      <c r="AF131" s="260">
        <f>SUM(AF70,AF32)</f>
        <v>1032</v>
      </c>
      <c r="AG131" s="261">
        <f>SUM(AG70,AG32)</f>
        <v>536</v>
      </c>
      <c r="AH131" s="262">
        <f>SUM(AH70,AH32)</f>
        <v>28</v>
      </c>
      <c r="AI131" s="263">
        <f>SUM(AI70,AI32)</f>
        <v>1026</v>
      </c>
      <c r="AJ131" s="261">
        <f>SUM(AJ70,AJ32)</f>
        <v>482</v>
      </c>
      <c r="AK131" s="262">
        <f>SUM(AK70,AK32)</f>
        <v>29</v>
      </c>
      <c r="AL131" s="263">
        <f>SUM(AL70,AL32)</f>
        <v>1078</v>
      </c>
      <c r="AM131" s="261">
        <f>SUM(AM70,AM32)</f>
        <v>486</v>
      </c>
      <c r="AN131" s="264">
        <f>SUM(AN70,AN32)</f>
        <v>30</v>
      </c>
      <c r="AO131" s="260">
        <f>SUM(AO70,AO32)</f>
        <v>1096</v>
      </c>
      <c r="AP131" s="261">
        <f>SUM(AP70,AP32)</f>
        <v>490</v>
      </c>
      <c r="AQ131" s="264">
        <f>SUM(AQ70,AQ32)</f>
        <v>30</v>
      </c>
      <c r="AR131" s="260">
        <f>SUM(AR70,AR32)</f>
        <v>956</v>
      </c>
      <c r="AS131" s="261">
        <f>SUM(AS70,AS32)</f>
        <v>444</v>
      </c>
      <c r="AT131" s="262">
        <f>SUM(AT70,AT32)</f>
        <v>26</v>
      </c>
      <c r="AU131" s="263">
        <f>SUM(AU70,AU32)</f>
        <v>1016</v>
      </c>
      <c r="AV131" s="261">
        <f>SUM(AV70,AV32)</f>
        <v>444</v>
      </c>
      <c r="AW131" s="264">
        <f>SUM(AW70,AW32)</f>
        <v>28</v>
      </c>
      <c r="AX131" s="260">
        <f>SUM(AX70,AX32)</f>
        <v>1134</v>
      </c>
      <c r="AY131" s="261">
        <f>SUM(AY70,AY32)</f>
        <v>478</v>
      </c>
      <c r="AZ131" s="262">
        <f>SUM(AZ70,AZ32)</f>
        <v>33</v>
      </c>
      <c r="BA131" s="263"/>
      <c r="BB131" s="261"/>
      <c r="BC131" s="264"/>
      <c r="BD131" s="768">
        <f t="shared" si="23"/>
        <v>204</v>
      </c>
      <c r="BE131" s="749"/>
      <c r="BF131" s="585"/>
      <c r="BG131" s="640"/>
      <c r="BH131" s="640"/>
      <c r="BI131" s="641"/>
      <c r="BJ131" s="71"/>
      <c r="BK131" s="51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</row>
    <row r="132" spans="1:559" ht="36" customHeight="1" x14ac:dyDescent="0.25">
      <c r="A132" s="540" t="s">
        <v>19</v>
      </c>
      <c r="B132" s="728"/>
      <c r="C132" s="728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8"/>
      <c r="P132" s="728"/>
      <c r="Q132" s="728"/>
      <c r="R132" s="728"/>
      <c r="S132" s="728"/>
      <c r="T132" s="435"/>
      <c r="U132" s="435"/>
      <c r="V132" s="435"/>
      <c r="W132" s="436"/>
      <c r="X132" s="497"/>
      <c r="Y132" s="435"/>
      <c r="Z132" s="435"/>
      <c r="AA132" s="435"/>
      <c r="AB132" s="435"/>
      <c r="AC132" s="435"/>
      <c r="AD132" s="435"/>
      <c r="AE132" s="561"/>
      <c r="AF132" s="441">
        <f>ROUND(AG131/17,0)</f>
        <v>32</v>
      </c>
      <c r="AG132" s="435"/>
      <c r="AH132" s="436"/>
      <c r="AI132" s="497">
        <f>ROUND(AJ131/16,0)</f>
        <v>30</v>
      </c>
      <c r="AJ132" s="435"/>
      <c r="AK132" s="436"/>
      <c r="AL132" s="497">
        <f>ROUND(AM131/17,0)</f>
        <v>29</v>
      </c>
      <c r="AM132" s="435"/>
      <c r="AN132" s="561"/>
      <c r="AO132" s="441">
        <f>ROUND(AP131/17,0)</f>
        <v>29</v>
      </c>
      <c r="AP132" s="435"/>
      <c r="AQ132" s="561"/>
      <c r="AR132" s="441">
        <f>ROUND(AS131/16,0)</f>
        <v>28</v>
      </c>
      <c r="AS132" s="435"/>
      <c r="AT132" s="436"/>
      <c r="AU132" s="497">
        <f>ROUND(AV131/16,0)</f>
        <v>28</v>
      </c>
      <c r="AV132" s="435"/>
      <c r="AW132" s="561"/>
      <c r="AX132" s="441">
        <f>ROUND(AY131/17,0)</f>
        <v>28</v>
      </c>
      <c r="AY132" s="435"/>
      <c r="AZ132" s="436"/>
      <c r="BA132" s="497"/>
      <c r="BB132" s="435"/>
      <c r="BC132" s="561"/>
      <c r="BD132" s="491"/>
      <c r="BE132" s="492"/>
      <c r="BF132" s="516"/>
      <c r="BG132" s="517"/>
      <c r="BH132" s="517"/>
      <c r="BI132" s="635"/>
      <c r="BJ132" s="78"/>
      <c r="BK132" s="59"/>
    </row>
    <row r="133" spans="1:559" ht="30.75" customHeight="1" x14ac:dyDescent="0.25">
      <c r="A133" s="540" t="s">
        <v>20</v>
      </c>
      <c r="B133" s="728"/>
      <c r="C133" s="728"/>
      <c r="D133" s="728"/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8"/>
      <c r="T133" s="435">
        <f t="shared" ref="T133:T135" si="29">SUM(AF133:BC133)</f>
        <v>2</v>
      </c>
      <c r="U133" s="435"/>
      <c r="V133" s="435"/>
      <c r="W133" s="436"/>
      <c r="X133" s="497"/>
      <c r="Y133" s="435"/>
      <c r="Z133" s="435"/>
      <c r="AA133" s="435"/>
      <c r="AB133" s="435"/>
      <c r="AC133" s="435"/>
      <c r="AD133" s="435"/>
      <c r="AE133" s="561"/>
      <c r="AF133" s="441"/>
      <c r="AG133" s="435"/>
      <c r="AH133" s="436"/>
      <c r="AI133" s="497"/>
      <c r="AJ133" s="435"/>
      <c r="AK133" s="436"/>
      <c r="AL133" s="497"/>
      <c r="AM133" s="435"/>
      <c r="AN133" s="561"/>
      <c r="AO133" s="441"/>
      <c r="AP133" s="435"/>
      <c r="AQ133" s="561"/>
      <c r="AR133" s="441">
        <v>1</v>
      </c>
      <c r="AS133" s="435"/>
      <c r="AT133" s="436"/>
      <c r="AU133" s="497">
        <v>1</v>
      </c>
      <c r="AV133" s="435"/>
      <c r="AW133" s="561"/>
      <c r="AX133" s="441"/>
      <c r="AY133" s="435"/>
      <c r="AZ133" s="436"/>
      <c r="BA133" s="437"/>
      <c r="BB133" s="438"/>
      <c r="BC133" s="439"/>
      <c r="BD133" s="491"/>
      <c r="BE133" s="492"/>
      <c r="BF133" s="437"/>
      <c r="BG133" s="438"/>
      <c r="BH133" s="438"/>
      <c r="BI133" s="439"/>
      <c r="BJ133" s="78"/>
      <c r="BK133" s="60"/>
    </row>
    <row r="134" spans="1:559" ht="26.25" customHeight="1" x14ac:dyDescent="0.25">
      <c r="A134" s="540" t="s">
        <v>2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435">
        <f t="shared" si="29"/>
        <v>3</v>
      </c>
      <c r="U134" s="435"/>
      <c r="V134" s="435"/>
      <c r="W134" s="436"/>
      <c r="X134" s="497"/>
      <c r="Y134" s="435"/>
      <c r="Z134" s="435"/>
      <c r="AA134" s="435"/>
      <c r="AB134" s="435"/>
      <c r="AC134" s="435"/>
      <c r="AD134" s="435"/>
      <c r="AE134" s="561"/>
      <c r="AF134" s="441"/>
      <c r="AG134" s="435"/>
      <c r="AH134" s="436"/>
      <c r="AI134" s="497">
        <v>1</v>
      </c>
      <c r="AJ134" s="435"/>
      <c r="AK134" s="436"/>
      <c r="AL134" s="497"/>
      <c r="AM134" s="435"/>
      <c r="AN134" s="561"/>
      <c r="AO134" s="441">
        <v>1</v>
      </c>
      <c r="AP134" s="435"/>
      <c r="AQ134" s="561"/>
      <c r="AR134" s="441"/>
      <c r="AS134" s="435"/>
      <c r="AT134" s="436"/>
      <c r="AU134" s="497"/>
      <c r="AV134" s="435"/>
      <c r="AW134" s="561"/>
      <c r="AX134" s="441">
        <v>1</v>
      </c>
      <c r="AY134" s="435"/>
      <c r="AZ134" s="436"/>
      <c r="BA134" s="437"/>
      <c r="BB134" s="438"/>
      <c r="BC134" s="439"/>
      <c r="BD134" s="491"/>
      <c r="BE134" s="492"/>
      <c r="BF134" s="437"/>
      <c r="BG134" s="438"/>
      <c r="BH134" s="438"/>
      <c r="BI134" s="439"/>
      <c r="BJ134" s="70"/>
      <c r="BK134" s="60"/>
      <c r="BQ134" s="3"/>
      <c r="BR134" s="3"/>
      <c r="BS134" s="3"/>
    </row>
    <row r="135" spans="1:559" ht="30" customHeight="1" x14ac:dyDescent="0.25">
      <c r="A135" s="540" t="s">
        <v>21</v>
      </c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435">
        <f t="shared" si="29"/>
        <v>32</v>
      </c>
      <c r="U135" s="435"/>
      <c r="V135" s="435"/>
      <c r="W135" s="436"/>
      <c r="X135" s="497"/>
      <c r="Y135" s="435"/>
      <c r="Z135" s="435"/>
      <c r="AA135" s="435"/>
      <c r="AB135" s="435"/>
      <c r="AC135" s="435"/>
      <c r="AD135" s="435"/>
      <c r="AE135" s="561"/>
      <c r="AF135" s="441">
        <v>5</v>
      </c>
      <c r="AG135" s="435"/>
      <c r="AH135" s="436"/>
      <c r="AI135" s="497">
        <v>4</v>
      </c>
      <c r="AJ135" s="435"/>
      <c r="AK135" s="436"/>
      <c r="AL135" s="497">
        <v>4</v>
      </c>
      <c r="AM135" s="435"/>
      <c r="AN135" s="561"/>
      <c r="AO135" s="441">
        <v>5</v>
      </c>
      <c r="AP135" s="435"/>
      <c r="AQ135" s="561"/>
      <c r="AR135" s="441">
        <v>5</v>
      </c>
      <c r="AS135" s="435"/>
      <c r="AT135" s="436"/>
      <c r="AU135" s="497">
        <v>4</v>
      </c>
      <c r="AV135" s="435"/>
      <c r="AW135" s="561"/>
      <c r="AX135" s="441">
        <v>5</v>
      </c>
      <c r="AY135" s="435"/>
      <c r="AZ135" s="436"/>
      <c r="BA135" s="437"/>
      <c r="BB135" s="438"/>
      <c r="BC135" s="439"/>
      <c r="BD135" s="491"/>
      <c r="BE135" s="492"/>
      <c r="BF135" s="437"/>
      <c r="BG135" s="438"/>
      <c r="BH135" s="438"/>
      <c r="BI135" s="439"/>
      <c r="BJ135" s="70"/>
      <c r="BK135" s="60"/>
      <c r="BQ135" s="3"/>
      <c r="BR135" s="3"/>
      <c r="BS135" s="3"/>
    </row>
    <row r="136" spans="1:559" ht="30" customHeight="1" thickBot="1" x14ac:dyDescent="0.3">
      <c r="A136" s="775" t="s">
        <v>22</v>
      </c>
      <c r="B136" s="817"/>
      <c r="C136" s="817"/>
      <c r="D136" s="817"/>
      <c r="E136" s="817"/>
      <c r="F136" s="817"/>
      <c r="G136" s="817"/>
      <c r="H136" s="817"/>
      <c r="I136" s="817"/>
      <c r="J136" s="817"/>
      <c r="K136" s="817"/>
      <c r="L136" s="817"/>
      <c r="M136" s="817"/>
      <c r="N136" s="817"/>
      <c r="O136" s="817"/>
      <c r="P136" s="817"/>
      <c r="Q136" s="817"/>
      <c r="R136" s="817"/>
      <c r="S136" s="817"/>
      <c r="T136" s="440">
        <f>SUM(AF136:BC136)</f>
        <v>21</v>
      </c>
      <c r="U136" s="440"/>
      <c r="V136" s="440"/>
      <c r="W136" s="661"/>
      <c r="X136" s="660"/>
      <c r="Y136" s="440"/>
      <c r="Z136" s="440"/>
      <c r="AA136" s="440"/>
      <c r="AB136" s="440"/>
      <c r="AC136" s="440"/>
      <c r="AD136" s="440"/>
      <c r="AE136" s="774"/>
      <c r="AF136" s="773">
        <v>4</v>
      </c>
      <c r="AG136" s="440"/>
      <c r="AH136" s="661"/>
      <c r="AI136" s="660">
        <v>4</v>
      </c>
      <c r="AJ136" s="440"/>
      <c r="AK136" s="661"/>
      <c r="AL136" s="660">
        <v>5</v>
      </c>
      <c r="AM136" s="440"/>
      <c r="AN136" s="774"/>
      <c r="AO136" s="773">
        <v>3</v>
      </c>
      <c r="AP136" s="440"/>
      <c r="AQ136" s="774"/>
      <c r="AR136" s="773">
        <v>2</v>
      </c>
      <c r="AS136" s="440"/>
      <c r="AT136" s="661"/>
      <c r="AU136" s="660">
        <v>2</v>
      </c>
      <c r="AV136" s="440"/>
      <c r="AW136" s="774"/>
      <c r="AX136" s="773">
        <v>1</v>
      </c>
      <c r="AY136" s="440"/>
      <c r="AZ136" s="661"/>
      <c r="BA136" s="481"/>
      <c r="BB136" s="482"/>
      <c r="BC136" s="483"/>
      <c r="BD136" s="646"/>
      <c r="BE136" s="631"/>
      <c r="BF136" s="481"/>
      <c r="BG136" s="482"/>
      <c r="BH136" s="482"/>
      <c r="BI136" s="483"/>
      <c r="BJ136" s="70"/>
      <c r="BK136" s="60"/>
      <c r="BQ136" s="3"/>
      <c r="BR136" s="3"/>
      <c r="BS136" s="3"/>
    </row>
    <row r="137" spans="1:559" ht="69.900000000000006" customHeight="1" thickBot="1" x14ac:dyDescent="0.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31"/>
      <c r="BG137" s="131"/>
      <c r="BH137" s="131"/>
      <c r="BI137" s="132"/>
      <c r="BJ137" s="12"/>
      <c r="BK137" s="60"/>
      <c r="BQ137" s="3"/>
      <c r="BR137" s="3"/>
      <c r="BS137" s="3"/>
    </row>
    <row r="138" spans="1:559" ht="69.900000000000006" customHeight="1" thickBot="1" x14ac:dyDescent="0.4">
      <c r="A138" s="814" t="s">
        <v>71</v>
      </c>
      <c r="B138" s="815"/>
      <c r="C138" s="815"/>
      <c r="D138" s="815"/>
      <c r="E138" s="815"/>
      <c r="F138" s="815"/>
      <c r="G138" s="815"/>
      <c r="H138" s="815"/>
      <c r="I138" s="815"/>
      <c r="J138" s="815"/>
      <c r="K138" s="815"/>
      <c r="L138" s="815"/>
      <c r="M138" s="815"/>
      <c r="N138" s="815"/>
      <c r="O138" s="815"/>
      <c r="P138" s="816"/>
      <c r="Q138" s="814" t="s">
        <v>103</v>
      </c>
      <c r="R138" s="815"/>
      <c r="S138" s="815"/>
      <c r="T138" s="815"/>
      <c r="U138" s="815"/>
      <c r="V138" s="815"/>
      <c r="W138" s="815"/>
      <c r="X138" s="815"/>
      <c r="Y138" s="815"/>
      <c r="Z138" s="815"/>
      <c r="AA138" s="815"/>
      <c r="AB138" s="815"/>
      <c r="AC138" s="815"/>
      <c r="AD138" s="815"/>
      <c r="AE138" s="816"/>
      <c r="AF138" s="714" t="s">
        <v>70</v>
      </c>
      <c r="AG138" s="715"/>
      <c r="AH138" s="715"/>
      <c r="AI138" s="715"/>
      <c r="AJ138" s="715"/>
      <c r="AK138" s="715"/>
      <c r="AL138" s="715"/>
      <c r="AM138" s="715"/>
      <c r="AN138" s="715"/>
      <c r="AO138" s="715"/>
      <c r="AP138" s="715"/>
      <c r="AQ138" s="715"/>
      <c r="AR138" s="715"/>
      <c r="AS138" s="715"/>
      <c r="AT138" s="716"/>
      <c r="AU138" s="865" t="s">
        <v>69</v>
      </c>
      <c r="AV138" s="866"/>
      <c r="AW138" s="866"/>
      <c r="AX138" s="866"/>
      <c r="AY138" s="866"/>
      <c r="AZ138" s="866"/>
      <c r="BA138" s="866"/>
      <c r="BB138" s="866"/>
      <c r="BC138" s="866"/>
      <c r="BD138" s="866"/>
      <c r="BE138" s="866"/>
      <c r="BF138" s="866"/>
      <c r="BG138" s="866"/>
      <c r="BH138" s="866"/>
      <c r="BI138" s="867"/>
      <c r="BJ138" s="5"/>
      <c r="BK138" s="61"/>
      <c r="BQ138" s="3"/>
      <c r="BR138" s="3"/>
      <c r="BS138" s="3"/>
    </row>
    <row r="139" spans="1:559" ht="69.900000000000006" customHeight="1" thickBot="1" x14ac:dyDescent="0.3">
      <c r="A139" s="856" t="s">
        <v>30</v>
      </c>
      <c r="B139" s="857"/>
      <c r="C139" s="857"/>
      <c r="D139" s="857"/>
      <c r="E139" s="857"/>
      <c r="F139" s="857"/>
      <c r="G139" s="858"/>
      <c r="H139" s="428" t="s">
        <v>29</v>
      </c>
      <c r="I139" s="428"/>
      <c r="J139" s="428"/>
      <c r="K139" s="428" t="s">
        <v>31</v>
      </c>
      <c r="L139" s="428"/>
      <c r="M139" s="428"/>
      <c r="N139" s="640" t="s">
        <v>374</v>
      </c>
      <c r="O139" s="428"/>
      <c r="P139" s="446"/>
      <c r="Q139" s="812" t="s">
        <v>30</v>
      </c>
      <c r="R139" s="813"/>
      <c r="S139" s="813"/>
      <c r="T139" s="813"/>
      <c r="U139" s="813"/>
      <c r="V139" s="427"/>
      <c r="W139" s="428" t="s">
        <v>29</v>
      </c>
      <c r="X139" s="428"/>
      <c r="Y139" s="428"/>
      <c r="Z139" s="428" t="s">
        <v>31</v>
      </c>
      <c r="AA139" s="428"/>
      <c r="AB139" s="428"/>
      <c r="AC139" s="640" t="s">
        <v>374</v>
      </c>
      <c r="AD139" s="428"/>
      <c r="AE139" s="446"/>
      <c r="AF139" s="847" t="s">
        <v>29</v>
      </c>
      <c r="AG139" s="848"/>
      <c r="AH139" s="848"/>
      <c r="AI139" s="848"/>
      <c r="AJ139" s="849"/>
      <c r="AK139" s="432" t="s">
        <v>31</v>
      </c>
      <c r="AL139" s="433"/>
      <c r="AM139" s="433"/>
      <c r="AN139" s="433"/>
      <c r="AO139" s="434"/>
      <c r="AP139" s="850" t="s">
        <v>104</v>
      </c>
      <c r="AQ139" s="433"/>
      <c r="AR139" s="433"/>
      <c r="AS139" s="433"/>
      <c r="AT139" s="851"/>
      <c r="AU139" s="868" t="s">
        <v>454</v>
      </c>
      <c r="AV139" s="869"/>
      <c r="AW139" s="869"/>
      <c r="AX139" s="869"/>
      <c r="AY139" s="869"/>
      <c r="AZ139" s="869"/>
      <c r="BA139" s="869"/>
      <c r="BB139" s="869"/>
      <c r="BC139" s="869"/>
      <c r="BD139" s="869"/>
      <c r="BE139" s="869"/>
      <c r="BF139" s="869"/>
      <c r="BG139" s="869"/>
      <c r="BH139" s="869"/>
      <c r="BI139" s="870"/>
      <c r="BK139" s="61"/>
      <c r="BQ139" s="3"/>
      <c r="BR139" s="3"/>
      <c r="BS139" s="3"/>
    </row>
    <row r="140" spans="1:559" ht="45.75" customHeight="1" x14ac:dyDescent="0.25">
      <c r="A140" s="859" t="s">
        <v>293</v>
      </c>
      <c r="B140" s="860"/>
      <c r="C140" s="860"/>
      <c r="D140" s="860"/>
      <c r="E140" s="860"/>
      <c r="F140" s="860"/>
      <c r="G140" s="843"/>
      <c r="H140" s="480">
        <v>2</v>
      </c>
      <c r="I140" s="860"/>
      <c r="J140" s="843"/>
      <c r="K140" s="480">
        <v>2</v>
      </c>
      <c r="L140" s="860"/>
      <c r="M140" s="843"/>
      <c r="N140" s="861">
        <f>K140*1.5</f>
        <v>3</v>
      </c>
      <c r="O140" s="862"/>
      <c r="P140" s="863"/>
      <c r="Q140" s="801" t="s">
        <v>184</v>
      </c>
      <c r="R140" s="802"/>
      <c r="S140" s="802"/>
      <c r="T140" s="802"/>
      <c r="U140" s="802"/>
      <c r="V140" s="803"/>
      <c r="W140" s="595">
        <v>6</v>
      </c>
      <c r="X140" s="769"/>
      <c r="Y140" s="731"/>
      <c r="Z140" s="595">
        <v>4</v>
      </c>
      <c r="AA140" s="769"/>
      <c r="AB140" s="731"/>
      <c r="AC140" s="770">
        <f>Z140*1.5</f>
        <v>6</v>
      </c>
      <c r="AD140" s="771"/>
      <c r="AE140" s="772"/>
      <c r="AF140" s="852">
        <v>8</v>
      </c>
      <c r="AG140" s="853"/>
      <c r="AH140" s="853"/>
      <c r="AI140" s="853"/>
      <c r="AJ140" s="533"/>
      <c r="AK140" s="502">
        <v>12</v>
      </c>
      <c r="AL140" s="853"/>
      <c r="AM140" s="853"/>
      <c r="AN140" s="853"/>
      <c r="AO140" s="533"/>
      <c r="AP140" s="787">
        <f>AK140*1.5</f>
        <v>18</v>
      </c>
      <c r="AQ140" s="788"/>
      <c r="AR140" s="788"/>
      <c r="AS140" s="788"/>
      <c r="AT140" s="789"/>
      <c r="AU140" s="871"/>
      <c r="AV140" s="872"/>
      <c r="AW140" s="872"/>
      <c r="AX140" s="872"/>
      <c r="AY140" s="872"/>
      <c r="AZ140" s="872"/>
      <c r="BA140" s="872"/>
      <c r="BB140" s="872"/>
      <c r="BC140" s="872"/>
      <c r="BD140" s="872"/>
      <c r="BE140" s="872"/>
      <c r="BF140" s="872"/>
      <c r="BG140" s="872"/>
      <c r="BH140" s="872"/>
      <c r="BI140" s="873"/>
      <c r="BJ140" s="79"/>
      <c r="BK140" s="61"/>
      <c r="BQ140" s="3"/>
      <c r="BR140" s="3"/>
      <c r="BS140" s="3"/>
    </row>
    <row r="141" spans="1:559" ht="44.25" customHeight="1" thickBot="1" x14ac:dyDescent="0.3">
      <c r="A141" s="854"/>
      <c r="B141" s="855"/>
      <c r="C141" s="855"/>
      <c r="D141" s="855"/>
      <c r="E141" s="855"/>
      <c r="F141" s="855"/>
      <c r="G141" s="447"/>
      <c r="H141" s="444"/>
      <c r="I141" s="855"/>
      <c r="J141" s="447"/>
      <c r="K141" s="444"/>
      <c r="L141" s="855"/>
      <c r="M141" s="447"/>
      <c r="N141" s="790"/>
      <c r="O141" s="791"/>
      <c r="P141" s="792"/>
      <c r="Q141" s="806" t="s">
        <v>185</v>
      </c>
      <c r="R141" s="807"/>
      <c r="S141" s="807"/>
      <c r="T141" s="807"/>
      <c r="U141" s="807"/>
      <c r="V141" s="808"/>
      <c r="W141" s="631">
        <v>8</v>
      </c>
      <c r="X141" s="645"/>
      <c r="Y141" s="646"/>
      <c r="Z141" s="631">
        <v>6</v>
      </c>
      <c r="AA141" s="645"/>
      <c r="AB141" s="646"/>
      <c r="AC141" s="790">
        <v>9</v>
      </c>
      <c r="AD141" s="791"/>
      <c r="AE141" s="792"/>
      <c r="AF141" s="854"/>
      <c r="AG141" s="855"/>
      <c r="AH141" s="855"/>
      <c r="AI141" s="855"/>
      <c r="AJ141" s="447"/>
      <c r="AK141" s="444"/>
      <c r="AL141" s="855"/>
      <c r="AM141" s="855"/>
      <c r="AN141" s="855"/>
      <c r="AO141" s="447"/>
      <c r="AP141" s="790"/>
      <c r="AQ141" s="791"/>
      <c r="AR141" s="791"/>
      <c r="AS141" s="791"/>
      <c r="AT141" s="792"/>
      <c r="AU141" s="874"/>
      <c r="AV141" s="875"/>
      <c r="AW141" s="875"/>
      <c r="AX141" s="875"/>
      <c r="AY141" s="875"/>
      <c r="AZ141" s="875"/>
      <c r="BA141" s="875"/>
      <c r="BB141" s="875"/>
      <c r="BC141" s="875"/>
      <c r="BD141" s="875"/>
      <c r="BE141" s="875"/>
      <c r="BF141" s="875"/>
      <c r="BG141" s="875"/>
      <c r="BH141" s="875"/>
      <c r="BI141" s="876"/>
      <c r="BJ141" s="80"/>
      <c r="BK141" s="60"/>
      <c r="BQ141" s="3"/>
      <c r="BR141" s="3"/>
      <c r="BS141" s="3"/>
    </row>
    <row r="142" spans="1:559" ht="28.5" customHeight="1" x14ac:dyDescent="0.55000000000000004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6"/>
      <c r="BG142" s="266"/>
      <c r="BH142" s="266"/>
      <c r="BI142" s="266"/>
      <c r="BJ142" s="80"/>
      <c r="BK142" s="60"/>
      <c r="BQ142" s="3"/>
      <c r="BR142" s="3"/>
      <c r="BS142" s="3"/>
    </row>
    <row r="143" spans="1:559" s="334" customFormat="1" ht="95.25" customHeight="1" x14ac:dyDescent="0.25">
      <c r="A143" s="329" t="s">
        <v>122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328"/>
      <c r="S143" s="328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330"/>
      <c r="AF143" s="331"/>
      <c r="AG143" s="144"/>
      <c r="AH143" s="144"/>
      <c r="AI143" s="489" t="s">
        <v>122</v>
      </c>
      <c r="AJ143" s="489"/>
      <c r="AK143" s="489"/>
      <c r="AL143" s="489"/>
      <c r="AM143" s="489"/>
      <c r="AN143" s="489"/>
      <c r="AO143" s="489"/>
      <c r="AP143" s="489"/>
      <c r="AQ143" s="489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332"/>
      <c r="BJ143" s="333"/>
      <c r="BK143" s="333"/>
      <c r="BL143" s="333"/>
      <c r="BM143" s="333"/>
    </row>
    <row r="144" spans="1:559" s="313" customFormat="1" ht="17.25" customHeight="1" x14ac:dyDescent="0.55000000000000004">
      <c r="A144" s="490" t="s">
        <v>163</v>
      </c>
      <c r="B144" s="490"/>
      <c r="C144" s="490"/>
      <c r="D144" s="490"/>
      <c r="E144" s="490"/>
      <c r="F144" s="490"/>
      <c r="G144" s="490"/>
      <c r="H144" s="490"/>
      <c r="I144" s="490"/>
      <c r="J144" s="490"/>
      <c r="K144" s="490"/>
      <c r="L144" s="490"/>
      <c r="M144" s="490"/>
      <c r="N144" s="490"/>
      <c r="O144" s="490"/>
      <c r="P144" s="490"/>
      <c r="Q144" s="490"/>
      <c r="R144" s="490"/>
      <c r="S144" s="490"/>
      <c r="T144" s="490"/>
      <c r="U144" s="490"/>
      <c r="V144" s="490"/>
      <c r="W144" s="490"/>
      <c r="X144" s="490"/>
      <c r="Y144" s="137"/>
      <c r="Z144" s="137"/>
      <c r="AA144" s="137"/>
      <c r="AB144" s="137"/>
      <c r="AC144" s="137"/>
      <c r="AD144" s="43"/>
      <c r="AE144" s="44"/>
      <c r="AF144" s="43"/>
      <c r="AG144" s="43"/>
      <c r="AH144" s="43"/>
      <c r="AI144" s="553" t="s">
        <v>168</v>
      </c>
      <c r="AJ144" s="553"/>
      <c r="AK144" s="553"/>
      <c r="AL144" s="553"/>
      <c r="AM144" s="553"/>
      <c r="AN144" s="553"/>
      <c r="AO144" s="553"/>
      <c r="AP144" s="553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37"/>
      <c r="BJ144" s="312"/>
      <c r="BK144" s="312"/>
      <c r="BL144" s="312"/>
      <c r="BM144" s="312"/>
    </row>
    <row r="145" spans="1:128" s="313" customFormat="1" ht="51.75" customHeight="1" x14ac:dyDescent="0.55000000000000004">
      <c r="A145" s="490"/>
      <c r="B145" s="490"/>
      <c r="C145" s="490"/>
      <c r="D145" s="490"/>
      <c r="E145" s="490"/>
      <c r="F145" s="490"/>
      <c r="G145" s="490"/>
      <c r="H145" s="490"/>
      <c r="I145" s="490"/>
      <c r="J145" s="490"/>
      <c r="K145" s="490"/>
      <c r="L145" s="490"/>
      <c r="M145" s="490"/>
      <c r="N145" s="490"/>
      <c r="O145" s="490"/>
      <c r="P145" s="490"/>
      <c r="Q145" s="490"/>
      <c r="R145" s="490"/>
      <c r="S145" s="490"/>
      <c r="T145" s="490"/>
      <c r="U145" s="490"/>
      <c r="V145" s="490"/>
      <c r="W145" s="490"/>
      <c r="X145" s="490"/>
      <c r="Y145" s="137"/>
      <c r="Z145" s="137"/>
      <c r="AA145" s="137"/>
      <c r="AB145" s="137"/>
      <c r="AC145" s="137"/>
      <c r="AD145" s="43"/>
      <c r="AE145" s="44"/>
      <c r="AF145" s="43"/>
      <c r="AG145" s="43"/>
      <c r="AH145" s="43"/>
      <c r="AI145" s="553"/>
      <c r="AJ145" s="553"/>
      <c r="AK145" s="553"/>
      <c r="AL145" s="553"/>
      <c r="AM145" s="553"/>
      <c r="AN145" s="553"/>
      <c r="AO145" s="553"/>
      <c r="AP145" s="553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37"/>
      <c r="BJ145" s="312"/>
      <c r="BK145" s="312"/>
      <c r="BL145" s="312"/>
      <c r="BM145" s="312"/>
    </row>
    <row r="146" spans="1:128" s="311" customFormat="1" ht="43.5" customHeight="1" x14ac:dyDescent="0.6">
      <c r="A146" s="712"/>
      <c r="B146" s="712"/>
      <c r="C146" s="712"/>
      <c r="D146" s="712"/>
      <c r="E146" s="712"/>
      <c r="F146" s="712"/>
      <c r="G146" s="712"/>
      <c r="H146" s="544" t="s">
        <v>165</v>
      </c>
      <c r="I146" s="544"/>
      <c r="J146" s="544"/>
      <c r="K146" s="544"/>
      <c r="L146" s="544"/>
      <c r="M146" s="544"/>
      <c r="N146" s="544"/>
      <c r="O146" s="544"/>
      <c r="P146" s="544"/>
      <c r="Q146" s="544"/>
      <c r="R146" s="138"/>
      <c r="S146" s="138"/>
      <c r="T146" s="138"/>
      <c r="U146" s="138"/>
      <c r="V146" s="43"/>
      <c r="W146" s="43"/>
      <c r="X146" s="43"/>
      <c r="Y146" s="43"/>
      <c r="Z146" s="43"/>
      <c r="AA146" s="43"/>
      <c r="AB146" s="43"/>
      <c r="AC146" s="43"/>
      <c r="AD146" s="43"/>
      <c r="AE146" s="44"/>
      <c r="AF146" s="43"/>
      <c r="AG146" s="43"/>
      <c r="AH146" s="43"/>
      <c r="AI146" s="314"/>
      <c r="AJ146" s="315"/>
      <c r="AK146" s="315"/>
      <c r="AL146" s="315"/>
      <c r="AM146" s="315"/>
      <c r="AN146" s="315"/>
      <c r="AO146" s="315"/>
      <c r="AP146" s="545" t="s">
        <v>169</v>
      </c>
      <c r="AQ146" s="545"/>
      <c r="AR146" s="545"/>
      <c r="AS146" s="545"/>
      <c r="AT146" s="545"/>
      <c r="AU146" s="545"/>
      <c r="AV146" s="545"/>
      <c r="AW146" s="545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43"/>
      <c r="BI146" s="48"/>
      <c r="BJ146" s="316"/>
      <c r="BK146" s="316"/>
      <c r="BL146" s="316"/>
      <c r="BM146" s="316"/>
    </row>
    <row r="147" spans="1:128" s="313" customFormat="1" ht="54.75" customHeight="1" x14ac:dyDescent="0.6">
      <c r="A147" s="546"/>
      <c r="B147" s="546"/>
      <c r="C147" s="546"/>
      <c r="D147" s="546"/>
      <c r="E147" s="546"/>
      <c r="F147" s="546"/>
      <c r="G147" s="546"/>
      <c r="H147" s="547">
        <v>2021</v>
      </c>
      <c r="I147" s="547"/>
      <c r="J147" s="547"/>
      <c r="K147" s="311"/>
      <c r="L147" s="311"/>
      <c r="M147" s="311"/>
      <c r="N147" s="311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4"/>
      <c r="AF147" s="43"/>
      <c r="AG147" s="43"/>
      <c r="AH147" s="43"/>
      <c r="AI147" s="548" t="s">
        <v>164</v>
      </c>
      <c r="AJ147" s="548"/>
      <c r="AK147" s="548"/>
      <c r="AL147" s="548"/>
      <c r="AM147" s="548"/>
      <c r="AN147" s="548"/>
      <c r="AO147" s="548"/>
      <c r="AP147" s="547">
        <v>2021</v>
      </c>
      <c r="AQ147" s="547"/>
      <c r="AR147" s="547"/>
      <c r="AS147" s="311"/>
      <c r="AT147" s="311"/>
      <c r="AU147" s="311"/>
      <c r="AV147" s="311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43"/>
      <c r="BH147" s="43"/>
      <c r="BI147" s="37"/>
      <c r="BJ147" s="312"/>
      <c r="BK147" s="312"/>
      <c r="BL147" s="312"/>
      <c r="BM147" s="312"/>
    </row>
    <row r="148" spans="1:128" s="317" customFormat="1" ht="82.5" customHeight="1" x14ac:dyDescent="0.65"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R148" s="319"/>
      <c r="S148" s="319"/>
      <c r="AA148" s="320"/>
      <c r="BD148" s="321"/>
      <c r="BE148" s="321"/>
      <c r="BF148" s="321"/>
      <c r="BG148" s="321"/>
      <c r="BH148" s="321"/>
      <c r="BI148" s="48"/>
      <c r="BJ148" s="322"/>
      <c r="BK148" s="322"/>
      <c r="BL148" s="322"/>
      <c r="BM148" s="322"/>
    </row>
    <row r="149" spans="1:128" s="311" customFormat="1" ht="48.75" customHeight="1" x14ac:dyDescent="0.6">
      <c r="A149" s="323" t="s">
        <v>378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R149" s="324"/>
      <c r="S149" s="324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BD149" s="325"/>
      <c r="BE149" s="325"/>
      <c r="BF149" s="325"/>
      <c r="BG149" s="325"/>
      <c r="BH149" s="325"/>
      <c r="BI149" s="48"/>
      <c r="BJ149" s="316"/>
      <c r="BK149" s="316"/>
      <c r="BL149" s="316"/>
      <c r="BM149" s="316"/>
    </row>
    <row r="150" spans="1:128" s="311" customFormat="1" ht="48.75" customHeight="1" x14ac:dyDescent="0.6">
      <c r="A150" s="152" t="s">
        <v>460</v>
      </c>
      <c r="R150" s="324"/>
      <c r="S150" s="324"/>
      <c r="BD150" s="325"/>
      <c r="BE150" s="325"/>
      <c r="BF150" s="325"/>
      <c r="BG150" s="325"/>
      <c r="BH150" s="325"/>
      <c r="BI150" s="48"/>
      <c r="BJ150" s="316"/>
      <c r="BK150" s="316"/>
      <c r="BL150" s="316"/>
      <c r="BM150" s="316"/>
    </row>
    <row r="151" spans="1:128" s="311" customFormat="1" ht="30.75" customHeight="1" x14ac:dyDescent="0.6">
      <c r="A151" s="152"/>
      <c r="R151" s="324"/>
      <c r="S151" s="324"/>
      <c r="BD151" s="325"/>
      <c r="BE151" s="325"/>
      <c r="BF151" s="325"/>
      <c r="BG151" s="325"/>
      <c r="BH151" s="325"/>
      <c r="BI151" s="48"/>
      <c r="BJ151" s="316"/>
      <c r="BK151" s="316"/>
      <c r="BL151" s="316"/>
      <c r="BM151" s="316"/>
    </row>
    <row r="152" spans="1:128" ht="37.5" customHeight="1" x14ac:dyDescent="0.6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276"/>
      <c r="AA152" s="205" t="s">
        <v>117</v>
      </c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5"/>
      <c r="BG152" s="5"/>
      <c r="BH152" s="5"/>
      <c r="BI152" s="5"/>
      <c r="BJ152" s="80"/>
      <c r="BK152" s="60"/>
      <c r="BQ152" s="3"/>
      <c r="BR152" s="3"/>
      <c r="BS152" s="3"/>
    </row>
    <row r="153" spans="1:128" s="311" customFormat="1" ht="33.75" customHeight="1" thickBot="1" x14ac:dyDescent="0.65">
      <c r="A153" s="152"/>
      <c r="R153" s="324"/>
      <c r="S153" s="324"/>
      <c r="BD153" s="325"/>
      <c r="BE153" s="325"/>
      <c r="BF153" s="325"/>
      <c r="BG153" s="325"/>
      <c r="BH153" s="325"/>
      <c r="BI153" s="48"/>
      <c r="BJ153" s="316"/>
      <c r="BK153" s="316"/>
      <c r="BL153" s="316"/>
      <c r="BM153" s="316"/>
    </row>
    <row r="154" spans="1:128" ht="103.5" customHeight="1" thickBot="1" x14ac:dyDescent="0.3">
      <c r="A154" s="549" t="s">
        <v>108</v>
      </c>
      <c r="B154" s="550"/>
      <c r="C154" s="550"/>
      <c r="D154" s="551"/>
      <c r="E154" s="552" t="s">
        <v>109</v>
      </c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  <c r="AD154" s="474"/>
      <c r="AE154" s="474"/>
      <c r="AF154" s="474"/>
      <c r="AG154" s="474"/>
      <c r="AH154" s="474"/>
      <c r="AI154" s="474"/>
      <c r="AJ154" s="474"/>
      <c r="AK154" s="474"/>
      <c r="AL154" s="474"/>
      <c r="AM154" s="474"/>
      <c r="AN154" s="474"/>
      <c r="AO154" s="474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74"/>
      <c r="BB154" s="474"/>
      <c r="BC154" s="474"/>
      <c r="BD154" s="474"/>
      <c r="BE154" s="475"/>
      <c r="BF154" s="549" t="s">
        <v>145</v>
      </c>
      <c r="BG154" s="550"/>
      <c r="BH154" s="550"/>
      <c r="BI154" s="551"/>
      <c r="BJ154" s="80"/>
      <c r="BK154" s="60"/>
      <c r="BQ154" s="3"/>
      <c r="BR154" s="3"/>
      <c r="BS154" s="3"/>
    </row>
    <row r="155" spans="1:128" s="90" customFormat="1" ht="102" customHeight="1" x14ac:dyDescent="0.25">
      <c r="A155" s="458" t="s">
        <v>118</v>
      </c>
      <c r="B155" s="459"/>
      <c r="C155" s="459"/>
      <c r="D155" s="460"/>
      <c r="E155" s="464" t="s">
        <v>294</v>
      </c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65"/>
      <c r="AE155" s="465"/>
      <c r="AF155" s="465"/>
      <c r="AG155" s="465"/>
      <c r="AH155" s="465"/>
      <c r="AI155" s="465"/>
      <c r="AJ155" s="465"/>
      <c r="AK155" s="465"/>
      <c r="AL155" s="465"/>
      <c r="AM155" s="465"/>
      <c r="AN155" s="465"/>
      <c r="AO155" s="465"/>
      <c r="AP155" s="465"/>
      <c r="AQ155" s="465"/>
      <c r="AR155" s="465"/>
      <c r="AS155" s="465"/>
      <c r="AT155" s="465"/>
      <c r="AU155" s="465"/>
      <c r="AV155" s="465"/>
      <c r="AW155" s="465"/>
      <c r="AX155" s="465"/>
      <c r="AY155" s="465"/>
      <c r="AZ155" s="465"/>
      <c r="BA155" s="465"/>
      <c r="BB155" s="465"/>
      <c r="BC155" s="465"/>
      <c r="BD155" s="465"/>
      <c r="BE155" s="466"/>
      <c r="BF155" s="467" t="s">
        <v>424</v>
      </c>
      <c r="BG155" s="468"/>
      <c r="BH155" s="468"/>
      <c r="BI155" s="469"/>
      <c r="BJ155" s="3"/>
      <c r="BK155" s="3"/>
      <c r="BL155" s="3"/>
      <c r="BM155" s="3"/>
      <c r="BN155" s="3"/>
      <c r="BO155" s="27"/>
      <c r="BP155" s="27"/>
      <c r="BQ155" s="27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</row>
    <row r="156" spans="1:128" s="90" customFormat="1" ht="55.5" customHeight="1" x14ac:dyDescent="0.25">
      <c r="A156" s="437" t="s">
        <v>119</v>
      </c>
      <c r="B156" s="438"/>
      <c r="C156" s="438"/>
      <c r="D156" s="439"/>
      <c r="E156" s="540" t="s">
        <v>295</v>
      </c>
      <c r="F156" s="520"/>
      <c r="G156" s="520"/>
      <c r="H156" s="520"/>
      <c r="I156" s="520"/>
      <c r="J156" s="520"/>
      <c r="K156" s="520"/>
      <c r="L156" s="520"/>
      <c r="M156" s="520"/>
      <c r="N156" s="520"/>
      <c r="O156" s="520"/>
      <c r="P156" s="520"/>
      <c r="Q156" s="520"/>
      <c r="R156" s="520"/>
      <c r="S156" s="520"/>
      <c r="T156" s="520"/>
      <c r="U156" s="520"/>
      <c r="V156" s="520"/>
      <c r="W156" s="520"/>
      <c r="X156" s="520"/>
      <c r="Y156" s="520"/>
      <c r="Z156" s="520"/>
      <c r="AA156" s="520"/>
      <c r="AB156" s="520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0"/>
      <c r="AZ156" s="520"/>
      <c r="BA156" s="520"/>
      <c r="BB156" s="520"/>
      <c r="BC156" s="520"/>
      <c r="BD156" s="520"/>
      <c r="BE156" s="541"/>
      <c r="BF156" s="476" t="s">
        <v>273</v>
      </c>
      <c r="BG156" s="477"/>
      <c r="BH156" s="477"/>
      <c r="BI156" s="478"/>
      <c r="BJ156" s="3"/>
      <c r="BK156" s="3"/>
      <c r="BL156" s="3"/>
      <c r="BM156" s="3"/>
      <c r="BN156" s="3"/>
      <c r="BO156" s="27"/>
      <c r="BP156" s="27"/>
      <c r="BQ156" s="27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</row>
    <row r="157" spans="1:128" s="90" customFormat="1" ht="62.25" customHeight="1" x14ac:dyDescent="0.25">
      <c r="A157" s="437" t="s">
        <v>126</v>
      </c>
      <c r="B157" s="438"/>
      <c r="C157" s="438"/>
      <c r="D157" s="439"/>
      <c r="E157" s="540" t="s">
        <v>296</v>
      </c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0"/>
      <c r="AJ157" s="520"/>
      <c r="AK157" s="520"/>
      <c r="AL157" s="520"/>
      <c r="AM157" s="520"/>
      <c r="AN157" s="520"/>
      <c r="AO157" s="520"/>
      <c r="AP157" s="520"/>
      <c r="AQ157" s="520"/>
      <c r="AR157" s="520"/>
      <c r="AS157" s="520"/>
      <c r="AT157" s="520"/>
      <c r="AU157" s="520"/>
      <c r="AV157" s="520"/>
      <c r="AW157" s="520"/>
      <c r="AX157" s="520"/>
      <c r="AY157" s="520"/>
      <c r="AZ157" s="520"/>
      <c r="BA157" s="520"/>
      <c r="BB157" s="520"/>
      <c r="BC157" s="520"/>
      <c r="BD157" s="520"/>
      <c r="BE157" s="541"/>
      <c r="BF157" s="476" t="s">
        <v>297</v>
      </c>
      <c r="BG157" s="535"/>
      <c r="BH157" s="535"/>
      <c r="BI157" s="536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</row>
    <row r="158" spans="1:128" s="90" customFormat="1" ht="145.5" customHeight="1" x14ac:dyDescent="0.25">
      <c r="A158" s="437" t="s">
        <v>127</v>
      </c>
      <c r="B158" s="438"/>
      <c r="C158" s="438"/>
      <c r="D158" s="439"/>
      <c r="E158" s="540" t="s">
        <v>298</v>
      </c>
      <c r="F158" s="520"/>
      <c r="G158" s="520"/>
      <c r="H158" s="520"/>
      <c r="I158" s="520"/>
      <c r="J158" s="520"/>
      <c r="K158" s="520"/>
      <c r="L158" s="520"/>
      <c r="M158" s="520"/>
      <c r="N158" s="520"/>
      <c r="O158" s="520"/>
      <c r="P158" s="520"/>
      <c r="Q158" s="520"/>
      <c r="R158" s="520"/>
      <c r="S158" s="520"/>
      <c r="T158" s="520"/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20"/>
      <c r="AG158" s="520"/>
      <c r="AH158" s="520"/>
      <c r="AI158" s="520"/>
      <c r="AJ158" s="520"/>
      <c r="AK158" s="520"/>
      <c r="AL158" s="520"/>
      <c r="AM158" s="520"/>
      <c r="AN158" s="520"/>
      <c r="AO158" s="520"/>
      <c r="AP158" s="520"/>
      <c r="AQ158" s="520"/>
      <c r="AR158" s="520"/>
      <c r="AS158" s="520"/>
      <c r="AT158" s="520"/>
      <c r="AU158" s="520"/>
      <c r="AV158" s="520"/>
      <c r="AW158" s="520"/>
      <c r="AX158" s="520"/>
      <c r="AY158" s="520"/>
      <c r="AZ158" s="520"/>
      <c r="BA158" s="520"/>
      <c r="BB158" s="520"/>
      <c r="BC158" s="520"/>
      <c r="BD158" s="520"/>
      <c r="BE158" s="541"/>
      <c r="BF158" s="651" t="s">
        <v>435</v>
      </c>
      <c r="BG158" s="614"/>
      <c r="BH158" s="614"/>
      <c r="BI158" s="615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</row>
    <row r="159" spans="1:128" s="90" customFormat="1" ht="96" customHeight="1" x14ac:dyDescent="0.25">
      <c r="A159" s="437" t="s">
        <v>134</v>
      </c>
      <c r="B159" s="438"/>
      <c r="C159" s="438"/>
      <c r="D159" s="439"/>
      <c r="E159" s="540" t="s">
        <v>299</v>
      </c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520"/>
      <c r="U159" s="520"/>
      <c r="V159" s="520"/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20"/>
      <c r="AG159" s="520"/>
      <c r="AH159" s="520"/>
      <c r="AI159" s="520"/>
      <c r="AJ159" s="520"/>
      <c r="AK159" s="520"/>
      <c r="AL159" s="520"/>
      <c r="AM159" s="520"/>
      <c r="AN159" s="520"/>
      <c r="AO159" s="520"/>
      <c r="AP159" s="520"/>
      <c r="AQ159" s="520"/>
      <c r="AR159" s="520"/>
      <c r="AS159" s="520"/>
      <c r="AT159" s="520"/>
      <c r="AU159" s="520"/>
      <c r="AV159" s="520"/>
      <c r="AW159" s="520"/>
      <c r="AX159" s="520"/>
      <c r="AY159" s="520"/>
      <c r="AZ159" s="520"/>
      <c r="BA159" s="520"/>
      <c r="BB159" s="520"/>
      <c r="BC159" s="520"/>
      <c r="BD159" s="520"/>
      <c r="BE159" s="541"/>
      <c r="BF159" s="844" t="s">
        <v>424</v>
      </c>
      <c r="BG159" s="845"/>
      <c r="BH159" s="845"/>
      <c r="BI159" s="846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</row>
    <row r="160" spans="1:128" s="90" customFormat="1" ht="95.25" customHeight="1" x14ac:dyDescent="0.25">
      <c r="A160" s="437" t="s">
        <v>135</v>
      </c>
      <c r="B160" s="438"/>
      <c r="C160" s="438"/>
      <c r="D160" s="439"/>
      <c r="E160" s="540" t="s">
        <v>300</v>
      </c>
      <c r="F160" s="520"/>
      <c r="G160" s="520"/>
      <c r="H160" s="520"/>
      <c r="I160" s="520"/>
      <c r="J160" s="520"/>
      <c r="K160" s="520"/>
      <c r="L160" s="520"/>
      <c r="M160" s="520"/>
      <c r="N160" s="520"/>
      <c r="O160" s="520"/>
      <c r="P160" s="520"/>
      <c r="Q160" s="520"/>
      <c r="R160" s="520"/>
      <c r="S160" s="520"/>
      <c r="T160" s="520"/>
      <c r="U160" s="520"/>
      <c r="V160" s="520"/>
      <c r="W160" s="520"/>
      <c r="X160" s="520"/>
      <c r="Y160" s="520"/>
      <c r="Z160" s="520"/>
      <c r="AA160" s="520"/>
      <c r="AB160" s="520"/>
      <c r="AC160" s="520"/>
      <c r="AD160" s="520"/>
      <c r="AE160" s="520"/>
      <c r="AF160" s="520"/>
      <c r="AG160" s="520"/>
      <c r="AH160" s="520"/>
      <c r="AI160" s="520"/>
      <c r="AJ160" s="520"/>
      <c r="AK160" s="520"/>
      <c r="AL160" s="520"/>
      <c r="AM160" s="520"/>
      <c r="AN160" s="520"/>
      <c r="AO160" s="520"/>
      <c r="AP160" s="520"/>
      <c r="AQ160" s="520"/>
      <c r="AR160" s="520"/>
      <c r="AS160" s="520"/>
      <c r="AT160" s="520"/>
      <c r="AU160" s="520"/>
      <c r="AV160" s="520"/>
      <c r="AW160" s="520"/>
      <c r="AX160" s="520"/>
      <c r="AY160" s="520"/>
      <c r="AZ160" s="520"/>
      <c r="BA160" s="520"/>
      <c r="BB160" s="520"/>
      <c r="BC160" s="520"/>
      <c r="BD160" s="520"/>
      <c r="BE160" s="541"/>
      <c r="BF160" s="877" t="s">
        <v>424</v>
      </c>
      <c r="BG160" s="878"/>
      <c r="BH160" s="878"/>
      <c r="BI160" s="879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</row>
    <row r="161" spans="1:128" s="90" customFormat="1" ht="60.75" customHeight="1" x14ac:dyDescent="0.25">
      <c r="A161" s="437" t="s">
        <v>214</v>
      </c>
      <c r="B161" s="438"/>
      <c r="C161" s="438"/>
      <c r="D161" s="439"/>
      <c r="E161" s="484" t="s">
        <v>315</v>
      </c>
      <c r="F161" s="485"/>
      <c r="G161" s="485"/>
      <c r="H161" s="485"/>
      <c r="I161" s="485"/>
      <c r="J161" s="485"/>
      <c r="K161" s="485"/>
      <c r="L161" s="485"/>
      <c r="M161" s="485"/>
      <c r="N161" s="485"/>
      <c r="O161" s="485"/>
      <c r="P161" s="485"/>
      <c r="Q161" s="485"/>
      <c r="R161" s="485"/>
      <c r="S161" s="485"/>
      <c r="T161" s="485"/>
      <c r="U161" s="485"/>
      <c r="V161" s="485"/>
      <c r="W161" s="485"/>
      <c r="X161" s="485"/>
      <c r="Y161" s="485"/>
      <c r="Z161" s="485"/>
      <c r="AA161" s="485"/>
      <c r="AB161" s="485"/>
      <c r="AC161" s="485"/>
      <c r="AD161" s="485"/>
      <c r="AE161" s="485"/>
      <c r="AF161" s="485"/>
      <c r="AG161" s="485"/>
      <c r="AH161" s="485"/>
      <c r="AI161" s="485"/>
      <c r="AJ161" s="485"/>
      <c r="AK161" s="485"/>
      <c r="AL161" s="485"/>
      <c r="AM161" s="485"/>
      <c r="AN161" s="485"/>
      <c r="AO161" s="485"/>
      <c r="AP161" s="485"/>
      <c r="AQ161" s="485"/>
      <c r="AR161" s="485"/>
      <c r="AS161" s="485"/>
      <c r="AT161" s="485"/>
      <c r="AU161" s="485"/>
      <c r="AV161" s="485"/>
      <c r="AW161" s="485"/>
      <c r="AX161" s="485"/>
      <c r="AY161" s="485"/>
      <c r="AZ161" s="485"/>
      <c r="BA161" s="485"/>
      <c r="BB161" s="485"/>
      <c r="BC161" s="485"/>
      <c r="BD161" s="485"/>
      <c r="BE161" s="486"/>
      <c r="BF161" s="476" t="s">
        <v>301</v>
      </c>
      <c r="BG161" s="535"/>
      <c r="BH161" s="535"/>
      <c r="BI161" s="536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</row>
    <row r="162" spans="1:128" s="90" customFormat="1" ht="69.75" customHeight="1" x14ac:dyDescent="0.25">
      <c r="A162" s="437" t="s">
        <v>239</v>
      </c>
      <c r="B162" s="438"/>
      <c r="C162" s="438"/>
      <c r="D162" s="439"/>
      <c r="E162" s="484" t="s">
        <v>316</v>
      </c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5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5"/>
      <c r="AB162" s="485"/>
      <c r="AC162" s="485"/>
      <c r="AD162" s="485"/>
      <c r="AE162" s="485"/>
      <c r="AF162" s="485"/>
      <c r="AG162" s="485"/>
      <c r="AH162" s="485"/>
      <c r="AI162" s="485"/>
      <c r="AJ162" s="485"/>
      <c r="AK162" s="485"/>
      <c r="AL162" s="485"/>
      <c r="AM162" s="485"/>
      <c r="AN162" s="485"/>
      <c r="AO162" s="485"/>
      <c r="AP162" s="485"/>
      <c r="AQ162" s="485"/>
      <c r="AR162" s="485"/>
      <c r="AS162" s="485"/>
      <c r="AT162" s="485"/>
      <c r="AU162" s="485"/>
      <c r="AV162" s="485"/>
      <c r="AW162" s="485"/>
      <c r="AX162" s="485"/>
      <c r="AY162" s="485"/>
      <c r="AZ162" s="485"/>
      <c r="BA162" s="485"/>
      <c r="BB162" s="485"/>
      <c r="BC162" s="485"/>
      <c r="BD162" s="485"/>
      <c r="BE162" s="486"/>
      <c r="BF162" s="476" t="s">
        <v>113</v>
      </c>
      <c r="BG162" s="535"/>
      <c r="BH162" s="535"/>
      <c r="BI162" s="536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</row>
    <row r="163" spans="1:128" s="90" customFormat="1" ht="72" customHeight="1" x14ac:dyDescent="0.25">
      <c r="A163" s="437" t="s">
        <v>302</v>
      </c>
      <c r="B163" s="438"/>
      <c r="C163" s="438"/>
      <c r="D163" s="439"/>
      <c r="E163" s="540" t="s">
        <v>303</v>
      </c>
      <c r="F163" s="520"/>
      <c r="G163" s="520"/>
      <c r="H163" s="520"/>
      <c r="I163" s="520"/>
      <c r="J163" s="520"/>
      <c r="K163" s="520"/>
      <c r="L163" s="520"/>
      <c r="M163" s="520"/>
      <c r="N163" s="520"/>
      <c r="O163" s="520"/>
      <c r="P163" s="520"/>
      <c r="Q163" s="520"/>
      <c r="R163" s="520"/>
      <c r="S163" s="520"/>
      <c r="T163" s="520"/>
      <c r="U163" s="520"/>
      <c r="V163" s="520"/>
      <c r="W163" s="520"/>
      <c r="X163" s="520"/>
      <c r="Y163" s="520"/>
      <c r="Z163" s="520"/>
      <c r="AA163" s="520"/>
      <c r="AB163" s="520"/>
      <c r="AC163" s="520"/>
      <c r="AD163" s="520"/>
      <c r="AE163" s="520"/>
      <c r="AF163" s="520"/>
      <c r="AG163" s="520"/>
      <c r="AH163" s="520"/>
      <c r="AI163" s="520"/>
      <c r="AJ163" s="520"/>
      <c r="AK163" s="520"/>
      <c r="AL163" s="520"/>
      <c r="AM163" s="520"/>
      <c r="AN163" s="520"/>
      <c r="AO163" s="520"/>
      <c r="AP163" s="520"/>
      <c r="AQ163" s="520"/>
      <c r="AR163" s="520"/>
      <c r="AS163" s="520"/>
      <c r="AT163" s="520"/>
      <c r="AU163" s="520"/>
      <c r="AV163" s="520"/>
      <c r="AW163" s="520"/>
      <c r="AX163" s="520"/>
      <c r="AY163" s="520"/>
      <c r="AZ163" s="520"/>
      <c r="BA163" s="520"/>
      <c r="BB163" s="520"/>
      <c r="BC163" s="520"/>
      <c r="BD163" s="520"/>
      <c r="BE163" s="541"/>
      <c r="BF163" s="476" t="s">
        <v>360</v>
      </c>
      <c r="BG163" s="535"/>
      <c r="BH163" s="535"/>
      <c r="BI163" s="536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</row>
    <row r="164" spans="1:128" s="90" customFormat="1" ht="74.25" customHeight="1" x14ac:dyDescent="0.25">
      <c r="A164" s="437" t="s">
        <v>304</v>
      </c>
      <c r="B164" s="438"/>
      <c r="C164" s="438"/>
      <c r="D164" s="439"/>
      <c r="E164" s="519" t="s">
        <v>436</v>
      </c>
      <c r="F164" s="520"/>
      <c r="G164" s="520"/>
      <c r="H164" s="520"/>
      <c r="I164" s="520"/>
      <c r="J164" s="520"/>
      <c r="K164" s="520"/>
      <c r="L164" s="520"/>
      <c r="M164" s="520"/>
      <c r="N164" s="520"/>
      <c r="O164" s="520"/>
      <c r="P164" s="520"/>
      <c r="Q164" s="520"/>
      <c r="R164" s="520"/>
      <c r="S164" s="520"/>
      <c r="T164" s="520"/>
      <c r="U164" s="520"/>
      <c r="V164" s="520"/>
      <c r="W164" s="520"/>
      <c r="X164" s="520"/>
      <c r="Y164" s="520"/>
      <c r="Z164" s="520"/>
      <c r="AA164" s="520"/>
      <c r="AB164" s="520"/>
      <c r="AC164" s="520"/>
      <c r="AD164" s="520"/>
      <c r="AE164" s="520"/>
      <c r="AF164" s="520"/>
      <c r="AG164" s="520"/>
      <c r="AH164" s="520"/>
      <c r="AI164" s="520"/>
      <c r="AJ164" s="520"/>
      <c r="AK164" s="520"/>
      <c r="AL164" s="520"/>
      <c r="AM164" s="520"/>
      <c r="AN164" s="520"/>
      <c r="AO164" s="520"/>
      <c r="AP164" s="520"/>
      <c r="AQ164" s="520"/>
      <c r="AR164" s="520"/>
      <c r="AS164" s="520"/>
      <c r="AT164" s="520"/>
      <c r="AU164" s="520"/>
      <c r="AV164" s="520"/>
      <c r="AW164" s="520"/>
      <c r="AX164" s="520"/>
      <c r="AY164" s="520"/>
      <c r="AZ164" s="520"/>
      <c r="BA164" s="520"/>
      <c r="BB164" s="520"/>
      <c r="BC164" s="520"/>
      <c r="BD164" s="520"/>
      <c r="BE164" s="521"/>
      <c r="BF164" s="476" t="s">
        <v>189</v>
      </c>
      <c r="BG164" s="535"/>
      <c r="BH164" s="535"/>
      <c r="BI164" s="536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</row>
    <row r="165" spans="1:128" s="90" customFormat="1" ht="50.25" customHeight="1" x14ac:dyDescent="0.25">
      <c r="A165" s="437" t="s">
        <v>305</v>
      </c>
      <c r="B165" s="438"/>
      <c r="C165" s="438"/>
      <c r="D165" s="439"/>
      <c r="E165" s="484" t="s">
        <v>317</v>
      </c>
      <c r="F165" s="485"/>
      <c r="G165" s="485"/>
      <c r="H165" s="485"/>
      <c r="I165" s="485"/>
      <c r="J165" s="485"/>
      <c r="K165" s="485"/>
      <c r="L165" s="485"/>
      <c r="M165" s="485"/>
      <c r="N165" s="485"/>
      <c r="O165" s="485"/>
      <c r="P165" s="485"/>
      <c r="Q165" s="485"/>
      <c r="R165" s="485"/>
      <c r="S165" s="485"/>
      <c r="T165" s="485"/>
      <c r="U165" s="485"/>
      <c r="V165" s="485"/>
      <c r="W165" s="485"/>
      <c r="X165" s="485"/>
      <c r="Y165" s="485"/>
      <c r="Z165" s="485"/>
      <c r="AA165" s="485"/>
      <c r="AB165" s="485"/>
      <c r="AC165" s="485"/>
      <c r="AD165" s="485"/>
      <c r="AE165" s="485"/>
      <c r="AF165" s="485"/>
      <c r="AG165" s="485"/>
      <c r="AH165" s="485"/>
      <c r="AI165" s="485"/>
      <c r="AJ165" s="485"/>
      <c r="AK165" s="485"/>
      <c r="AL165" s="485"/>
      <c r="AM165" s="485"/>
      <c r="AN165" s="485"/>
      <c r="AO165" s="485"/>
      <c r="AP165" s="485"/>
      <c r="AQ165" s="485"/>
      <c r="AR165" s="485"/>
      <c r="AS165" s="485"/>
      <c r="AT165" s="485"/>
      <c r="AU165" s="485"/>
      <c r="AV165" s="485"/>
      <c r="AW165" s="485"/>
      <c r="AX165" s="485"/>
      <c r="AY165" s="485"/>
      <c r="AZ165" s="485"/>
      <c r="BA165" s="485"/>
      <c r="BB165" s="485"/>
      <c r="BC165" s="485"/>
      <c r="BD165" s="485"/>
      <c r="BE165" s="486"/>
      <c r="BF165" s="476" t="s">
        <v>114</v>
      </c>
      <c r="BG165" s="535"/>
      <c r="BH165" s="535"/>
      <c r="BI165" s="536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</row>
    <row r="166" spans="1:128" s="90" customFormat="1" ht="106.5" customHeight="1" x14ac:dyDescent="0.25">
      <c r="A166" s="501" t="s">
        <v>306</v>
      </c>
      <c r="B166" s="505"/>
      <c r="C166" s="505"/>
      <c r="D166" s="534"/>
      <c r="E166" s="648" t="s">
        <v>396</v>
      </c>
      <c r="F166" s="649"/>
      <c r="G166" s="649"/>
      <c r="H166" s="649"/>
      <c r="I166" s="649"/>
      <c r="J166" s="649"/>
      <c r="K166" s="649"/>
      <c r="L166" s="649"/>
      <c r="M166" s="649"/>
      <c r="N166" s="649"/>
      <c r="O166" s="649"/>
      <c r="P166" s="649"/>
      <c r="Q166" s="649"/>
      <c r="R166" s="649"/>
      <c r="S166" s="649"/>
      <c r="T166" s="649"/>
      <c r="U166" s="649"/>
      <c r="V166" s="649"/>
      <c r="W166" s="649"/>
      <c r="X166" s="649"/>
      <c r="Y166" s="649"/>
      <c r="Z166" s="649"/>
      <c r="AA166" s="649"/>
      <c r="AB166" s="649"/>
      <c r="AC166" s="649"/>
      <c r="AD166" s="649"/>
      <c r="AE166" s="649"/>
      <c r="AF166" s="649"/>
      <c r="AG166" s="649"/>
      <c r="AH166" s="649"/>
      <c r="AI166" s="649"/>
      <c r="AJ166" s="649"/>
      <c r="AK166" s="649"/>
      <c r="AL166" s="649"/>
      <c r="AM166" s="649"/>
      <c r="AN166" s="649"/>
      <c r="AO166" s="649"/>
      <c r="AP166" s="649"/>
      <c r="AQ166" s="649"/>
      <c r="AR166" s="649"/>
      <c r="AS166" s="649"/>
      <c r="AT166" s="649"/>
      <c r="AU166" s="649"/>
      <c r="AV166" s="649"/>
      <c r="AW166" s="649"/>
      <c r="AX166" s="649"/>
      <c r="AY166" s="649"/>
      <c r="AZ166" s="649"/>
      <c r="BA166" s="649"/>
      <c r="BB166" s="649"/>
      <c r="BC166" s="649"/>
      <c r="BD166" s="649"/>
      <c r="BE166" s="650"/>
      <c r="BF166" s="651" t="s">
        <v>331</v>
      </c>
      <c r="BG166" s="820"/>
      <c r="BH166" s="820"/>
      <c r="BI166" s="821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</row>
    <row r="167" spans="1:128" s="90" customFormat="1" ht="72" customHeight="1" x14ac:dyDescent="0.25">
      <c r="A167" s="437" t="s">
        <v>278</v>
      </c>
      <c r="B167" s="438"/>
      <c r="C167" s="438"/>
      <c r="D167" s="439"/>
      <c r="E167" s="540" t="s">
        <v>307</v>
      </c>
      <c r="F167" s="520"/>
      <c r="G167" s="520"/>
      <c r="H167" s="520"/>
      <c r="I167" s="520"/>
      <c r="J167" s="520"/>
      <c r="K167" s="520"/>
      <c r="L167" s="520"/>
      <c r="M167" s="520"/>
      <c r="N167" s="520"/>
      <c r="O167" s="520"/>
      <c r="P167" s="520"/>
      <c r="Q167" s="520"/>
      <c r="R167" s="520"/>
      <c r="S167" s="520"/>
      <c r="T167" s="520"/>
      <c r="U167" s="520"/>
      <c r="V167" s="520"/>
      <c r="W167" s="520"/>
      <c r="X167" s="520"/>
      <c r="Y167" s="520"/>
      <c r="Z167" s="520"/>
      <c r="AA167" s="520"/>
      <c r="AB167" s="520"/>
      <c r="AC167" s="520"/>
      <c r="AD167" s="520"/>
      <c r="AE167" s="520"/>
      <c r="AF167" s="520"/>
      <c r="AG167" s="520"/>
      <c r="AH167" s="520"/>
      <c r="AI167" s="520"/>
      <c r="AJ167" s="520"/>
      <c r="AK167" s="520"/>
      <c r="AL167" s="520"/>
      <c r="AM167" s="520"/>
      <c r="AN167" s="520"/>
      <c r="AO167" s="520"/>
      <c r="AP167" s="520"/>
      <c r="AQ167" s="520"/>
      <c r="AR167" s="520"/>
      <c r="AS167" s="520"/>
      <c r="AT167" s="520"/>
      <c r="AU167" s="520"/>
      <c r="AV167" s="520"/>
      <c r="AW167" s="520"/>
      <c r="AX167" s="520"/>
      <c r="AY167" s="520"/>
      <c r="AZ167" s="520"/>
      <c r="BA167" s="520"/>
      <c r="BB167" s="520"/>
      <c r="BC167" s="520"/>
      <c r="BD167" s="520"/>
      <c r="BE167" s="541"/>
      <c r="BF167" s="476" t="s">
        <v>115</v>
      </c>
      <c r="BG167" s="477"/>
      <c r="BH167" s="477"/>
      <c r="BI167" s="478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</row>
    <row r="168" spans="1:128" s="90" customFormat="1" ht="58.5" customHeight="1" x14ac:dyDescent="0.25">
      <c r="A168" s="437" t="s">
        <v>308</v>
      </c>
      <c r="B168" s="438"/>
      <c r="C168" s="438"/>
      <c r="D168" s="439"/>
      <c r="E168" s="519" t="s">
        <v>397</v>
      </c>
      <c r="F168" s="520"/>
      <c r="G168" s="520"/>
      <c r="H168" s="520"/>
      <c r="I168" s="520"/>
      <c r="J168" s="520"/>
      <c r="K168" s="520"/>
      <c r="L168" s="520"/>
      <c r="M168" s="520"/>
      <c r="N168" s="520"/>
      <c r="O168" s="520"/>
      <c r="P168" s="520"/>
      <c r="Q168" s="520"/>
      <c r="R168" s="520"/>
      <c r="S168" s="520"/>
      <c r="T168" s="520"/>
      <c r="U168" s="520"/>
      <c r="V168" s="520"/>
      <c r="W168" s="520"/>
      <c r="X168" s="520"/>
      <c r="Y168" s="520"/>
      <c r="Z168" s="520"/>
      <c r="AA168" s="520"/>
      <c r="AB168" s="520"/>
      <c r="AC168" s="520"/>
      <c r="AD168" s="520"/>
      <c r="AE168" s="520"/>
      <c r="AF168" s="520"/>
      <c r="AG168" s="520"/>
      <c r="AH168" s="520"/>
      <c r="AI168" s="520"/>
      <c r="AJ168" s="520"/>
      <c r="AK168" s="520"/>
      <c r="AL168" s="520"/>
      <c r="AM168" s="520"/>
      <c r="AN168" s="520"/>
      <c r="AO168" s="520"/>
      <c r="AP168" s="520"/>
      <c r="AQ168" s="520"/>
      <c r="AR168" s="520"/>
      <c r="AS168" s="520"/>
      <c r="AT168" s="520"/>
      <c r="AU168" s="520"/>
      <c r="AV168" s="520"/>
      <c r="AW168" s="520"/>
      <c r="AX168" s="520"/>
      <c r="AY168" s="520"/>
      <c r="AZ168" s="520"/>
      <c r="BA168" s="520"/>
      <c r="BB168" s="520"/>
      <c r="BC168" s="520"/>
      <c r="BD168" s="520"/>
      <c r="BE168" s="521"/>
      <c r="BF168" s="476" t="s">
        <v>144</v>
      </c>
      <c r="BG168" s="535"/>
      <c r="BH168" s="535"/>
      <c r="BI168" s="536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</row>
    <row r="169" spans="1:128" s="90" customFormat="1" ht="63" customHeight="1" x14ac:dyDescent="0.25">
      <c r="A169" s="437" t="s">
        <v>309</v>
      </c>
      <c r="B169" s="438"/>
      <c r="C169" s="438"/>
      <c r="D169" s="439"/>
      <c r="E169" s="540" t="s">
        <v>310</v>
      </c>
      <c r="F169" s="520"/>
      <c r="G169" s="520"/>
      <c r="H169" s="520"/>
      <c r="I169" s="520"/>
      <c r="J169" s="520"/>
      <c r="K169" s="520"/>
      <c r="L169" s="520"/>
      <c r="M169" s="520"/>
      <c r="N169" s="520"/>
      <c r="O169" s="520"/>
      <c r="P169" s="520"/>
      <c r="Q169" s="520"/>
      <c r="R169" s="520"/>
      <c r="S169" s="520"/>
      <c r="T169" s="520"/>
      <c r="U169" s="520"/>
      <c r="V169" s="520"/>
      <c r="W169" s="520"/>
      <c r="X169" s="520"/>
      <c r="Y169" s="520"/>
      <c r="Z169" s="520"/>
      <c r="AA169" s="520"/>
      <c r="AB169" s="520"/>
      <c r="AC169" s="520"/>
      <c r="AD169" s="520"/>
      <c r="AE169" s="520"/>
      <c r="AF169" s="520"/>
      <c r="AG169" s="520"/>
      <c r="AH169" s="520"/>
      <c r="AI169" s="520"/>
      <c r="AJ169" s="520"/>
      <c r="AK169" s="520"/>
      <c r="AL169" s="520"/>
      <c r="AM169" s="520"/>
      <c r="AN169" s="520"/>
      <c r="AO169" s="520"/>
      <c r="AP169" s="520"/>
      <c r="AQ169" s="520"/>
      <c r="AR169" s="520"/>
      <c r="AS169" s="520"/>
      <c r="AT169" s="520"/>
      <c r="AU169" s="520"/>
      <c r="AV169" s="520"/>
      <c r="AW169" s="520"/>
      <c r="AX169" s="520"/>
      <c r="AY169" s="520"/>
      <c r="AZ169" s="520"/>
      <c r="BA169" s="520"/>
      <c r="BB169" s="520"/>
      <c r="BC169" s="520"/>
      <c r="BD169" s="520"/>
      <c r="BE169" s="541"/>
      <c r="BF169" s="476" t="s">
        <v>144</v>
      </c>
      <c r="BG169" s="477"/>
      <c r="BH169" s="477"/>
      <c r="BI169" s="478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</row>
    <row r="170" spans="1:128" s="90" customFormat="1" ht="64.5" customHeight="1" x14ac:dyDescent="0.25">
      <c r="A170" s="501" t="s">
        <v>311</v>
      </c>
      <c r="B170" s="505"/>
      <c r="C170" s="505"/>
      <c r="D170" s="534"/>
      <c r="E170" s="648" t="s">
        <v>312</v>
      </c>
      <c r="F170" s="649"/>
      <c r="G170" s="649"/>
      <c r="H170" s="649"/>
      <c r="I170" s="649"/>
      <c r="J170" s="649"/>
      <c r="K170" s="649"/>
      <c r="L170" s="649"/>
      <c r="M170" s="649"/>
      <c r="N170" s="649"/>
      <c r="O170" s="649"/>
      <c r="P170" s="649"/>
      <c r="Q170" s="649"/>
      <c r="R170" s="649"/>
      <c r="S170" s="649"/>
      <c r="T170" s="649"/>
      <c r="U170" s="649"/>
      <c r="V170" s="649"/>
      <c r="W170" s="649"/>
      <c r="X170" s="649"/>
      <c r="Y170" s="649"/>
      <c r="Z170" s="649"/>
      <c r="AA170" s="649"/>
      <c r="AB170" s="649"/>
      <c r="AC170" s="649"/>
      <c r="AD170" s="649"/>
      <c r="AE170" s="649"/>
      <c r="AF170" s="649"/>
      <c r="AG170" s="649"/>
      <c r="AH170" s="649"/>
      <c r="AI170" s="649"/>
      <c r="AJ170" s="649"/>
      <c r="AK170" s="649"/>
      <c r="AL170" s="649"/>
      <c r="AM170" s="649"/>
      <c r="AN170" s="649"/>
      <c r="AO170" s="649"/>
      <c r="AP170" s="649"/>
      <c r="AQ170" s="649"/>
      <c r="AR170" s="649"/>
      <c r="AS170" s="649"/>
      <c r="AT170" s="649"/>
      <c r="AU170" s="649"/>
      <c r="AV170" s="649"/>
      <c r="AW170" s="649"/>
      <c r="AX170" s="649"/>
      <c r="AY170" s="649"/>
      <c r="AZ170" s="649"/>
      <c r="BA170" s="649"/>
      <c r="BB170" s="649"/>
      <c r="BC170" s="649"/>
      <c r="BD170" s="649"/>
      <c r="BE170" s="650"/>
      <c r="BF170" s="651" t="s">
        <v>72</v>
      </c>
      <c r="BG170" s="614"/>
      <c r="BH170" s="614"/>
      <c r="BI170" s="615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</row>
    <row r="171" spans="1:128" ht="52.5" customHeight="1" thickBot="1" x14ac:dyDescent="0.45">
      <c r="A171" s="481" t="s">
        <v>399</v>
      </c>
      <c r="B171" s="482"/>
      <c r="C171" s="482"/>
      <c r="D171" s="483"/>
      <c r="E171" s="796" t="s">
        <v>439</v>
      </c>
      <c r="F171" s="797"/>
      <c r="G171" s="797"/>
      <c r="H171" s="797"/>
      <c r="I171" s="797"/>
      <c r="J171" s="797"/>
      <c r="K171" s="797"/>
      <c r="L171" s="797"/>
      <c r="M171" s="797"/>
      <c r="N171" s="797"/>
      <c r="O171" s="797"/>
      <c r="P171" s="797"/>
      <c r="Q171" s="797"/>
      <c r="R171" s="797"/>
      <c r="S171" s="797"/>
      <c r="T171" s="797"/>
      <c r="U171" s="797"/>
      <c r="V171" s="797"/>
      <c r="W171" s="797"/>
      <c r="X171" s="797"/>
      <c r="Y171" s="797"/>
      <c r="Z171" s="797"/>
      <c r="AA171" s="797"/>
      <c r="AB171" s="797"/>
      <c r="AC171" s="797"/>
      <c r="AD171" s="797"/>
      <c r="AE171" s="797"/>
      <c r="AF171" s="797"/>
      <c r="AG171" s="797"/>
      <c r="AH171" s="797"/>
      <c r="AI171" s="797"/>
      <c r="AJ171" s="797"/>
      <c r="AK171" s="797"/>
      <c r="AL171" s="797"/>
      <c r="AM171" s="797"/>
      <c r="AN171" s="797"/>
      <c r="AO171" s="797"/>
      <c r="AP171" s="797"/>
      <c r="AQ171" s="797"/>
      <c r="AR171" s="797"/>
      <c r="AS171" s="797"/>
      <c r="AT171" s="797"/>
      <c r="AU171" s="797"/>
      <c r="AV171" s="797"/>
      <c r="AW171" s="797"/>
      <c r="AX171" s="797"/>
      <c r="AY171" s="797"/>
      <c r="AZ171" s="797"/>
      <c r="BA171" s="797"/>
      <c r="BB171" s="797"/>
      <c r="BC171" s="797"/>
      <c r="BD171" s="797"/>
      <c r="BE171" s="798"/>
      <c r="BF171" s="537" t="s">
        <v>242</v>
      </c>
      <c r="BG171" s="538"/>
      <c r="BH171" s="538"/>
      <c r="BI171" s="539"/>
      <c r="BJ171" s="60"/>
      <c r="BK171" s="89"/>
      <c r="BL171" s="89"/>
      <c r="BM171" s="89"/>
      <c r="BQ171" s="3"/>
      <c r="BR171" s="3"/>
      <c r="BS171" s="3"/>
    </row>
    <row r="172" spans="1:128" s="90" customFormat="1" ht="66" customHeight="1" x14ac:dyDescent="0.25">
      <c r="A172" s="458" t="s">
        <v>120</v>
      </c>
      <c r="B172" s="459"/>
      <c r="C172" s="459"/>
      <c r="D172" s="460"/>
      <c r="E172" s="461" t="s">
        <v>415</v>
      </c>
      <c r="F172" s="462"/>
      <c r="G172" s="462"/>
      <c r="H172" s="462"/>
      <c r="I172" s="462"/>
      <c r="J172" s="462"/>
      <c r="K172" s="462"/>
      <c r="L172" s="462"/>
      <c r="M172" s="462"/>
      <c r="N172" s="462"/>
      <c r="O172" s="462"/>
      <c r="P172" s="462"/>
      <c r="Q172" s="462"/>
      <c r="R172" s="462"/>
      <c r="S172" s="462"/>
      <c r="T172" s="462"/>
      <c r="U172" s="462"/>
      <c r="V172" s="462"/>
      <c r="W172" s="462"/>
      <c r="X172" s="462"/>
      <c r="Y172" s="462"/>
      <c r="Z172" s="462"/>
      <c r="AA172" s="462"/>
      <c r="AB172" s="462"/>
      <c r="AC172" s="462"/>
      <c r="AD172" s="462"/>
      <c r="AE172" s="462"/>
      <c r="AF172" s="462"/>
      <c r="AG172" s="462"/>
      <c r="AH172" s="462"/>
      <c r="AI172" s="462"/>
      <c r="AJ172" s="462"/>
      <c r="AK172" s="462"/>
      <c r="AL172" s="462"/>
      <c r="AM172" s="462"/>
      <c r="AN172" s="462"/>
      <c r="AO172" s="462"/>
      <c r="AP172" s="462"/>
      <c r="AQ172" s="462"/>
      <c r="AR172" s="462"/>
      <c r="AS172" s="462"/>
      <c r="AT172" s="462"/>
      <c r="AU172" s="462"/>
      <c r="AV172" s="462"/>
      <c r="AW172" s="462"/>
      <c r="AX172" s="462"/>
      <c r="AY172" s="462"/>
      <c r="AZ172" s="462"/>
      <c r="BA172" s="462"/>
      <c r="BB172" s="462"/>
      <c r="BC172" s="462"/>
      <c r="BD172" s="462"/>
      <c r="BE172" s="463"/>
      <c r="BF172" s="831" t="s">
        <v>237</v>
      </c>
      <c r="BG172" s="721"/>
      <c r="BH172" s="721"/>
      <c r="BI172" s="722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</row>
    <row r="173" spans="1:128" s="90" customFormat="1" ht="58.5" customHeight="1" x14ac:dyDescent="0.25">
      <c r="A173" s="437" t="s">
        <v>121</v>
      </c>
      <c r="B173" s="438"/>
      <c r="C173" s="438"/>
      <c r="D173" s="439"/>
      <c r="E173" s="669" t="s">
        <v>416</v>
      </c>
      <c r="F173" s="554"/>
      <c r="G173" s="554"/>
      <c r="H173" s="554"/>
      <c r="I173" s="554"/>
      <c r="J173" s="554"/>
      <c r="K173" s="554"/>
      <c r="L173" s="554"/>
      <c r="M173" s="554"/>
      <c r="N173" s="554"/>
      <c r="O173" s="554"/>
      <c r="P173" s="554"/>
      <c r="Q173" s="554"/>
      <c r="R173" s="554"/>
      <c r="S173" s="554"/>
      <c r="T173" s="554"/>
      <c r="U173" s="554"/>
      <c r="V173" s="554"/>
      <c r="W173" s="554"/>
      <c r="X173" s="554"/>
      <c r="Y173" s="554"/>
      <c r="Z173" s="554"/>
      <c r="AA173" s="554"/>
      <c r="AB173" s="554"/>
      <c r="AC173" s="554"/>
      <c r="AD173" s="554"/>
      <c r="AE173" s="554"/>
      <c r="AF173" s="554"/>
      <c r="AG173" s="554"/>
      <c r="AH173" s="554"/>
      <c r="AI173" s="554"/>
      <c r="AJ173" s="554"/>
      <c r="AK173" s="554"/>
      <c r="AL173" s="554"/>
      <c r="AM173" s="554"/>
      <c r="AN173" s="554"/>
      <c r="AO173" s="554"/>
      <c r="AP173" s="554"/>
      <c r="AQ173" s="554"/>
      <c r="AR173" s="554"/>
      <c r="AS173" s="554"/>
      <c r="AT173" s="554"/>
      <c r="AU173" s="554"/>
      <c r="AV173" s="554"/>
      <c r="AW173" s="554"/>
      <c r="AX173" s="554"/>
      <c r="AY173" s="554"/>
      <c r="AZ173" s="554"/>
      <c r="BA173" s="554"/>
      <c r="BB173" s="554"/>
      <c r="BC173" s="554"/>
      <c r="BD173" s="554"/>
      <c r="BE173" s="555"/>
      <c r="BF173" s="476" t="s">
        <v>240</v>
      </c>
      <c r="BG173" s="477"/>
      <c r="BH173" s="477"/>
      <c r="BI173" s="478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</row>
    <row r="174" spans="1:128" s="90" customFormat="1" ht="60" customHeight="1" x14ac:dyDescent="0.25">
      <c r="A174" s="437" t="s">
        <v>129</v>
      </c>
      <c r="B174" s="438"/>
      <c r="C174" s="438"/>
      <c r="D174" s="439"/>
      <c r="E174" s="454" t="s">
        <v>404</v>
      </c>
      <c r="F174" s="454"/>
      <c r="G174" s="454"/>
      <c r="H174" s="454"/>
      <c r="I174" s="454"/>
      <c r="J174" s="454"/>
      <c r="K174" s="454"/>
      <c r="L174" s="454"/>
      <c r="M174" s="454"/>
      <c r="N174" s="454"/>
      <c r="O174" s="454"/>
      <c r="P174" s="454"/>
      <c r="Q174" s="454"/>
      <c r="R174" s="454"/>
      <c r="S174" s="454"/>
      <c r="T174" s="454"/>
      <c r="U174" s="454"/>
      <c r="V174" s="454"/>
      <c r="W174" s="454"/>
      <c r="X174" s="454"/>
      <c r="Y174" s="454"/>
      <c r="Z174" s="454"/>
      <c r="AA174" s="454"/>
      <c r="AB174" s="454"/>
      <c r="AC174" s="454"/>
      <c r="AD174" s="454"/>
      <c r="AE174" s="454"/>
      <c r="AF174" s="454"/>
      <c r="AG174" s="454"/>
      <c r="AH174" s="454"/>
      <c r="AI174" s="454"/>
      <c r="AJ174" s="454"/>
      <c r="AK174" s="454"/>
      <c r="AL174" s="454"/>
      <c r="AM174" s="454"/>
      <c r="AN174" s="454"/>
      <c r="AO174" s="454"/>
      <c r="AP174" s="454"/>
      <c r="AQ174" s="454"/>
      <c r="AR174" s="454"/>
      <c r="AS174" s="454"/>
      <c r="AT174" s="454"/>
      <c r="AU174" s="454"/>
      <c r="AV174" s="454"/>
      <c r="AW174" s="454"/>
      <c r="AX174" s="454"/>
      <c r="AY174" s="454"/>
      <c r="AZ174" s="454"/>
      <c r="BA174" s="454"/>
      <c r="BB174" s="454"/>
      <c r="BC174" s="454"/>
      <c r="BD174" s="454"/>
      <c r="BE174" s="454"/>
      <c r="BF174" s="476" t="s">
        <v>125</v>
      </c>
      <c r="BG174" s="535"/>
      <c r="BH174" s="535"/>
      <c r="BI174" s="536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</row>
    <row r="175" spans="1:128" s="90" customFormat="1" ht="51" customHeight="1" x14ac:dyDescent="0.25">
      <c r="A175" s="437" t="s">
        <v>130</v>
      </c>
      <c r="B175" s="438"/>
      <c r="C175" s="438"/>
      <c r="D175" s="439"/>
      <c r="E175" s="793" t="s">
        <v>313</v>
      </c>
      <c r="F175" s="794"/>
      <c r="G175" s="794"/>
      <c r="H175" s="794"/>
      <c r="I175" s="794"/>
      <c r="J175" s="794"/>
      <c r="K175" s="794"/>
      <c r="L175" s="794"/>
      <c r="M175" s="794"/>
      <c r="N175" s="794"/>
      <c r="O175" s="794"/>
      <c r="P175" s="794"/>
      <c r="Q175" s="794"/>
      <c r="R175" s="794"/>
      <c r="S175" s="794"/>
      <c r="T175" s="794"/>
      <c r="U175" s="794"/>
      <c r="V175" s="794"/>
      <c r="W175" s="794"/>
      <c r="X175" s="794"/>
      <c r="Y175" s="794"/>
      <c r="Z175" s="794"/>
      <c r="AA175" s="794"/>
      <c r="AB175" s="794"/>
      <c r="AC175" s="794"/>
      <c r="AD175" s="794"/>
      <c r="AE175" s="794"/>
      <c r="AF175" s="794"/>
      <c r="AG175" s="794"/>
      <c r="AH175" s="794"/>
      <c r="AI175" s="794"/>
      <c r="AJ175" s="794"/>
      <c r="AK175" s="794"/>
      <c r="AL175" s="794"/>
      <c r="AM175" s="794"/>
      <c r="AN175" s="794"/>
      <c r="AO175" s="794"/>
      <c r="AP175" s="794"/>
      <c r="AQ175" s="794"/>
      <c r="AR175" s="794"/>
      <c r="AS175" s="794"/>
      <c r="AT175" s="794"/>
      <c r="AU175" s="794"/>
      <c r="AV175" s="794"/>
      <c r="AW175" s="794"/>
      <c r="AX175" s="794"/>
      <c r="AY175" s="794"/>
      <c r="AZ175" s="794"/>
      <c r="BA175" s="794"/>
      <c r="BB175" s="794"/>
      <c r="BC175" s="794"/>
      <c r="BD175" s="794"/>
      <c r="BE175" s="795"/>
      <c r="BF175" s="476" t="s">
        <v>131</v>
      </c>
      <c r="BG175" s="477"/>
      <c r="BH175" s="477"/>
      <c r="BI175" s="478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</row>
    <row r="176" spans="1:128" s="90" customFormat="1" ht="63.75" customHeight="1" x14ac:dyDescent="0.25">
      <c r="A176" s="437" t="s">
        <v>132</v>
      </c>
      <c r="B176" s="438"/>
      <c r="C176" s="438"/>
      <c r="D176" s="439"/>
      <c r="E176" s="519" t="s">
        <v>446</v>
      </c>
      <c r="F176" s="542"/>
      <c r="G176" s="542"/>
      <c r="H176" s="542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  <c r="S176" s="542"/>
      <c r="T176" s="542"/>
      <c r="U176" s="542"/>
      <c r="V176" s="542"/>
      <c r="W176" s="542"/>
      <c r="X176" s="542"/>
      <c r="Y176" s="542"/>
      <c r="Z176" s="542"/>
      <c r="AA176" s="542"/>
      <c r="AB176" s="542"/>
      <c r="AC176" s="542"/>
      <c r="AD176" s="542"/>
      <c r="AE176" s="542"/>
      <c r="AF176" s="542"/>
      <c r="AG176" s="542"/>
      <c r="AH176" s="542"/>
      <c r="AI176" s="542"/>
      <c r="AJ176" s="542"/>
      <c r="AK176" s="542"/>
      <c r="AL176" s="542"/>
      <c r="AM176" s="542"/>
      <c r="AN176" s="542"/>
      <c r="AO176" s="542"/>
      <c r="AP176" s="542"/>
      <c r="AQ176" s="542"/>
      <c r="AR176" s="542"/>
      <c r="AS176" s="542"/>
      <c r="AT176" s="542"/>
      <c r="AU176" s="542"/>
      <c r="AV176" s="542"/>
      <c r="AW176" s="542"/>
      <c r="AX176" s="542"/>
      <c r="AY176" s="542"/>
      <c r="AZ176" s="542"/>
      <c r="BA176" s="542"/>
      <c r="BB176" s="542"/>
      <c r="BC176" s="542"/>
      <c r="BD176" s="542"/>
      <c r="BE176" s="652"/>
      <c r="BF176" s="476" t="s">
        <v>292</v>
      </c>
      <c r="BG176" s="535"/>
      <c r="BH176" s="535"/>
      <c r="BI176" s="536"/>
      <c r="BJ176" s="80"/>
      <c r="BK176" s="60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</row>
    <row r="177" spans="1:128" s="90" customFormat="1" ht="66" customHeight="1" x14ac:dyDescent="0.25">
      <c r="A177" s="437" t="s">
        <v>133</v>
      </c>
      <c r="B177" s="438"/>
      <c r="C177" s="438"/>
      <c r="D177" s="439"/>
      <c r="E177" s="810" t="s">
        <v>400</v>
      </c>
      <c r="F177" s="454"/>
      <c r="G177" s="454"/>
      <c r="H177" s="454"/>
      <c r="I177" s="454"/>
      <c r="J177" s="454"/>
      <c r="K177" s="454"/>
      <c r="L177" s="454"/>
      <c r="M177" s="454"/>
      <c r="N177" s="454"/>
      <c r="O177" s="454"/>
      <c r="P177" s="454"/>
      <c r="Q177" s="454"/>
      <c r="R177" s="454"/>
      <c r="S177" s="454"/>
      <c r="T177" s="454"/>
      <c r="U177" s="454"/>
      <c r="V177" s="454"/>
      <c r="W177" s="454"/>
      <c r="X177" s="454"/>
      <c r="Y177" s="454"/>
      <c r="Z177" s="454"/>
      <c r="AA177" s="454"/>
      <c r="AB177" s="454"/>
      <c r="AC177" s="454"/>
      <c r="AD177" s="454"/>
      <c r="AE177" s="454"/>
      <c r="AF177" s="454"/>
      <c r="AG177" s="454"/>
      <c r="AH177" s="454"/>
      <c r="AI177" s="454"/>
      <c r="AJ177" s="454"/>
      <c r="AK177" s="454"/>
      <c r="AL177" s="454"/>
      <c r="AM177" s="454"/>
      <c r="AN177" s="454"/>
      <c r="AO177" s="454"/>
      <c r="AP177" s="454"/>
      <c r="AQ177" s="454"/>
      <c r="AR177" s="454"/>
      <c r="AS177" s="454"/>
      <c r="AT177" s="454"/>
      <c r="AU177" s="454"/>
      <c r="AV177" s="454"/>
      <c r="AW177" s="454"/>
      <c r="AX177" s="454"/>
      <c r="AY177" s="454"/>
      <c r="AZ177" s="454"/>
      <c r="BA177" s="454"/>
      <c r="BB177" s="454"/>
      <c r="BC177" s="454"/>
      <c r="BD177" s="454"/>
      <c r="BE177" s="811"/>
      <c r="BF177" s="476" t="s">
        <v>172</v>
      </c>
      <c r="BG177" s="477"/>
      <c r="BH177" s="477"/>
      <c r="BI177" s="478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</row>
    <row r="178" spans="1:128" s="90" customFormat="1" ht="81" customHeight="1" x14ac:dyDescent="0.25">
      <c r="A178" s="437" t="s">
        <v>215</v>
      </c>
      <c r="B178" s="438"/>
      <c r="C178" s="438"/>
      <c r="D178" s="439"/>
      <c r="E178" s="818" t="s">
        <v>447</v>
      </c>
      <c r="F178" s="819"/>
      <c r="G178" s="819"/>
      <c r="H178" s="819"/>
      <c r="I178" s="819"/>
      <c r="J178" s="819"/>
      <c r="K178" s="819"/>
      <c r="L178" s="819"/>
      <c r="M178" s="819"/>
      <c r="N178" s="819"/>
      <c r="O178" s="819"/>
      <c r="P178" s="819"/>
      <c r="Q178" s="819"/>
      <c r="R178" s="819"/>
      <c r="S178" s="819"/>
      <c r="T178" s="819"/>
      <c r="U178" s="819"/>
      <c r="V178" s="819"/>
      <c r="W178" s="819"/>
      <c r="X178" s="819"/>
      <c r="Y178" s="819"/>
      <c r="Z178" s="819"/>
      <c r="AA178" s="819"/>
      <c r="AB178" s="819"/>
      <c r="AC178" s="819"/>
      <c r="AD178" s="819"/>
      <c r="AE178" s="819"/>
      <c r="AF178" s="819"/>
      <c r="AG178" s="819"/>
      <c r="AH178" s="819"/>
      <c r="AI178" s="819"/>
      <c r="AJ178" s="819"/>
      <c r="AK178" s="819"/>
      <c r="AL178" s="819"/>
      <c r="AM178" s="819"/>
      <c r="AN178" s="819"/>
      <c r="AO178" s="819"/>
      <c r="AP178" s="819"/>
      <c r="AQ178" s="819"/>
      <c r="AR178" s="819"/>
      <c r="AS178" s="819"/>
      <c r="AT178" s="819"/>
      <c r="AU178" s="819"/>
      <c r="AV178" s="819"/>
      <c r="AW178" s="819"/>
      <c r="AX178" s="819"/>
      <c r="AY178" s="819"/>
      <c r="AZ178" s="819"/>
      <c r="BA178" s="819"/>
      <c r="BB178" s="819"/>
      <c r="BC178" s="819"/>
      <c r="BD178" s="819"/>
      <c r="BE178" s="819"/>
      <c r="BF178" s="476" t="s">
        <v>174</v>
      </c>
      <c r="BG178" s="477"/>
      <c r="BH178" s="477"/>
      <c r="BI178" s="478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</row>
    <row r="179" spans="1:128" s="90" customFormat="1" ht="75" customHeight="1" thickBot="1" x14ac:dyDescent="0.3">
      <c r="A179" s="437" t="s">
        <v>216</v>
      </c>
      <c r="B179" s="438"/>
      <c r="C179" s="438"/>
      <c r="D179" s="439"/>
      <c r="E179" s="880" t="s">
        <v>440</v>
      </c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485"/>
      <c r="AI179" s="485"/>
      <c r="AJ179" s="485"/>
      <c r="AK179" s="485"/>
      <c r="AL179" s="485"/>
      <c r="AM179" s="485"/>
      <c r="AN179" s="485"/>
      <c r="AO179" s="485"/>
      <c r="AP179" s="485"/>
      <c r="AQ179" s="485"/>
      <c r="AR179" s="485"/>
      <c r="AS179" s="485"/>
      <c r="AT179" s="485"/>
      <c r="AU179" s="485"/>
      <c r="AV179" s="485"/>
      <c r="AW179" s="485"/>
      <c r="AX179" s="485"/>
      <c r="AY179" s="485"/>
      <c r="AZ179" s="485"/>
      <c r="BA179" s="485"/>
      <c r="BB179" s="485"/>
      <c r="BC179" s="485"/>
      <c r="BD179" s="485"/>
      <c r="BE179" s="881"/>
      <c r="BF179" s="476" t="s">
        <v>176</v>
      </c>
      <c r="BG179" s="535"/>
      <c r="BH179" s="535"/>
      <c r="BI179" s="536"/>
      <c r="BJ179" s="80"/>
      <c r="BK179" s="60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</row>
    <row r="180" spans="1:128" ht="103.5" customHeight="1" thickBot="1" x14ac:dyDescent="0.3">
      <c r="A180" s="549" t="s">
        <v>108</v>
      </c>
      <c r="B180" s="550"/>
      <c r="C180" s="550"/>
      <c r="D180" s="551"/>
      <c r="E180" s="552" t="s">
        <v>109</v>
      </c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  <c r="Q180" s="474"/>
      <c r="R180" s="474"/>
      <c r="S180" s="474"/>
      <c r="T180" s="474"/>
      <c r="U180" s="474"/>
      <c r="V180" s="474"/>
      <c r="W180" s="474"/>
      <c r="X180" s="474"/>
      <c r="Y180" s="474"/>
      <c r="Z180" s="474"/>
      <c r="AA180" s="474"/>
      <c r="AB180" s="474"/>
      <c r="AC180" s="474"/>
      <c r="AD180" s="474"/>
      <c r="AE180" s="474"/>
      <c r="AF180" s="474"/>
      <c r="AG180" s="474"/>
      <c r="AH180" s="474"/>
      <c r="AI180" s="474"/>
      <c r="AJ180" s="474"/>
      <c r="AK180" s="474"/>
      <c r="AL180" s="474"/>
      <c r="AM180" s="474"/>
      <c r="AN180" s="474"/>
      <c r="AO180" s="474"/>
      <c r="AP180" s="474"/>
      <c r="AQ180" s="474"/>
      <c r="AR180" s="474"/>
      <c r="AS180" s="474"/>
      <c r="AT180" s="474"/>
      <c r="AU180" s="474"/>
      <c r="AV180" s="474"/>
      <c r="AW180" s="474"/>
      <c r="AX180" s="474"/>
      <c r="AY180" s="474"/>
      <c r="AZ180" s="474"/>
      <c r="BA180" s="474"/>
      <c r="BB180" s="474"/>
      <c r="BC180" s="474"/>
      <c r="BD180" s="474"/>
      <c r="BE180" s="475"/>
      <c r="BF180" s="549" t="s">
        <v>145</v>
      </c>
      <c r="BG180" s="550"/>
      <c r="BH180" s="550"/>
      <c r="BI180" s="551"/>
      <c r="BJ180" s="80"/>
      <c r="BK180" s="60"/>
      <c r="BQ180" s="3"/>
      <c r="BR180" s="3"/>
      <c r="BS180" s="3"/>
    </row>
    <row r="181" spans="1:128" s="96" customFormat="1" ht="69.75" customHeight="1" x14ac:dyDescent="0.35">
      <c r="A181" s="437" t="s">
        <v>217</v>
      </c>
      <c r="B181" s="438"/>
      <c r="C181" s="438"/>
      <c r="D181" s="439"/>
      <c r="E181" s="519" t="s">
        <v>318</v>
      </c>
      <c r="F181" s="520"/>
      <c r="G181" s="520"/>
      <c r="H181" s="520"/>
      <c r="I181" s="520"/>
      <c r="J181" s="520"/>
      <c r="K181" s="520"/>
      <c r="L181" s="520"/>
      <c r="M181" s="520"/>
      <c r="N181" s="520"/>
      <c r="O181" s="520"/>
      <c r="P181" s="520"/>
      <c r="Q181" s="520"/>
      <c r="R181" s="520"/>
      <c r="S181" s="520"/>
      <c r="T181" s="520"/>
      <c r="U181" s="520"/>
      <c r="V181" s="520"/>
      <c r="W181" s="520"/>
      <c r="X181" s="520"/>
      <c r="Y181" s="520"/>
      <c r="Z181" s="520"/>
      <c r="AA181" s="520"/>
      <c r="AB181" s="520"/>
      <c r="AC181" s="520"/>
      <c r="AD181" s="520"/>
      <c r="AE181" s="520"/>
      <c r="AF181" s="520"/>
      <c r="AG181" s="520"/>
      <c r="AH181" s="520"/>
      <c r="AI181" s="520"/>
      <c r="AJ181" s="520"/>
      <c r="AK181" s="520"/>
      <c r="AL181" s="520"/>
      <c r="AM181" s="520"/>
      <c r="AN181" s="520"/>
      <c r="AO181" s="520"/>
      <c r="AP181" s="520"/>
      <c r="AQ181" s="520"/>
      <c r="AR181" s="520"/>
      <c r="AS181" s="520"/>
      <c r="AT181" s="520"/>
      <c r="AU181" s="520"/>
      <c r="AV181" s="520"/>
      <c r="AW181" s="520"/>
      <c r="AX181" s="520"/>
      <c r="AY181" s="520"/>
      <c r="AZ181" s="520"/>
      <c r="BA181" s="520"/>
      <c r="BB181" s="520"/>
      <c r="BC181" s="520"/>
      <c r="BD181" s="520"/>
      <c r="BE181" s="521"/>
      <c r="BF181" s="476" t="s">
        <v>271</v>
      </c>
      <c r="BG181" s="477"/>
      <c r="BH181" s="477"/>
      <c r="BI181" s="478"/>
      <c r="BJ181" s="108"/>
      <c r="BK181" s="413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</row>
    <row r="182" spans="1:128" s="96" customFormat="1" ht="50.25" customHeight="1" x14ac:dyDescent="0.35">
      <c r="A182" s="437" t="s">
        <v>218</v>
      </c>
      <c r="B182" s="438"/>
      <c r="C182" s="438"/>
      <c r="D182" s="439"/>
      <c r="E182" s="519" t="s">
        <v>319</v>
      </c>
      <c r="F182" s="520"/>
      <c r="G182" s="520"/>
      <c r="H182" s="520"/>
      <c r="I182" s="520"/>
      <c r="J182" s="520"/>
      <c r="K182" s="520"/>
      <c r="L182" s="520"/>
      <c r="M182" s="520"/>
      <c r="N182" s="520"/>
      <c r="O182" s="520"/>
      <c r="P182" s="520"/>
      <c r="Q182" s="520"/>
      <c r="R182" s="520"/>
      <c r="S182" s="520"/>
      <c r="T182" s="520"/>
      <c r="U182" s="520"/>
      <c r="V182" s="520"/>
      <c r="W182" s="520"/>
      <c r="X182" s="520"/>
      <c r="Y182" s="520"/>
      <c r="Z182" s="520"/>
      <c r="AA182" s="520"/>
      <c r="AB182" s="520"/>
      <c r="AC182" s="520"/>
      <c r="AD182" s="520"/>
      <c r="AE182" s="520"/>
      <c r="AF182" s="520"/>
      <c r="AG182" s="520"/>
      <c r="AH182" s="520"/>
      <c r="AI182" s="520"/>
      <c r="AJ182" s="520"/>
      <c r="AK182" s="520"/>
      <c r="AL182" s="520"/>
      <c r="AM182" s="520"/>
      <c r="AN182" s="520"/>
      <c r="AO182" s="520"/>
      <c r="AP182" s="520"/>
      <c r="AQ182" s="520"/>
      <c r="AR182" s="520"/>
      <c r="AS182" s="520"/>
      <c r="AT182" s="520"/>
      <c r="AU182" s="520"/>
      <c r="AV182" s="520"/>
      <c r="AW182" s="520"/>
      <c r="AX182" s="520"/>
      <c r="AY182" s="520"/>
      <c r="AZ182" s="520"/>
      <c r="BA182" s="520"/>
      <c r="BB182" s="520"/>
      <c r="BC182" s="520"/>
      <c r="BD182" s="520"/>
      <c r="BE182" s="521"/>
      <c r="BF182" s="476" t="s">
        <v>273</v>
      </c>
      <c r="BG182" s="477"/>
      <c r="BH182" s="477"/>
      <c r="BI182" s="478"/>
      <c r="BJ182" s="108"/>
      <c r="BK182" s="413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</row>
    <row r="183" spans="1:128" s="96" customFormat="1" ht="50.25" customHeight="1" x14ac:dyDescent="0.35">
      <c r="A183" s="437" t="s">
        <v>219</v>
      </c>
      <c r="B183" s="438"/>
      <c r="C183" s="438"/>
      <c r="D183" s="439"/>
      <c r="E183" s="590" t="s">
        <v>354</v>
      </c>
      <c r="F183" s="591"/>
      <c r="G183" s="591"/>
      <c r="H183" s="591"/>
      <c r="I183" s="591"/>
      <c r="J183" s="591"/>
      <c r="K183" s="591"/>
      <c r="L183" s="591"/>
      <c r="M183" s="591"/>
      <c r="N183" s="591"/>
      <c r="O183" s="591"/>
      <c r="P183" s="591"/>
      <c r="Q183" s="591"/>
      <c r="R183" s="591"/>
      <c r="S183" s="591"/>
      <c r="T183" s="591"/>
      <c r="U183" s="591"/>
      <c r="V183" s="591"/>
      <c r="W183" s="591"/>
      <c r="X183" s="591"/>
      <c r="Y183" s="591"/>
      <c r="Z183" s="591"/>
      <c r="AA183" s="591"/>
      <c r="AB183" s="591"/>
      <c r="AC183" s="591"/>
      <c r="AD183" s="591"/>
      <c r="AE183" s="591"/>
      <c r="AF183" s="591"/>
      <c r="AG183" s="591"/>
      <c r="AH183" s="591"/>
      <c r="AI183" s="591"/>
      <c r="AJ183" s="591"/>
      <c r="AK183" s="591"/>
      <c r="AL183" s="591"/>
      <c r="AM183" s="591"/>
      <c r="AN183" s="591"/>
      <c r="AO183" s="591"/>
      <c r="AP183" s="591"/>
      <c r="AQ183" s="591"/>
      <c r="AR183" s="591"/>
      <c r="AS183" s="591"/>
      <c r="AT183" s="591"/>
      <c r="AU183" s="591"/>
      <c r="AV183" s="591"/>
      <c r="AW183" s="591"/>
      <c r="AX183" s="591"/>
      <c r="AY183" s="591"/>
      <c r="AZ183" s="591"/>
      <c r="BA183" s="591"/>
      <c r="BB183" s="591"/>
      <c r="BC183" s="591"/>
      <c r="BD183" s="591"/>
      <c r="BE183" s="592"/>
      <c r="BF183" s="476" t="s">
        <v>289</v>
      </c>
      <c r="BG183" s="535"/>
      <c r="BH183" s="535"/>
      <c r="BI183" s="536"/>
      <c r="BJ183" s="108"/>
      <c r="BK183" s="413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</row>
    <row r="184" spans="1:128" s="97" customFormat="1" ht="72.75" customHeight="1" x14ac:dyDescent="0.25">
      <c r="A184" s="455" t="s">
        <v>220</v>
      </c>
      <c r="B184" s="456"/>
      <c r="C184" s="456"/>
      <c r="D184" s="457"/>
      <c r="E184" s="647" t="s">
        <v>429</v>
      </c>
      <c r="F184" s="647"/>
      <c r="G184" s="647"/>
      <c r="H184" s="647"/>
      <c r="I184" s="647"/>
      <c r="J184" s="647"/>
      <c r="K184" s="647"/>
      <c r="L184" s="647"/>
      <c r="M184" s="647"/>
      <c r="N184" s="647"/>
      <c r="O184" s="647"/>
      <c r="P184" s="647"/>
      <c r="Q184" s="647"/>
      <c r="R184" s="647"/>
      <c r="S184" s="647"/>
      <c r="T184" s="647"/>
      <c r="U184" s="647"/>
      <c r="V184" s="647"/>
      <c r="W184" s="647"/>
      <c r="X184" s="647"/>
      <c r="Y184" s="647"/>
      <c r="Z184" s="647"/>
      <c r="AA184" s="647"/>
      <c r="AB184" s="647"/>
      <c r="AC184" s="647"/>
      <c r="AD184" s="647"/>
      <c r="AE184" s="647"/>
      <c r="AF184" s="647"/>
      <c r="AG184" s="647"/>
      <c r="AH184" s="647"/>
      <c r="AI184" s="647"/>
      <c r="AJ184" s="647"/>
      <c r="AK184" s="647"/>
      <c r="AL184" s="647"/>
      <c r="AM184" s="647"/>
      <c r="AN184" s="647"/>
      <c r="AO184" s="647"/>
      <c r="AP184" s="647"/>
      <c r="AQ184" s="647"/>
      <c r="AR184" s="647"/>
      <c r="AS184" s="647"/>
      <c r="AT184" s="647"/>
      <c r="AU184" s="647"/>
      <c r="AV184" s="647"/>
      <c r="AW184" s="647"/>
      <c r="AX184" s="647"/>
      <c r="AY184" s="647"/>
      <c r="AZ184" s="647"/>
      <c r="BA184" s="647"/>
      <c r="BB184" s="647"/>
      <c r="BC184" s="647"/>
      <c r="BD184" s="647"/>
      <c r="BE184" s="647"/>
      <c r="BF184" s="556" t="s">
        <v>290</v>
      </c>
      <c r="BG184" s="557"/>
      <c r="BH184" s="557"/>
      <c r="BI184" s="558"/>
      <c r="BJ184" s="414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</row>
    <row r="185" spans="1:128" s="90" customFormat="1" ht="67.5" customHeight="1" x14ac:dyDescent="0.25">
      <c r="A185" s="437" t="s">
        <v>221</v>
      </c>
      <c r="B185" s="438"/>
      <c r="C185" s="438"/>
      <c r="D185" s="439"/>
      <c r="E185" s="519" t="s">
        <v>448</v>
      </c>
      <c r="F185" s="542"/>
      <c r="G185" s="542"/>
      <c r="H185" s="542"/>
      <c r="I185" s="542"/>
      <c r="J185" s="542"/>
      <c r="K185" s="542"/>
      <c r="L185" s="542"/>
      <c r="M185" s="542"/>
      <c r="N185" s="542"/>
      <c r="O185" s="542"/>
      <c r="P185" s="542"/>
      <c r="Q185" s="542"/>
      <c r="R185" s="542"/>
      <c r="S185" s="542"/>
      <c r="T185" s="542"/>
      <c r="U185" s="542"/>
      <c r="V185" s="542"/>
      <c r="W185" s="542"/>
      <c r="X185" s="542"/>
      <c r="Y185" s="542"/>
      <c r="Z185" s="542"/>
      <c r="AA185" s="542"/>
      <c r="AB185" s="542"/>
      <c r="AC185" s="542"/>
      <c r="AD185" s="542"/>
      <c r="AE185" s="542"/>
      <c r="AF185" s="542"/>
      <c r="AG185" s="542"/>
      <c r="AH185" s="542"/>
      <c r="AI185" s="542"/>
      <c r="AJ185" s="542"/>
      <c r="AK185" s="542"/>
      <c r="AL185" s="542"/>
      <c r="AM185" s="542"/>
      <c r="AN185" s="542"/>
      <c r="AO185" s="542"/>
      <c r="AP185" s="542"/>
      <c r="AQ185" s="542"/>
      <c r="AR185" s="542"/>
      <c r="AS185" s="542"/>
      <c r="AT185" s="542"/>
      <c r="AU185" s="542"/>
      <c r="AV185" s="542"/>
      <c r="AW185" s="542"/>
      <c r="AX185" s="542"/>
      <c r="AY185" s="542"/>
      <c r="AZ185" s="542"/>
      <c r="BA185" s="542"/>
      <c r="BB185" s="542"/>
      <c r="BC185" s="542"/>
      <c r="BD185" s="542"/>
      <c r="BE185" s="652"/>
      <c r="BF185" s="476" t="s">
        <v>325</v>
      </c>
      <c r="BG185" s="535"/>
      <c r="BH185" s="535"/>
      <c r="BI185" s="536"/>
      <c r="BJ185" s="80"/>
      <c r="BK185" s="60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</row>
    <row r="186" spans="1:128" s="90" customFormat="1" ht="75" customHeight="1" x14ac:dyDescent="0.25">
      <c r="A186" s="437" t="s">
        <v>222</v>
      </c>
      <c r="B186" s="438"/>
      <c r="C186" s="438"/>
      <c r="D186" s="439"/>
      <c r="E186" s="519" t="s">
        <v>449</v>
      </c>
      <c r="F186" s="520"/>
      <c r="G186" s="520"/>
      <c r="H186" s="520"/>
      <c r="I186" s="520"/>
      <c r="J186" s="520"/>
      <c r="K186" s="520"/>
      <c r="L186" s="520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0"/>
      <c r="Y186" s="520"/>
      <c r="Z186" s="520"/>
      <c r="AA186" s="520"/>
      <c r="AB186" s="520"/>
      <c r="AC186" s="520"/>
      <c r="AD186" s="520"/>
      <c r="AE186" s="520"/>
      <c r="AF186" s="520"/>
      <c r="AG186" s="520"/>
      <c r="AH186" s="520"/>
      <c r="AI186" s="520"/>
      <c r="AJ186" s="520"/>
      <c r="AK186" s="520"/>
      <c r="AL186" s="520"/>
      <c r="AM186" s="520"/>
      <c r="AN186" s="520"/>
      <c r="AO186" s="520"/>
      <c r="AP186" s="520"/>
      <c r="AQ186" s="520"/>
      <c r="AR186" s="520"/>
      <c r="AS186" s="520"/>
      <c r="AT186" s="520"/>
      <c r="AU186" s="520"/>
      <c r="AV186" s="520"/>
      <c r="AW186" s="520"/>
      <c r="AX186" s="520"/>
      <c r="AY186" s="520"/>
      <c r="AZ186" s="520"/>
      <c r="BA186" s="520"/>
      <c r="BB186" s="520"/>
      <c r="BC186" s="520"/>
      <c r="BD186" s="520"/>
      <c r="BE186" s="521"/>
      <c r="BF186" s="476" t="s">
        <v>326</v>
      </c>
      <c r="BG186" s="535"/>
      <c r="BH186" s="535"/>
      <c r="BI186" s="536"/>
      <c r="BJ186" s="80"/>
      <c r="BK186" s="60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</row>
    <row r="187" spans="1:128" s="90" customFormat="1" ht="75" customHeight="1" x14ac:dyDescent="0.25">
      <c r="A187" s="437" t="s">
        <v>225</v>
      </c>
      <c r="B187" s="438"/>
      <c r="C187" s="438"/>
      <c r="D187" s="439"/>
      <c r="E187" s="519" t="s">
        <v>450</v>
      </c>
      <c r="F187" s="520"/>
      <c r="G187" s="520"/>
      <c r="H187" s="520"/>
      <c r="I187" s="520"/>
      <c r="J187" s="520"/>
      <c r="K187" s="520"/>
      <c r="L187" s="520"/>
      <c r="M187" s="520"/>
      <c r="N187" s="520"/>
      <c r="O187" s="520"/>
      <c r="P187" s="520"/>
      <c r="Q187" s="520"/>
      <c r="R187" s="520"/>
      <c r="S187" s="520"/>
      <c r="T187" s="520"/>
      <c r="U187" s="520"/>
      <c r="V187" s="520"/>
      <c r="W187" s="520"/>
      <c r="X187" s="520"/>
      <c r="Y187" s="520"/>
      <c r="Z187" s="520"/>
      <c r="AA187" s="520"/>
      <c r="AB187" s="520"/>
      <c r="AC187" s="520"/>
      <c r="AD187" s="520"/>
      <c r="AE187" s="520"/>
      <c r="AF187" s="520"/>
      <c r="AG187" s="520"/>
      <c r="AH187" s="520"/>
      <c r="AI187" s="520"/>
      <c r="AJ187" s="520"/>
      <c r="AK187" s="520"/>
      <c r="AL187" s="520"/>
      <c r="AM187" s="520"/>
      <c r="AN187" s="520"/>
      <c r="AO187" s="520"/>
      <c r="AP187" s="520"/>
      <c r="AQ187" s="520"/>
      <c r="AR187" s="520"/>
      <c r="AS187" s="520"/>
      <c r="AT187" s="520"/>
      <c r="AU187" s="520"/>
      <c r="AV187" s="520"/>
      <c r="AW187" s="520"/>
      <c r="AX187" s="520"/>
      <c r="AY187" s="520"/>
      <c r="AZ187" s="520"/>
      <c r="BA187" s="520"/>
      <c r="BB187" s="520"/>
      <c r="BC187" s="520"/>
      <c r="BD187" s="520"/>
      <c r="BE187" s="521"/>
      <c r="BF187" s="476" t="s">
        <v>201</v>
      </c>
      <c r="BG187" s="535"/>
      <c r="BH187" s="535"/>
      <c r="BI187" s="536"/>
      <c r="BJ187" s="80"/>
      <c r="BK187" s="60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</row>
    <row r="188" spans="1:128" s="100" customFormat="1" ht="75" customHeight="1" x14ac:dyDescent="0.5">
      <c r="A188" s="437" t="s">
        <v>250</v>
      </c>
      <c r="B188" s="438"/>
      <c r="C188" s="438"/>
      <c r="D188" s="439"/>
      <c r="E188" s="519" t="s">
        <v>329</v>
      </c>
      <c r="F188" s="542"/>
      <c r="G188" s="542"/>
      <c r="H188" s="542"/>
      <c r="I188" s="542"/>
      <c r="J188" s="542"/>
      <c r="K188" s="542"/>
      <c r="L188" s="542"/>
      <c r="M188" s="542"/>
      <c r="N188" s="542"/>
      <c r="O188" s="542"/>
      <c r="P188" s="542"/>
      <c r="Q188" s="542"/>
      <c r="R188" s="542"/>
      <c r="S188" s="542"/>
      <c r="T188" s="542"/>
      <c r="U188" s="542"/>
      <c r="V188" s="542"/>
      <c r="W188" s="542"/>
      <c r="X188" s="542"/>
      <c r="Y188" s="542"/>
      <c r="Z188" s="542"/>
      <c r="AA188" s="542"/>
      <c r="AB188" s="542"/>
      <c r="AC188" s="542"/>
      <c r="AD188" s="542"/>
      <c r="AE188" s="542"/>
      <c r="AF188" s="542"/>
      <c r="AG188" s="542"/>
      <c r="AH188" s="542"/>
      <c r="AI188" s="542"/>
      <c r="AJ188" s="542"/>
      <c r="AK188" s="542"/>
      <c r="AL188" s="542"/>
      <c r="AM188" s="542"/>
      <c r="AN188" s="542"/>
      <c r="AO188" s="542"/>
      <c r="AP188" s="542"/>
      <c r="AQ188" s="542"/>
      <c r="AR188" s="542"/>
      <c r="AS188" s="542"/>
      <c r="AT188" s="542"/>
      <c r="AU188" s="542"/>
      <c r="AV188" s="542"/>
      <c r="AW188" s="542"/>
      <c r="AX188" s="542"/>
      <c r="AY188" s="542"/>
      <c r="AZ188" s="542"/>
      <c r="BA188" s="542"/>
      <c r="BB188" s="542"/>
      <c r="BC188" s="542"/>
      <c r="BD188" s="542"/>
      <c r="BE188" s="652"/>
      <c r="BF188" s="476" t="s">
        <v>202</v>
      </c>
      <c r="BG188" s="535"/>
      <c r="BH188" s="535"/>
      <c r="BI188" s="536"/>
      <c r="BJ188" s="80"/>
      <c r="BK188" s="415"/>
      <c r="BL188" s="42"/>
      <c r="BM188" s="38"/>
      <c r="BN188" s="38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</row>
    <row r="189" spans="1:128" s="100" customFormat="1" ht="75.75" customHeight="1" thickBot="1" x14ac:dyDescent="0.6">
      <c r="A189" s="481" t="s">
        <v>251</v>
      </c>
      <c r="B189" s="799"/>
      <c r="C189" s="799"/>
      <c r="D189" s="800"/>
      <c r="E189" s="706" t="s">
        <v>451</v>
      </c>
      <c r="F189" s="841"/>
      <c r="G189" s="841"/>
      <c r="H189" s="841"/>
      <c r="I189" s="841"/>
      <c r="J189" s="841"/>
      <c r="K189" s="841"/>
      <c r="L189" s="841"/>
      <c r="M189" s="841"/>
      <c r="N189" s="841"/>
      <c r="O189" s="841"/>
      <c r="P189" s="841"/>
      <c r="Q189" s="841"/>
      <c r="R189" s="841"/>
      <c r="S189" s="841"/>
      <c r="T189" s="841"/>
      <c r="U189" s="841"/>
      <c r="V189" s="841"/>
      <c r="W189" s="841"/>
      <c r="X189" s="841"/>
      <c r="Y189" s="841"/>
      <c r="Z189" s="841"/>
      <c r="AA189" s="841"/>
      <c r="AB189" s="841"/>
      <c r="AC189" s="841"/>
      <c r="AD189" s="841"/>
      <c r="AE189" s="841"/>
      <c r="AF189" s="841"/>
      <c r="AG189" s="841"/>
      <c r="AH189" s="841"/>
      <c r="AI189" s="841"/>
      <c r="AJ189" s="841"/>
      <c r="AK189" s="841"/>
      <c r="AL189" s="841"/>
      <c r="AM189" s="841"/>
      <c r="AN189" s="841"/>
      <c r="AO189" s="841"/>
      <c r="AP189" s="841"/>
      <c r="AQ189" s="841"/>
      <c r="AR189" s="841"/>
      <c r="AS189" s="841"/>
      <c r="AT189" s="841"/>
      <c r="AU189" s="841"/>
      <c r="AV189" s="841"/>
      <c r="AW189" s="841"/>
      <c r="AX189" s="841"/>
      <c r="AY189" s="841"/>
      <c r="AZ189" s="841"/>
      <c r="BA189" s="841"/>
      <c r="BB189" s="841"/>
      <c r="BC189" s="841"/>
      <c r="BD189" s="841"/>
      <c r="BE189" s="842"/>
      <c r="BF189" s="537" t="s">
        <v>328</v>
      </c>
      <c r="BG189" s="538"/>
      <c r="BH189" s="538"/>
      <c r="BI189" s="539"/>
      <c r="BJ189" s="80"/>
      <c r="BK189" s="416"/>
      <c r="BL189" s="42"/>
      <c r="BM189" s="38"/>
      <c r="BN189" s="38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</row>
    <row r="190" spans="1:128" s="108" customFormat="1" ht="78" customHeight="1" x14ac:dyDescent="0.35">
      <c r="A190" s="458" t="s">
        <v>136</v>
      </c>
      <c r="B190" s="459"/>
      <c r="C190" s="459"/>
      <c r="D190" s="460"/>
      <c r="E190" s="835" t="s">
        <v>401</v>
      </c>
      <c r="F190" s="465"/>
      <c r="G190" s="465"/>
      <c r="H190" s="465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  <c r="V190" s="465"/>
      <c r="W190" s="465"/>
      <c r="X190" s="465"/>
      <c r="Y190" s="465"/>
      <c r="Z190" s="465"/>
      <c r="AA190" s="465"/>
      <c r="AB190" s="465"/>
      <c r="AC190" s="465"/>
      <c r="AD190" s="465"/>
      <c r="AE190" s="465"/>
      <c r="AF190" s="465"/>
      <c r="AG190" s="465"/>
      <c r="AH190" s="465"/>
      <c r="AI190" s="465"/>
      <c r="AJ190" s="465"/>
      <c r="AK190" s="465"/>
      <c r="AL190" s="465"/>
      <c r="AM190" s="465"/>
      <c r="AN190" s="465"/>
      <c r="AO190" s="465"/>
      <c r="AP190" s="465"/>
      <c r="AQ190" s="465"/>
      <c r="AR190" s="465"/>
      <c r="AS190" s="465"/>
      <c r="AT190" s="465"/>
      <c r="AU190" s="465"/>
      <c r="AV190" s="465"/>
      <c r="AW190" s="465"/>
      <c r="AX190" s="465"/>
      <c r="AY190" s="465"/>
      <c r="AZ190" s="465"/>
      <c r="BA190" s="465"/>
      <c r="BB190" s="465"/>
      <c r="BC190" s="465"/>
      <c r="BD190" s="465"/>
      <c r="BE190" s="466"/>
      <c r="BF190" s="831" t="s">
        <v>242</v>
      </c>
      <c r="BG190" s="836"/>
      <c r="BH190" s="836"/>
      <c r="BI190" s="837"/>
      <c r="BJ190" s="104"/>
      <c r="BK190" s="105"/>
      <c r="BL190" s="106"/>
      <c r="BM190" s="107"/>
      <c r="BN190" s="107"/>
    </row>
    <row r="191" spans="1:128" s="108" customFormat="1" ht="67.5" customHeight="1" x14ac:dyDescent="0.35">
      <c r="A191" s="437" t="s">
        <v>137</v>
      </c>
      <c r="B191" s="438"/>
      <c r="C191" s="438"/>
      <c r="D191" s="439"/>
      <c r="E191" s="822" t="s">
        <v>441</v>
      </c>
      <c r="F191" s="823"/>
      <c r="G191" s="823"/>
      <c r="H191" s="823"/>
      <c r="I191" s="823"/>
      <c r="J191" s="823"/>
      <c r="K191" s="823"/>
      <c r="L191" s="823"/>
      <c r="M191" s="823"/>
      <c r="N191" s="823"/>
      <c r="O191" s="823"/>
      <c r="P191" s="823"/>
      <c r="Q191" s="823"/>
      <c r="R191" s="823"/>
      <c r="S191" s="823"/>
      <c r="T191" s="823"/>
      <c r="U191" s="823"/>
      <c r="V191" s="823"/>
      <c r="W191" s="823"/>
      <c r="X191" s="823"/>
      <c r="Y191" s="823"/>
      <c r="Z191" s="823"/>
      <c r="AA191" s="823"/>
      <c r="AB191" s="823"/>
      <c r="AC191" s="823"/>
      <c r="AD191" s="823"/>
      <c r="AE191" s="823"/>
      <c r="AF191" s="823"/>
      <c r="AG191" s="823"/>
      <c r="AH191" s="823"/>
      <c r="AI191" s="823"/>
      <c r="AJ191" s="823"/>
      <c r="AK191" s="823"/>
      <c r="AL191" s="823"/>
      <c r="AM191" s="823"/>
      <c r="AN191" s="823"/>
      <c r="AO191" s="823"/>
      <c r="AP191" s="823"/>
      <c r="AQ191" s="823"/>
      <c r="AR191" s="823"/>
      <c r="AS191" s="823"/>
      <c r="AT191" s="823"/>
      <c r="AU191" s="823"/>
      <c r="AV191" s="823"/>
      <c r="AW191" s="823"/>
      <c r="AX191" s="823"/>
      <c r="AY191" s="823"/>
      <c r="AZ191" s="823"/>
      <c r="BA191" s="823"/>
      <c r="BB191" s="823"/>
      <c r="BC191" s="823"/>
      <c r="BD191" s="823"/>
      <c r="BE191" s="824"/>
      <c r="BF191" s="838" t="s">
        <v>246</v>
      </c>
      <c r="BG191" s="839"/>
      <c r="BH191" s="839"/>
      <c r="BI191" s="840"/>
      <c r="BJ191" s="104"/>
      <c r="BK191" s="109"/>
      <c r="BL191" s="106"/>
      <c r="BM191" s="107"/>
      <c r="BN191" s="107"/>
    </row>
    <row r="192" spans="1:128" s="108" customFormat="1" ht="60" customHeight="1" x14ac:dyDescent="0.35">
      <c r="A192" s="437" t="s">
        <v>138</v>
      </c>
      <c r="B192" s="438"/>
      <c r="C192" s="438"/>
      <c r="D192" s="439"/>
      <c r="E192" s="804" t="s">
        <v>334</v>
      </c>
      <c r="F192" s="794"/>
      <c r="G192" s="794"/>
      <c r="H192" s="794"/>
      <c r="I192" s="794"/>
      <c r="J192" s="794"/>
      <c r="K192" s="794"/>
      <c r="L192" s="794"/>
      <c r="M192" s="794"/>
      <c r="N192" s="794"/>
      <c r="O192" s="794"/>
      <c r="P192" s="794"/>
      <c r="Q192" s="794"/>
      <c r="R192" s="794"/>
      <c r="S192" s="794"/>
      <c r="T192" s="794"/>
      <c r="U192" s="794"/>
      <c r="V192" s="794"/>
      <c r="W192" s="794"/>
      <c r="X192" s="794"/>
      <c r="Y192" s="794"/>
      <c r="Z192" s="794"/>
      <c r="AA192" s="794"/>
      <c r="AB192" s="794"/>
      <c r="AC192" s="794"/>
      <c r="AD192" s="794"/>
      <c r="AE192" s="794"/>
      <c r="AF192" s="794"/>
      <c r="AG192" s="794"/>
      <c r="AH192" s="794"/>
      <c r="AI192" s="794"/>
      <c r="AJ192" s="794"/>
      <c r="AK192" s="794"/>
      <c r="AL192" s="794"/>
      <c r="AM192" s="794"/>
      <c r="AN192" s="794"/>
      <c r="AO192" s="794"/>
      <c r="AP192" s="794"/>
      <c r="AQ192" s="794"/>
      <c r="AR192" s="794"/>
      <c r="AS192" s="794"/>
      <c r="AT192" s="794"/>
      <c r="AU192" s="794"/>
      <c r="AV192" s="794"/>
      <c r="AW192" s="794"/>
      <c r="AX192" s="794"/>
      <c r="AY192" s="794"/>
      <c r="AZ192" s="794"/>
      <c r="BA192" s="794"/>
      <c r="BB192" s="794"/>
      <c r="BC192" s="794"/>
      <c r="BD192" s="794"/>
      <c r="BE192" s="805"/>
      <c r="BF192" s="476" t="s">
        <v>181</v>
      </c>
      <c r="BG192" s="535"/>
      <c r="BH192" s="535"/>
      <c r="BI192" s="536"/>
      <c r="BJ192" s="104"/>
      <c r="BK192" s="109"/>
      <c r="BL192" s="106"/>
      <c r="BM192" s="107"/>
      <c r="BN192" s="107"/>
    </row>
    <row r="193" spans="1:128" s="108" customFormat="1" ht="58.5" customHeight="1" x14ac:dyDescent="0.35">
      <c r="A193" s="437" t="s">
        <v>140</v>
      </c>
      <c r="B193" s="438"/>
      <c r="C193" s="438"/>
      <c r="D193" s="439"/>
      <c r="E193" s="804" t="s">
        <v>335</v>
      </c>
      <c r="F193" s="794"/>
      <c r="G193" s="794"/>
      <c r="H193" s="794"/>
      <c r="I193" s="794"/>
      <c r="J193" s="794"/>
      <c r="K193" s="794"/>
      <c r="L193" s="794"/>
      <c r="M193" s="794"/>
      <c r="N193" s="794"/>
      <c r="O193" s="794"/>
      <c r="P193" s="794"/>
      <c r="Q193" s="794"/>
      <c r="R193" s="794"/>
      <c r="S193" s="794"/>
      <c r="T193" s="794"/>
      <c r="U193" s="794"/>
      <c r="V193" s="794"/>
      <c r="W193" s="794"/>
      <c r="X193" s="794"/>
      <c r="Y193" s="794"/>
      <c r="Z193" s="794"/>
      <c r="AA193" s="794"/>
      <c r="AB193" s="794"/>
      <c r="AC193" s="794"/>
      <c r="AD193" s="794"/>
      <c r="AE193" s="794"/>
      <c r="AF193" s="794"/>
      <c r="AG193" s="794"/>
      <c r="AH193" s="794"/>
      <c r="AI193" s="794"/>
      <c r="AJ193" s="794"/>
      <c r="AK193" s="794"/>
      <c r="AL193" s="794"/>
      <c r="AM193" s="794"/>
      <c r="AN193" s="794"/>
      <c r="AO193" s="794"/>
      <c r="AP193" s="794"/>
      <c r="AQ193" s="794"/>
      <c r="AR193" s="794"/>
      <c r="AS193" s="794"/>
      <c r="AT193" s="794"/>
      <c r="AU193" s="794"/>
      <c r="AV193" s="794"/>
      <c r="AW193" s="794"/>
      <c r="AX193" s="794"/>
      <c r="AY193" s="794"/>
      <c r="AZ193" s="794"/>
      <c r="BA193" s="794"/>
      <c r="BB193" s="794"/>
      <c r="BC193" s="794"/>
      <c r="BD193" s="794"/>
      <c r="BE193" s="805"/>
      <c r="BF193" s="476" t="s">
        <v>453</v>
      </c>
      <c r="BG193" s="535"/>
      <c r="BH193" s="535"/>
      <c r="BI193" s="536"/>
      <c r="BJ193" s="104"/>
      <c r="BK193" s="110"/>
      <c r="BL193" s="106"/>
      <c r="BM193" s="107"/>
      <c r="BN193" s="107"/>
    </row>
    <row r="194" spans="1:128" s="108" customFormat="1" ht="50.1" customHeight="1" x14ac:dyDescent="0.4">
      <c r="A194" s="437" t="s">
        <v>141</v>
      </c>
      <c r="B194" s="438"/>
      <c r="C194" s="438"/>
      <c r="D194" s="439"/>
      <c r="E194" s="804" t="s">
        <v>336</v>
      </c>
      <c r="F194" s="794"/>
      <c r="G194" s="794"/>
      <c r="H194" s="794"/>
      <c r="I194" s="794"/>
      <c r="J194" s="794"/>
      <c r="K194" s="794"/>
      <c r="L194" s="794"/>
      <c r="M194" s="794"/>
      <c r="N194" s="794"/>
      <c r="O194" s="794"/>
      <c r="P194" s="794"/>
      <c r="Q194" s="794"/>
      <c r="R194" s="794"/>
      <c r="S194" s="794"/>
      <c r="T194" s="794"/>
      <c r="U194" s="794"/>
      <c r="V194" s="794"/>
      <c r="W194" s="794"/>
      <c r="X194" s="794"/>
      <c r="Y194" s="794"/>
      <c r="Z194" s="794"/>
      <c r="AA194" s="794"/>
      <c r="AB194" s="794"/>
      <c r="AC194" s="794"/>
      <c r="AD194" s="794"/>
      <c r="AE194" s="794"/>
      <c r="AF194" s="794"/>
      <c r="AG194" s="794"/>
      <c r="AH194" s="794"/>
      <c r="AI194" s="794"/>
      <c r="AJ194" s="794"/>
      <c r="AK194" s="794"/>
      <c r="AL194" s="794"/>
      <c r="AM194" s="794"/>
      <c r="AN194" s="794"/>
      <c r="AO194" s="794"/>
      <c r="AP194" s="794"/>
      <c r="AQ194" s="794"/>
      <c r="AR194" s="794"/>
      <c r="AS194" s="794"/>
      <c r="AT194" s="794"/>
      <c r="AU194" s="794"/>
      <c r="AV194" s="794"/>
      <c r="AW194" s="794"/>
      <c r="AX194" s="794"/>
      <c r="AY194" s="794"/>
      <c r="AZ194" s="794"/>
      <c r="BA194" s="794"/>
      <c r="BB194" s="794"/>
      <c r="BC194" s="794"/>
      <c r="BD194" s="794"/>
      <c r="BE194" s="805"/>
      <c r="BF194" s="476" t="s">
        <v>182</v>
      </c>
      <c r="BG194" s="535"/>
      <c r="BH194" s="535"/>
      <c r="BI194" s="536"/>
      <c r="BJ194" s="104"/>
      <c r="BK194" s="111"/>
      <c r="BL194" s="106"/>
      <c r="BM194" s="107"/>
      <c r="BN194" s="107"/>
    </row>
    <row r="195" spans="1:128" s="108" customFormat="1" ht="63" customHeight="1" x14ac:dyDescent="0.35">
      <c r="A195" s="437" t="s">
        <v>142</v>
      </c>
      <c r="B195" s="438"/>
      <c r="C195" s="438"/>
      <c r="D195" s="439"/>
      <c r="E195" s="519" t="s">
        <v>402</v>
      </c>
      <c r="F195" s="520"/>
      <c r="G195" s="520"/>
      <c r="H195" s="520"/>
      <c r="I195" s="520"/>
      <c r="J195" s="520"/>
      <c r="K195" s="520"/>
      <c r="L195" s="520"/>
      <c r="M195" s="520"/>
      <c r="N195" s="520"/>
      <c r="O195" s="520"/>
      <c r="P195" s="520"/>
      <c r="Q195" s="520"/>
      <c r="R195" s="520"/>
      <c r="S195" s="520"/>
      <c r="T195" s="520"/>
      <c r="U195" s="520"/>
      <c r="V195" s="520"/>
      <c r="W195" s="520"/>
      <c r="X195" s="520"/>
      <c r="Y195" s="520"/>
      <c r="Z195" s="520"/>
      <c r="AA195" s="520"/>
      <c r="AB195" s="520"/>
      <c r="AC195" s="520"/>
      <c r="AD195" s="520"/>
      <c r="AE195" s="520"/>
      <c r="AF195" s="520"/>
      <c r="AG195" s="520"/>
      <c r="AH195" s="520"/>
      <c r="AI195" s="520"/>
      <c r="AJ195" s="520"/>
      <c r="AK195" s="520"/>
      <c r="AL195" s="520"/>
      <c r="AM195" s="520"/>
      <c r="AN195" s="520"/>
      <c r="AO195" s="520"/>
      <c r="AP195" s="520"/>
      <c r="AQ195" s="520"/>
      <c r="AR195" s="520"/>
      <c r="AS195" s="520"/>
      <c r="AT195" s="520"/>
      <c r="AU195" s="520"/>
      <c r="AV195" s="520"/>
      <c r="AW195" s="520"/>
      <c r="AX195" s="520"/>
      <c r="AY195" s="520"/>
      <c r="AZ195" s="520"/>
      <c r="BA195" s="520"/>
      <c r="BB195" s="520"/>
      <c r="BC195" s="520"/>
      <c r="BD195" s="520"/>
      <c r="BE195" s="541"/>
      <c r="BF195" s="476" t="s">
        <v>183</v>
      </c>
      <c r="BG195" s="535"/>
      <c r="BH195" s="535"/>
      <c r="BI195" s="536"/>
      <c r="BJ195" s="112"/>
      <c r="BK195" s="110"/>
      <c r="BL195" s="106"/>
      <c r="BM195" s="107"/>
      <c r="BN195" s="107"/>
    </row>
    <row r="196" spans="1:128" s="108" customFormat="1" ht="82.5" customHeight="1" x14ac:dyDescent="0.35">
      <c r="A196" s="437" t="s">
        <v>223</v>
      </c>
      <c r="B196" s="438"/>
      <c r="C196" s="438"/>
      <c r="D196" s="439"/>
      <c r="E196" s="825" t="s">
        <v>403</v>
      </c>
      <c r="F196" s="826"/>
      <c r="G196" s="826"/>
      <c r="H196" s="826"/>
      <c r="I196" s="826"/>
      <c r="J196" s="826"/>
      <c r="K196" s="826"/>
      <c r="L196" s="826"/>
      <c r="M196" s="826"/>
      <c r="N196" s="826"/>
      <c r="O196" s="826"/>
      <c r="P196" s="826"/>
      <c r="Q196" s="826"/>
      <c r="R196" s="826"/>
      <c r="S196" s="826"/>
      <c r="T196" s="826"/>
      <c r="U196" s="826"/>
      <c r="V196" s="826"/>
      <c r="W196" s="826"/>
      <c r="X196" s="826"/>
      <c r="Y196" s="826"/>
      <c r="Z196" s="826"/>
      <c r="AA196" s="826"/>
      <c r="AB196" s="826"/>
      <c r="AC196" s="826"/>
      <c r="AD196" s="826"/>
      <c r="AE196" s="826"/>
      <c r="AF196" s="826"/>
      <c r="AG196" s="826"/>
      <c r="AH196" s="826"/>
      <c r="AI196" s="826"/>
      <c r="AJ196" s="826"/>
      <c r="AK196" s="826"/>
      <c r="AL196" s="826"/>
      <c r="AM196" s="826"/>
      <c r="AN196" s="826"/>
      <c r="AO196" s="826"/>
      <c r="AP196" s="826"/>
      <c r="AQ196" s="826"/>
      <c r="AR196" s="826"/>
      <c r="AS196" s="826"/>
      <c r="AT196" s="826"/>
      <c r="AU196" s="826"/>
      <c r="AV196" s="826"/>
      <c r="AW196" s="826"/>
      <c r="AX196" s="826"/>
      <c r="AY196" s="826"/>
      <c r="AZ196" s="826"/>
      <c r="BA196" s="826"/>
      <c r="BB196" s="826"/>
      <c r="BC196" s="826"/>
      <c r="BD196" s="826"/>
      <c r="BE196" s="827"/>
      <c r="BF196" s="476" t="s">
        <v>191</v>
      </c>
      <c r="BG196" s="535"/>
      <c r="BH196" s="535"/>
      <c r="BI196" s="536"/>
      <c r="BJ196" s="112"/>
      <c r="BK196" s="110"/>
      <c r="BL196" s="106"/>
      <c r="BM196" s="107"/>
      <c r="BN196" s="107"/>
    </row>
    <row r="197" spans="1:128" s="108" customFormat="1" ht="57" customHeight="1" x14ac:dyDescent="0.35">
      <c r="A197" s="437" t="s">
        <v>224</v>
      </c>
      <c r="B197" s="438"/>
      <c r="C197" s="438"/>
      <c r="D197" s="439"/>
      <c r="E197" s="828" t="s">
        <v>419</v>
      </c>
      <c r="F197" s="829"/>
      <c r="G197" s="829"/>
      <c r="H197" s="829"/>
      <c r="I197" s="829"/>
      <c r="J197" s="829"/>
      <c r="K197" s="829"/>
      <c r="L197" s="829"/>
      <c r="M197" s="829"/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29"/>
      <c r="AD197" s="829"/>
      <c r="AE197" s="829"/>
      <c r="AF197" s="829"/>
      <c r="AG197" s="829"/>
      <c r="AH197" s="829"/>
      <c r="AI197" s="829"/>
      <c r="AJ197" s="829"/>
      <c r="AK197" s="829"/>
      <c r="AL197" s="829"/>
      <c r="AM197" s="829"/>
      <c r="AN197" s="829"/>
      <c r="AO197" s="829"/>
      <c r="AP197" s="829"/>
      <c r="AQ197" s="829"/>
      <c r="AR197" s="829"/>
      <c r="AS197" s="829"/>
      <c r="AT197" s="829"/>
      <c r="AU197" s="829"/>
      <c r="AV197" s="829"/>
      <c r="AW197" s="829"/>
      <c r="AX197" s="829"/>
      <c r="AY197" s="829"/>
      <c r="AZ197" s="829"/>
      <c r="BA197" s="829"/>
      <c r="BB197" s="829"/>
      <c r="BC197" s="829"/>
      <c r="BD197" s="829"/>
      <c r="BE197" s="830"/>
      <c r="BF197" s="476" t="s">
        <v>244</v>
      </c>
      <c r="BG197" s="535"/>
      <c r="BH197" s="535"/>
      <c r="BI197" s="536"/>
      <c r="BJ197" s="113"/>
      <c r="BK197" s="114"/>
      <c r="BL197" s="115"/>
      <c r="BM197" s="107"/>
      <c r="BN197" s="107"/>
    </row>
    <row r="198" spans="1:128" s="108" customFormat="1" ht="59.25" customHeight="1" x14ac:dyDescent="0.35">
      <c r="A198" s="437" t="s">
        <v>227</v>
      </c>
      <c r="B198" s="438"/>
      <c r="C198" s="438"/>
      <c r="D198" s="439"/>
      <c r="E198" s="521" t="s">
        <v>418</v>
      </c>
      <c r="F198" s="554"/>
      <c r="G198" s="554"/>
      <c r="H198" s="554"/>
      <c r="I198" s="554"/>
      <c r="J198" s="554"/>
      <c r="K198" s="554"/>
      <c r="L198" s="554"/>
      <c r="M198" s="554"/>
      <c r="N198" s="554"/>
      <c r="O198" s="554"/>
      <c r="P198" s="554"/>
      <c r="Q198" s="554"/>
      <c r="R198" s="554"/>
      <c r="S198" s="554"/>
      <c r="T198" s="554"/>
      <c r="U198" s="554"/>
      <c r="V198" s="554"/>
      <c r="W198" s="554"/>
      <c r="X198" s="554"/>
      <c r="Y198" s="554"/>
      <c r="Z198" s="554"/>
      <c r="AA198" s="554"/>
      <c r="AB198" s="554"/>
      <c r="AC198" s="554"/>
      <c r="AD198" s="554"/>
      <c r="AE198" s="554"/>
      <c r="AF198" s="554"/>
      <c r="AG198" s="554"/>
      <c r="AH198" s="554"/>
      <c r="AI198" s="554"/>
      <c r="AJ198" s="554"/>
      <c r="AK198" s="554"/>
      <c r="AL198" s="554"/>
      <c r="AM198" s="554"/>
      <c r="AN198" s="554"/>
      <c r="AO198" s="554"/>
      <c r="AP198" s="554"/>
      <c r="AQ198" s="554"/>
      <c r="AR198" s="554"/>
      <c r="AS198" s="554"/>
      <c r="AT198" s="554"/>
      <c r="AU198" s="554"/>
      <c r="AV198" s="554"/>
      <c r="AW198" s="554"/>
      <c r="AX198" s="554"/>
      <c r="AY198" s="554"/>
      <c r="AZ198" s="554"/>
      <c r="BA198" s="554"/>
      <c r="BB198" s="554"/>
      <c r="BC198" s="554"/>
      <c r="BD198" s="554"/>
      <c r="BE198" s="555"/>
      <c r="BF198" s="476" t="s">
        <v>245</v>
      </c>
      <c r="BG198" s="535"/>
      <c r="BH198" s="535"/>
      <c r="BI198" s="536"/>
      <c r="BJ198" s="113"/>
      <c r="BK198" s="114"/>
      <c r="BL198" s="115"/>
      <c r="BM198" s="107"/>
      <c r="BN198" s="107"/>
    </row>
    <row r="199" spans="1:128" s="96" customFormat="1" ht="60.75" customHeight="1" x14ac:dyDescent="0.35">
      <c r="A199" s="437" t="s">
        <v>228</v>
      </c>
      <c r="B199" s="438"/>
      <c r="C199" s="438"/>
      <c r="D199" s="439"/>
      <c r="E199" s="540" t="s">
        <v>337</v>
      </c>
      <c r="F199" s="520"/>
      <c r="G199" s="520"/>
      <c r="H199" s="520"/>
      <c r="I199" s="520"/>
      <c r="J199" s="520"/>
      <c r="K199" s="520"/>
      <c r="L199" s="520"/>
      <c r="M199" s="520"/>
      <c r="N199" s="520"/>
      <c r="O199" s="520"/>
      <c r="P199" s="520"/>
      <c r="Q199" s="520"/>
      <c r="R199" s="520"/>
      <c r="S199" s="520"/>
      <c r="T199" s="520"/>
      <c r="U199" s="520"/>
      <c r="V199" s="520"/>
      <c r="W199" s="520"/>
      <c r="X199" s="520"/>
      <c r="Y199" s="520"/>
      <c r="Z199" s="520"/>
      <c r="AA199" s="520"/>
      <c r="AB199" s="520"/>
      <c r="AC199" s="520"/>
      <c r="AD199" s="520"/>
      <c r="AE199" s="520"/>
      <c r="AF199" s="520"/>
      <c r="AG199" s="520"/>
      <c r="AH199" s="520"/>
      <c r="AI199" s="520"/>
      <c r="AJ199" s="520"/>
      <c r="AK199" s="520"/>
      <c r="AL199" s="520"/>
      <c r="AM199" s="520"/>
      <c r="AN199" s="520"/>
      <c r="AO199" s="520"/>
      <c r="AP199" s="520"/>
      <c r="AQ199" s="520"/>
      <c r="AR199" s="520"/>
      <c r="AS199" s="520"/>
      <c r="AT199" s="520"/>
      <c r="AU199" s="520"/>
      <c r="AV199" s="520"/>
      <c r="AW199" s="520"/>
      <c r="AX199" s="520"/>
      <c r="AY199" s="520"/>
      <c r="AZ199" s="520"/>
      <c r="BA199" s="520"/>
      <c r="BB199" s="520"/>
      <c r="BC199" s="520"/>
      <c r="BD199" s="520"/>
      <c r="BE199" s="541"/>
      <c r="BF199" s="476" t="s">
        <v>276</v>
      </c>
      <c r="BG199" s="535"/>
      <c r="BH199" s="535"/>
      <c r="BI199" s="536"/>
      <c r="BJ199" s="107"/>
      <c r="BK199" s="417"/>
      <c r="BL199" s="115"/>
      <c r="BM199" s="107"/>
      <c r="BN199" s="107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</row>
    <row r="200" spans="1:128" s="98" customFormat="1" ht="75" customHeight="1" x14ac:dyDescent="0.4">
      <c r="A200" s="437" t="s">
        <v>229</v>
      </c>
      <c r="B200" s="438"/>
      <c r="C200" s="438"/>
      <c r="D200" s="439"/>
      <c r="E200" s="540" t="s">
        <v>420</v>
      </c>
      <c r="F200" s="520"/>
      <c r="G200" s="520"/>
      <c r="H200" s="520"/>
      <c r="I200" s="520"/>
      <c r="J200" s="520"/>
      <c r="K200" s="520"/>
      <c r="L200" s="520"/>
      <c r="M200" s="520"/>
      <c r="N200" s="520"/>
      <c r="O200" s="520"/>
      <c r="P200" s="520"/>
      <c r="Q200" s="520"/>
      <c r="R200" s="520"/>
      <c r="S200" s="520"/>
      <c r="T200" s="520"/>
      <c r="U200" s="520"/>
      <c r="V200" s="520"/>
      <c r="W200" s="520"/>
      <c r="X200" s="520"/>
      <c r="Y200" s="520"/>
      <c r="Z200" s="520"/>
      <c r="AA200" s="520"/>
      <c r="AB200" s="520"/>
      <c r="AC200" s="520"/>
      <c r="AD200" s="520"/>
      <c r="AE200" s="520"/>
      <c r="AF200" s="520"/>
      <c r="AG200" s="520"/>
      <c r="AH200" s="520"/>
      <c r="AI200" s="520"/>
      <c r="AJ200" s="520"/>
      <c r="AK200" s="520"/>
      <c r="AL200" s="520"/>
      <c r="AM200" s="520"/>
      <c r="AN200" s="520"/>
      <c r="AO200" s="520"/>
      <c r="AP200" s="520"/>
      <c r="AQ200" s="520"/>
      <c r="AR200" s="520"/>
      <c r="AS200" s="520"/>
      <c r="AT200" s="520"/>
      <c r="AU200" s="520"/>
      <c r="AV200" s="520"/>
      <c r="AW200" s="520"/>
      <c r="AX200" s="520"/>
      <c r="AY200" s="520"/>
      <c r="AZ200" s="520"/>
      <c r="BA200" s="520"/>
      <c r="BB200" s="520"/>
      <c r="BC200" s="520"/>
      <c r="BD200" s="520"/>
      <c r="BE200" s="541"/>
      <c r="BF200" s="476" t="s">
        <v>339</v>
      </c>
      <c r="BG200" s="535"/>
      <c r="BH200" s="535"/>
      <c r="BI200" s="536"/>
      <c r="BJ200" s="104"/>
      <c r="BK200" s="105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</row>
    <row r="201" spans="1:128" s="98" customFormat="1" ht="60" customHeight="1" x14ac:dyDescent="0.4">
      <c r="A201" s="437" t="s">
        <v>230</v>
      </c>
      <c r="B201" s="438"/>
      <c r="C201" s="438"/>
      <c r="D201" s="439"/>
      <c r="E201" s="540" t="s">
        <v>421</v>
      </c>
      <c r="F201" s="520"/>
      <c r="G201" s="520"/>
      <c r="H201" s="520"/>
      <c r="I201" s="520"/>
      <c r="J201" s="520"/>
      <c r="K201" s="520"/>
      <c r="L201" s="520"/>
      <c r="M201" s="520"/>
      <c r="N201" s="520"/>
      <c r="O201" s="520"/>
      <c r="P201" s="520"/>
      <c r="Q201" s="520"/>
      <c r="R201" s="520"/>
      <c r="S201" s="520"/>
      <c r="T201" s="520"/>
      <c r="U201" s="520"/>
      <c r="V201" s="520"/>
      <c r="W201" s="520"/>
      <c r="X201" s="520"/>
      <c r="Y201" s="520"/>
      <c r="Z201" s="520"/>
      <c r="AA201" s="520"/>
      <c r="AB201" s="520"/>
      <c r="AC201" s="520"/>
      <c r="AD201" s="520"/>
      <c r="AE201" s="520"/>
      <c r="AF201" s="520"/>
      <c r="AG201" s="520"/>
      <c r="AH201" s="520"/>
      <c r="AI201" s="520"/>
      <c r="AJ201" s="520"/>
      <c r="AK201" s="520"/>
      <c r="AL201" s="520"/>
      <c r="AM201" s="520"/>
      <c r="AN201" s="520"/>
      <c r="AO201" s="520"/>
      <c r="AP201" s="520"/>
      <c r="AQ201" s="520"/>
      <c r="AR201" s="520"/>
      <c r="AS201" s="520"/>
      <c r="AT201" s="520"/>
      <c r="AU201" s="520"/>
      <c r="AV201" s="520"/>
      <c r="AW201" s="520"/>
      <c r="AX201" s="520"/>
      <c r="AY201" s="520"/>
      <c r="AZ201" s="520"/>
      <c r="BA201" s="520"/>
      <c r="BB201" s="520"/>
      <c r="BC201" s="520"/>
      <c r="BD201" s="520"/>
      <c r="BE201" s="541"/>
      <c r="BF201" s="476" t="s">
        <v>340</v>
      </c>
      <c r="BG201" s="535"/>
      <c r="BH201" s="535"/>
      <c r="BI201" s="536"/>
      <c r="BJ201" s="104"/>
      <c r="BK201" s="105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</row>
    <row r="202" spans="1:128" s="90" customFormat="1" ht="55.5" customHeight="1" x14ac:dyDescent="0.25">
      <c r="A202" s="437" t="s">
        <v>231</v>
      </c>
      <c r="B202" s="438"/>
      <c r="C202" s="438"/>
      <c r="D202" s="439"/>
      <c r="E202" s="540" t="s">
        <v>226</v>
      </c>
      <c r="F202" s="542"/>
      <c r="G202" s="542"/>
      <c r="H202" s="542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  <c r="S202" s="542"/>
      <c r="T202" s="542"/>
      <c r="U202" s="542"/>
      <c r="V202" s="542"/>
      <c r="W202" s="542"/>
      <c r="X202" s="542"/>
      <c r="Y202" s="542"/>
      <c r="Z202" s="542"/>
      <c r="AA202" s="542"/>
      <c r="AB202" s="542"/>
      <c r="AC202" s="542"/>
      <c r="AD202" s="542"/>
      <c r="AE202" s="542"/>
      <c r="AF202" s="542"/>
      <c r="AG202" s="542"/>
      <c r="AH202" s="542"/>
      <c r="AI202" s="542"/>
      <c r="AJ202" s="542"/>
      <c r="AK202" s="542"/>
      <c r="AL202" s="542"/>
      <c r="AM202" s="542"/>
      <c r="AN202" s="542"/>
      <c r="AO202" s="542"/>
      <c r="AP202" s="542"/>
      <c r="AQ202" s="542"/>
      <c r="AR202" s="542"/>
      <c r="AS202" s="542"/>
      <c r="AT202" s="542"/>
      <c r="AU202" s="542"/>
      <c r="AV202" s="542"/>
      <c r="AW202" s="542"/>
      <c r="AX202" s="542"/>
      <c r="AY202" s="542"/>
      <c r="AZ202" s="542"/>
      <c r="BA202" s="542"/>
      <c r="BB202" s="542"/>
      <c r="BC202" s="542"/>
      <c r="BD202" s="542"/>
      <c r="BE202" s="543"/>
      <c r="BF202" s="476" t="s">
        <v>357</v>
      </c>
      <c r="BG202" s="535"/>
      <c r="BH202" s="535"/>
      <c r="BI202" s="536"/>
      <c r="BJ202" s="80"/>
      <c r="BK202" s="60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</row>
    <row r="203" spans="1:128" s="100" customFormat="1" ht="48" customHeight="1" x14ac:dyDescent="0.5">
      <c r="A203" s="437" t="s">
        <v>232</v>
      </c>
      <c r="B203" s="692"/>
      <c r="C203" s="692"/>
      <c r="D203" s="678"/>
      <c r="E203" s="540" t="s">
        <v>258</v>
      </c>
      <c r="F203" s="542"/>
      <c r="G203" s="542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  <c r="S203" s="542"/>
      <c r="T203" s="542"/>
      <c r="U203" s="542"/>
      <c r="V203" s="542"/>
      <c r="W203" s="542"/>
      <c r="X203" s="542"/>
      <c r="Y203" s="542"/>
      <c r="Z203" s="542"/>
      <c r="AA203" s="542"/>
      <c r="AB203" s="542"/>
      <c r="AC203" s="542"/>
      <c r="AD203" s="542"/>
      <c r="AE203" s="542"/>
      <c r="AF203" s="542"/>
      <c r="AG203" s="542"/>
      <c r="AH203" s="542"/>
      <c r="AI203" s="542"/>
      <c r="AJ203" s="542"/>
      <c r="AK203" s="542"/>
      <c r="AL203" s="542"/>
      <c r="AM203" s="542"/>
      <c r="AN203" s="542"/>
      <c r="AO203" s="542"/>
      <c r="AP203" s="542"/>
      <c r="AQ203" s="542"/>
      <c r="AR203" s="542"/>
      <c r="AS203" s="542"/>
      <c r="AT203" s="542"/>
      <c r="AU203" s="542"/>
      <c r="AV203" s="542"/>
      <c r="AW203" s="542"/>
      <c r="AX203" s="542"/>
      <c r="AY203" s="542"/>
      <c r="AZ203" s="542"/>
      <c r="BA203" s="542"/>
      <c r="BB203" s="542"/>
      <c r="BC203" s="542"/>
      <c r="BD203" s="542"/>
      <c r="BE203" s="543"/>
      <c r="BF203" s="476" t="s">
        <v>380</v>
      </c>
      <c r="BG203" s="535"/>
      <c r="BH203" s="535"/>
      <c r="BI203" s="536"/>
      <c r="BJ203" s="38"/>
      <c r="BK203" s="418"/>
      <c r="BL203" s="42"/>
      <c r="BM203" s="38"/>
      <c r="BN203" s="38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</row>
    <row r="204" spans="1:128" s="100" customFormat="1" ht="61.5" customHeight="1" x14ac:dyDescent="0.5">
      <c r="A204" s="437" t="s">
        <v>233</v>
      </c>
      <c r="B204" s="692"/>
      <c r="C204" s="692"/>
      <c r="D204" s="678"/>
      <c r="E204" s="590" t="s">
        <v>443</v>
      </c>
      <c r="F204" s="591"/>
      <c r="G204" s="591"/>
      <c r="H204" s="591"/>
      <c r="I204" s="591"/>
      <c r="J204" s="591"/>
      <c r="K204" s="591"/>
      <c r="L204" s="591"/>
      <c r="M204" s="591"/>
      <c r="N204" s="591"/>
      <c r="O204" s="591"/>
      <c r="P204" s="591"/>
      <c r="Q204" s="591"/>
      <c r="R204" s="591"/>
      <c r="S204" s="591"/>
      <c r="T204" s="591"/>
      <c r="U204" s="591"/>
      <c r="V204" s="591"/>
      <c r="W204" s="591"/>
      <c r="X204" s="591"/>
      <c r="Y204" s="591"/>
      <c r="Z204" s="591"/>
      <c r="AA204" s="591"/>
      <c r="AB204" s="591"/>
      <c r="AC204" s="591"/>
      <c r="AD204" s="591"/>
      <c r="AE204" s="591"/>
      <c r="AF204" s="591"/>
      <c r="AG204" s="591"/>
      <c r="AH204" s="591"/>
      <c r="AI204" s="591"/>
      <c r="AJ204" s="591"/>
      <c r="AK204" s="591"/>
      <c r="AL204" s="591"/>
      <c r="AM204" s="591"/>
      <c r="AN204" s="591"/>
      <c r="AO204" s="591"/>
      <c r="AP204" s="591"/>
      <c r="AQ204" s="591"/>
      <c r="AR204" s="591"/>
      <c r="AS204" s="591"/>
      <c r="AT204" s="591"/>
      <c r="AU204" s="591"/>
      <c r="AV204" s="591"/>
      <c r="AW204" s="591"/>
      <c r="AX204" s="591"/>
      <c r="AY204" s="591"/>
      <c r="AZ204" s="591"/>
      <c r="BA204" s="591"/>
      <c r="BB204" s="591"/>
      <c r="BC204" s="591"/>
      <c r="BD204" s="591"/>
      <c r="BE204" s="809"/>
      <c r="BF204" s="476" t="s">
        <v>381</v>
      </c>
      <c r="BG204" s="535"/>
      <c r="BH204" s="535"/>
      <c r="BI204" s="536"/>
      <c r="BJ204" s="38"/>
      <c r="BK204" s="418"/>
      <c r="BL204" s="42"/>
      <c r="BM204" s="38"/>
      <c r="BN204" s="38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</row>
    <row r="205" spans="1:128" s="100" customFormat="1" ht="65.25" customHeight="1" x14ac:dyDescent="0.55000000000000004">
      <c r="A205" s="437" t="s">
        <v>341</v>
      </c>
      <c r="B205" s="692"/>
      <c r="C205" s="692"/>
      <c r="D205" s="678"/>
      <c r="E205" s="540" t="s">
        <v>444</v>
      </c>
      <c r="F205" s="542"/>
      <c r="G205" s="542"/>
      <c r="H205" s="542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  <c r="S205" s="542"/>
      <c r="T205" s="542"/>
      <c r="U205" s="542"/>
      <c r="V205" s="542"/>
      <c r="W205" s="542"/>
      <c r="X205" s="542"/>
      <c r="Y205" s="542"/>
      <c r="Z205" s="542"/>
      <c r="AA205" s="542"/>
      <c r="AB205" s="542"/>
      <c r="AC205" s="542"/>
      <c r="AD205" s="542"/>
      <c r="AE205" s="542"/>
      <c r="AF205" s="542"/>
      <c r="AG205" s="542"/>
      <c r="AH205" s="542"/>
      <c r="AI205" s="542"/>
      <c r="AJ205" s="542"/>
      <c r="AK205" s="542"/>
      <c r="AL205" s="542"/>
      <c r="AM205" s="542"/>
      <c r="AN205" s="542"/>
      <c r="AO205" s="542"/>
      <c r="AP205" s="542"/>
      <c r="AQ205" s="542"/>
      <c r="AR205" s="542"/>
      <c r="AS205" s="542"/>
      <c r="AT205" s="542"/>
      <c r="AU205" s="542"/>
      <c r="AV205" s="542"/>
      <c r="AW205" s="542"/>
      <c r="AX205" s="542"/>
      <c r="AY205" s="542"/>
      <c r="AZ205" s="542"/>
      <c r="BA205" s="542"/>
      <c r="BB205" s="542"/>
      <c r="BC205" s="542"/>
      <c r="BD205" s="542"/>
      <c r="BE205" s="543"/>
      <c r="BF205" s="476" t="s">
        <v>358</v>
      </c>
      <c r="BG205" s="535"/>
      <c r="BH205" s="535"/>
      <c r="BI205" s="536"/>
      <c r="BJ205" s="419"/>
      <c r="BK205" s="55"/>
      <c r="BL205" s="42"/>
      <c r="BM205" s="38"/>
      <c r="BN205" s="38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</row>
    <row r="206" spans="1:128" s="100" customFormat="1" ht="61.5" customHeight="1" thickBot="1" x14ac:dyDescent="0.55000000000000004">
      <c r="A206" s="481" t="s">
        <v>343</v>
      </c>
      <c r="B206" s="799"/>
      <c r="C206" s="799"/>
      <c r="D206" s="800"/>
      <c r="E206" s="775" t="s">
        <v>342</v>
      </c>
      <c r="F206" s="776"/>
      <c r="G206" s="776"/>
      <c r="H206" s="776"/>
      <c r="I206" s="776"/>
      <c r="J206" s="776"/>
      <c r="K206" s="776"/>
      <c r="L206" s="776"/>
      <c r="M206" s="776"/>
      <c r="N206" s="776"/>
      <c r="O206" s="776"/>
      <c r="P206" s="776"/>
      <c r="Q206" s="776"/>
      <c r="R206" s="776"/>
      <c r="S206" s="776"/>
      <c r="T206" s="776"/>
      <c r="U206" s="776"/>
      <c r="V206" s="776"/>
      <c r="W206" s="776"/>
      <c r="X206" s="776"/>
      <c r="Y206" s="776"/>
      <c r="Z206" s="776"/>
      <c r="AA206" s="776"/>
      <c r="AB206" s="776"/>
      <c r="AC206" s="776"/>
      <c r="AD206" s="776"/>
      <c r="AE206" s="776"/>
      <c r="AF206" s="776"/>
      <c r="AG206" s="776"/>
      <c r="AH206" s="776"/>
      <c r="AI206" s="776"/>
      <c r="AJ206" s="776"/>
      <c r="AK206" s="776"/>
      <c r="AL206" s="776"/>
      <c r="AM206" s="776"/>
      <c r="AN206" s="776"/>
      <c r="AO206" s="776"/>
      <c r="AP206" s="776"/>
      <c r="AQ206" s="776"/>
      <c r="AR206" s="776"/>
      <c r="AS206" s="776"/>
      <c r="AT206" s="776"/>
      <c r="AU206" s="776"/>
      <c r="AV206" s="776"/>
      <c r="AW206" s="776"/>
      <c r="AX206" s="776"/>
      <c r="AY206" s="776"/>
      <c r="AZ206" s="776"/>
      <c r="BA206" s="776"/>
      <c r="BB206" s="776"/>
      <c r="BC206" s="776"/>
      <c r="BD206" s="776"/>
      <c r="BE206" s="777"/>
      <c r="BF206" s="537" t="s">
        <v>382</v>
      </c>
      <c r="BG206" s="538"/>
      <c r="BH206" s="538"/>
      <c r="BI206" s="539"/>
      <c r="BJ206" s="38"/>
      <c r="BK206" s="418"/>
      <c r="BL206" s="42"/>
      <c r="BM206" s="38"/>
      <c r="BN206" s="38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</row>
    <row r="207" spans="1:128" s="313" customFormat="1" ht="56.25" customHeight="1" x14ac:dyDescent="0.55000000000000004">
      <c r="A207" s="310" t="s">
        <v>122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136"/>
      <c r="S207" s="136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4"/>
      <c r="AF207" s="311"/>
      <c r="AG207" s="43"/>
      <c r="AH207" s="43"/>
      <c r="AI207" s="704" t="s">
        <v>122</v>
      </c>
      <c r="AJ207" s="704"/>
      <c r="AK207" s="704"/>
      <c r="AL207" s="704"/>
      <c r="AM207" s="704"/>
      <c r="AN207" s="704"/>
      <c r="AO207" s="704"/>
      <c r="AP207" s="704"/>
      <c r="AQ207" s="704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37"/>
      <c r="BJ207" s="312"/>
      <c r="BK207" s="312"/>
      <c r="BL207" s="312"/>
      <c r="BM207" s="312"/>
    </row>
    <row r="208" spans="1:128" s="313" customFormat="1" ht="17.25" customHeight="1" x14ac:dyDescent="0.55000000000000004">
      <c r="A208" s="490" t="s">
        <v>163</v>
      </c>
      <c r="B208" s="490"/>
      <c r="C208" s="490"/>
      <c r="D208" s="490"/>
      <c r="E208" s="490"/>
      <c r="F208" s="490"/>
      <c r="G208" s="490"/>
      <c r="H208" s="490"/>
      <c r="I208" s="490"/>
      <c r="J208" s="490"/>
      <c r="K208" s="490"/>
      <c r="L208" s="490"/>
      <c r="M208" s="490"/>
      <c r="N208" s="490"/>
      <c r="O208" s="490"/>
      <c r="P208" s="490"/>
      <c r="Q208" s="490"/>
      <c r="R208" s="490"/>
      <c r="S208" s="490"/>
      <c r="T208" s="490"/>
      <c r="U208" s="490"/>
      <c r="V208" s="490"/>
      <c r="W208" s="490"/>
      <c r="X208" s="490"/>
      <c r="Y208" s="137"/>
      <c r="Z208" s="137"/>
      <c r="AA208" s="137"/>
      <c r="AB208" s="137"/>
      <c r="AC208" s="137"/>
      <c r="AD208" s="43"/>
      <c r="AE208" s="44"/>
      <c r="AF208" s="43"/>
      <c r="AG208" s="43"/>
      <c r="AH208" s="43"/>
      <c r="AI208" s="553" t="s">
        <v>168</v>
      </c>
      <c r="AJ208" s="553"/>
      <c r="AK208" s="553"/>
      <c r="AL208" s="553"/>
      <c r="AM208" s="553"/>
      <c r="AN208" s="553"/>
      <c r="AO208" s="553"/>
      <c r="AP208" s="553"/>
      <c r="AQ208" s="553"/>
      <c r="AR208" s="553"/>
      <c r="AS208" s="553"/>
      <c r="AT208" s="553"/>
      <c r="AU208" s="553"/>
      <c r="AV208" s="553"/>
      <c r="AW208" s="553"/>
      <c r="AX208" s="553"/>
      <c r="AY208" s="553"/>
      <c r="AZ208" s="553"/>
      <c r="BA208" s="553"/>
      <c r="BB208" s="553"/>
      <c r="BC208" s="553"/>
      <c r="BD208" s="553"/>
      <c r="BE208" s="553"/>
      <c r="BF208" s="553"/>
      <c r="BG208" s="553"/>
      <c r="BH208" s="553"/>
      <c r="BI208" s="37"/>
      <c r="BJ208" s="312"/>
      <c r="BK208" s="312"/>
      <c r="BL208" s="312"/>
      <c r="BM208" s="312"/>
    </row>
    <row r="209" spans="1:128" s="313" customFormat="1" ht="51.75" customHeight="1" x14ac:dyDescent="0.55000000000000004">
      <c r="A209" s="490"/>
      <c r="B209" s="490"/>
      <c r="C209" s="490"/>
      <c r="D209" s="490"/>
      <c r="E209" s="490"/>
      <c r="F209" s="490"/>
      <c r="G209" s="490"/>
      <c r="H209" s="490"/>
      <c r="I209" s="490"/>
      <c r="J209" s="490"/>
      <c r="K209" s="490"/>
      <c r="L209" s="490"/>
      <c r="M209" s="490"/>
      <c r="N209" s="490"/>
      <c r="O209" s="490"/>
      <c r="P209" s="490"/>
      <c r="Q209" s="490"/>
      <c r="R209" s="490"/>
      <c r="S209" s="490"/>
      <c r="T209" s="490"/>
      <c r="U209" s="490"/>
      <c r="V209" s="490"/>
      <c r="W209" s="490"/>
      <c r="X209" s="490"/>
      <c r="Y209" s="137"/>
      <c r="Z209" s="137"/>
      <c r="AA209" s="137"/>
      <c r="AB209" s="137"/>
      <c r="AC209" s="137"/>
      <c r="AD209" s="43"/>
      <c r="AE209" s="44"/>
      <c r="AF209" s="43"/>
      <c r="AG209" s="43"/>
      <c r="AH209" s="43"/>
      <c r="AI209" s="553"/>
      <c r="AJ209" s="553"/>
      <c r="AK209" s="553"/>
      <c r="AL209" s="553"/>
      <c r="AM209" s="553"/>
      <c r="AN209" s="553"/>
      <c r="AO209" s="553"/>
      <c r="AP209" s="553"/>
      <c r="AQ209" s="553"/>
      <c r="AR209" s="553"/>
      <c r="AS209" s="553"/>
      <c r="AT209" s="553"/>
      <c r="AU209" s="553"/>
      <c r="AV209" s="553"/>
      <c r="AW209" s="553"/>
      <c r="AX209" s="553"/>
      <c r="AY209" s="553"/>
      <c r="AZ209" s="553"/>
      <c r="BA209" s="553"/>
      <c r="BB209" s="553"/>
      <c r="BC209" s="553"/>
      <c r="BD209" s="553"/>
      <c r="BE209" s="553"/>
      <c r="BF209" s="553"/>
      <c r="BG209" s="553"/>
      <c r="BH209" s="553"/>
      <c r="BI209" s="37"/>
      <c r="BJ209" s="312"/>
      <c r="BK209" s="312"/>
      <c r="BL209" s="312"/>
      <c r="BM209" s="312"/>
    </row>
    <row r="210" spans="1:128" s="311" customFormat="1" ht="43.5" customHeight="1" x14ac:dyDescent="0.6">
      <c r="A210" s="712"/>
      <c r="B210" s="712"/>
      <c r="C210" s="712"/>
      <c r="D210" s="712"/>
      <c r="E210" s="712"/>
      <c r="F210" s="712"/>
      <c r="G210" s="712"/>
      <c r="H210" s="544" t="s">
        <v>165</v>
      </c>
      <c r="I210" s="544"/>
      <c r="J210" s="544"/>
      <c r="K210" s="544"/>
      <c r="L210" s="544"/>
      <c r="M210" s="544"/>
      <c r="N210" s="544"/>
      <c r="O210" s="544"/>
      <c r="P210" s="544"/>
      <c r="Q210" s="544"/>
      <c r="R210" s="138"/>
      <c r="S210" s="138"/>
      <c r="T210" s="138"/>
      <c r="U210" s="138"/>
      <c r="V210" s="43"/>
      <c r="W210" s="43"/>
      <c r="X210" s="43"/>
      <c r="Y210" s="43"/>
      <c r="Z210" s="43"/>
      <c r="AA210" s="43"/>
      <c r="AB210" s="43"/>
      <c r="AC210" s="43"/>
      <c r="AD210" s="43"/>
      <c r="AE210" s="44"/>
      <c r="AF210" s="43"/>
      <c r="AG210" s="43"/>
      <c r="AH210" s="43"/>
      <c r="AI210" s="314"/>
      <c r="AJ210" s="315"/>
      <c r="AK210" s="315"/>
      <c r="AL210" s="315"/>
      <c r="AM210" s="315"/>
      <c r="AN210" s="315"/>
      <c r="AO210" s="315"/>
      <c r="AP210" s="545" t="s">
        <v>169</v>
      </c>
      <c r="AQ210" s="545"/>
      <c r="AR210" s="545"/>
      <c r="AS210" s="545"/>
      <c r="AT210" s="545"/>
      <c r="AU210" s="545"/>
      <c r="AV210" s="545"/>
      <c r="AW210" s="545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43"/>
      <c r="BI210" s="48"/>
      <c r="BJ210" s="316"/>
      <c r="BK210" s="316"/>
      <c r="BL210" s="316"/>
      <c r="BM210" s="316"/>
    </row>
    <row r="211" spans="1:128" s="313" customFormat="1" ht="54.75" customHeight="1" x14ac:dyDescent="0.6">
      <c r="A211" s="546"/>
      <c r="B211" s="546"/>
      <c r="C211" s="546"/>
      <c r="D211" s="546"/>
      <c r="E211" s="546"/>
      <c r="F211" s="546"/>
      <c r="G211" s="546"/>
      <c r="H211" s="547">
        <v>2021</v>
      </c>
      <c r="I211" s="547"/>
      <c r="J211" s="547"/>
      <c r="K211" s="311"/>
      <c r="L211" s="311"/>
      <c r="M211" s="311"/>
      <c r="N211" s="311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4"/>
      <c r="AF211" s="43"/>
      <c r="AG211" s="43"/>
      <c r="AH211" s="43"/>
      <c r="AI211" s="548" t="s">
        <v>164</v>
      </c>
      <c r="AJ211" s="548"/>
      <c r="AK211" s="548"/>
      <c r="AL211" s="548"/>
      <c r="AM211" s="548"/>
      <c r="AN211" s="548"/>
      <c r="AO211" s="548"/>
      <c r="AP211" s="547">
        <v>2021</v>
      </c>
      <c r="AQ211" s="547"/>
      <c r="AR211" s="547"/>
      <c r="AS211" s="311"/>
      <c r="AT211" s="311"/>
      <c r="AU211" s="311"/>
      <c r="AV211" s="311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43"/>
      <c r="BH211" s="43"/>
      <c r="BI211" s="37"/>
      <c r="BJ211" s="312"/>
      <c r="BK211" s="312"/>
      <c r="BL211" s="312"/>
      <c r="BM211" s="312"/>
    </row>
    <row r="212" spans="1:128" s="317" customFormat="1" ht="27" customHeight="1" x14ac:dyDescent="0.65"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R212" s="319"/>
      <c r="S212" s="319"/>
      <c r="AA212" s="320"/>
      <c r="BD212" s="321"/>
      <c r="BE212" s="321"/>
      <c r="BF212" s="321"/>
      <c r="BG212" s="321"/>
      <c r="BH212" s="321"/>
      <c r="BI212" s="48"/>
      <c r="BJ212" s="322"/>
      <c r="BK212" s="322"/>
      <c r="BL212" s="322"/>
      <c r="BM212" s="322"/>
    </row>
    <row r="213" spans="1:128" s="311" customFormat="1" ht="48.75" customHeight="1" x14ac:dyDescent="0.6">
      <c r="A213" s="323" t="s">
        <v>378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R213" s="324"/>
      <c r="S213" s="324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BD213" s="325"/>
      <c r="BE213" s="325"/>
      <c r="BF213" s="325"/>
      <c r="BG213" s="325"/>
      <c r="BH213" s="325"/>
      <c r="BI213" s="48"/>
      <c r="BJ213" s="316"/>
      <c r="BK213" s="316"/>
      <c r="BL213" s="316"/>
      <c r="BM213" s="316"/>
    </row>
    <row r="214" spans="1:128" s="311" customFormat="1" ht="48.75" customHeight="1" x14ac:dyDescent="0.6">
      <c r="A214" s="152" t="s">
        <v>459</v>
      </c>
      <c r="R214" s="324"/>
      <c r="S214" s="324"/>
      <c r="BD214" s="325"/>
      <c r="BE214" s="325"/>
      <c r="BF214" s="325"/>
      <c r="BG214" s="325"/>
      <c r="BH214" s="325"/>
      <c r="BI214" s="48"/>
      <c r="BJ214" s="316"/>
      <c r="BK214" s="316"/>
      <c r="BL214" s="316"/>
      <c r="BM214" s="316"/>
    </row>
    <row r="215" spans="1:128" s="311" customFormat="1" ht="48.75" customHeight="1" thickBot="1" x14ac:dyDescent="0.65">
      <c r="A215" s="152"/>
      <c r="R215" s="324"/>
      <c r="S215" s="324"/>
      <c r="BD215" s="325"/>
      <c r="BE215" s="325"/>
      <c r="BF215" s="325"/>
      <c r="BG215" s="325"/>
      <c r="BH215" s="325"/>
      <c r="BI215" s="48"/>
      <c r="BJ215" s="316"/>
      <c r="BK215" s="316"/>
      <c r="BL215" s="316"/>
      <c r="BM215" s="316"/>
    </row>
    <row r="216" spans="1:128" ht="103.5" customHeight="1" thickBot="1" x14ac:dyDescent="0.3">
      <c r="A216" s="549" t="s">
        <v>108</v>
      </c>
      <c r="B216" s="550"/>
      <c r="C216" s="550"/>
      <c r="D216" s="551"/>
      <c r="E216" s="552" t="s">
        <v>109</v>
      </c>
      <c r="F216" s="474"/>
      <c r="G216" s="474"/>
      <c r="H216" s="474"/>
      <c r="I216" s="474"/>
      <c r="J216" s="474"/>
      <c r="K216" s="474"/>
      <c r="L216" s="474"/>
      <c r="M216" s="474"/>
      <c r="N216" s="474"/>
      <c r="O216" s="474"/>
      <c r="P216" s="474"/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  <c r="AD216" s="474"/>
      <c r="AE216" s="474"/>
      <c r="AF216" s="474"/>
      <c r="AG216" s="474"/>
      <c r="AH216" s="474"/>
      <c r="AI216" s="474"/>
      <c r="AJ216" s="474"/>
      <c r="AK216" s="474"/>
      <c r="AL216" s="474"/>
      <c r="AM216" s="474"/>
      <c r="AN216" s="474"/>
      <c r="AO216" s="474"/>
      <c r="AP216" s="474"/>
      <c r="AQ216" s="474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  <c r="BB216" s="474"/>
      <c r="BC216" s="474"/>
      <c r="BD216" s="474"/>
      <c r="BE216" s="475"/>
      <c r="BF216" s="549" t="s">
        <v>145</v>
      </c>
      <c r="BG216" s="550"/>
      <c r="BH216" s="550"/>
      <c r="BI216" s="551"/>
      <c r="BJ216" s="80"/>
      <c r="BK216" s="60"/>
      <c r="BQ216" s="3"/>
      <c r="BR216" s="3"/>
      <c r="BS216" s="3"/>
    </row>
    <row r="217" spans="1:128" s="116" customFormat="1" ht="58.5" customHeight="1" x14ac:dyDescent="0.6">
      <c r="A217" s="458" t="s">
        <v>345</v>
      </c>
      <c r="B217" s="459"/>
      <c r="C217" s="459"/>
      <c r="D217" s="460"/>
      <c r="E217" s="464" t="s">
        <v>422</v>
      </c>
      <c r="F217" s="559"/>
      <c r="G217" s="559"/>
      <c r="H217" s="559"/>
      <c r="I217" s="559"/>
      <c r="J217" s="559"/>
      <c r="K217" s="559"/>
      <c r="L217" s="559"/>
      <c r="M217" s="559"/>
      <c r="N217" s="559"/>
      <c r="O217" s="559"/>
      <c r="P217" s="559"/>
      <c r="Q217" s="559"/>
      <c r="R217" s="559"/>
      <c r="S217" s="559"/>
      <c r="T217" s="559"/>
      <c r="U217" s="559"/>
      <c r="V217" s="559"/>
      <c r="W217" s="559"/>
      <c r="X217" s="559"/>
      <c r="Y217" s="559"/>
      <c r="Z217" s="559"/>
      <c r="AA217" s="559"/>
      <c r="AB217" s="559"/>
      <c r="AC217" s="559"/>
      <c r="AD217" s="559"/>
      <c r="AE217" s="559"/>
      <c r="AF217" s="559"/>
      <c r="AG217" s="559"/>
      <c r="AH217" s="559"/>
      <c r="AI217" s="559"/>
      <c r="AJ217" s="559"/>
      <c r="AK217" s="559"/>
      <c r="AL217" s="559"/>
      <c r="AM217" s="559"/>
      <c r="AN217" s="559"/>
      <c r="AO217" s="559"/>
      <c r="AP217" s="559"/>
      <c r="AQ217" s="559"/>
      <c r="AR217" s="559"/>
      <c r="AS217" s="559"/>
      <c r="AT217" s="559"/>
      <c r="AU217" s="559"/>
      <c r="AV217" s="559"/>
      <c r="AW217" s="559"/>
      <c r="AX217" s="559"/>
      <c r="AY217" s="559"/>
      <c r="AZ217" s="559"/>
      <c r="BA217" s="559"/>
      <c r="BB217" s="559"/>
      <c r="BC217" s="559"/>
      <c r="BD217" s="559"/>
      <c r="BE217" s="560"/>
      <c r="BF217" s="832" t="s">
        <v>207</v>
      </c>
      <c r="BG217" s="833"/>
      <c r="BH217" s="833"/>
      <c r="BI217" s="834"/>
      <c r="BJ217" s="335"/>
      <c r="BK217" s="148"/>
      <c r="BL217" s="420"/>
      <c r="BM217" s="34"/>
      <c r="BN217" s="34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</row>
    <row r="218" spans="1:128" s="100" customFormat="1" ht="61.5" customHeight="1" x14ac:dyDescent="0.55000000000000004">
      <c r="A218" s="437" t="s">
        <v>282</v>
      </c>
      <c r="B218" s="692"/>
      <c r="C218" s="692"/>
      <c r="D218" s="678"/>
      <c r="E218" s="540" t="s">
        <v>234</v>
      </c>
      <c r="F218" s="542"/>
      <c r="G218" s="542"/>
      <c r="H218" s="542"/>
      <c r="I218" s="542"/>
      <c r="J218" s="542"/>
      <c r="K218" s="542"/>
      <c r="L218" s="542"/>
      <c r="M218" s="542"/>
      <c r="N218" s="542"/>
      <c r="O218" s="542"/>
      <c r="P218" s="542"/>
      <c r="Q218" s="542"/>
      <c r="R218" s="542"/>
      <c r="S218" s="542"/>
      <c r="T218" s="542"/>
      <c r="U218" s="542"/>
      <c r="V218" s="542"/>
      <c r="W218" s="542"/>
      <c r="X218" s="542"/>
      <c r="Y218" s="542"/>
      <c r="Z218" s="542"/>
      <c r="AA218" s="542"/>
      <c r="AB218" s="542"/>
      <c r="AC218" s="542"/>
      <c r="AD218" s="542"/>
      <c r="AE218" s="542"/>
      <c r="AF218" s="542"/>
      <c r="AG218" s="542"/>
      <c r="AH218" s="542"/>
      <c r="AI218" s="542"/>
      <c r="AJ218" s="542"/>
      <c r="AK218" s="542"/>
      <c r="AL218" s="542"/>
      <c r="AM218" s="542"/>
      <c r="AN218" s="542"/>
      <c r="AO218" s="542"/>
      <c r="AP218" s="542"/>
      <c r="AQ218" s="542"/>
      <c r="AR218" s="542"/>
      <c r="AS218" s="542"/>
      <c r="AT218" s="542"/>
      <c r="AU218" s="542"/>
      <c r="AV218" s="542"/>
      <c r="AW218" s="542"/>
      <c r="AX218" s="542"/>
      <c r="AY218" s="542"/>
      <c r="AZ218" s="542"/>
      <c r="BA218" s="542"/>
      <c r="BB218" s="542"/>
      <c r="BC218" s="542"/>
      <c r="BD218" s="542"/>
      <c r="BE218" s="543"/>
      <c r="BF218" s="476" t="s">
        <v>208</v>
      </c>
      <c r="BG218" s="535"/>
      <c r="BH218" s="535"/>
      <c r="BI218" s="536"/>
      <c r="BJ218" s="69"/>
      <c r="BK218" s="55"/>
      <c r="BL218" s="42"/>
      <c r="BM218" s="38"/>
      <c r="BN218" s="38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</row>
    <row r="219" spans="1:128" s="36" customFormat="1" ht="67.5" customHeight="1" x14ac:dyDescent="0.55000000000000004">
      <c r="A219" s="437" t="s">
        <v>347</v>
      </c>
      <c r="B219" s="438"/>
      <c r="C219" s="438"/>
      <c r="D219" s="439"/>
      <c r="E219" s="540" t="s">
        <v>428</v>
      </c>
      <c r="F219" s="542"/>
      <c r="G219" s="542"/>
      <c r="H219" s="542"/>
      <c r="I219" s="542"/>
      <c r="J219" s="542"/>
      <c r="K219" s="542"/>
      <c r="L219" s="542"/>
      <c r="M219" s="542"/>
      <c r="N219" s="542"/>
      <c r="O219" s="542"/>
      <c r="P219" s="542"/>
      <c r="Q219" s="542"/>
      <c r="R219" s="542"/>
      <c r="S219" s="542"/>
      <c r="T219" s="542"/>
      <c r="U219" s="542"/>
      <c r="V219" s="542"/>
      <c r="W219" s="542"/>
      <c r="X219" s="542"/>
      <c r="Y219" s="542"/>
      <c r="Z219" s="542"/>
      <c r="AA219" s="542"/>
      <c r="AB219" s="542"/>
      <c r="AC219" s="542"/>
      <c r="AD219" s="542"/>
      <c r="AE219" s="542"/>
      <c r="AF219" s="542"/>
      <c r="AG219" s="542"/>
      <c r="AH219" s="542"/>
      <c r="AI219" s="542"/>
      <c r="AJ219" s="542"/>
      <c r="AK219" s="542"/>
      <c r="AL219" s="542"/>
      <c r="AM219" s="542"/>
      <c r="AN219" s="542"/>
      <c r="AO219" s="542"/>
      <c r="AP219" s="542"/>
      <c r="AQ219" s="542"/>
      <c r="AR219" s="542"/>
      <c r="AS219" s="542"/>
      <c r="AT219" s="542"/>
      <c r="AU219" s="542"/>
      <c r="AV219" s="542"/>
      <c r="AW219" s="542"/>
      <c r="AX219" s="542"/>
      <c r="AY219" s="542"/>
      <c r="AZ219" s="542"/>
      <c r="BA219" s="542"/>
      <c r="BB219" s="542"/>
      <c r="BC219" s="542"/>
      <c r="BD219" s="542"/>
      <c r="BE219" s="543"/>
      <c r="BF219" s="476" t="s">
        <v>384</v>
      </c>
      <c r="BG219" s="535"/>
      <c r="BH219" s="535"/>
      <c r="BI219" s="536"/>
      <c r="BJ219" s="72"/>
      <c r="BK219" s="62"/>
      <c r="BL219" s="42"/>
      <c r="BM219" s="38"/>
      <c r="BN219" s="38"/>
    </row>
    <row r="220" spans="1:128" s="36" customFormat="1" ht="67.5" customHeight="1" x14ac:dyDescent="0.55000000000000004">
      <c r="A220" s="437" t="s">
        <v>350</v>
      </c>
      <c r="B220" s="438"/>
      <c r="C220" s="438"/>
      <c r="D220" s="439"/>
      <c r="E220" s="540" t="s">
        <v>405</v>
      </c>
      <c r="F220" s="542"/>
      <c r="G220" s="542"/>
      <c r="H220" s="542"/>
      <c r="I220" s="542"/>
      <c r="J220" s="542"/>
      <c r="K220" s="542"/>
      <c r="L220" s="542"/>
      <c r="M220" s="542"/>
      <c r="N220" s="542"/>
      <c r="O220" s="542"/>
      <c r="P220" s="542"/>
      <c r="Q220" s="542"/>
      <c r="R220" s="542"/>
      <c r="S220" s="542"/>
      <c r="T220" s="542"/>
      <c r="U220" s="542"/>
      <c r="V220" s="542"/>
      <c r="W220" s="542"/>
      <c r="X220" s="542"/>
      <c r="Y220" s="542"/>
      <c r="Z220" s="542"/>
      <c r="AA220" s="542"/>
      <c r="AB220" s="542"/>
      <c r="AC220" s="542"/>
      <c r="AD220" s="542"/>
      <c r="AE220" s="542"/>
      <c r="AF220" s="542"/>
      <c r="AG220" s="542"/>
      <c r="AH220" s="542"/>
      <c r="AI220" s="542"/>
      <c r="AJ220" s="542"/>
      <c r="AK220" s="542"/>
      <c r="AL220" s="542"/>
      <c r="AM220" s="542"/>
      <c r="AN220" s="542"/>
      <c r="AO220" s="542"/>
      <c r="AP220" s="542"/>
      <c r="AQ220" s="542"/>
      <c r="AR220" s="542"/>
      <c r="AS220" s="542"/>
      <c r="AT220" s="542"/>
      <c r="AU220" s="542"/>
      <c r="AV220" s="542"/>
      <c r="AW220" s="542"/>
      <c r="AX220" s="542"/>
      <c r="AY220" s="542"/>
      <c r="AZ220" s="542"/>
      <c r="BA220" s="542"/>
      <c r="BB220" s="542"/>
      <c r="BC220" s="542"/>
      <c r="BD220" s="542"/>
      <c r="BE220" s="543"/>
      <c r="BF220" s="476" t="s">
        <v>385</v>
      </c>
      <c r="BG220" s="535"/>
      <c r="BH220" s="535"/>
      <c r="BI220" s="536"/>
      <c r="BJ220" s="72"/>
      <c r="BK220" s="63"/>
      <c r="BL220" s="42"/>
      <c r="BM220" s="38"/>
      <c r="BN220" s="38"/>
    </row>
    <row r="221" spans="1:128" s="36" customFormat="1" ht="73.5" customHeight="1" x14ac:dyDescent="0.55000000000000004">
      <c r="A221" s="437" t="s">
        <v>351</v>
      </c>
      <c r="B221" s="438"/>
      <c r="C221" s="438"/>
      <c r="D221" s="439"/>
      <c r="E221" s="540" t="s">
        <v>427</v>
      </c>
      <c r="F221" s="542"/>
      <c r="G221" s="542"/>
      <c r="H221" s="542"/>
      <c r="I221" s="542"/>
      <c r="J221" s="542"/>
      <c r="K221" s="542"/>
      <c r="L221" s="542"/>
      <c r="M221" s="542"/>
      <c r="N221" s="542"/>
      <c r="O221" s="542"/>
      <c r="P221" s="542"/>
      <c r="Q221" s="542"/>
      <c r="R221" s="542"/>
      <c r="S221" s="542"/>
      <c r="T221" s="542"/>
      <c r="U221" s="542"/>
      <c r="V221" s="542"/>
      <c r="W221" s="542"/>
      <c r="X221" s="542"/>
      <c r="Y221" s="542"/>
      <c r="Z221" s="542"/>
      <c r="AA221" s="542"/>
      <c r="AB221" s="542"/>
      <c r="AC221" s="542"/>
      <c r="AD221" s="542"/>
      <c r="AE221" s="542"/>
      <c r="AF221" s="542"/>
      <c r="AG221" s="542"/>
      <c r="AH221" s="542"/>
      <c r="AI221" s="542"/>
      <c r="AJ221" s="542"/>
      <c r="AK221" s="542"/>
      <c r="AL221" s="542"/>
      <c r="AM221" s="542"/>
      <c r="AN221" s="542"/>
      <c r="AO221" s="542"/>
      <c r="AP221" s="542"/>
      <c r="AQ221" s="542"/>
      <c r="AR221" s="542"/>
      <c r="AS221" s="542"/>
      <c r="AT221" s="542"/>
      <c r="AU221" s="542"/>
      <c r="AV221" s="542"/>
      <c r="AW221" s="542"/>
      <c r="AX221" s="542"/>
      <c r="AY221" s="542"/>
      <c r="AZ221" s="542"/>
      <c r="BA221" s="542"/>
      <c r="BB221" s="542"/>
      <c r="BC221" s="542"/>
      <c r="BD221" s="542"/>
      <c r="BE221" s="543"/>
      <c r="BF221" s="476" t="s">
        <v>386</v>
      </c>
      <c r="BG221" s="535"/>
      <c r="BH221" s="535"/>
      <c r="BI221" s="536"/>
      <c r="BJ221" s="38"/>
      <c r="BK221" s="55"/>
      <c r="BL221" s="42"/>
      <c r="BM221" s="38"/>
      <c r="BN221" s="38"/>
    </row>
    <row r="222" spans="1:128" s="36" customFormat="1" ht="46.5" customHeight="1" x14ac:dyDescent="0.55000000000000004">
      <c r="A222" s="437" t="s">
        <v>284</v>
      </c>
      <c r="B222" s="438"/>
      <c r="C222" s="438"/>
      <c r="D222" s="439"/>
      <c r="E222" s="540" t="s">
        <v>437</v>
      </c>
      <c r="F222" s="542"/>
      <c r="G222" s="542"/>
      <c r="H222" s="542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  <c r="S222" s="542"/>
      <c r="T222" s="542"/>
      <c r="U222" s="542"/>
      <c r="V222" s="542"/>
      <c r="W222" s="542"/>
      <c r="X222" s="542"/>
      <c r="Y222" s="542"/>
      <c r="Z222" s="542"/>
      <c r="AA222" s="542"/>
      <c r="AB222" s="542"/>
      <c r="AC222" s="542"/>
      <c r="AD222" s="542"/>
      <c r="AE222" s="542"/>
      <c r="AF222" s="542"/>
      <c r="AG222" s="542"/>
      <c r="AH222" s="542"/>
      <c r="AI222" s="542"/>
      <c r="AJ222" s="542"/>
      <c r="AK222" s="542"/>
      <c r="AL222" s="542"/>
      <c r="AM222" s="542"/>
      <c r="AN222" s="542"/>
      <c r="AO222" s="542"/>
      <c r="AP222" s="542"/>
      <c r="AQ222" s="542"/>
      <c r="AR222" s="542"/>
      <c r="AS222" s="542"/>
      <c r="AT222" s="542"/>
      <c r="AU222" s="542"/>
      <c r="AV222" s="542"/>
      <c r="AW222" s="542"/>
      <c r="AX222" s="542"/>
      <c r="AY222" s="542"/>
      <c r="AZ222" s="542"/>
      <c r="BA222" s="542"/>
      <c r="BB222" s="542"/>
      <c r="BC222" s="542"/>
      <c r="BD222" s="542"/>
      <c r="BE222" s="543"/>
      <c r="BF222" s="476" t="s">
        <v>387</v>
      </c>
      <c r="BG222" s="535"/>
      <c r="BH222" s="535"/>
      <c r="BI222" s="536"/>
      <c r="BJ222" s="69"/>
      <c r="BK222" s="55"/>
      <c r="BL222" s="42"/>
      <c r="BM222" s="38"/>
      <c r="BN222" s="38"/>
    </row>
    <row r="223" spans="1:128" s="36" customFormat="1" ht="73.5" customHeight="1" x14ac:dyDescent="0.55000000000000004">
      <c r="A223" s="437" t="s">
        <v>352</v>
      </c>
      <c r="B223" s="438"/>
      <c r="C223" s="438"/>
      <c r="D223" s="439"/>
      <c r="E223" s="540" t="s">
        <v>423</v>
      </c>
      <c r="F223" s="542"/>
      <c r="G223" s="542"/>
      <c r="H223" s="542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  <c r="S223" s="542"/>
      <c r="T223" s="542"/>
      <c r="U223" s="542"/>
      <c r="V223" s="542"/>
      <c r="W223" s="542"/>
      <c r="X223" s="542"/>
      <c r="Y223" s="542"/>
      <c r="Z223" s="542"/>
      <c r="AA223" s="542"/>
      <c r="AB223" s="542"/>
      <c r="AC223" s="542"/>
      <c r="AD223" s="542"/>
      <c r="AE223" s="542"/>
      <c r="AF223" s="542"/>
      <c r="AG223" s="542"/>
      <c r="AH223" s="542"/>
      <c r="AI223" s="542"/>
      <c r="AJ223" s="542"/>
      <c r="AK223" s="542"/>
      <c r="AL223" s="542"/>
      <c r="AM223" s="542"/>
      <c r="AN223" s="542"/>
      <c r="AO223" s="542"/>
      <c r="AP223" s="542"/>
      <c r="AQ223" s="542"/>
      <c r="AR223" s="542"/>
      <c r="AS223" s="542"/>
      <c r="AT223" s="542"/>
      <c r="AU223" s="542"/>
      <c r="AV223" s="542"/>
      <c r="AW223" s="542"/>
      <c r="AX223" s="542"/>
      <c r="AY223" s="542"/>
      <c r="AZ223" s="542"/>
      <c r="BA223" s="542"/>
      <c r="BB223" s="542"/>
      <c r="BC223" s="542"/>
      <c r="BD223" s="542"/>
      <c r="BE223" s="543"/>
      <c r="BF223" s="476" t="s">
        <v>388</v>
      </c>
      <c r="BG223" s="535"/>
      <c r="BH223" s="535"/>
      <c r="BI223" s="536"/>
      <c r="BJ223" s="69"/>
      <c r="BK223" s="55"/>
      <c r="BL223" s="42"/>
      <c r="BM223" s="38"/>
      <c r="BN223" s="38"/>
    </row>
    <row r="224" spans="1:128" s="36" customFormat="1" ht="54" customHeight="1" thickBot="1" x14ac:dyDescent="0.6">
      <c r="A224" s="481" t="s">
        <v>353</v>
      </c>
      <c r="B224" s="482"/>
      <c r="C224" s="482"/>
      <c r="D224" s="483"/>
      <c r="E224" s="775" t="s">
        <v>445</v>
      </c>
      <c r="F224" s="776"/>
      <c r="G224" s="776"/>
      <c r="H224" s="776"/>
      <c r="I224" s="776"/>
      <c r="J224" s="776"/>
      <c r="K224" s="776"/>
      <c r="L224" s="776"/>
      <c r="M224" s="776"/>
      <c r="N224" s="776"/>
      <c r="O224" s="776"/>
      <c r="P224" s="776"/>
      <c r="Q224" s="776"/>
      <c r="R224" s="776"/>
      <c r="S224" s="776"/>
      <c r="T224" s="776"/>
      <c r="U224" s="776"/>
      <c r="V224" s="776"/>
      <c r="W224" s="776"/>
      <c r="X224" s="776"/>
      <c r="Y224" s="776"/>
      <c r="Z224" s="776"/>
      <c r="AA224" s="776"/>
      <c r="AB224" s="776"/>
      <c r="AC224" s="776"/>
      <c r="AD224" s="776"/>
      <c r="AE224" s="776"/>
      <c r="AF224" s="776"/>
      <c r="AG224" s="776"/>
      <c r="AH224" s="776"/>
      <c r="AI224" s="776"/>
      <c r="AJ224" s="776"/>
      <c r="AK224" s="776"/>
      <c r="AL224" s="776"/>
      <c r="AM224" s="776"/>
      <c r="AN224" s="776"/>
      <c r="AO224" s="776"/>
      <c r="AP224" s="776"/>
      <c r="AQ224" s="776"/>
      <c r="AR224" s="776"/>
      <c r="AS224" s="776"/>
      <c r="AT224" s="776"/>
      <c r="AU224" s="776"/>
      <c r="AV224" s="776"/>
      <c r="AW224" s="776"/>
      <c r="AX224" s="776"/>
      <c r="AY224" s="776"/>
      <c r="AZ224" s="776"/>
      <c r="BA224" s="776"/>
      <c r="BB224" s="776"/>
      <c r="BC224" s="776"/>
      <c r="BD224" s="776"/>
      <c r="BE224" s="777"/>
      <c r="BF224" s="537" t="s">
        <v>389</v>
      </c>
      <c r="BG224" s="538"/>
      <c r="BH224" s="538"/>
      <c r="BI224" s="539"/>
      <c r="BJ224" s="38"/>
      <c r="BK224" s="55"/>
      <c r="BL224" s="42"/>
      <c r="BM224" s="38"/>
      <c r="BN224" s="38"/>
    </row>
    <row r="225" spans="1:128" s="134" customFormat="1" ht="86.25" customHeight="1" x14ac:dyDescent="0.25">
      <c r="A225" s="778" t="s">
        <v>362</v>
      </c>
      <c r="B225" s="778"/>
      <c r="C225" s="778"/>
      <c r="D225" s="778"/>
      <c r="E225" s="778"/>
      <c r="F225" s="778"/>
      <c r="G225" s="778"/>
      <c r="H225" s="778"/>
      <c r="I225" s="778"/>
      <c r="J225" s="778"/>
      <c r="K225" s="778"/>
      <c r="L225" s="778"/>
      <c r="M225" s="778"/>
      <c r="N225" s="778"/>
      <c r="O225" s="778"/>
      <c r="P225" s="778"/>
      <c r="Q225" s="778"/>
      <c r="R225" s="778"/>
      <c r="S225" s="778"/>
      <c r="T225" s="778"/>
      <c r="U225" s="778"/>
      <c r="V225" s="778"/>
      <c r="W225" s="778"/>
      <c r="X225" s="778"/>
      <c r="Y225" s="778"/>
      <c r="Z225" s="778"/>
      <c r="AA225" s="778"/>
      <c r="AB225" s="778"/>
      <c r="AC225" s="778"/>
      <c r="AD225" s="778"/>
      <c r="AE225" s="778"/>
      <c r="AF225" s="778"/>
      <c r="AG225" s="778"/>
      <c r="AH225" s="778"/>
      <c r="AI225" s="778"/>
      <c r="AJ225" s="778"/>
      <c r="AK225" s="778"/>
      <c r="AL225" s="778"/>
      <c r="AM225" s="778"/>
      <c r="AN225" s="778"/>
      <c r="AO225" s="778"/>
      <c r="AP225" s="778"/>
      <c r="AQ225" s="778"/>
      <c r="AR225" s="778"/>
      <c r="AS225" s="778"/>
      <c r="AT225" s="778"/>
      <c r="AU225" s="778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  <c r="CB225" s="410"/>
      <c r="CC225" s="410"/>
      <c r="CD225" s="410"/>
      <c r="CE225" s="410"/>
      <c r="CF225" s="410"/>
      <c r="CG225" s="410"/>
      <c r="CH225" s="410"/>
      <c r="CI225" s="410"/>
      <c r="CJ225" s="410"/>
      <c r="CK225" s="410"/>
      <c r="CL225" s="410"/>
      <c r="CM225" s="410"/>
      <c r="CN225" s="410"/>
      <c r="CO225" s="410"/>
      <c r="CP225" s="410"/>
      <c r="CQ225" s="410"/>
      <c r="CR225" s="410"/>
      <c r="CS225" s="410"/>
      <c r="CT225" s="410"/>
      <c r="CU225" s="410"/>
      <c r="CV225" s="410"/>
      <c r="CW225" s="410"/>
      <c r="CX225" s="410"/>
      <c r="CY225" s="410"/>
      <c r="CZ225" s="410"/>
      <c r="DA225" s="410"/>
      <c r="DB225" s="410"/>
      <c r="DC225" s="410"/>
      <c r="DD225" s="410"/>
      <c r="DE225" s="410"/>
      <c r="DF225" s="410"/>
      <c r="DG225" s="410"/>
      <c r="DH225" s="410"/>
      <c r="DI225" s="410"/>
      <c r="DJ225" s="410"/>
      <c r="DK225" s="410"/>
      <c r="DL225" s="410"/>
      <c r="DM225" s="410"/>
      <c r="DN225" s="410"/>
      <c r="DO225" s="410"/>
      <c r="DP225" s="410"/>
      <c r="DQ225" s="410"/>
      <c r="DR225" s="410"/>
      <c r="DS225" s="410"/>
      <c r="DT225" s="410"/>
      <c r="DU225" s="410"/>
      <c r="DV225" s="410"/>
      <c r="DW225" s="410"/>
      <c r="DX225" s="410"/>
    </row>
    <row r="226" spans="1:128" s="35" customFormat="1" ht="121.5" customHeight="1" x14ac:dyDescent="0.55000000000000004">
      <c r="A226" s="778" t="s">
        <v>406</v>
      </c>
      <c r="B226" s="778"/>
      <c r="C226" s="778"/>
      <c r="D226" s="778"/>
      <c r="E226" s="778"/>
      <c r="F226" s="778"/>
      <c r="G226" s="778"/>
      <c r="H226" s="778"/>
      <c r="I226" s="778"/>
      <c r="J226" s="778"/>
      <c r="K226" s="778"/>
      <c r="L226" s="778"/>
      <c r="M226" s="778"/>
      <c r="N226" s="778"/>
      <c r="O226" s="778"/>
      <c r="P226" s="778"/>
      <c r="Q226" s="778"/>
      <c r="R226" s="778"/>
      <c r="S226" s="778"/>
      <c r="T226" s="778"/>
      <c r="U226" s="778"/>
      <c r="V226" s="778"/>
      <c r="W226" s="778"/>
      <c r="X226" s="778"/>
      <c r="Y226" s="778"/>
      <c r="Z226" s="778"/>
      <c r="AA226" s="778"/>
      <c r="AB226" s="778"/>
      <c r="AC226" s="778"/>
      <c r="AD226" s="778"/>
      <c r="AE226" s="778"/>
      <c r="AF226" s="778"/>
      <c r="AG226" s="778"/>
      <c r="AH226" s="778"/>
      <c r="AI226" s="778"/>
      <c r="AJ226" s="778"/>
      <c r="AK226" s="778"/>
      <c r="AL226" s="778"/>
      <c r="AM226" s="778"/>
      <c r="AN226" s="778"/>
      <c r="AO226" s="778"/>
      <c r="AP226" s="778"/>
      <c r="AQ226" s="778"/>
      <c r="AR226" s="778"/>
      <c r="AS226" s="778"/>
      <c r="AT226" s="778"/>
      <c r="AU226" s="778"/>
      <c r="AV226" s="778"/>
      <c r="AW226" s="778"/>
      <c r="AX226" s="778"/>
      <c r="AY226" s="778"/>
      <c r="AZ226" s="778"/>
      <c r="BA226" s="778"/>
      <c r="BB226" s="778"/>
      <c r="BC226" s="778"/>
      <c r="BD226" s="778"/>
      <c r="BE226" s="778"/>
      <c r="BF226" s="778"/>
      <c r="BG226" s="778"/>
      <c r="BH226" s="778"/>
      <c r="BI226" s="778"/>
      <c r="BJ226" s="267"/>
      <c r="BK226" s="268"/>
      <c r="BL226" s="34"/>
      <c r="BM226" s="34"/>
    </row>
    <row r="227" spans="1:128" s="35" customFormat="1" ht="57" customHeight="1" x14ac:dyDescent="0.55000000000000004">
      <c r="A227" s="135" t="s">
        <v>122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136"/>
      <c r="S227" s="136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4"/>
      <c r="AG227" s="43"/>
      <c r="AH227" s="43"/>
      <c r="AI227" s="704" t="s">
        <v>122</v>
      </c>
      <c r="AJ227" s="704"/>
      <c r="AK227" s="704"/>
      <c r="AL227" s="704"/>
      <c r="AM227" s="704"/>
      <c r="AN227" s="704"/>
      <c r="AO227" s="704"/>
      <c r="AP227" s="704"/>
      <c r="AQ227" s="704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34"/>
      <c r="BJ227" s="269"/>
      <c r="BK227" s="270"/>
      <c r="BL227" s="270"/>
      <c r="BM227" s="270"/>
    </row>
    <row r="228" spans="1:128" s="35" customFormat="1" ht="33" customHeight="1" x14ac:dyDescent="0.55000000000000004">
      <c r="A228" s="545" t="s">
        <v>430</v>
      </c>
      <c r="B228" s="545"/>
      <c r="C228" s="545"/>
      <c r="D228" s="545"/>
      <c r="E228" s="545"/>
      <c r="F228" s="545"/>
      <c r="G228" s="545"/>
      <c r="H228" s="545"/>
      <c r="I228" s="545"/>
      <c r="J228" s="545"/>
      <c r="K228" s="545"/>
      <c r="L228" s="545"/>
      <c r="M228" s="545"/>
      <c r="N228" s="545"/>
      <c r="O228" s="545"/>
      <c r="P228" s="545"/>
      <c r="Q228" s="545"/>
      <c r="R228" s="545"/>
      <c r="S228" s="545"/>
      <c r="T228" s="545"/>
      <c r="U228" s="545"/>
      <c r="V228" s="545"/>
      <c r="W228" s="545"/>
      <c r="X228" s="545"/>
      <c r="Y228" s="545"/>
      <c r="Z228" s="545"/>
      <c r="AA228" s="545"/>
      <c r="AB228" s="545"/>
      <c r="AC228" s="545"/>
      <c r="AD228" s="545"/>
      <c r="AE228" s="545"/>
      <c r="AF228" s="43"/>
      <c r="AG228" s="43"/>
      <c r="AH228" s="43"/>
      <c r="AI228" s="490" t="s">
        <v>432</v>
      </c>
      <c r="AJ228" s="490"/>
      <c r="AK228" s="490"/>
      <c r="AL228" s="490"/>
      <c r="AM228" s="490"/>
      <c r="AN228" s="490"/>
      <c r="AO228" s="490"/>
      <c r="AP228" s="490"/>
      <c r="AQ228" s="490"/>
      <c r="AR228" s="490"/>
      <c r="AS228" s="490"/>
      <c r="AT228" s="490"/>
      <c r="AU228" s="490"/>
      <c r="AV228" s="490"/>
      <c r="AW228" s="490"/>
      <c r="AX228" s="490"/>
      <c r="AY228" s="490"/>
      <c r="AZ228" s="490"/>
      <c r="BA228" s="490"/>
      <c r="BB228" s="490"/>
      <c r="BC228" s="490"/>
      <c r="BD228" s="490"/>
      <c r="BE228" s="490"/>
      <c r="BF228" s="490"/>
      <c r="BG228" s="490"/>
      <c r="BH228" s="490"/>
      <c r="BI228" s="490"/>
      <c r="BJ228" s="267"/>
      <c r="BK228" s="270"/>
      <c r="BL228" s="270"/>
      <c r="BM228" s="270"/>
    </row>
    <row r="229" spans="1:128" s="35" customFormat="1" ht="33" customHeight="1" x14ac:dyDescent="0.6">
      <c r="A229" s="545"/>
      <c r="B229" s="545"/>
      <c r="C229" s="545"/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5"/>
      <c r="O229" s="545"/>
      <c r="P229" s="545"/>
      <c r="Q229" s="545"/>
      <c r="R229" s="545"/>
      <c r="S229" s="545"/>
      <c r="T229" s="545"/>
      <c r="U229" s="545"/>
      <c r="V229" s="545"/>
      <c r="W229" s="545"/>
      <c r="X229" s="545"/>
      <c r="Y229" s="545"/>
      <c r="Z229" s="545"/>
      <c r="AA229" s="545"/>
      <c r="AB229" s="545"/>
      <c r="AC229" s="545"/>
      <c r="AD229" s="545"/>
      <c r="AE229" s="545"/>
      <c r="AG229" s="43"/>
      <c r="AH229" s="43"/>
      <c r="AI229" s="490"/>
      <c r="AJ229" s="490"/>
      <c r="AK229" s="490"/>
      <c r="AL229" s="490"/>
      <c r="AM229" s="490"/>
      <c r="AN229" s="490"/>
      <c r="AO229" s="490"/>
      <c r="AP229" s="490"/>
      <c r="AQ229" s="490"/>
      <c r="AR229" s="490"/>
      <c r="AS229" s="490"/>
      <c r="AT229" s="490"/>
      <c r="AU229" s="490"/>
      <c r="AV229" s="490"/>
      <c r="AW229" s="490"/>
      <c r="AX229" s="490"/>
      <c r="AY229" s="490"/>
      <c r="AZ229" s="490"/>
      <c r="BA229" s="490"/>
      <c r="BB229" s="490"/>
      <c r="BC229" s="490"/>
      <c r="BD229" s="490"/>
      <c r="BE229" s="490"/>
      <c r="BF229" s="490"/>
      <c r="BG229" s="490"/>
      <c r="BH229" s="490"/>
      <c r="BI229" s="490"/>
      <c r="BJ229" s="271"/>
      <c r="BK229" s="270"/>
      <c r="BL229" s="270"/>
      <c r="BM229" s="270"/>
    </row>
    <row r="230" spans="1:128" s="35" customFormat="1" ht="33" customHeight="1" x14ac:dyDescent="0.6">
      <c r="A230" s="779"/>
      <c r="B230" s="779"/>
      <c r="C230" s="779"/>
      <c r="D230" s="779"/>
      <c r="E230" s="779"/>
      <c r="F230" s="779"/>
      <c r="G230" s="779"/>
      <c r="H230" s="779"/>
      <c r="I230" s="779"/>
      <c r="J230" s="780" t="s">
        <v>431</v>
      </c>
      <c r="K230" s="780"/>
      <c r="L230" s="780"/>
      <c r="M230" s="780"/>
      <c r="N230" s="780"/>
      <c r="O230" s="780"/>
      <c r="P230" s="780"/>
      <c r="Q230" s="780"/>
      <c r="R230" s="780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409"/>
      <c r="AE230" s="408"/>
      <c r="AG230" s="43"/>
      <c r="AH230" s="43"/>
      <c r="AI230" s="712"/>
      <c r="AJ230" s="712"/>
      <c r="AK230" s="712"/>
      <c r="AL230" s="712"/>
      <c r="AM230" s="712"/>
      <c r="AN230" s="712"/>
      <c r="AO230" s="712"/>
      <c r="AP230" s="780" t="s">
        <v>165</v>
      </c>
      <c r="AQ230" s="780"/>
      <c r="AR230" s="780"/>
      <c r="AS230" s="780"/>
      <c r="AT230" s="780"/>
      <c r="AU230" s="780"/>
      <c r="AV230" s="780"/>
      <c r="AW230" s="780"/>
      <c r="AX230" s="780"/>
      <c r="AY230" s="780"/>
      <c r="AZ230" s="138"/>
      <c r="BA230" s="138"/>
      <c r="BB230" s="138"/>
      <c r="BC230" s="138"/>
      <c r="BD230" s="43"/>
      <c r="BE230" s="43"/>
      <c r="BF230" s="43"/>
      <c r="BG230" s="43"/>
      <c r="BH230" s="43"/>
      <c r="BI230" s="34"/>
      <c r="BJ230" s="272"/>
      <c r="BK230" s="270"/>
      <c r="BL230" s="270"/>
      <c r="BM230" s="270"/>
    </row>
    <row r="231" spans="1:128" s="35" customFormat="1" ht="57.75" customHeight="1" x14ac:dyDescent="0.6">
      <c r="A231" s="781" t="s">
        <v>164</v>
      </c>
      <c r="B231" s="781"/>
      <c r="C231" s="781"/>
      <c r="D231" s="781"/>
      <c r="E231" s="781"/>
      <c r="F231" s="781"/>
      <c r="G231" s="781"/>
      <c r="H231" s="781"/>
      <c r="I231" s="781"/>
      <c r="J231" s="547">
        <v>2021</v>
      </c>
      <c r="K231" s="547"/>
      <c r="L231" s="547"/>
      <c r="N231" s="43"/>
      <c r="O231" s="43"/>
      <c r="P231" s="43"/>
      <c r="Q231" s="43"/>
      <c r="R231" s="136"/>
      <c r="S231" s="136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4"/>
      <c r="AG231" s="43"/>
      <c r="AH231" s="43"/>
      <c r="AI231" s="546"/>
      <c r="AJ231" s="546"/>
      <c r="AK231" s="546"/>
      <c r="AL231" s="546"/>
      <c r="AM231" s="546"/>
      <c r="AN231" s="546"/>
      <c r="AO231" s="546"/>
      <c r="AP231" s="547">
        <v>2021</v>
      </c>
      <c r="AQ231" s="547"/>
      <c r="AR231" s="547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34"/>
      <c r="BJ231" s="272"/>
      <c r="BK231" s="270"/>
      <c r="BL231" s="270"/>
      <c r="BM231" s="270"/>
    </row>
    <row r="232" spans="1:128" s="35" customFormat="1" ht="33" customHeight="1" x14ac:dyDescent="0.6">
      <c r="A232" s="139"/>
      <c r="B232" s="140"/>
      <c r="C232" s="140"/>
      <c r="D232" s="140"/>
      <c r="E232" s="140"/>
      <c r="F232" s="140"/>
      <c r="G232" s="43"/>
      <c r="H232" s="141"/>
      <c r="I232" s="43"/>
      <c r="J232" s="43"/>
      <c r="K232" s="43"/>
      <c r="L232" s="43"/>
      <c r="M232" s="43"/>
      <c r="N232" s="43"/>
      <c r="O232" s="43"/>
      <c r="P232" s="43"/>
      <c r="Q232" s="43"/>
      <c r="R232" s="136"/>
      <c r="S232" s="136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4"/>
      <c r="AG232" s="43"/>
      <c r="AH232" s="43"/>
      <c r="AI232" s="43"/>
      <c r="AJ232" s="140"/>
      <c r="AK232" s="140"/>
      <c r="AL232" s="140"/>
      <c r="AM232" s="140"/>
      <c r="AN232" s="140"/>
      <c r="AO232" s="140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34"/>
      <c r="BJ232" s="148"/>
      <c r="BK232" s="270"/>
      <c r="BL232" s="270"/>
      <c r="BM232" s="270"/>
    </row>
    <row r="233" spans="1:128" s="35" customFormat="1" ht="33" customHeight="1" x14ac:dyDescent="0.6">
      <c r="A233" s="545" t="s">
        <v>166</v>
      </c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  <c r="L233" s="545"/>
      <c r="M233" s="545"/>
      <c r="N233" s="545"/>
      <c r="O233" s="545"/>
      <c r="P233" s="545"/>
      <c r="Q233" s="545"/>
      <c r="R233" s="545"/>
      <c r="S233" s="545"/>
      <c r="T233" s="545"/>
      <c r="U233" s="545"/>
      <c r="V233" s="545"/>
      <c r="W233" s="545"/>
      <c r="X233" s="545"/>
      <c r="Y233" s="545"/>
      <c r="Z233" s="545"/>
      <c r="AA233" s="545"/>
      <c r="AB233" s="545"/>
      <c r="AC233" s="545"/>
      <c r="AD233" s="545"/>
      <c r="AE233" s="545"/>
      <c r="AG233" s="43"/>
      <c r="AH233" s="43"/>
      <c r="AI233" s="553" t="s">
        <v>433</v>
      </c>
      <c r="AJ233" s="553"/>
      <c r="AK233" s="553"/>
      <c r="AL233" s="553"/>
      <c r="AM233" s="553"/>
      <c r="AN233" s="553"/>
      <c r="AO233" s="553"/>
      <c r="AP233" s="553"/>
      <c r="AQ233" s="553"/>
      <c r="AR233" s="553"/>
      <c r="AS233" s="553"/>
      <c r="AT233" s="553"/>
      <c r="AU233" s="553"/>
      <c r="AV233" s="553"/>
      <c r="AW233" s="553"/>
      <c r="AX233" s="553"/>
      <c r="AY233" s="553"/>
      <c r="AZ233" s="553"/>
      <c r="BA233" s="553"/>
      <c r="BB233" s="553"/>
      <c r="BC233" s="553"/>
      <c r="BD233" s="553"/>
      <c r="BE233" s="553"/>
      <c r="BF233" s="553"/>
      <c r="BG233" s="553"/>
      <c r="BH233" s="553"/>
      <c r="BI233" s="553"/>
      <c r="BJ233" s="148"/>
      <c r="BK233" s="270"/>
      <c r="BL233" s="270"/>
      <c r="BM233" s="270"/>
    </row>
    <row r="234" spans="1:128" s="274" customFormat="1" ht="35.4" x14ac:dyDescent="0.6">
      <c r="A234" s="545"/>
      <c r="B234" s="545"/>
      <c r="C234" s="545"/>
      <c r="D234" s="545"/>
      <c r="E234" s="545"/>
      <c r="F234" s="545"/>
      <c r="G234" s="545"/>
      <c r="H234" s="545"/>
      <c r="I234" s="545"/>
      <c r="J234" s="545"/>
      <c r="K234" s="545"/>
      <c r="L234" s="545"/>
      <c r="M234" s="545"/>
      <c r="N234" s="545"/>
      <c r="O234" s="545"/>
      <c r="P234" s="545"/>
      <c r="Q234" s="545"/>
      <c r="R234" s="545"/>
      <c r="S234" s="545"/>
      <c r="T234" s="545"/>
      <c r="U234" s="545"/>
      <c r="V234" s="545"/>
      <c r="W234" s="545"/>
      <c r="X234" s="545"/>
      <c r="Y234" s="545"/>
      <c r="Z234" s="545"/>
      <c r="AA234" s="545"/>
      <c r="AB234" s="545"/>
      <c r="AC234" s="545"/>
      <c r="AD234" s="545"/>
      <c r="AE234" s="545"/>
      <c r="AF234" s="35"/>
      <c r="AG234" s="43"/>
      <c r="AH234" s="43"/>
      <c r="AI234" s="553"/>
      <c r="AJ234" s="553"/>
      <c r="AK234" s="553"/>
      <c r="AL234" s="553"/>
      <c r="AM234" s="553"/>
      <c r="AN234" s="553"/>
      <c r="AO234" s="553"/>
      <c r="AP234" s="553"/>
      <c r="AQ234" s="553"/>
      <c r="AR234" s="553"/>
      <c r="AS234" s="553"/>
      <c r="AT234" s="553"/>
      <c r="AU234" s="553"/>
      <c r="AV234" s="553"/>
      <c r="AW234" s="553"/>
      <c r="AX234" s="553"/>
      <c r="AY234" s="553"/>
      <c r="AZ234" s="553"/>
      <c r="BA234" s="553"/>
      <c r="BB234" s="553"/>
      <c r="BC234" s="553"/>
      <c r="BD234" s="553"/>
      <c r="BE234" s="553"/>
      <c r="BF234" s="553"/>
      <c r="BG234" s="553"/>
      <c r="BH234" s="553"/>
      <c r="BI234" s="553"/>
      <c r="BJ234" s="148"/>
      <c r="BK234" s="273"/>
      <c r="BL234" s="273"/>
      <c r="BM234" s="273"/>
    </row>
    <row r="235" spans="1:128" s="274" customFormat="1" ht="35.4" x14ac:dyDescent="0.6">
      <c r="A235" s="779"/>
      <c r="B235" s="779"/>
      <c r="C235" s="779"/>
      <c r="D235" s="779"/>
      <c r="E235" s="779"/>
      <c r="F235" s="779"/>
      <c r="G235" s="779"/>
      <c r="H235" s="779"/>
      <c r="I235" s="779"/>
      <c r="J235" s="544" t="s">
        <v>167</v>
      </c>
      <c r="K235" s="544"/>
      <c r="L235" s="544"/>
      <c r="M235" s="544"/>
      <c r="N235" s="544"/>
      <c r="O235" s="544"/>
      <c r="P235" s="544"/>
      <c r="Q235" s="544"/>
      <c r="R235" s="544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43"/>
      <c r="AE235" s="44"/>
      <c r="AF235" s="35"/>
      <c r="AG235" s="43"/>
      <c r="AH235" s="43"/>
      <c r="AI235" s="779"/>
      <c r="AJ235" s="779"/>
      <c r="AK235" s="779"/>
      <c r="AL235" s="779"/>
      <c r="AM235" s="779"/>
      <c r="AN235" s="779"/>
      <c r="AO235" s="779"/>
      <c r="AP235" s="780" t="s">
        <v>169</v>
      </c>
      <c r="AQ235" s="780"/>
      <c r="AR235" s="780"/>
      <c r="AS235" s="780"/>
      <c r="AT235" s="780"/>
      <c r="AU235" s="780"/>
      <c r="AV235" s="143"/>
      <c r="AW235" s="143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5"/>
      <c r="BJ235" s="148"/>
      <c r="BK235" s="273"/>
      <c r="BL235" s="273"/>
      <c r="BM235" s="273"/>
    </row>
    <row r="236" spans="1:128" s="274" customFormat="1" ht="42.75" customHeight="1" x14ac:dyDescent="0.6">
      <c r="A236" s="781" t="s">
        <v>164</v>
      </c>
      <c r="B236" s="781"/>
      <c r="C236" s="781"/>
      <c r="D236" s="781"/>
      <c r="E236" s="781"/>
      <c r="F236" s="781"/>
      <c r="G236" s="781"/>
      <c r="H236" s="781"/>
      <c r="I236" s="781"/>
      <c r="J236" s="547">
        <v>2021</v>
      </c>
      <c r="K236" s="547"/>
      <c r="L236" s="547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43"/>
      <c r="AE236" s="44"/>
      <c r="AF236" s="35"/>
      <c r="AG236" s="43"/>
      <c r="AH236" s="43"/>
      <c r="AI236" s="548" t="s">
        <v>164</v>
      </c>
      <c r="AJ236" s="548"/>
      <c r="AK236" s="548"/>
      <c r="AL236" s="548"/>
      <c r="AM236" s="548"/>
      <c r="AN236" s="548"/>
      <c r="AO236" s="548"/>
      <c r="AP236" s="547">
        <v>2021</v>
      </c>
      <c r="AQ236" s="547"/>
      <c r="AR236" s="547"/>
      <c r="AS236" s="44"/>
      <c r="AT236" s="44"/>
      <c r="AU236" s="44"/>
      <c r="AV236" s="44"/>
      <c r="AW236" s="44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43"/>
      <c r="BI236" s="34"/>
      <c r="BJ236" s="148"/>
      <c r="BK236" s="273"/>
      <c r="BL236" s="273"/>
      <c r="BM236" s="273"/>
    </row>
    <row r="237" spans="1:128" s="274" customFormat="1" ht="35.4" x14ac:dyDescent="0.6">
      <c r="A237" s="146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43"/>
      <c r="AE237" s="44"/>
      <c r="AF237" s="35"/>
      <c r="AG237" s="43"/>
      <c r="AH237" s="43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43"/>
      <c r="BI237" s="147"/>
      <c r="BJ237" s="148"/>
      <c r="BK237" s="273"/>
      <c r="BL237" s="273"/>
      <c r="BM237" s="273"/>
    </row>
    <row r="238" spans="1:128" s="274" customFormat="1" ht="35.25" customHeight="1" x14ac:dyDescent="0.6">
      <c r="A238" s="784" t="s">
        <v>407</v>
      </c>
      <c r="B238" s="784"/>
      <c r="C238" s="784"/>
      <c r="D238" s="784"/>
      <c r="E238" s="784"/>
      <c r="F238" s="784"/>
      <c r="G238" s="784"/>
      <c r="H238" s="784"/>
      <c r="I238" s="784"/>
      <c r="J238" s="784"/>
      <c r="K238" s="784"/>
      <c r="L238" s="784"/>
      <c r="M238" s="784"/>
      <c r="N238" s="784"/>
      <c r="O238" s="784"/>
      <c r="P238" s="784"/>
      <c r="Q238" s="784"/>
      <c r="R238" s="784"/>
      <c r="S238" s="784"/>
      <c r="T238" s="784"/>
      <c r="U238" s="784"/>
      <c r="V238" s="784"/>
      <c r="W238" s="784"/>
      <c r="X238" s="784"/>
      <c r="Y238" s="784"/>
      <c r="Z238" s="784"/>
      <c r="AA238" s="784"/>
      <c r="AB238" s="784"/>
      <c r="AC238" s="784"/>
      <c r="AD238" s="784"/>
      <c r="AE238" s="784"/>
      <c r="AF238" s="35"/>
      <c r="AG238" s="43"/>
      <c r="AH238" s="43"/>
      <c r="AI238" s="785" t="s">
        <v>123</v>
      </c>
      <c r="AJ238" s="785"/>
      <c r="AK238" s="785"/>
      <c r="AL238" s="785"/>
      <c r="AM238" s="785"/>
      <c r="AN238" s="785"/>
      <c r="AO238" s="785"/>
      <c r="AP238" s="785"/>
      <c r="AQ238" s="785"/>
      <c r="AR238" s="785"/>
      <c r="AS238" s="785"/>
      <c r="AT238" s="785"/>
      <c r="AU238" s="785"/>
      <c r="AV238" s="785"/>
      <c r="AW238" s="785"/>
      <c r="AX238" s="785"/>
      <c r="AY238" s="785"/>
      <c r="AZ238" s="785"/>
      <c r="BA238" s="785"/>
      <c r="BB238" s="785"/>
      <c r="BC238" s="785"/>
      <c r="BD238" s="785"/>
      <c r="BE238" s="785"/>
      <c r="BF238" s="785"/>
      <c r="BG238" s="785"/>
      <c r="BH238" s="785"/>
      <c r="BI238" s="785"/>
      <c r="BJ238" s="148"/>
      <c r="BK238" s="273"/>
      <c r="BL238" s="273"/>
      <c r="BM238" s="273"/>
    </row>
    <row r="239" spans="1:128" s="274" customFormat="1" ht="35.4" x14ac:dyDescent="0.6">
      <c r="A239" s="784"/>
      <c r="B239" s="784"/>
      <c r="C239" s="784"/>
      <c r="D239" s="784"/>
      <c r="E239" s="784"/>
      <c r="F239" s="784"/>
      <c r="G239" s="784"/>
      <c r="H239" s="784"/>
      <c r="I239" s="784"/>
      <c r="J239" s="784"/>
      <c r="K239" s="784"/>
      <c r="L239" s="784"/>
      <c r="M239" s="784"/>
      <c r="N239" s="784"/>
      <c r="O239" s="784"/>
      <c r="P239" s="784"/>
      <c r="Q239" s="784"/>
      <c r="R239" s="784"/>
      <c r="S239" s="784"/>
      <c r="T239" s="784"/>
      <c r="U239" s="784"/>
      <c r="V239" s="784"/>
      <c r="W239" s="784"/>
      <c r="X239" s="784"/>
      <c r="Y239" s="784"/>
      <c r="Z239" s="784"/>
      <c r="AA239" s="784"/>
      <c r="AB239" s="784"/>
      <c r="AC239" s="784"/>
      <c r="AD239" s="784"/>
      <c r="AE239" s="784"/>
      <c r="AF239" s="35"/>
      <c r="AG239" s="43"/>
      <c r="AH239" s="43"/>
      <c r="AI239" s="785"/>
      <c r="AJ239" s="785"/>
      <c r="AK239" s="785"/>
      <c r="AL239" s="785"/>
      <c r="AM239" s="785"/>
      <c r="AN239" s="785"/>
      <c r="AO239" s="785"/>
      <c r="AP239" s="785"/>
      <c r="AQ239" s="785"/>
      <c r="AR239" s="785"/>
      <c r="AS239" s="785"/>
      <c r="AT239" s="785"/>
      <c r="AU239" s="785"/>
      <c r="AV239" s="785"/>
      <c r="AW239" s="785"/>
      <c r="AX239" s="785"/>
      <c r="AY239" s="785"/>
      <c r="AZ239" s="785"/>
      <c r="BA239" s="785"/>
      <c r="BB239" s="785"/>
      <c r="BC239" s="785"/>
      <c r="BD239" s="785"/>
      <c r="BE239" s="785"/>
      <c r="BF239" s="785"/>
      <c r="BG239" s="785"/>
      <c r="BH239" s="785"/>
      <c r="BI239" s="785"/>
      <c r="BJ239" s="148"/>
      <c r="BK239" s="273"/>
      <c r="BL239" s="273"/>
      <c r="BM239" s="273"/>
    </row>
    <row r="240" spans="1:128" s="274" customFormat="1" ht="35.25" customHeight="1" x14ac:dyDescent="0.6">
      <c r="A240" s="779"/>
      <c r="B240" s="779"/>
      <c r="C240" s="779"/>
      <c r="D240" s="779"/>
      <c r="E240" s="779"/>
      <c r="F240" s="779"/>
      <c r="G240" s="779"/>
      <c r="H240" s="779"/>
      <c r="I240" s="779"/>
      <c r="J240" s="786" t="s">
        <v>408</v>
      </c>
      <c r="K240" s="786"/>
      <c r="L240" s="786"/>
      <c r="M240" s="786"/>
      <c r="N240" s="786"/>
      <c r="O240" s="786"/>
      <c r="P240" s="786"/>
      <c r="Q240" s="786"/>
      <c r="R240" s="786"/>
      <c r="S240" s="362"/>
      <c r="T240" s="362"/>
      <c r="U240" s="362"/>
      <c r="V240" s="362"/>
      <c r="W240" s="362"/>
      <c r="X240" s="362"/>
      <c r="Y240" s="362"/>
      <c r="Z240" s="362"/>
      <c r="AA240" s="362"/>
      <c r="AB240" s="362"/>
      <c r="AC240" s="362"/>
      <c r="AD240" s="43"/>
      <c r="AE240" s="363"/>
      <c r="AF240" s="35"/>
      <c r="AG240" s="43"/>
      <c r="AH240" s="43"/>
      <c r="AI240" s="779"/>
      <c r="AJ240" s="779"/>
      <c r="AK240" s="779"/>
      <c r="AL240" s="779"/>
      <c r="AM240" s="779"/>
      <c r="AN240" s="779"/>
      <c r="AO240" s="779"/>
      <c r="AP240" s="545" t="s">
        <v>442</v>
      </c>
      <c r="AQ240" s="545"/>
      <c r="AR240" s="545"/>
      <c r="AS240" s="545"/>
      <c r="AT240" s="545"/>
      <c r="AU240" s="545"/>
      <c r="AV240" s="44"/>
      <c r="AW240" s="44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43"/>
      <c r="BI240" s="48"/>
      <c r="BJ240" s="275"/>
      <c r="BK240" s="273"/>
      <c r="BL240" s="273"/>
      <c r="BM240" s="273"/>
    </row>
    <row r="241" spans="1:65" s="274" customFormat="1" ht="61.5" customHeight="1" x14ac:dyDescent="0.6">
      <c r="A241" s="782"/>
      <c r="B241" s="782"/>
      <c r="C241" s="782"/>
      <c r="D241" s="782"/>
      <c r="E241" s="782"/>
      <c r="F241" s="782"/>
      <c r="G241" s="782"/>
      <c r="H241" s="782"/>
      <c r="I241" s="782"/>
      <c r="J241" s="547">
        <v>2021</v>
      </c>
      <c r="K241" s="547"/>
      <c r="L241" s="547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43"/>
      <c r="AE241" s="363"/>
      <c r="AF241" s="35"/>
      <c r="AG241" s="43"/>
      <c r="AH241" s="43"/>
      <c r="AI241" s="783"/>
      <c r="AJ241" s="783"/>
      <c r="AK241" s="783"/>
      <c r="AL241" s="783"/>
      <c r="AM241" s="783"/>
      <c r="AN241" s="783"/>
      <c r="AO241" s="783"/>
      <c r="AP241" s="547">
        <v>2021</v>
      </c>
      <c r="AQ241" s="547"/>
      <c r="AR241" s="547"/>
      <c r="AS241" s="35"/>
      <c r="AT241" s="35"/>
      <c r="AU241" s="35"/>
      <c r="AV241" s="35"/>
      <c r="AW241" s="44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43"/>
      <c r="BI241" s="48"/>
      <c r="BJ241" s="275"/>
      <c r="BK241" s="273"/>
      <c r="BL241" s="273"/>
      <c r="BM241" s="273"/>
    </row>
    <row r="242" spans="1:65" s="274" customFormat="1" ht="35.4" x14ac:dyDescent="0.6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4"/>
      <c r="Q242" s="43"/>
      <c r="R242" s="136"/>
      <c r="S242" s="136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4"/>
      <c r="AF242" s="35"/>
      <c r="AG242" s="43"/>
      <c r="AH242" s="43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43"/>
      <c r="BI242" s="48"/>
      <c r="BJ242" s="275"/>
      <c r="BK242" s="273"/>
      <c r="BL242" s="273"/>
      <c r="BM242" s="273"/>
    </row>
    <row r="243" spans="1:65" s="274" customFormat="1" ht="35.4" x14ac:dyDescent="0.6">
      <c r="A243" s="490" t="s">
        <v>170</v>
      </c>
      <c r="B243" s="490"/>
      <c r="C243" s="490"/>
      <c r="D243" s="490"/>
      <c r="E243" s="490"/>
      <c r="F243" s="490"/>
      <c r="G243" s="490"/>
      <c r="H243" s="490"/>
      <c r="I243" s="490"/>
      <c r="J243" s="490"/>
      <c r="K243" s="490"/>
      <c r="L243" s="490"/>
      <c r="M243" s="490"/>
      <c r="N243" s="490"/>
      <c r="O243" s="490"/>
      <c r="P243" s="490"/>
      <c r="Q243" s="490"/>
      <c r="R243" s="490"/>
      <c r="S243" s="490"/>
      <c r="T243" s="490"/>
      <c r="U243" s="490"/>
      <c r="V243" s="490"/>
      <c r="W243" s="490"/>
      <c r="X243" s="490"/>
      <c r="Y243" s="490"/>
      <c r="Z243" s="490"/>
      <c r="AA243" s="490"/>
      <c r="AB243" s="490"/>
      <c r="AC243" s="490"/>
      <c r="AD243" s="43"/>
      <c r="AE243" s="44"/>
      <c r="AF243" s="35"/>
      <c r="AG243" s="43"/>
      <c r="AH243" s="43"/>
      <c r="AI243" s="44"/>
      <c r="AJ243" s="47"/>
      <c r="AK243" s="47"/>
      <c r="AL243" s="47"/>
      <c r="AM243" s="47"/>
      <c r="AN243" s="47"/>
      <c r="AO243" s="47"/>
      <c r="AP243" s="47"/>
      <c r="AQ243" s="35"/>
      <c r="AR243" s="35"/>
      <c r="AS243" s="35"/>
      <c r="AT243" s="35"/>
      <c r="AU243" s="35"/>
      <c r="AV243" s="35"/>
      <c r="AW243" s="35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43"/>
      <c r="BH243" s="43"/>
      <c r="BI243" s="48"/>
      <c r="BJ243" s="275"/>
      <c r="BK243" s="273"/>
      <c r="BL243" s="273"/>
      <c r="BM243" s="273"/>
    </row>
    <row r="244" spans="1:65" s="274" customFormat="1" ht="35.4" x14ac:dyDescent="0.6">
      <c r="A244" s="490"/>
      <c r="B244" s="490"/>
      <c r="C244" s="490"/>
      <c r="D244" s="490"/>
      <c r="E244" s="490"/>
      <c r="F244" s="490"/>
      <c r="G244" s="490"/>
      <c r="H244" s="490"/>
      <c r="I244" s="490"/>
      <c r="J244" s="490"/>
      <c r="K244" s="490"/>
      <c r="L244" s="490"/>
      <c r="M244" s="490"/>
      <c r="N244" s="490"/>
      <c r="O244" s="490"/>
      <c r="P244" s="490"/>
      <c r="Q244" s="490"/>
      <c r="R244" s="490"/>
      <c r="S244" s="490"/>
      <c r="T244" s="490"/>
      <c r="U244" s="490"/>
      <c r="V244" s="490"/>
      <c r="W244" s="490"/>
      <c r="X244" s="490"/>
      <c r="Y244" s="490"/>
      <c r="Z244" s="490"/>
      <c r="AA244" s="490"/>
      <c r="AB244" s="490"/>
      <c r="AC244" s="490"/>
      <c r="AD244" s="43"/>
      <c r="AE244" s="44"/>
      <c r="AF244" s="35"/>
      <c r="AG244" s="43"/>
      <c r="AH244" s="43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39"/>
      <c r="AT244" s="139"/>
      <c r="AU244" s="139"/>
      <c r="AV244" s="139"/>
      <c r="AW244" s="150"/>
      <c r="AX244" s="150"/>
      <c r="AY244" s="150"/>
      <c r="AZ244" s="150"/>
      <c r="BA244" s="150"/>
      <c r="BB244" s="150"/>
      <c r="BC244" s="150"/>
      <c r="BD244" s="43"/>
      <c r="BE244" s="43"/>
      <c r="BF244" s="43"/>
      <c r="BG244" s="43"/>
      <c r="BH244" s="43"/>
      <c r="BI244" s="48"/>
      <c r="BJ244" s="275"/>
      <c r="BK244" s="273"/>
      <c r="BL244" s="273"/>
      <c r="BM244" s="273"/>
    </row>
    <row r="245" spans="1:65" s="274" customFormat="1" ht="35.4" x14ac:dyDescent="0.6">
      <c r="A245" s="146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43"/>
      <c r="AE245" s="44"/>
      <c r="AF245" s="35"/>
      <c r="AG245" s="43"/>
      <c r="AH245" s="43"/>
      <c r="AI245" s="44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44"/>
      <c r="AY245" s="35"/>
      <c r="AZ245" s="35"/>
      <c r="BA245" s="35"/>
      <c r="BB245" s="35"/>
      <c r="BC245" s="35"/>
      <c r="BD245" s="43"/>
      <c r="BE245" s="43"/>
      <c r="BF245" s="43"/>
      <c r="BG245" s="43"/>
      <c r="BH245" s="43"/>
      <c r="BI245" s="48"/>
      <c r="BJ245" s="275"/>
      <c r="BK245" s="273"/>
      <c r="BL245" s="273"/>
      <c r="BM245" s="273"/>
    </row>
    <row r="246" spans="1:65" s="274" customFormat="1" ht="35.4" x14ac:dyDescent="0.6">
      <c r="A246" s="547" t="s">
        <v>195</v>
      </c>
      <c r="B246" s="547"/>
      <c r="C246" s="547"/>
      <c r="D246" s="547"/>
      <c r="E246" s="547"/>
      <c r="F246" s="547"/>
      <c r="G246" s="547"/>
      <c r="H246" s="547"/>
      <c r="I246" s="547"/>
      <c r="J246" s="547"/>
      <c r="K246" s="547"/>
      <c r="L246" s="547"/>
      <c r="M246" s="547"/>
      <c r="N246" s="547"/>
      <c r="O246" s="547"/>
      <c r="P246" s="547"/>
      <c r="Q246" s="547"/>
      <c r="R246" s="547"/>
      <c r="S246" s="547"/>
      <c r="T246" s="547"/>
      <c r="U246" s="547"/>
      <c r="V246" s="547"/>
      <c r="W246" s="547"/>
      <c r="X246" s="547"/>
      <c r="Y246" s="547"/>
      <c r="Z246" s="547"/>
      <c r="AA246" s="547"/>
      <c r="AB246" s="547"/>
      <c r="AC246" s="35"/>
      <c r="AD246" s="43"/>
      <c r="AE246" s="44"/>
      <c r="AF246" s="35"/>
      <c r="AG246" s="43"/>
      <c r="AH246" s="43"/>
      <c r="AI246" s="44"/>
      <c r="AJ246" s="45"/>
      <c r="AK246" s="45"/>
      <c r="AL246" s="45"/>
      <c r="AM246" s="45"/>
      <c r="AN246" s="45"/>
      <c r="AO246" s="45"/>
      <c r="AP246" s="46"/>
      <c r="AQ246" s="46"/>
      <c r="AR246" s="46"/>
      <c r="AS246" s="47"/>
      <c r="AT246" s="47"/>
      <c r="AU246" s="47"/>
      <c r="AV246" s="47"/>
      <c r="AW246" s="35"/>
      <c r="AX246" s="35"/>
      <c r="AY246" s="35"/>
      <c r="AZ246" s="35"/>
      <c r="BA246" s="35"/>
      <c r="BB246" s="35"/>
      <c r="BC246" s="35"/>
      <c r="BD246" s="43"/>
      <c r="BE246" s="43"/>
      <c r="BF246" s="43"/>
      <c r="BG246" s="43"/>
      <c r="BH246" s="43"/>
      <c r="BI246" s="48"/>
      <c r="BJ246" s="275"/>
      <c r="BK246" s="273"/>
      <c r="BL246" s="273"/>
      <c r="BM246" s="273"/>
    </row>
    <row r="247" spans="1:65" s="274" customFormat="1" ht="35.4" x14ac:dyDescent="0.6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35"/>
      <c r="AD247" s="43"/>
      <c r="AE247" s="44"/>
      <c r="AF247" s="35"/>
      <c r="AG247" s="43"/>
      <c r="AH247" s="43"/>
      <c r="AI247" s="44"/>
      <c r="AJ247" s="45"/>
      <c r="AK247" s="45"/>
      <c r="AL247" s="45"/>
      <c r="AM247" s="45"/>
      <c r="AN247" s="45"/>
      <c r="AO247" s="45"/>
      <c r="AP247" s="46"/>
      <c r="AQ247" s="46"/>
      <c r="AR247" s="46"/>
      <c r="AS247" s="47"/>
      <c r="AT247" s="47"/>
      <c r="AU247" s="47"/>
      <c r="AV247" s="47"/>
      <c r="AW247" s="35"/>
      <c r="AX247" s="35"/>
      <c r="AY247" s="35"/>
      <c r="AZ247" s="35"/>
      <c r="BA247" s="35"/>
      <c r="BB247" s="35"/>
      <c r="BC247" s="35"/>
      <c r="BD247" s="43"/>
      <c r="BE247" s="43"/>
      <c r="BF247" s="43"/>
      <c r="BG247" s="43"/>
      <c r="BH247" s="43"/>
      <c r="BI247" s="48"/>
      <c r="BJ247" s="275"/>
      <c r="BK247" s="273"/>
      <c r="BL247" s="273"/>
      <c r="BM247" s="273"/>
    </row>
    <row r="248" spans="1:65" s="274" customFormat="1" ht="35.4" x14ac:dyDescent="0.6">
      <c r="R248" s="276"/>
      <c r="S248" s="276"/>
      <c r="BF248" s="273"/>
      <c r="BG248" s="273"/>
      <c r="BH248" s="273"/>
      <c r="BI248" s="273"/>
      <c r="BJ248" s="273"/>
      <c r="BK248" s="275"/>
    </row>
    <row r="249" spans="1:65" s="27" customFormat="1" x14ac:dyDescent="0.25">
      <c r="R249" s="39"/>
      <c r="S249" s="39"/>
      <c r="BF249" s="40"/>
      <c r="BG249" s="40"/>
      <c r="BH249" s="40"/>
      <c r="BI249" s="40"/>
      <c r="BJ249" s="40"/>
      <c r="BK249" s="64"/>
    </row>
    <row r="250" spans="1:65" s="27" customFormat="1" x14ac:dyDescent="0.25">
      <c r="R250" s="39"/>
      <c r="S250" s="39"/>
      <c r="BF250" s="40"/>
      <c r="BG250" s="40"/>
      <c r="BH250" s="40"/>
      <c r="BI250" s="40"/>
      <c r="BJ250" s="40"/>
      <c r="BK250" s="64"/>
    </row>
    <row r="251" spans="1:65" s="27" customFormat="1" x14ac:dyDescent="0.25">
      <c r="R251" s="39"/>
      <c r="S251" s="39"/>
      <c r="BF251" s="40"/>
      <c r="BG251" s="40"/>
      <c r="BH251" s="40"/>
      <c r="BI251" s="40"/>
      <c r="BJ251" s="40"/>
      <c r="BK251" s="64"/>
    </row>
    <row r="252" spans="1:65" s="27" customFormat="1" x14ac:dyDescent="0.25">
      <c r="R252" s="39"/>
      <c r="S252" s="39"/>
      <c r="BF252" s="40"/>
      <c r="BG252" s="40"/>
      <c r="BH252" s="40"/>
      <c r="BI252" s="40"/>
      <c r="BJ252" s="40"/>
      <c r="BK252" s="64"/>
    </row>
    <row r="253" spans="1:65" s="27" customFormat="1" x14ac:dyDescent="0.25">
      <c r="R253" s="39"/>
      <c r="S253" s="39"/>
      <c r="BF253" s="40"/>
      <c r="BG253" s="40"/>
      <c r="BH253" s="40"/>
      <c r="BI253" s="40"/>
      <c r="BJ253" s="40"/>
      <c r="BK253" s="64"/>
    </row>
    <row r="254" spans="1:65" s="27" customFormat="1" x14ac:dyDescent="0.25">
      <c r="R254" s="39"/>
      <c r="S254" s="39"/>
      <c r="BF254" s="40"/>
      <c r="BG254" s="40"/>
      <c r="BH254" s="40"/>
      <c r="BI254" s="40"/>
      <c r="BJ254" s="40"/>
      <c r="BK254" s="64"/>
    </row>
    <row r="255" spans="1:65" s="27" customFormat="1" x14ac:dyDescent="0.25">
      <c r="R255" s="39"/>
      <c r="S255" s="39"/>
      <c r="BF255" s="40"/>
      <c r="BG255" s="40"/>
      <c r="BH255" s="40"/>
      <c r="BI255" s="40"/>
      <c r="BJ255" s="40"/>
      <c r="BK255" s="64"/>
    </row>
    <row r="256" spans="1:65" s="27" customFormat="1" x14ac:dyDescent="0.25">
      <c r="R256" s="39"/>
      <c r="S256" s="39"/>
      <c r="BF256" s="40"/>
      <c r="BG256" s="40"/>
      <c r="BH256" s="40"/>
      <c r="BI256" s="40"/>
      <c r="BJ256" s="40"/>
      <c r="BK256" s="64"/>
    </row>
    <row r="257" spans="18:63" s="27" customFormat="1" x14ac:dyDescent="0.25">
      <c r="R257" s="39"/>
      <c r="S257" s="39"/>
      <c r="BF257" s="40"/>
      <c r="BG257" s="40"/>
      <c r="BH257" s="40"/>
      <c r="BI257" s="40"/>
      <c r="BJ257" s="40"/>
      <c r="BK257" s="64"/>
    </row>
    <row r="258" spans="18:63" s="27" customFormat="1" x14ac:dyDescent="0.25">
      <c r="R258" s="39"/>
      <c r="S258" s="39"/>
      <c r="BF258" s="40"/>
      <c r="BG258" s="40"/>
      <c r="BH258" s="40"/>
      <c r="BI258" s="40"/>
      <c r="BJ258" s="40"/>
      <c r="BK258" s="64"/>
    </row>
    <row r="259" spans="18:63" s="27" customFormat="1" x14ac:dyDescent="0.25">
      <c r="R259" s="39"/>
      <c r="S259" s="39"/>
      <c r="BF259" s="40"/>
      <c r="BG259" s="40"/>
      <c r="BH259" s="40"/>
      <c r="BI259" s="40"/>
      <c r="BJ259" s="40"/>
      <c r="BK259" s="64"/>
    </row>
    <row r="260" spans="18:63" s="27" customFormat="1" x14ac:dyDescent="0.25">
      <c r="R260" s="39"/>
      <c r="S260" s="39"/>
      <c r="BF260" s="40"/>
      <c r="BG260" s="40"/>
      <c r="BH260" s="40"/>
      <c r="BI260" s="40"/>
      <c r="BJ260" s="40"/>
      <c r="BK260" s="64"/>
    </row>
    <row r="261" spans="18:63" s="27" customFormat="1" x14ac:dyDescent="0.25">
      <c r="R261" s="39"/>
      <c r="S261" s="39"/>
      <c r="BF261" s="40"/>
      <c r="BG261" s="40"/>
      <c r="BH261" s="40"/>
      <c r="BI261" s="40"/>
      <c r="BJ261" s="40"/>
      <c r="BK261" s="64"/>
    </row>
    <row r="262" spans="18:63" s="27" customFormat="1" x14ac:dyDescent="0.25">
      <c r="R262" s="39"/>
      <c r="S262" s="39"/>
      <c r="BF262" s="40"/>
      <c r="BG262" s="40"/>
      <c r="BH262" s="40"/>
      <c r="BI262" s="40"/>
      <c r="BJ262" s="40"/>
      <c r="BK262" s="64"/>
    </row>
    <row r="263" spans="18:63" s="27" customFormat="1" x14ac:dyDescent="0.25">
      <c r="R263" s="39"/>
      <c r="S263" s="39"/>
      <c r="BF263" s="40"/>
      <c r="BG263" s="40"/>
      <c r="BH263" s="40"/>
      <c r="BI263" s="40"/>
      <c r="BJ263" s="40"/>
      <c r="BK263" s="64"/>
    </row>
    <row r="264" spans="18:63" s="27" customFormat="1" x14ac:dyDescent="0.25">
      <c r="R264" s="39"/>
      <c r="S264" s="39"/>
      <c r="BF264" s="40"/>
      <c r="BG264" s="40"/>
      <c r="BH264" s="40"/>
      <c r="BI264" s="40"/>
      <c r="BJ264" s="40"/>
      <c r="BK264" s="64"/>
    </row>
    <row r="265" spans="18:63" s="27" customFormat="1" x14ac:dyDescent="0.25">
      <c r="R265" s="39"/>
      <c r="S265" s="39"/>
      <c r="BF265" s="40"/>
      <c r="BG265" s="40"/>
      <c r="BH265" s="40"/>
      <c r="BI265" s="40"/>
      <c r="BJ265" s="40"/>
      <c r="BK265" s="64"/>
    </row>
    <row r="266" spans="18:63" s="27" customFormat="1" x14ac:dyDescent="0.25">
      <c r="R266" s="39"/>
      <c r="S266" s="39"/>
      <c r="BF266" s="40"/>
      <c r="BG266" s="40"/>
      <c r="BH266" s="40"/>
      <c r="BI266" s="40"/>
      <c r="BJ266" s="40"/>
      <c r="BK266" s="64"/>
    </row>
    <row r="267" spans="18:63" s="27" customFormat="1" x14ac:dyDescent="0.25">
      <c r="R267" s="39"/>
      <c r="S267" s="39"/>
      <c r="BF267" s="40"/>
      <c r="BG267" s="40"/>
      <c r="BH267" s="40"/>
      <c r="BI267" s="40"/>
      <c r="BJ267" s="40"/>
      <c r="BK267" s="64"/>
    </row>
    <row r="268" spans="18:63" s="27" customFormat="1" x14ac:dyDescent="0.25">
      <c r="R268" s="39"/>
      <c r="S268" s="39"/>
      <c r="BF268" s="40"/>
      <c r="BG268" s="40"/>
      <c r="BH268" s="40"/>
      <c r="BI268" s="40"/>
      <c r="BJ268" s="40"/>
      <c r="BK268" s="64"/>
    </row>
    <row r="269" spans="18:63" s="27" customFormat="1" x14ac:dyDescent="0.25">
      <c r="R269" s="39"/>
      <c r="S269" s="39"/>
      <c r="BF269" s="40"/>
      <c r="BG269" s="40"/>
      <c r="BH269" s="40"/>
      <c r="BI269" s="40"/>
      <c r="BJ269" s="40"/>
      <c r="BK269" s="64"/>
    </row>
    <row r="270" spans="18:63" s="27" customFormat="1" x14ac:dyDescent="0.25">
      <c r="R270" s="39"/>
      <c r="S270" s="39"/>
      <c r="BF270" s="40"/>
      <c r="BG270" s="40"/>
      <c r="BH270" s="40"/>
      <c r="BI270" s="40"/>
      <c r="BJ270" s="40"/>
      <c r="BK270" s="64"/>
    </row>
    <row r="271" spans="18:63" s="27" customFormat="1" x14ac:dyDescent="0.25">
      <c r="R271" s="39"/>
      <c r="S271" s="39"/>
      <c r="BF271" s="40"/>
      <c r="BG271" s="40"/>
      <c r="BH271" s="40"/>
      <c r="BI271" s="40"/>
      <c r="BJ271" s="40"/>
      <c r="BK271" s="64"/>
    </row>
    <row r="272" spans="18:63" s="27" customFormat="1" x14ac:dyDescent="0.25">
      <c r="R272" s="39"/>
      <c r="S272" s="39"/>
      <c r="BF272" s="40"/>
      <c r="BG272" s="40"/>
      <c r="BH272" s="40"/>
      <c r="BI272" s="40"/>
      <c r="BJ272" s="40"/>
      <c r="BK272" s="64"/>
    </row>
    <row r="273" spans="18:63" s="27" customFormat="1" x14ac:dyDescent="0.25">
      <c r="R273" s="39"/>
      <c r="S273" s="39"/>
      <c r="BF273" s="40"/>
      <c r="BG273" s="40"/>
      <c r="BH273" s="40"/>
      <c r="BI273" s="40"/>
      <c r="BJ273" s="40"/>
      <c r="BK273" s="64"/>
    </row>
    <row r="274" spans="18:63" s="27" customFormat="1" x14ac:dyDescent="0.25">
      <c r="R274" s="39"/>
      <c r="S274" s="39"/>
      <c r="BF274" s="40"/>
      <c r="BG274" s="40"/>
      <c r="BH274" s="40"/>
      <c r="BI274" s="40"/>
      <c r="BJ274" s="40"/>
      <c r="BK274" s="64"/>
    </row>
    <row r="275" spans="18:63" s="27" customFormat="1" x14ac:dyDescent="0.25">
      <c r="R275" s="39"/>
      <c r="S275" s="39"/>
      <c r="BF275" s="40"/>
      <c r="BG275" s="40"/>
      <c r="BH275" s="40"/>
      <c r="BI275" s="40"/>
      <c r="BJ275" s="40"/>
      <c r="BK275" s="64"/>
    </row>
    <row r="276" spans="18:63" s="27" customFormat="1" x14ac:dyDescent="0.25">
      <c r="R276" s="39"/>
      <c r="S276" s="39"/>
      <c r="BF276" s="40"/>
      <c r="BG276" s="40"/>
      <c r="BH276" s="40"/>
      <c r="BI276" s="40"/>
      <c r="BJ276" s="40"/>
      <c r="BK276" s="64"/>
    </row>
    <row r="277" spans="18:63" s="27" customFormat="1" x14ac:dyDescent="0.25">
      <c r="R277" s="39"/>
      <c r="S277" s="39"/>
      <c r="BF277" s="40"/>
      <c r="BG277" s="40"/>
      <c r="BH277" s="40"/>
      <c r="BI277" s="40"/>
      <c r="BJ277" s="40"/>
      <c r="BK277" s="64"/>
    </row>
    <row r="278" spans="18:63" s="27" customFormat="1" x14ac:dyDescent="0.25">
      <c r="R278" s="39"/>
      <c r="S278" s="39"/>
      <c r="BF278" s="40"/>
      <c r="BG278" s="40"/>
      <c r="BH278" s="40"/>
      <c r="BI278" s="40"/>
      <c r="BJ278" s="40"/>
      <c r="BK278" s="64"/>
    </row>
    <row r="279" spans="18:63" s="27" customFormat="1" x14ac:dyDescent="0.25">
      <c r="R279" s="39"/>
      <c r="S279" s="39"/>
      <c r="BF279" s="40"/>
      <c r="BG279" s="40"/>
      <c r="BH279" s="40"/>
      <c r="BI279" s="40"/>
      <c r="BJ279" s="40"/>
      <c r="BK279" s="64"/>
    </row>
    <row r="280" spans="18:63" s="27" customFormat="1" x14ac:dyDescent="0.25">
      <c r="R280" s="39"/>
      <c r="S280" s="39"/>
      <c r="BF280" s="40"/>
      <c r="BG280" s="40"/>
      <c r="BH280" s="40"/>
      <c r="BI280" s="40"/>
      <c r="BJ280" s="40"/>
      <c r="BK280" s="64"/>
    </row>
    <row r="281" spans="18:63" s="27" customFormat="1" x14ac:dyDescent="0.25">
      <c r="R281" s="39"/>
      <c r="S281" s="39"/>
      <c r="BF281" s="40"/>
      <c r="BG281" s="40"/>
      <c r="BH281" s="40"/>
      <c r="BI281" s="40"/>
      <c r="BJ281" s="40"/>
      <c r="BK281" s="64"/>
    </row>
    <row r="282" spans="18:63" s="27" customFormat="1" x14ac:dyDescent="0.25">
      <c r="R282" s="39"/>
      <c r="S282" s="39"/>
      <c r="BF282" s="40"/>
      <c r="BG282" s="40"/>
      <c r="BH282" s="40"/>
      <c r="BI282" s="40"/>
      <c r="BJ282" s="40"/>
      <c r="BK282" s="64"/>
    </row>
    <row r="283" spans="18:63" s="27" customFormat="1" x14ac:dyDescent="0.25">
      <c r="R283" s="39"/>
      <c r="S283" s="39"/>
      <c r="BF283" s="40"/>
      <c r="BG283" s="40"/>
      <c r="BH283" s="40"/>
      <c r="BI283" s="40"/>
      <c r="BJ283" s="40"/>
      <c r="BK283" s="64"/>
    </row>
    <row r="284" spans="18:63" s="27" customFormat="1" x14ac:dyDescent="0.25">
      <c r="R284" s="39"/>
      <c r="S284" s="39"/>
      <c r="BF284" s="40"/>
      <c r="BG284" s="40"/>
      <c r="BH284" s="40"/>
      <c r="BI284" s="40"/>
      <c r="BJ284" s="40"/>
      <c r="BK284" s="64"/>
    </row>
    <row r="285" spans="18:63" s="27" customFormat="1" x14ac:dyDescent="0.25">
      <c r="R285" s="39"/>
      <c r="S285" s="39"/>
      <c r="BF285" s="40"/>
      <c r="BG285" s="40"/>
      <c r="BH285" s="40"/>
      <c r="BI285" s="40"/>
      <c r="BJ285" s="40"/>
      <c r="BK285" s="64"/>
    </row>
    <row r="286" spans="18:63" s="27" customFormat="1" x14ac:dyDescent="0.25">
      <c r="R286" s="39"/>
      <c r="S286" s="39"/>
      <c r="BF286" s="40"/>
      <c r="BG286" s="40"/>
      <c r="BH286" s="40"/>
      <c r="BI286" s="40"/>
      <c r="BJ286" s="40"/>
      <c r="BK286" s="64"/>
    </row>
    <row r="287" spans="18:63" s="27" customFormat="1" x14ac:dyDescent="0.25">
      <c r="R287" s="39"/>
      <c r="S287" s="39"/>
      <c r="BF287" s="40"/>
      <c r="BG287" s="40"/>
      <c r="BH287" s="40"/>
      <c r="BI287" s="40"/>
      <c r="BJ287" s="40"/>
      <c r="BK287" s="64"/>
    </row>
    <row r="288" spans="18:63" s="27" customFormat="1" x14ac:dyDescent="0.25">
      <c r="R288" s="39"/>
      <c r="S288" s="39"/>
      <c r="BF288" s="40"/>
      <c r="BG288" s="40"/>
      <c r="BH288" s="40"/>
      <c r="BI288" s="40"/>
      <c r="BJ288" s="40"/>
      <c r="BK288" s="64"/>
    </row>
    <row r="289" spans="18:63" s="27" customFormat="1" x14ac:dyDescent="0.25">
      <c r="R289" s="39"/>
      <c r="S289" s="39"/>
      <c r="BF289" s="40"/>
      <c r="BG289" s="40"/>
      <c r="BH289" s="40"/>
      <c r="BI289" s="40"/>
      <c r="BJ289" s="40"/>
      <c r="BK289" s="64"/>
    </row>
    <row r="290" spans="18:63" s="27" customFormat="1" x14ac:dyDescent="0.25">
      <c r="R290" s="39"/>
      <c r="S290" s="39"/>
      <c r="BF290" s="40"/>
      <c r="BG290" s="40"/>
      <c r="BH290" s="40"/>
      <c r="BI290" s="40"/>
      <c r="BJ290" s="40"/>
      <c r="BK290" s="64"/>
    </row>
    <row r="291" spans="18:63" s="27" customFormat="1" x14ac:dyDescent="0.25">
      <c r="R291" s="39"/>
      <c r="S291" s="39"/>
      <c r="BF291" s="40"/>
      <c r="BG291" s="40"/>
      <c r="BH291" s="40"/>
      <c r="BI291" s="40"/>
      <c r="BJ291" s="40"/>
      <c r="BK291" s="64"/>
    </row>
    <row r="292" spans="18:63" s="27" customFormat="1" x14ac:dyDescent="0.25">
      <c r="R292" s="39"/>
      <c r="S292" s="39"/>
      <c r="BF292" s="40"/>
      <c r="BG292" s="40"/>
      <c r="BH292" s="40"/>
      <c r="BI292" s="40"/>
      <c r="BJ292" s="40"/>
      <c r="BK292" s="64"/>
    </row>
    <row r="293" spans="18:63" s="27" customFormat="1" x14ac:dyDescent="0.25">
      <c r="R293" s="39"/>
      <c r="S293" s="39"/>
      <c r="BF293" s="40"/>
      <c r="BG293" s="40"/>
      <c r="BH293" s="40"/>
      <c r="BI293" s="40"/>
      <c r="BJ293" s="40"/>
      <c r="BK293" s="64"/>
    </row>
    <row r="294" spans="18:63" s="27" customFormat="1" x14ac:dyDescent="0.25">
      <c r="R294" s="39"/>
      <c r="S294" s="39"/>
      <c r="BF294" s="40"/>
      <c r="BG294" s="40"/>
      <c r="BH294" s="40"/>
      <c r="BI294" s="40"/>
      <c r="BJ294" s="40"/>
      <c r="BK294" s="64"/>
    </row>
    <row r="295" spans="18:63" s="27" customFormat="1" x14ac:dyDescent="0.25">
      <c r="R295" s="39"/>
      <c r="S295" s="39"/>
      <c r="BF295" s="40"/>
      <c r="BG295" s="40"/>
      <c r="BH295" s="40"/>
      <c r="BI295" s="40"/>
      <c r="BJ295" s="40"/>
      <c r="BK295" s="64"/>
    </row>
    <row r="296" spans="18:63" s="27" customFormat="1" x14ac:dyDescent="0.25">
      <c r="R296" s="39"/>
      <c r="S296" s="39"/>
      <c r="BF296" s="40"/>
      <c r="BG296" s="40"/>
      <c r="BH296" s="40"/>
      <c r="BI296" s="40"/>
      <c r="BJ296" s="40"/>
      <c r="BK296" s="64"/>
    </row>
    <row r="297" spans="18:63" s="27" customFormat="1" x14ac:dyDescent="0.25">
      <c r="R297" s="39"/>
      <c r="S297" s="39"/>
      <c r="BF297" s="40"/>
      <c r="BG297" s="40"/>
      <c r="BH297" s="40"/>
      <c r="BI297" s="40"/>
      <c r="BJ297" s="40"/>
      <c r="BK297" s="64"/>
    </row>
    <row r="298" spans="18:63" s="27" customFormat="1" x14ac:dyDescent="0.25">
      <c r="R298" s="39"/>
      <c r="S298" s="39"/>
      <c r="BF298" s="40"/>
      <c r="BG298" s="40"/>
      <c r="BH298" s="40"/>
      <c r="BI298" s="40"/>
      <c r="BJ298" s="40"/>
      <c r="BK298" s="64"/>
    </row>
    <row r="299" spans="18:63" s="27" customFormat="1" x14ac:dyDescent="0.25">
      <c r="R299" s="39"/>
      <c r="S299" s="39"/>
      <c r="BF299" s="40"/>
      <c r="BG299" s="40"/>
      <c r="BH299" s="40"/>
      <c r="BI299" s="40"/>
      <c r="BJ299" s="40"/>
      <c r="BK299" s="64"/>
    </row>
    <row r="300" spans="18:63" s="27" customFormat="1" x14ac:dyDescent="0.25">
      <c r="R300" s="39"/>
      <c r="S300" s="39"/>
      <c r="BF300" s="40"/>
      <c r="BG300" s="40"/>
      <c r="BH300" s="40"/>
      <c r="BI300" s="40"/>
      <c r="BJ300" s="40"/>
      <c r="BK300" s="64"/>
    </row>
    <row r="301" spans="18:63" s="27" customFormat="1" x14ac:dyDescent="0.25">
      <c r="R301" s="39"/>
      <c r="S301" s="39"/>
      <c r="BF301" s="40"/>
      <c r="BG301" s="40"/>
      <c r="BH301" s="40"/>
      <c r="BI301" s="40"/>
      <c r="BJ301" s="40"/>
      <c r="BK301" s="64"/>
    </row>
    <row r="302" spans="18:63" s="27" customFormat="1" x14ac:dyDescent="0.25">
      <c r="R302" s="39"/>
      <c r="S302" s="39"/>
      <c r="BF302" s="40"/>
      <c r="BG302" s="40"/>
      <c r="BH302" s="40"/>
      <c r="BI302" s="40"/>
      <c r="BJ302" s="40"/>
      <c r="BK302" s="64"/>
    </row>
    <row r="303" spans="18:63" s="27" customFormat="1" x14ac:dyDescent="0.25">
      <c r="R303" s="39"/>
      <c r="S303" s="39"/>
      <c r="BF303" s="40"/>
      <c r="BG303" s="40"/>
      <c r="BH303" s="40"/>
      <c r="BI303" s="40"/>
      <c r="BJ303" s="40"/>
      <c r="BK303" s="64"/>
    </row>
    <row r="304" spans="18:63" s="27" customFormat="1" x14ac:dyDescent="0.25">
      <c r="R304" s="39"/>
      <c r="S304" s="39"/>
      <c r="BF304" s="40"/>
      <c r="BG304" s="40"/>
      <c r="BH304" s="40"/>
      <c r="BI304" s="40"/>
      <c r="BJ304" s="40"/>
      <c r="BK304" s="64"/>
    </row>
    <row r="305" spans="18:63" s="27" customFormat="1" x14ac:dyDescent="0.25">
      <c r="R305" s="39"/>
      <c r="S305" s="39"/>
      <c r="BF305" s="40"/>
      <c r="BG305" s="40"/>
      <c r="BH305" s="40"/>
      <c r="BI305" s="40"/>
      <c r="BJ305" s="40"/>
      <c r="BK305" s="64"/>
    </row>
    <row r="306" spans="18:63" s="27" customFormat="1" x14ac:dyDescent="0.25">
      <c r="R306" s="39"/>
      <c r="S306" s="39"/>
      <c r="BF306" s="40"/>
      <c r="BG306" s="40"/>
      <c r="BH306" s="40"/>
      <c r="BI306" s="40"/>
      <c r="BJ306" s="40"/>
      <c r="BK306" s="64"/>
    </row>
    <row r="307" spans="18:63" s="27" customFormat="1" x14ac:dyDescent="0.25">
      <c r="R307" s="39"/>
      <c r="S307" s="39"/>
      <c r="BF307" s="40"/>
      <c r="BG307" s="40"/>
      <c r="BH307" s="40"/>
      <c r="BI307" s="40"/>
      <c r="BJ307" s="40"/>
      <c r="BK307" s="64"/>
    </row>
    <row r="308" spans="18:63" s="27" customFormat="1" x14ac:dyDescent="0.25">
      <c r="R308" s="39"/>
      <c r="S308" s="39"/>
      <c r="BF308" s="40"/>
      <c r="BG308" s="40"/>
      <c r="BH308" s="40"/>
      <c r="BI308" s="40"/>
      <c r="BJ308" s="40"/>
      <c r="BK308" s="64"/>
    </row>
    <row r="309" spans="18:63" s="27" customFormat="1" x14ac:dyDescent="0.25">
      <c r="R309" s="39"/>
      <c r="S309" s="39"/>
      <c r="BF309" s="40"/>
      <c r="BG309" s="40"/>
      <c r="BH309" s="40"/>
      <c r="BI309" s="40"/>
      <c r="BJ309" s="40"/>
      <c r="BK309" s="64"/>
    </row>
    <row r="310" spans="18:63" s="27" customFormat="1" x14ac:dyDescent="0.25">
      <c r="R310" s="39"/>
      <c r="S310" s="39"/>
      <c r="BF310" s="40"/>
      <c r="BG310" s="40"/>
      <c r="BH310" s="40"/>
      <c r="BI310" s="40"/>
      <c r="BJ310" s="40"/>
      <c r="BK310" s="64"/>
    </row>
    <row r="311" spans="18:63" s="27" customFormat="1" x14ac:dyDescent="0.25">
      <c r="R311" s="39"/>
      <c r="S311" s="39"/>
      <c r="BF311" s="40"/>
      <c r="BG311" s="40"/>
      <c r="BH311" s="40"/>
      <c r="BI311" s="40"/>
      <c r="BJ311" s="40"/>
      <c r="BK311" s="64"/>
    </row>
    <row r="312" spans="18:63" s="27" customFormat="1" x14ac:dyDescent="0.25">
      <c r="R312" s="39"/>
      <c r="S312" s="39"/>
      <c r="BF312" s="40"/>
      <c r="BG312" s="40"/>
      <c r="BH312" s="40"/>
      <c r="BI312" s="40"/>
      <c r="BJ312" s="40"/>
      <c r="BK312" s="64"/>
    </row>
    <row r="313" spans="18:63" s="27" customFormat="1" x14ac:dyDescent="0.25">
      <c r="R313" s="39"/>
      <c r="S313" s="39"/>
      <c r="BF313" s="40"/>
      <c r="BG313" s="40"/>
      <c r="BH313" s="40"/>
      <c r="BI313" s="40"/>
      <c r="BJ313" s="40"/>
      <c r="BK313" s="64"/>
    </row>
    <row r="314" spans="18:63" s="27" customFormat="1" x14ac:dyDescent="0.25">
      <c r="R314" s="39"/>
      <c r="S314" s="39"/>
      <c r="BF314" s="40"/>
      <c r="BG314" s="40"/>
      <c r="BH314" s="40"/>
      <c r="BI314" s="40"/>
      <c r="BJ314" s="40"/>
      <c r="BK314" s="64"/>
    </row>
    <row r="315" spans="18:63" s="27" customFormat="1" x14ac:dyDescent="0.25">
      <c r="R315" s="39"/>
      <c r="S315" s="39"/>
      <c r="BF315" s="40"/>
      <c r="BG315" s="40"/>
      <c r="BH315" s="40"/>
      <c r="BI315" s="40"/>
      <c r="BJ315" s="40"/>
      <c r="BK315" s="64"/>
    </row>
    <row r="316" spans="18:63" s="27" customFormat="1" x14ac:dyDescent="0.25">
      <c r="R316" s="39"/>
      <c r="S316" s="39"/>
      <c r="BF316" s="40"/>
      <c r="BG316" s="40"/>
      <c r="BH316" s="40"/>
      <c r="BI316" s="40"/>
      <c r="BJ316" s="40"/>
      <c r="BK316" s="64"/>
    </row>
    <row r="317" spans="18:63" s="27" customFormat="1" x14ac:dyDescent="0.25">
      <c r="R317" s="39"/>
      <c r="S317" s="39"/>
      <c r="BF317" s="40"/>
      <c r="BG317" s="40"/>
      <c r="BH317" s="40"/>
      <c r="BI317" s="40"/>
      <c r="BJ317" s="40"/>
      <c r="BK317" s="64"/>
    </row>
    <row r="318" spans="18:63" s="27" customFormat="1" x14ac:dyDescent="0.25">
      <c r="R318" s="39"/>
      <c r="S318" s="39"/>
      <c r="BF318" s="40"/>
      <c r="BG318" s="40"/>
      <c r="BH318" s="40"/>
      <c r="BI318" s="40"/>
      <c r="BJ318" s="40"/>
      <c r="BK318" s="64"/>
    </row>
    <row r="319" spans="18:63" s="27" customFormat="1" x14ac:dyDescent="0.25">
      <c r="R319" s="39"/>
      <c r="S319" s="39"/>
      <c r="BF319" s="40"/>
      <c r="BG319" s="40"/>
      <c r="BH319" s="40"/>
      <c r="BI319" s="40"/>
      <c r="BJ319" s="40"/>
      <c r="BK319" s="64"/>
    </row>
    <row r="320" spans="18:63" s="27" customFormat="1" x14ac:dyDescent="0.25">
      <c r="R320" s="39"/>
      <c r="S320" s="39"/>
      <c r="BF320" s="40"/>
      <c r="BG320" s="40"/>
      <c r="BH320" s="40"/>
      <c r="BI320" s="40"/>
      <c r="BJ320" s="40"/>
      <c r="BK320" s="64"/>
    </row>
    <row r="321" spans="18:63" s="27" customFormat="1" x14ac:dyDescent="0.25">
      <c r="R321" s="39"/>
      <c r="S321" s="39"/>
      <c r="BF321" s="40"/>
      <c r="BG321" s="40"/>
      <c r="BH321" s="40"/>
      <c r="BI321" s="40"/>
      <c r="BJ321" s="40"/>
      <c r="BK321" s="64"/>
    </row>
    <row r="322" spans="18:63" s="27" customFormat="1" x14ac:dyDescent="0.25">
      <c r="R322" s="39"/>
      <c r="S322" s="39"/>
      <c r="BF322" s="40"/>
      <c r="BG322" s="40"/>
      <c r="BH322" s="40"/>
      <c r="BI322" s="40"/>
      <c r="BJ322" s="40"/>
      <c r="BK322" s="64"/>
    </row>
    <row r="323" spans="18:63" s="27" customFormat="1" x14ac:dyDescent="0.25">
      <c r="R323" s="39"/>
      <c r="S323" s="39"/>
      <c r="BF323" s="40"/>
      <c r="BG323" s="40"/>
      <c r="BH323" s="40"/>
      <c r="BI323" s="40"/>
      <c r="BJ323" s="40"/>
      <c r="BK323" s="64"/>
    </row>
    <row r="324" spans="18:63" s="27" customFormat="1" x14ac:dyDescent="0.25">
      <c r="R324" s="39"/>
      <c r="S324" s="39"/>
      <c r="BF324" s="40"/>
      <c r="BG324" s="40"/>
      <c r="BH324" s="40"/>
      <c r="BI324" s="40"/>
      <c r="BJ324" s="40"/>
      <c r="BK324" s="64"/>
    </row>
    <row r="325" spans="18:63" s="27" customFormat="1" x14ac:dyDescent="0.25">
      <c r="R325" s="39"/>
      <c r="S325" s="39"/>
      <c r="BF325" s="40"/>
      <c r="BG325" s="40"/>
      <c r="BH325" s="40"/>
      <c r="BI325" s="40"/>
      <c r="BJ325" s="40"/>
      <c r="BK325" s="64"/>
    </row>
    <row r="326" spans="18:63" s="27" customFormat="1" x14ac:dyDescent="0.25">
      <c r="R326" s="39"/>
      <c r="S326" s="39"/>
      <c r="BF326" s="40"/>
      <c r="BG326" s="40"/>
      <c r="BH326" s="40"/>
      <c r="BI326" s="40"/>
      <c r="BJ326" s="40"/>
      <c r="BK326" s="64"/>
    </row>
    <row r="327" spans="18:63" s="27" customFormat="1" x14ac:dyDescent="0.25">
      <c r="R327" s="39"/>
      <c r="S327" s="39"/>
      <c r="BF327" s="40"/>
      <c r="BG327" s="40"/>
      <c r="BH327" s="40"/>
      <c r="BI327" s="40"/>
      <c r="BJ327" s="40"/>
      <c r="BK327" s="64"/>
    </row>
    <row r="328" spans="18:63" s="27" customFormat="1" x14ac:dyDescent="0.25">
      <c r="R328" s="39"/>
      <c r="S328" s="39"/>
      <c r="BF328" s="40"/>
      <c r="BG328" s="40"/>
      <c r="BH328" s="40"/>
      <c r="BI328" s="40"/>
      <c r="BJ328" s="40"/>
      <c r="BK328" s="64"/>
    </row>
    <row r="329" spans="18:63" s="27" customFormat="1" x14ac:dyDescent="0.25">
      <c r="R329" s="39"/>
      <c r="S329" s="39"/>
      <c r="BF329" s="40"/>
      <c r="BG329" s="40"/>
      <c r="BH329" s="40"/>
      <c r="BI329" s="40"/>
      <c r="BJ329" s="40"/>
      <c r="BK329" s="64"/>
    </row>
    <row r="330" spans="18:63" s="27" customFormat="1" x14ac:dyDescent="0.25">
      <c r="R330" s="39"/>
      <c r="S330" s="39"/>
      <c r="BF330" s="40"/>
      <c r="BG330" s="40"/>
      <c r="BH330" s="40"/>
      <c r="BI330" s="40"/>
      <c r="BJ330" s="40"/>
      <c r="BK330" s="64"/>
    </row>
    <row r="331" spans="18:63" s="27" customFormat="1" x14ac:dyDescent="0.25">
      <c r="R331" s="39"/>
      <c r="S331" s="39"/>
      <c r="BF331" s="40"/>
      <c r="BG331" s="40"/>
      <c r="BH331" s="40"/>
      <c r="BI331" s="40"/>
      <c r="BJ331" s="40"/>
      <c r="BK331" s="64"/>
    </row>
    <row r="332" spans="18:63" s="27" customFormat="1" x14ac:dyDescent="0.25">
      <c r="R332" s="39"/>
      <c r="S332" s="39"/>
      <c r="BF332" s="40"/>
      <c r="BG332" s="40"/>
      <c r="BH332" s="40"/>
      <c r="BI332" s="40"/>
      <c r="BJ332" s="40"/>
      <c r="BK332" s="64"/>
    </row>
    <row r="333" spans="18:63" s="27" customFormat="1" x14ac:dyDescent="0.25">
      <c r="R333" s="39"/>
      <c r="S333" s="39"/>
      <c r="BF333" s="40"/>
      <c r="BG333" s="40"/>
      <c r="BH333" s="40"/>
      <c r="BI333" s="40"/>
      <c r="BJ333" s="40"/>
      <c r="BK333" s="64"/>
    </row>
    <row r="334" spans="18:63" s="27" customFormat="1" x14ac:dyDescent="0.25">
      <c r="R334" s="39"/>
      <c r="S334" s="39"/>
      <c r="BF334" s="40"/>
      <c r="BG334" s="40"/>
      <c r="BH334" s="40"/>
      <c r="BI334" s="40"/>
      <c r="BJ334" s="40"/>
      <c r="BK334" s="64"/>
    </row>
    <row r="335" spans="18:63" s="27" customFormat="1" x14ac:dyDescent="0.25">
      <c r="R335" s="39"/>
      <c r="S335" s="39"/>
      <c r="BF335" s="40"/>
      <c r="BG335" s="40"/>
      <c r="BH335" s="40"/>
      <c r="BI335" s="40"/>
      <c r="BJ335" s="40"/>
      <c r="BK335" s="64"/>
    </row>
    <row r="336" spans="18:63" s="27" customFormat="1" x14ac:dyDescent="0.25">
      <c r="R336" s="39"/>
      <c r="S336" s="39"/>
      <c r="BF336" s="40"/>
      <c r="BG336" s="40"/>
      <c r="BH336" s="40"/>
      <c r="BI336" s="40"/>
      <c r="BJ336" s="40"/>
      <c r="BK336" s="64"/>
    </row>
    <row r="337" spans="18:63" s="27" customFormat="1" x14ac:dyDescent="0.25">
      <c r="R337" s="39"/>
      <c r="S337" s="39"/>
      <c r="BF337" s="40"/>
      <c r="BG337" s="40"/>
      <c r="BH337" s="40"/>
      <c r="BI337" s="40"/>
      <c r="BJ337" s="40"/>
      <c r="BK337" s="64"/>
    </row>
    <row r="338" spans="18:63" s="27" customFormat="1" x14ac:dyDescent="0.25">
      <c r="R338" s="39"/>
      <c r="S338" s="39"/>
      <c r="BF338" s="40"/>
      <c r="BG338" s="40"/>
      <c r="BH338" s="40"/>
      <c r="BI338" s="40"/>
      <c r="BJ338" s="40"/>
      <c r="BK338" s="64"/>
    </row>
    <row r="339" spans="18:63" s="27" customFormat="1" x14ac:dyDescent="0.25">
      <c r="R339" s="39"/>
      <c r="S339" s="39"/>
      <c r="BF339" s="40"/>
      <c r="BG339" s="40"/>
      <c r="BH339" s="40"/>
      <c r="BI339" s="40"/>
      <c r="BJ339" s="40"/>
      <c r="BK339" s="64"/>
    </row>
    <row r="340" spans="18:63" s="27" customFormat="1" x14ac:dyDescent="0.25">
      <c r="R340" s="39"/>
      <c r="S340" s="39"/>
      <c r="BF340" s="40"/>
      <c r="BG340" s="40"/>
      <c r="BH340" s="40"/>
      <c r="BI340" s="40"/>
      <c r="BJ340" s="40"/>
      <c r="BK340" s="64"/>
    </row>
    <row r="341" spans="18:63" s="27" customFormat="1" x14ac:dyDescent="0.25">
      <c r="R341" s="39"/>
      <c r="S341" s="39"/>
      <c r="BF341" s="40"/>
      <c r="BG341" s="40"/>
      <c r="BH341" s="40"/>
      <c r="BI341" s="40"/>
      <c r="BJ341" s="40"/>
      <c r="BK341" s="64"/>
    </row>
    <row r="342" spans="18:63" s="27" customFormat="1" x14ac:dyDescent="0.25">
      <c r="R342" s="39"/>
      <c r="S342" s="39"/>
      <c r="BF342" s="40"/>
      <c r="BG342" s="40"/>
      <c r="BH342" s="40"/>
      <c r="BI342" s="40"/>
      <c r="BJ342" s="40"/>
      <c r="BK342" s="64"/>
    </row>
    <row r="343" spans="18:63" s="27" customFormat="1" x14ac:dyDescent="0.25">
      <c r="R343" s="39"/>
      <c r="S343" s="39"/>
      <c r="BF343" s="40"/>
      <c r="BG343" s="40"/>
      <c r="BH343" s="40"/>
      <c r="BI343" s="40"/>
      <c r="BJ343" s="40"/>
      <c r="BK343" s="64"/>
    </row>
    <row r="344" spans="18:63" s="27" customFormat="1" x14ac:dyDescent="0.25">
      <c r="R344" s="39"/>
      <c r="S344" s="39"/>
      <c r="BF344" s="40"/>
      <c r="BG344" s="40"/>
      <c r="BH344" s="40"/>
      <c r="BI344" s="40"/>
      <c r="BJ344" s="40"/>
      <c r="BK344" s="64"/>
    </row>
    <row r="345" spans="18:63" s="27" customFormat="1" x14ac:dyDescent="0.25">
      <c r="R345" s="39"/>
      <c r="S345" s="39"/>
      <c r="BF345" s="40"/>
      <c r="BG345" s="40"/>
      <c r="BH345" s="40"/>
      <c r="BI345" s="40"/>
      <c r="BJ345" s="40"/>
      <c r="BK345" s="64"/>
    </row>
    <row r="346" spans="18:63" s="27" customFormat="1" x14ac:dyDescent="0.25">
      <c r="R346" s="39"/>
      <c r="S346" s="39"/>
      <c r="BF346" s="40"/>
      <c r="BG346" s="40"/>
      <c r="BH346" s="40"/>
      <c r="BI346" s="40"/>
      <c r="BJ346" s="40"/>
      <c r="BK346" s="64"/>
    </row>
    <row r="347" spans="18:63" s="27" customFormat="1" x14ac:dyDescent="0.25">
      <c r="R347" s="39"/>
      <c r="S347" s="39"/>
      <c r="BF347" s="40"/>
      <c r="BG347" s="40"/>
      <c r="BH347" s="40"/>
      <c r="BI347" s="40"/>
      <c r="BJ347" s="40"/>
      <c r="BK347" s="64"/>
    </row>
    <row r="348" spans="18:63" s="27" customFormat="1" x14ac:dyDescent="0.25">
      <c r="R348" s="39"/>
      <c r="S348" s="39"/>
      <c r="BF348" s="40"/>
      <c r="BG348" s="40"/>
      <c r="BH348" s="40"/>
      <c r="BI348" s="40"/>
      <c r="BJ348" s="40"/>
      <c r="BK348" s="64"/>
    </row>
    <row r="349" spans="18:63" s="27" customFormat="1" x14ac:dyDescent="0.25">
      <c r="R349" s="39"/>
      <c r="S349" s="39"/>
      <c r="BF349" s="40"/>
      <c r="BG349" s="40"/>
      <c r="BH349" s="40"/>
      <c r="BI349" s="40"/>
      <c r="BJ349" s="40"/>
      <c r="BK349" s="64"/>
    </row>
    <row r="350" spans="18:63" s="27" customFormat="1" x14ac:dyDescent="0.25">
      <c r="R350" s="39"/>
      <c r="S350" s="39"/>
      <c r="BF350" s="40"/>
      <c r="BG350" s="40"/>
      <c r="BH350" s="40"/>
      <c r="BI350" s="40"/>
      <c r="BJ350" s="40"/>
      <c r="BK350" s="64"/>
    </row>
    <row r="351" spans="18:63" s="27" customFormat="1" x14ac:dyDescent="0.25">
      <c r="R351" s="39"/>
      <c r="S351" s="39"/>
      <c r="BF351" s="40"/>
      <c r="BG351" s="40"/>
      <c r="BH351" s="40"/>
      <c r="BI351" s="40"/>
      <c r="BJ351" s="40"/>
      <c r="BK351" s="64"/>
    </row>
    <row r="352" spans="18:63" s="27" customFormat="1" x14ac:dyDescent="0.25">
      <c r="R352" s="39"/>
      <c r="S352" s="39"/>
      <c r="BF352" s="40"/>
      <c r="BG352" s="40"/>
      <c r="BH352" s="40"/>
      <c r="BI352" s="40"/>
      <c r="BJ352" s="40"/>
      <c r="BK352" s="64"/>
    </row>
    <row r="353" spans="18:63" s="27" customFormat="1" x14ac:dyDescent="0.25">
      <c r="R353" s="39"/>
      <c r="S353" s="39"/>
      <c r="BF353" s="40"/>
      <c r="BG353" s="40"/>
      <c r="BH353" s="40"/>
      <c r="BI353" s="40"/>
      <c r="BJ353" s="40"/>
      <c r="BK353" s="64"/>
    </row>
    <row r="354" spans="18:63" s="27" customFormat="1" x14ac:dyDescent="0.25">
      <c r="R354" s="39"/>
      <c r="S354" s="39"/>
      <c r="BF354" s="40"/>
      <c r="BG354" s="40"/>
      <c r="BH354" s="40"/>
      <c r="BI354" s="40"/>
      <c r="BJ354" s="40"/>
      <c r="BK354" s="64"/>
    </row>
    <row r="355" spans="18:63" s="27" customFormat="1" x14ac:dyDescent="0.25">
      <c r="R355" s="39"/>
      <c r="S355" s="39"/>
      <c r="BF355" s="40"/>
      <c r="BG355" s="40"/>
      <c r="BH355" s="40"/>
      <c r="BI355" s="40"/>
      <c r="BJ355" s="40"/>
      <c r="BK355" s="64"/>
    </row>
    <row r="356" spans="18:63" s="27" customFormat="1" x14ac:dyDescent="0.25">
      <c r="R356" s="39"/>
      <c r="S356" s="39"/>
      <c r="BF356" s="40"/>
      <c r="BG356" s="40"/>
      <c r="BH356" s="40"/>
      <c r="BI356" s="40"/>
      <c r="BJ356" s="40"/>
      <c r="BK356" s="64"/>
    </row>
    <row r="357" spans="18:63" s="27" customFormat="1" x14ac:dyDescent="0.25">
      <c r="R357" s="39"/>
      <c r="S357" s="39"/>
      <c r="BF357" s="40"/>
      <c r="BG357" s="40"/>
      <c r="BH357" s="40"/>
      <c r="BI357" s="40"/>
      <c r="BJ357" s="40"/>
      <c r="BK357" s="64"/>
    </row>
    <row r="358" spans="18:63" s="27" customFormat="1" x14ac:dyDescent="0.25">
      <c r="R358" s="39"/>
      <c r="S358" s="39"/>
      <c r="BF358" s="40"/>
      <c r="BG358" s="40"/>
      <c r="BH358" s="40"/>
      <c r="BI358" s="40"/>
      <c r="BJ358" s="40"/>
      <c r="BK358" s="64"/>
    </row>
    <row r="359" spans="18:63" s="27" customFormat="1" x14ac:dyDescent="0.25">
      <c r="R359" s="39"/>
      <c r="S359" s="39"/>
      <c r="BF359" s="40"/>
      <c r="BG359" s="40"/>
      <c r="BH359" s="40"/>
      <c r="BI359" s="40"/>
      <c r="BJ359" s="40"/>
      <c r="BK359" s="64"/>
    </row>
    <row r="360" spans="18:63" s="27" customFormat="1" x14ac:dyDescent="0.25">
      <c r="R360" s="39"/>
      <c r="S360" s="39"/>
      <c r="BF360" s="40"/>
      <c r="BG360" s="40"/>
      <c r="BH360" s="40"/>
      <c r="BI360" s="40"/>
      <c r="BJ360" s="40"/>
      <c r="BK360" s="64"/>
    </row>
    <row r="361" spans="18:63" s="27" customFormat="1" x14ac:dyDescent="0.25">
      <c r="R361" s="39"/>
      <c r="S361" s="39"/>
      <c r="BF361" s="40"/>
      <c r="BG361" s="40"/>
      <c r="BH361" s="40"/>
      <c r="BI361" s="40"/>
      <c r="BJ361" s="40"/>
      <c r="BK361" s="64"/>
    </row>
    <row r="362" spans="18:63" s="27" customFormat="1" x14ac:dyDescent="0.25">
      <c r="R362" s="39"/>
      <c r="S362" s="39"/>
      <c r="BF362" s="40"/>
      <c r="BG362" s="40"/>
      <c r="BH362" s="40"/>
      <c r="BI362" s="40"/>
      <c r="BJ362" s="40"/>
      <c r="BK362" s="64"/>
    </row>
    <row r="363" spans="18:63" s="27" customFormat="1" x14ac:dyDescent="0.25">
      <c r="R363" s="39"/>
      <c r="S363" s="39"/>
      <c r="BF363" s="40"/>
      <c r="BG363" s="40"/>
      <c r="BH363" s="40"/>
      <c r="BI363" s="40"/>
      <c r="BJ363" s="40"/>
      <c r="BK363" s="64"/>
    </row>
    <row r="364" spans="18:63" s="27" customFormat="1" x14ac:dyDescent="0.25">
      <c r="R364" s="39"/>
      <c r="S364" s="39"/>
      <c r="BF364" s="40"/>
      <c r="BG364" s="40"/>
      <c r="BH364" s="40"/>
      <c r="BI364" s="40"/>
      <c r="BJ364" s="40"/>
      <c r="BK364" s="64"/>
    </row>
    <row r="365" spans="18:63" s="27" customFormat="1" x14ac:dyDescent="0.25">
      <c r="R365" s="39"/>
      <c r="S365" s="39"/>
      <c r="BF365" s="40"/>
      <c r="BG365" s="40"/>
      <c r="BH365" s="40"/>
      <c r="BI365" s="40"/>
      <c r="BJ365" s="40"/>
      <c r="BK365" s="64"/>
    </row>
    <row r="366" spans="18:63" s="27" customFormat="1" x14ac:dyDescent="0.25">
      <c r="R366" s="39"/>
      <c r="S366" s="39"/>
      <c r="BF366" s="40"/>
      <c r="BG366" s="40"/>
      <c r="BH366" s="40"/>
      <c r="BI366" s="40"/>
      <c r="BJ366" s="40"/>
      <c r="BK366" s="64"/>
    </row>
    <row r="367" spans="18:63" s="27" customFormat="1" x14ac:dyDescent="0.25">
      <c r="R367" s="39"/>
      <c r="S367" s="39"/>
      <c r="BF367" s="40"/>
      <c r="BG367" s="40"/>
      <c r="BH367" s="40"/>
      <c r="BI367" s="40"/>
      <c r="BJ367" s="40"/>
      <c r="BK367" s="64"/>
    </row>
    <row r="368" spans="18:63" s="27" customFormat="1" x14ac:dyDescent="0.25">
      <c r="R368" s="39"/>
      <c r="S368" s="39"/>
      <c r="BF368" s="40"/>
      <c r="BG368" s="40"/>
      <c r="BH368" s="40"/>
      <c r="BI368" s="40"/>
      <c r="BJ368" s="40"/>
      <c r="BK368" s="64"/>
    </row>
    <row r="369" spans="18:63" s="27" customFormat="1" x14ac:dyDescent="0.25">
      <c r="R369" s="39"/>
      <c r="S369" s="39"/>
      <c r="BF369" s="40"/>
      <c r="BG369" s="40"/>
      <c r="BH369" s="40"/>
      <c r="BI369" s="40"/>
      <c r="BJ369" s="40"/>
      <c r="BK369" s="64"/>
    </row>
    <row r="370" spans="18:63" s="27" customFormat="1" x14ac:dyDescent="0.25">
      <c r="R370" s="39"/>
      <c r="S370" s="39"/>
      <c r="BF370" s="40"/>
      <c r="BG370" s="40"/>
      <c r="BH370" s="40"/>
      <c r="BI370" s="40"/>
      <c r="BJ370" s="40"/>
      <c r="BK370" s="64"/>
    </row>
    <row r="371" spans="18:63" s="27" customFormat="1" x14ac:dyDescent="0.25">
      <c r="R371" s="39"/>
      <c r="S371" s="39"/>
      <c r="BF371" s="40"/>
      <c r="BG371" s="40"/>
      <c r="BH371" s="40"/>
      <c r="BI371" s="40"/>
      <c r="BJ371" s="40"/>
      <c r="BK371" s="64"/>
    </row>
    <row r="372" spans="18:63" s="27" customFormat="1" x14ac:dyDescent="0.25">
      <c r="R372" s="39"/>
      <c r="S372" s="39"/>
      <c r="BF372" s="40"/>
      <c r="BG372" s="40"/>
      <c r="BH372" s="40"/>
      <c r="BI372" s="40"/>
      <c r="BJ372" s="40"/>
      <c r="BK372" s="64"/>
    </row>
    <row r="373" spans="18:63" s="27" customFormat="1" x14ac:dyDescent="0.25">
      <c r="R373" s="39"/>
      <c r="S373" s="39"/>
      <c r="BF373" s="40"/>
      <c r="BG373" s="40"/>
      <c r="BH373" s="40"/>
      <c r="BI373" s="40"/>
      <c r="BJ373" s="40"/>
      <c r="BK373" s="64"/>
    </row>
    <row r="374" spans="18:63" s="27" customFormat="1" x14ac:dyDescent="0.25">
      <c r="R374" s="39"/>
      <c r="S374" s="39"/>
      <c r="BF374" s="40"/>
      <c r="BG374" s="40"/>
      <c r="BH374" s="40"/>
      <c r="BI374" s="40"/>
      <c r="BJ374" s="40"/>
      <c r="BK374" s="64"/>
    </row>
    <row r="375" spans="18:63" s="27" customFormat="1" x14ac:dyDescent="0.25">
      <c r="R375" s="39"/>
      <c r="S375" s="39"/>
      <c r="BF375" s="40"/>
      <c r="BG375" s="40"/>
      <c r="BH375" s="40"/>
      <c r="BI375" s="40"/>
      <c r="BJ375" s="40"/>
      <c r="BK375" s="64"/>
    </row>
    <row r="376" spans="18:63" s="27" customFormat="1" x14ac:dyDescent="0.25">
      <c r="R376" s="39"/>
      <c r="S376" s="39"/>
      <c r="BF376" s="40"/>
      <c r="BG376" s="40"/>
      <c r="BH376" s="40"/>
      <c r="BI376" s="40"/>
      <c r="BJ376" s="40"/>
      <c r="BK376" s="64"/>
    </row>
    <row r="377" spans="18:63" s="27" customFormat="1" x14ac:dyDescent="0.25">
      <c r="R377" s="39"/>
      <c r="S377" s="39"/>
      <c r="BF377" s="40"/>
      <c r="BG377" s="40"/>
      <c r="BH377" s="40"/>
      <c r="BI377" s="40"/>
      <c r="BJ377" s="40"/>
      <c r="BK377" s="64"/>
    </row>
    <row r="378" spans="18:63" s="27" customFormat="1" x14ac:dyDescent="0.25">
      <c r="R378" s="39"/>
      <c r="S378" s="39"/>
      <c r="BF378" s="40"/>
      <c r="BG378" s="40"/>
      <c r="BH378" s="40"/>
      <c r="BI378" s="40"/>
      <c r="BJ378" s="40"/>
      <c r="BK378" s="64"/>
    </row>
    <row r="379" spans="18:63" s="27" customFormat="1" x14ac:dyDescent="0.25">
      <c r="R379" s="39"/>
      <c r="S379" s="39"/>
      <c r="BF379" s="40"/>
      <c r="BG379" s="40"/>
      <c r="BH379" s="40"/>
      <c r="BI379" s="40"/>
      <c r="BJ379" s="40"/>
      <c r="BK379" s="64"/>
    </row>
    <row r="380" spans="18:63" s="27" customFormat="1" x14ac:dyDescent="0.25">
      <c r="R380" s="39"/>
      <c r="S380" s="39"/>
      <c r="BF380" s="40"/>
      <c r="BG380" s="40"/>
      <c r="BH380" s="40"/>
      <c r="BI380" s="40"/>
      <c r="BJ380" s="40"/>
      <c r="BK380" s="64"/>
    </row>
    <row r="381" spans="18:63" s="27" customFormat="1" x14ac:dyDescent="0.25">
      <c r="R381" s="39"/>
      <c r="S381" s="39"/>
      <c r="BF381" s="40"/>
      <c r="BG381" s="40"/>
      <c r="BH381" s="40"/>
      <c r="BI381" s="40"/>
      <c r="BJ381" s="40"/>
      <c r="BK381" s="64"/>
    </row>
    <row r="382" spans="18:63" s="27" customFormat="1" x14ac:dyDescent="0.25">
      <c r="R382" s="39"/>
      <c r="S382" s="39"/>
      <c r="BF382" s="40"/>
      <c r="BG382" s="40"/>
      <c r="BH382" s="40"/>
      <c r="BI382" s="40"/>
      <c r="BJ382" s="40"/>
      <c r="BK382" s="64"/>
    </row>
    <row r="383" spans="18:63" s="27" customFormat="1" x14ac:dyDescent="0.25">
      <c r="R383" s="39"/>
      <c r="S383" s="39"/>
      <c r="BF383" s="40"/>
      <c r="BG383" s="40"/>
      <c r="BH383" s="40"/>
      <c r="BI383" s="40"/>
      <c r="BJ383" s="40"/>
      <c r="BK383" s="64"/>
    </row>
    <row r="384" spans="18:63" s="27" customFormat="1" x14ac:dyDescent="0.25">
      <c r="R384" s="39"/>
      <c r="S384" s="39"/>
      <c r="BF384" s="40"/>
      <c r="BG384" s="40"/>
      <c r="BH384" s="40"/>
      <c r="BI384" s="40"/>
      <c r="BJ384" s="40"/>
      <c r="BK384" s="64"/>
    </row>
    <row r="385" spans="18:63" s="27" customFormat="1" x14ac:dyDescent="0.25">
      <c r="R385" s="39"/>
      <c r="S385" s="39"/>
      <c r="BF385" s="40"/>
      <c r="BG385" s="40"/>
      <c r="BH385" s="40"/>
      <c r="BI385" s="40"/>
      <c r="BJ385" s="40"/>
      <c r="BK385" s="64"/>
    </row>
    <row r="386" spans="18:63" s="27" customFormat="1" x14ac:dyDescent="0.25">
      <c r="R386" s="39"/>
      <c r="S386" s="39"/>
      <c r="BF386" s="40"/>
      <c r="BG386" s="40"/>
      <c r="BH386" s="40"/>
      <c r="BI386" s="40"/>
      <c r="BJ386" s="40"/>
      <c r="BK386" s="64"/>
    </row>
    <row r="387" spans="18:63" s="27" customFormat="1" x14ac:dyDescent="0.25">
      <c r="R387" s="39"/>
      <c r="S387" s="39"/>
      <c r="BF387" s="40"/>
      <c r="BG387" s="40"/>
      <c r="BH387" s="40"/>
      <c r="BI387" s="40"/>
      <c r="BJ387" s="40"/>
      <c r="BK387" s="64"/>
    </row>
    <row r="388" spans="18:63" s="27" customFormat="1" x14ac:dyDescent="0.25">
      <c r="R388" s="39"/>
      <c r="S388" s="39"/>
      <c r="BF388" s="40"/>
      <c r="BG388" s="40"/>
      <c r="BH388" s="40"/>
      <c r="BI388" s="40"/>
      <c r="BJ388" s="40"/>
      <c r="BK388" s="64"/>
    </row>
    <row r="389" spans="18:63" s="27" customFormat="1" x14ac:dyDescent="0.25">
      <c r="R389" s="39"/>
      <c r="S389" s="39"/>
      <c r="BF389" s="40"/>
      <c r="BG389" s="40"/>
      <c r="BH389" s="40"/>
      <c r="BI389" s="40"/>
      <c r="BJ389" s="40"/>
      <c r="BK389" s="64"/>
    </row>
    <row r="390" spans="18:63" s="27" customFormat="1" x14ac:dyDescent="0.25">
      <c r="R390" s="39"/>
      <c r="S390" s="39"/>
      <c r="BF390" s="40"/>
      <c r="BG390" s="40"/>
      <c r="BH390" s="40"/>
      <c r="BI390" s="40"/>
      <c r="BJ390" s="40"/>
      <c r="BK390" s="64"/>
    </row>
    <row r="391" spans="18:63" s="27" customFormat="1" x14ac:dyDescent="0.25">
      <c r="R391" s="39"/>
      <c r="S391" s="39"/>
      <c r="BF391" s="40"/>
      <c r="BG391" s="40"/>
      <c r="BH391" s="40"/>
      <c r="BI391" s="40"/>
      <c r="BJ391" s="40"/>
      <c r="BK391" s="64"/>
    </row>
    <row r="392" spans="18:63" s="27" customFormat="1" x14ac:dyDescent="0.25">
      <c r="R392" s="39"/>
      <c r="S392" s="39"/>
      <c r="BF392" s="40"/>
      <c r="BG392" s="40"/>
      <c r="BH392" s="40"/>
      <c r="BI392" s="40"/>
      <c r="BJ392" s="40"/>
      <c r="BK392" s="64"/>
    </row>
    <row r="393" spans="18:63" s="27" customFormat="1" x14ac:dyDescent="0.25">
      <c r="R393" s="39"/>
      <c r="S393" s="39"/>
      <c r="BF393" s="40"/>
      <c r="BG393" s="40"/>
      <c r="BH393" s="40"/>
      <c r="BI393" s="40"/>
      <c r="BJ393" s="40"/>
      <c r="BK393" s="64"/>
    </row>
    <row r="394" spans="18:63" s="27" customFormat="1" x14ac:dyDescent="0.25">
      <c r="R394" s="39"/>
      <c r="S394" s="39"/>
      <c r="BF394" s="40"/>
      <c r="BG394" s="40"/>
      <c r="BH394" s="40"/>
      <c r="BI394" s="40"/>
      <c r="BJ394" s="40"/>
      <c r="BK394" s="64"/>
    </row>
    <row r="395" spans="18:63" s="27" customFormat="1" x14ac:dyDescent="0.25">
      <c r="R395" s="39"/>
      <c r="S395" s="39"/>
      <c r="BF395" s="40"/>
      <c r="BG395" s="40"/>
      <c r="BH395" s="40"/>
      <c r="BI395" s="40"/>
      <c r="BJ395" s="40"/>
      <c r="BK395" s="64"/>
    </row>
    <row r="396" spans="18:63" s="27" customFormat="1" x14ac:dyDescent="0.25">
      <c r="R396" s="39"/>
      <c r="S396" s="39"/>
      <c r="BF396" s="40"/>
      <c r="BG396" s="40"/>
      <c r="BH396" s="40"/>
      <c r="BI396" s="40"/>
      <c r="BJ396" s="40"/>
      <c r="BK396" s="64"/>
    </row>
    <row r="397" spans="18:63" s="27" customFormat="1" x14ac:dyDescent="0.25">
      <c r="R397" s="39"/>
      <c r="S397" s="39"/>
      <c r="BF397" s="40"/>
      <c r="BG397" s="40"/>
      <c r="BH397" s="40"/>
      <c r="BI397" s="40"/>
      <c r="BJ397" s="40"/>
      <c r="BK397" s="64"/>
    </row>
    <row r="398" spans="18:63" s="27" customFormat="1" x14ac:dyDescent="0.25">
      <c r="R398" s="39"/>
      <c r="S398" s="39"/>
      <c r="BF398" s="40"/>
      <c r="BG398" s="40"/>
      <c r="BH398" s="40"/>
      <c r="BI398" s="40"/>
      <c r="BJ398" s="40"/>
      <c r="BK398" s="64"/>
    </row>
    <row r="399" spans="18:63" s="27" customFormat="1" x14ac:dyDescent="0.25">
      <c r="R399" s="39"/>
      <c r="S399" s="39"/>
      <c r="BF399" s="40"/>
      <c r="BG399" s="40"/>
      <c r="BH399" s="40"/>
      <c r="BI399" s="40"/>
      <c r="BJ399" s="40"/>
      <c r="BK399" s="64"/>
    </row>
    <row r="400" spans="18:63" s="27" customFormat="1" x14ac:dyDescent="0.25">
      <c r="R400" s="39"/>
      <c r="S400" s="39"/>
      <c r="BF400" s="40"/>
      <c r="BG400" s="40"/>
      <c r="BH400" s="40"/>
      <c r="BI400" s="40"/>
      <c r="BJ400" s="40"/>
      <c r="BK400" s="64"/>
    </row>
    <row r="401" spans="18:63" s="27" customFormat="1" x14ac:dyDescent="0.25">
      <c r="R401" s="39"/>
      <c r="S401" s="39"/>
      <c r="BF401" s="40"/>
      <c r="BG401" s="40"/>
      <c r="BH401" s="40"/>
      <c r="BI401" s="40"/>
      <c r="BJ401" s="40"/>
      <c r="BK401" s="64"/>
    </row>
    <row r="402" spans="18:63" s="27" customFormat="1" x14ac:dyDescent="0.25">
      <c r="R402" s="39"/>
      <c r="S402" s="39"/>
      <c r="BF402" s="40"/>
      <c r="BG402" s="40"/>
      <c r="BH402" s="40"/>
      <c r="BI402" s="40"/>
      <c r="BJ402" s="40"/>
      <c r="BK402" s="64"/>
    </row>
    <row r="403" spans="18:63" s="27" customFormat="1" x14ac:dyDescent="0.25">
      <c r="R403" s="39"/>
      <c r="S403" s="39"/>
      <c r="BF403" s="40"/>
      <c r="BG403" s="40"/>
      <c r="BH403" s="40"/>
      <c r="BI403" s="40"/>
      <c r="BJ403" s="40"/>
      <c r="BK403" s="64"/>
    </row>
    <row r="404" spans="18:63" s="27" customFormat="1" x14ac:dyDescent="0.25">
      <c r="R404" s="39"/>
      <c r="S404" s="39"/>
      <c r="BF404" s="40"/>
      <c r="BG404" s="40"/>
      <c r="BH404" s="40"/>
      <c r="BI404" s="40"/>
      <c r="BJ404" s="40"/>
      <c r="BK404" s="64"/>
    </row>
    <row r="405" spans="18:63" s="27" customFormat="1" x14ac:dyDescent="0.25">
      <c r="R405" s="39"/>
      <c r="S405" s="39"/>
      <c r="BF405" s="40"/>
      <c r="BG405" s="40"/>
      <c r="BH405" s="40"/>
      <c r="BI405" s="40"/>
      <c r="BJ405" s="40"/>
      <c r="BK405" s="64"/>
    </row>
    <row r="406" spans="18:63" s="27" customFormat="1" x14ac:dyDescent="0.25">
      <c r="R406" s="39"/>
      <c r="S406" s="39"/>
      <c r="BF406" s="40"/>
      <c r="BG406" s="40"/>
      <c r="BH406" s="40"/>
      <c r="BI406" s="40"/>
      <c r="BJ406" s="40"/>
      <c r="BK406" s="64"/>
    </row>
    <row r="407" spans="18:63" s="27" customFormat="1" x14ac:dyDescent="0.25">
      <c r="R407" s="39"/>
      <c r="S407" s="39"/>
      <c r="BF407" s="40"/>
      <c r="BG407" s="40"/>
      <c r="BH407" s="40"/>
      <c r="BI407" s="40"/>
      <c r="BJ407" s="40"/>
      <c r="BK407" s="64"/>
    </row>
    <row r="408" spans="18:63" s="27" customFormat="1" x14ac:dyDescent="0.25">
      <c r="R408" s="39"/>
      <c r="S408" s="39"/>
      <c r="BF408" s="40"/>
      <c r="BG408" s="40"/>
      <c r="BH408" s="40"/>
      <c r="BI408" s="40"/>
      <c r="BJ408" s="40"/>
      <c r="BK408" s="64"/>
    </row>
    <row r="409" spans="18:63" s="27" customFormat="1" x14ac:dyDescent="0.25">
      <c r="R409" s="39"/>
      <c r="S409" s="39"/>
      <c r="BF409" s="40"/>
      <c r="BG409" s="40"/>
      <c r="BH409" s="40"/>
      <c r="BI409" s="40"/>
      <c r="BJ409" s="40"/>
      <c r="BK409" s="64"/>
    </row>
    <row r="410" spans="18:63" s="27" customFormat="1" x14ac:dyDescent="0.25">
      <c r="R410" s="39"/>
      <c r="S410" s="39"/>
      <c r="BF410" s="40"/>
      <c r="BG410" s="40"/>
      <c r="BH410" s="40"/>
      <c r="BI410" s="40"/>
      <c r="BJ410" s="40"/>
      <c r="BK410" s="64"/>
    </row>
    <row r="411" spans="18:63" s="27" customFormat="1" x14ac:dyDescent="0.25">
      <c r="R411" s="39"/>
      <c r="S411" s="39"/>
      <c r="BF411" s="40"/>
      <c r="BG411" s="40"/>
      <c r="BH411" s="40"/>
      <c r="BI411" s="40"/>
      <c r="BJ411" s="40"/>
      <c r="BK411" s="64"/>
    </row>
    <row r="412" spans="18:63" s="27" customFormat="1" x14ac:dyDescent="0.25">
      <c r="R412" s="39"/>
      <c r="S412" s="39"/>
      <c r="BF412" s="40"/>
      <c r="BG412" s="40"/>
      <c r="BH412" s="40"/>
      <c r="BI412" s="40"/>
      <c r="BJ412" s="40"/>
      <c r="BK412" s="64"/>
    </row>
    <row r="413" spans="18:63" s="27" customFormat="1" x14ac:dyDescent="0.25">
      <c r="R413" s="39"/>
      <c r="S413" s="39"/>
      <c r="BF413" s="40"/>
      <c r="BG413" s="40"/>
      <c r="BH413" s="40"/>
      <c r="BI413" s="40"/>
      <c r="BJ413" s="40"/>
      <c r="BK413" s="64"/>
    </row>
    <row r="414" spans="18:63" s="27" customFormat="1" x14ac:dyDescent="0.25">
      <c r="R414" s="39"/>
      <c r="S414" s="39"/>
      <c r="BF414" s="40"/>
      <c r="BG414" s="40"/>
      <c r="BH414" s="40"/>
      <c r="BI414" s="40"/>
      <c r="BJ414" s="40"/>
      <c r="BK414" s="64"/>
    </row>
    <row r="415" spans="18:63" s="27" customFormat="1" x14ac:dyDescent="0.25">
      <c r="R415" s="39"/>
      <c r="S415" s="39"/>
      <c r="BF415" s="40"/>
      <c r="BG415" s="40"/>
      <c r="BH415" s="40"/>
      <c r="BI415" s="40"/>
      <c r="BJ415" s="40"/>
      <c r="BK415" s="64"/>
    </row>
    <row r="416" spans="18:63" s="27" customFormat="1" x14ac:dyDescent="0.25">
      <c r="R416" s="39"/>
      <c r="S416" s="39"/>
      <c r="BF416" s="40"/>
      <c r="BG416" s="40"/>
      <c r="BH416" s="40"/>
      <c r="BI416" s="40"/>
      <c r="BJ416" s="40"/>
      <c r="BK416" s="64"/>
    </row>
    <row r="417" spans="18:63" s="27" customFormat="1" x14ac:dyDescent="0.25">
      <c r="R417" s="39"/>
      <c r="S417" s="39"/>
      <c r="BF417" s="40"/>
      <c r="BG417" s="40"/>
      <c r="BH417" s="40"/>
      <c r="BI417" s="40"/>
      <c r="BJ417" s="40"/>
      <c r="BK417" s="64"/>
    </row>
    <row r="418" spans="18:63" s="27" customFormat="1" x14ac:dyDescent="0.25">
      <c r="R418" s="39"/>
      <c r="S418" s="39"/>
      <c r="BF418" s="40"/>
      <c r="BG418" s="40"/>
      <c r="BH418" s="40"/>
      <c r="BI418" s="40"/>
      <c r="BJ418" s="40"/>
      <c r="BK418" s="64"/>
    </row>
    <row r="419" spans="18:63" s="27" customFormat="1" x14ac:dyDescent="0.25">
      <c r="R419" s="39"/>
      <c r="S419" s="39"/>
      <c r="BF419" s="40"/>
      <c r="BG419" s="40"/>
      <c r="BH419" s="40"/>
      <c r="BI419" s="40"/>
      <c r="BJ419" s="40"/>
      <c r="BK419" s="64"/>
    </row>
    <row r="420" spans="18:63" s="27" customFormat="1" x14ac:dyDescent="0.25">
      <c r="R420" s="39"/>
      <c r="S420" s="39"/>
      <c r="BF420" s="40"/>
      <c r="BG420" s="40"/>
      <c r="BH420" s="40"/>
      <c r="BI420" s="40"/>
      <c r="BJ420" s="40"/>
      <c r="BK420" s="64"/>
    </row>
    <row r="421" spans="18:63" s="27" customFormat="1" x14ac:dyDescent="0.25">
      <c r="R421" s="39"/>
      <c r="S421" s="39"/>
      <c r="BF421" s="40"/>
      <c r="BG421" s="40"/>
      <c r="BH421" s="40"/>
      <c r="BI421" s="40"/>
      <c r="BJ421" s="40"/>
      <c r="BK421" s="64"/>
    </row>
    <row r="422" spans="18:63" s="27" customFormat="1" x14ac:dyDescent="0.25">
      <c r="R422" s="39"/>
      <c r="S422" s="39"/>
      <c r="BF422" s="40"/>
      <c r="BG422" s="40"/>
      <c r="BH422" s="40"/>
      <c r="BI422" s="40"/>
      <c r="BJ422" s="40"/>
      <c r="BK422" s="64"/>
    </row>
    <row r="423" spans="18:63" s="27" customFormat="1" x14ac:dyDescent="0.25">
      <c r="R423" s="39"/>
      <c r="S423" s="39"/>
      <c r="BF423" s="40"/>
      <c r="BG423" s="40"/>
      <c r="BH423" s="40"/>
      <c r="BI423" s="40"/>
      <c r="BJ423" s="40"/>
      <c r="BK423" s="64"/>
    </row>
    <row r="424" spans="18:63" s="27" customFormat="1" x14ac:dyDescent="0.25">
      <c r="R424" s="39"/>
      <c r="S424" s="39"/>
      <c r="BF424" s="40"/>
      <c r="BG424" s="40"/>
      <c r="BH424" s="40"/>
      <c r="BI424" s="40"/>
      <c r="BJ424" s="40"/>
      <c r="BK424" s="64"/>
    </row>
    <row r="425" spans="18:63" s="27" customFormat="1" x14ac:dyDescent="0.25">
      <c r="R425" s="39"/>
      <c r="S425" s="39"/>
      <c r="BF425" s="40"/>
      <c r="BG425" s="40"/>
      <c r="BH425" s="40"/>
      <c r="BI425" s="40"/>
      <c r="BJ425" s="40"/>
      <c r="BK425" s="64"/>
    </row>
    <row r="426" spans="18:63" s="27" customFormat="1" x14ac:dyDescent="0.25">
      <c r="R426" s="39"/>
      <c r="S426" s="39"/>
      <c r="BF426" s="40"/>
      <c r="BG426" s="40"/>
      <c r="BH426" s="40"/>
      <c r="BI426" s="40"/>
      <c r="BJ426" s="40"/>
      <c r="BK426" s="64"/>
    </row>
    <row r="427" spans="18:63" s="27" customFormat="1" x14ac:dyDescent="0.25">
      <c r="R427" s="39"/>
      <c r="S427" s="39"/>
      <c r="BF427" s="40"/>
      <c r="BG427" s="40"/>
      <c r="BH427" s="40"/>
      <c r="BI427" s="40"/>
      <c r="BJ427" s="40"/>
      <c r="BK427" s="64"/>
    </row>
    <row r="428" spans="18:63" s="27" customFormat="1" x14ac:dyDescent="0.25">
      <c r="R428" s="39"/>
      <c r="S428" s="39"/>
      <c r="BF428" s="40"/>
      <c r="BG428" s="40"/>
      <c r="BH428" s="40"/>
      <c r="BI428" s="40"/>
      <c r="BJ428" s="40"/>
      <c r="BK428" s="64"/>
    </row>
    <row r="429" spans="18:63" s="27" customFormat="1" x14ac:dyDescent="0.25">
      <c r="R429" s="39"/>
      <c r="S429" s="39"/>
      <c r="BF429" s="40"/>
      <c r="BG429" s="40"/>
      <c r="BH429" s="40"/>
      <c r="BI429" s="40"/>
      <c r="BJ429" s="40"/>
      <c r="BK429" s="64"/>
    </row>
    <row r="430" spans="18:63" s="27" customFormat="1" x14ac:dyDescent="0.25">
      <c r="R430" s="39"/>
      <c r="S430" s="39"/>
      <c r="BF430" s="40"/>
      <c r="BG430" s="40"/>
      <c r="BH430" s="40"/>
      <c r="BI430" s="40"/>
      <c r="BJ430" s="40"/>
      <c r="BK430" s="64"/>
    </row>
    <row r="431" spans="18:63" s="27" customFormat="1" x14ac:dyDescent="0.25">
      <c r="R431" s="39"/>
      <c r="S431" s="39"/>
      <c r="BF431" s="40"/>
      <c r="BG431" s="40"/>
      <c r="BH431" s="40"/>
      <c r="BI431" s="40"/>
      <c r="BJ431" s="40"/>
      <c r="BK431" s="64"/>
    </row>
    <row r="432" spans="18:63" s="27" customFormat="1" x14ac:dyDescent="0.25">
      <c r="R432" s="39"/>
      <c r="S432" s="39"/>
      <c r="BF432" s="40"/>
      <c r="BG432" s="40"/>
      <c r="BH432" s="40"/>
      <c r="BI432" s="40"/>
      <c r="BJ432" s="40"/>
      <c r="BK432" s="64"/>
    </row>
    <row r="433" spans="18:63" s="27" customFormat="1" x14ac:dyDescent="0.25">
      <c r="R433" s="39"/>
      <c r="S433" s="39"/>
      <c r="BF433" s="40"/>
      <c r="BG433" s="40"/>
      <c r="BH433" s="40"/>
      <c r="BI433" s="40"/>
      <c r="BJ433" s="40"/>
      <c r="BK433" s="64"/>
    </row>
    <row r="434" spans="18:63" s="27" customFormat="1" x14ac:dyDescent="0.25">
      <c r="R434" s="39"/>
      <c r="S434" s="39"/>
      <c r="BF434" s="40"/>
      <c r="BG434" s="40"/>
      <c r="BH434" s="40"/>
      <c r="BI434" s="40"/>
      <c r="BJ434" s="40"/>
      <c r="BK434" s="64"/>
    </row>
    <row r="435" spans="18:63" s="27" customFormat="1" x14ac:dyDescent="0.25">
      <c r="R435" s="39"/>
      <c r="S435" s="39"/>
      <c r="BF435" s="40"/>
      <c r="BG435" s="40"/>
      <c r="BH435" s="40"/>
      <c r="BI435" s="40"/>
      <c r="BJ435" s="40"/>
      <c r="BK435" s="64"/>
    </row>
    <row r="436" spans="18:63" s="27" customFormat="1" x14ac:dyDescent="0.25">
      <c r="R436" s="39"/>
      <c r="S436" s="39"/>
      <c r="BF436" s="40"/>
      <c r="BG436" s="40"/>
      <c r="BH436" s="40"/>
      <c r="BI436" s="40"/>
      <c r="BJ436" s="40"/>
      <c r="BK436" s="64"/>
    </row>
    <row r="437" spans="18:63" s="27" customFormat="1" x14ac:dyDescent="0.25">
      <c r="R437" s="39"/>
      <c r="S437" s="39"/>
      <c r="BF437" s="40"/>
      <c r="BG437" s="40"/>
      <c r="BH437" s="40"/>
      <c r="BI437" s="40"/>
      <c r="BJ437" s="40"/>
      <c r="BK437" s="64"/>
    </row>
    <row r="438" spans="18:63" s="27" customFormat="1" x14ac:dyDescent="0.25">
      <c r="R438" s="39"/>
      <c r="S438" s="39"/>
      <c r="BF438" s="40"/>
      <c r="BG438" s="40"/>
      <c r="BH438" s="40"/>
      <c r="BI438" s="40"/>
      <c r="BJ438" s="40"/>
      <c r="BK438" s="64"/>
    </row>
    <row r="439" spans="18:63" s="27" customFormat="1" x14ac:dyDescent="0.25">
      <c r="R439" s="39"/>
      <c r="S439" s="39"/>
      <c r="BF439" s="40"/>
      <c r="BG439" s="40"/>
      <c r="BH439" s="40"/>
      <c r="BI439" s="40"/>
      <c r="BJ439" s="40"/>
      <c r="BK439" s="64"/>
    </row>
    <row r="440" spans="18:63" s="27" customFormat="1" x14ac:dyDescent="0.25">
      <c r="R440" s="39"/>
      <c r="S440" s="39"/>
      <c r="BF440" s="40"/>
      <c r="BG440" s="40"/>
      <c r="BH440" s="40"/>
      <c r="BI440" s="40"/>
      <c r="BJ440" s="40"/>
      <c r="BK440" s="64"/>
    </row>
    <row r="441" spans="18:63" s="27" customFormat="1" x14ac:dyDescent="0.25">
      <c r="R441" s="39"/>
      <c r="S441" s="39"/>
      <c r="BF441" s="40"/>
      <c r="BG441" s="40"/>
      <c r="BH441" s="40"/>
      <c r="BI441" s="40"/>
      <c r="BJ441" s="40"/>
      <c r="BK441" s="64"/>
    </row>
    <row r="442" spans="18:63" s="27" customFormat="1" x14ac:dyDescent="0.25">
      <c r="R442" s="39"/>
      <c r="S442" s="39"/>
      <c r="BF442" s="40"/>
      <c r="BG442" s="40"/>
      <c r="BH442" s="40"/>
      <c r="BI442" s="40"/>
      <c r="BJ442" s="40"/>
      <c r="BK442" s="64"/>
    </row>
    <row r="443" spans="18:63" s="27" customFormat="1" x14ac:dyDescent="0.25">
      <c r="R443" s="39"/>
      <c r="S443" s="39"/>
      <c r="BF443" s="40"/>
      <c r="BG443" s="40"/>
      <c r="BH443" s="40"/>
      <c r="BI443" s="40"/>
      <c r="BJ443" s="40"/>
      <c r="BK443" s="64"/>
    </row>
    <row r="444" spans="18:63" s="27" customFormat="1" x14ac:dyDescent="0.25">
      <c r="R444" s="39"/>
      <c r="S444" s="39"/>
      <c r="BF444" s="40"/>
      <c r="BG444" s="40"/>
      <c r="BH444" s="40"/>
      <c r="BI444" s="40"/>
      <c r="BJ444" s="40"/>
      <c r="BK444" s="64"/>
    </row>
    <row r="445" spans="18:63" s="27" customFormat="1" x14ac:dyDescent="0.25">
      <c r="R445" s="39"/>
      <c r="S445" s="39"/>
      <c r="BF445" s="40"/>
      <c r="BG445" s="40"/>
      <c r="BH445" s="40"/>
      <c r="BI445" s="40"/>
      <c r="BJ445" s="40"/>
      <c r="BK445" s="64"/>
    </row>
    <row r="446" spans="18:63" s="27" customFormat="1" x14ac:dyDescent="0.25">
      <c r="R446" s="39"/>
      <c r="S446" s="39"/>
      <c r="BF446" s="40"/>
      <c r="BG446" s="40"/>
      <c r="BH446" s="40"/>
      <c r="BI446" s="40"/>
      <c r="BJ446" s="40"/>
      <c r="BK446" s="64"/>
    </row>
    <row r="447" spans="18:63" s="27" customFormat="1" x14ac:dyDescent="0.25">
      <c r="R447" s="39"/>
      <c r="S447" s="39"/>
      <c r="BF447" s="40"/>
      <c r="BG447" s="40"/>
      <c r="BH447" s="40"/>
      <c r="BI447" s="40"/>
      <c r="BJ447" s="40"/>
      <c r="BK447" s="64"/>
    </row>
    <row r="448" spans="18:63" s="27" customFormat="1" x14ac:dyDescent="0.25">
      <c r="R448" s="39"/>
      <c r="S448" s="39"/>
      <c r="BF448" s="40"/>
      <c r="BG448" s="40"/>
      <c r="BH448" s="40"/>
      <c r="BI448" s="40"/>
      <c r="BJ448" s="40"/>
      <c r="BK448" s="64"/>
    </row>
    <row r="449" spans="18:63" s="27" customFormat="1" x14ac:dyDescent="0.25">
      <c r="R449" s="39"/>
      <c r="S449" s="39"/>
      <c r="BF449" s="40"/>
      <c r="BG449" s="40"/>
      <c r="BH449" s="40"/>
      <c r="BI449" s="40"/>
      <c r="BJ449" s="40"/>
      <c r="BK449" s="64"/>
    </row>
    <row r="450" spans="18:63" s="27" customFormat="1" x14ac:dyDescent="0.25">
      <c r="R450" s="39"/>
      <c r="S450" s="39"/>
      <c r="BF450" s="40"/>
      <c r="BG450" s="40"/>
      <c r="BH450" s="40"/>
      <c r="BI450" s="40"/>
      <c r="BJ450" s="40"/>
      <c r="BK450" s="64"/>
    </row>
    <row r="451" spans="18:63" s="27" customFormat="1" x14ac:dyDescent="0.25">
      <c r="R451" s="39"/>
      <c r="S451" s="39"/>
      <c r="BF451" s="40"/>
      <c r="BG451" s="40"/>
      <c r="BH451" s="40"/>
      <c r="BI451" s="40"/>
      <c r="BJ451" s="40"/>
      <c r="BK451" s="64"/>
    </row>
    <row r="452" spans="18:63" s="27" customFormat="1" x14ac:dyDescent="0.25">
      <c r="R452" s="39"/>
      <c r="S452" s="39"/>
      <c r="BF452" s="40"/>
      <c r="BG452" s="40"/>
      <c r="BH452" s="40"/>
      <c r="BI452" s="40"/>
      <c r="BJ452" s="40"/>
      <c r="BK452" s="64"/>
    </row>
    <row r="453" spans="18:63" s="27" customFormat="1" x14ac:dyDescent="0.25">
      <c r="R453" s="39"/>
      <c r="S453" s="39"/>
      <c r="BF453" s="40"/>
      <c r="BG453" s="40"/>
      <c r="BH453" s="40"/>
      <c r="BI453" s="40"/>
      <c r="BJ453" s="40"/>
      <c r="BK453" s="64"/>
    </row>
    <row r="454" spans="18:63" s="27" customFormat="1" x14ac:dyDescent="0.25">
      <c r="R454" s="39"/>
      <c r="S454" s="39"/>
      <c r="BF454" s="40"/>
      <c r="BG454" s="40"/>
      <c r="BH454" s="40"/>
      <c r="BI454" s="40"/>
      <c r="BJ454" s="40"/>
      <c r="BK454" s="64"/>
    </row>
    <row r="455" spans="18:63" s="27" customFormat="1" x14ac:dyDescent="0.25">
      <c r="R455" s="39"/>
      <c r="S455" s="39"/>
      <c r="BF455" s="40"/>
      <c r="BG455" s="40"/>
      <c r="BH455" s="40"/>
      <c r="BI455" s="40"/>
      <c r="BJ455" s="40"/>
      <c r="BK455" s="64"/>
    </row>
    <row r="456" spans="18:63" s="27" customFormat="1" x14ac:dyDescent="0.25">
      <c r="R456" s="39"/>
      <c r="S456" s="39"/>
      <c r="BF456" s="40"/>
      <c r="BG456" s="40"/>
      <c r="BH456" s="40"/>
      <c r="BI456" s="40"/>
      <c r="BJ456" s="40"/>
      <c r="BK456" s="64"/>
    </row>
    <row r="457" spans="18:63" s="27" customFormat="1" x14ac:dyDescent="0.25">
      <c r="R457" s="39"/>
      <c r="S457" s="39"/>
      <c r="BF457" s="40"/>
      <c r="BG457" s="40"/>
      <c r="BH457" s="40"/>
      <c r="BI457" s="40"/>
      <c r="BJ457" s="40"/>
      <c r="BK457" s="64"/>
    </row>
    <row r="458" spans="18:63" s="27" customFormat="1" x14ac:dyDescent="0.25">
      <c r="R458" s="39"/>
      <c r="S458" s="39"/>
      <c r="BF458" s="40"/>
      <c r="BG458" s="40"/>
      <c r="BH458" s="40"/>
      <c r="BI458" s="40"/>
      <c r="BJ458" s="40"/>
      <c r="BK458" s="64"/>
    </row>
    <row r="459" spans="18:63" s="27" customFormat="1" x14ac:dyDescent="0.25">
      <c r="R459" s="39"/>
      <c r="S459" s="39"/>
      <c r="BF459" s="40"/>
      <c r="BG459" s="40"/>
      <c r="BH459" s="40"/>
      <c r="BI459" s="40"/>
      <c r="BJ459" s="40"/>
      <c r="BK459" s="64"/>
    </row>
    <row r="460" spans="18:63" s="27" customFormat="1" x14ac:dyDescent="0.25">
      <c r="R460" s="39"/>
      <c r="S460" s="39"/>
      <c r="BF460" s="40"/>
      <c r="BG460" s="40"/>
      <c r="BH460" s="40"/>
      <c r="BI460" s="40"/>
      <c r="BJ460" s="40"/>
      <c r="BK460" s="64"/>
    </row>
    <row r="461" spans="18:63" s="27" customFormat="1" x14ac:dyDescent="0.25">
      <c r="R461" s="39"/>
      <c r="S461" s="39"/>
      <c r="BF461" s="40"/>
      <c r="BG461" s="40"/>
      <c r="BH461" s="40"/>
      <c r="BI461" s="40"/>
      <c r="BJ461" s="40"/>
      <c r="BK461" s="64"/>
    </row>
    <row r="462" spans="18:63" s="27" customFormat="1" x14ac:dyDescent="0.25">
      <c r="R462" s="39"/>
      <c r="S462" s="39"/>
      <c r="BF462" s="40"/>
      <c r="BG462" s="40"/>
      <c r="BH462" s="40"/>
      <c r="BI462" s="40"/>
      <c r="BJ462" s="40"/>
      <c r="BK462" s="64"/>
    </row>
    <row r="463" spans="18:63" s="27" customFormat="1" x14ac:dyDescent="0.25">
      <c r="R463" s="39"/>
      <c r="S463" s="39"/>
      <c r="BF463" s="40"/>
      <c r="BG463" s="40"/>
      <c r="BH463" s="40"/>
      <c r="BI463" s="40"/>
      <c r="BJ463" s="40"/>
      <c r="BK463" s="64"/>
    </row>
    <row r="464" spans="18:63" s="27" customFormat="1" x14ac:dyDescent="0.25">
      <c r="R464" s="39"/>
      <c r="S464" s="39"/>
      <c r="BF464" s="40"/>
      <c r="BG464" s="40"/>
      <c r="BH464" s="40"/>
      <c r="BI464" s="40"/>
      <c r="BJ464" s="40"/>
      <c r="BK464" s="64"/>
    </row>
    <row r="465" spans="1:71" s="27" customFormat="1" x14ac:dyDescent="0.25">
      <c r="R465" s="39"/>
      <c r="S465" s="39"/>
      <c r="BF465" s="40"/>
      <c r="BG465" s="40"/>
      <c r="BH465" s="40"/>
      <c r="BI465" s="40"/>
      <c r="BJ465" s="40"/>
      <c r="BK465" s="64"/>
    </row>
    <row r="466" spans="1:71" s="27" customFormat="1" x14ac:dyDescent="0.25">
      <c r="R466" s="39"/>
      <c r="S466" s="39"/>
      <c r="BF466" s="40"/>
      <c r="BG466" s="40"/>
      <c r="BH466" s="40"/>
      <c r="BI466" s="40"/>
      <c r="BJ466" s="40"/>
      <c r="BK466" s="64"/>
    </row>
    <row r="467" spans="1:71" s="27" customFormat="1" x14ac:dyDescent="0.25">
      <c r="R467" s="39"/>
      <c r="S467" s="39"/>
      <c r="BF467" s="40"/>
      <c r="BG467" s="40"/>
      <c r="BH467" s="40"/>
      <c r="BI467" s="40"/>
      <c r="BJ467" s="40"/>
      <c r="BK467" s="64"/>
    </row>
    <row r="468" spans="1:71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39"/>
      <c r="S468" s="39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40"/>
      <c r="BG468" s="40"/>
      <c r="BH468" s="40"/>
      <c r="BI468" s="40"/>
      <c r="BJ468" s="40"/>
      <c r="BK468" s="64"/>
      <c r="BQ468" s="3"/>
      <c r="BR468" s="3"/>
      <c r="BS468" s="3"/>
    </row>
    <row r="469" spans="1:71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39"/>
      <c r="S469" s="39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40"/>
      <c r="BG469" s="40"/>
      <c r="BH469" s="40"/>
      <c r="BI469" s="40"/>
      <c r="BJ469" s="40"/>
      <c r="BK469" s="65"/>
      <c r="BQ469" s="3"/>
      <c r="BR469" s="3"/>
      <c r="BS469" s="3"/>
    </row>
    <row r="470" spans="1:71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39"/>
      <c r="S470" s="39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40"/>
      <c r="BG470" s="40"/>
      <c r="BH470" s="40"/>
      <c r="BI470" s="40"/>
      <c r="BJ470" s="40"/>
      <c r="BK470" s="65"/>
      <c r="BQ470" s="3"/>
      <c r="BR470" s="3"/>
      <c r="BS470" s="3"/>
    </row>
    <row r="471" spans="1:71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39"/>
      <c r="S471" s="39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40"/>
      <c r="BG471" s="40"/>
      <c r="BH471" s="40"/>
      <c r="BI471" s="40"/>
      <c r="BJ471" s="40"/>
      <c r="BK471" s="65"/>
      <c r="BQ471" s="3"/>
      <c r="BR471" s="3"/>
      <c r="BS471" s="3"/>
    </row>
    <row r="472" spans="1:71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39"/>
      <c r="S472" s="39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40"/>
      <c r="BG472" s="40"/>
      <c r="BH472" s="40"/>
      <c r="BI472" s="40"/>
      <c r="BJ472" s="40"/>
      <c r="BK472" s="65"/>
      <c r="BQ472" s="3"/>
      <c r="BR472" s="3"/>
      <c r="BS472" s="3"/>
    </row>
    <row r="473" spans="1:71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39"/>
      <c r="S473" s="39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40"/>
      <c r="BG473" s="40"/>
      <c r="BH473" s="40"/>
      <c r="BI473" s="40"/>
      <c r="BJ473" s="40"/>
      <c r="BK473" s="65"/>
      <c r="BQ473" s="3"/>
      <c r="BR473" s="3"/>
      <c r="BS473" s="3"/>
    </row>
    <row r="474" spans="1:71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39"/>
      <c r="S474" s="39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40"/>
      <c r="BG474" s="40"/>
      <c r="BH474" s="40"/>
      <c r="BI474" s="40"/>
      <c r="BJ474" s="40"/>
      <c r="BK474" s="65"/>
      <c r="BQ474" s="3"/>
      <c r="BR474" s="3"/>
      <c r="BS474" s="3"/>
    </row>
    <row r="475" spans="1:71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39"/>
      <c r="S475" s="39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40"/>
      <c r="BG475" s="40"/>
      <c r="BH475" s="40"/>
      <c r="BI475" s="40"/>
      <c r="BJ475" s="40"/>
      <c r="BK475" s="65"/>
      <c r="BQ475" s="3"/>
      <c r="BR475" s="3"/>
      <c r="BS475" s="3"/>
    </row>
    <row r="476" spans="1:71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39"/>
      <c r="S476" s="39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40"/>
      <c r="BG476" s="40"/>
      <c r="BH476" s="40"/>
      <c r="BI476" s="40"/>
      <c r="BJ476" s="40"/>
      <c r="BK476" s="65"/>
      <c r="BQ476" s="3"/>
      <c r="BR476" s="3"/>
      <c r="BS476" s="3"/>
    </row>
    <row r="477" spans="1:71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39"/>
      <c r="S477" s="39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40"/>
      <c r="BG477" s="40"/>
      <c r="BH477" s="40"/>
      <c r="BI477" s="40"/>
      <c r="BJ477" s="3"/>
      <c r="BK477" s="65"/>
      <c r="BQ477" s="3"/>
      <c r="BR477" s="3"/>
      <c r="BS477" s="3"/>
    </row>
    <row r="478" spans="1:71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39"/>
      <c r="S478" s="39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40"/>
      <c r="BG478" s="40"/>
      <c r="BH478" s="40"/>
      <c r="BI478" s="40"/>
      <c r="BJ478" s="3"/>
      <c r="BK478" s="65"/>
      <c r="BQ478" s="3"/>
      <c r="BR478" s="3"/>
      <c r="BS478" s="3"/>
    </row>
    <row r="479" spans="1:71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39"/>
      <c r="S479" s="39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40"/>
      <c r="BG479" s="40"/>
      <c r="BH479" s="40"/>
      <c r="BI479" s="40"/>
      <c r="BJ479" s="3"/>
      <c r="BK479" s="65"/>
      <c r="BQ479" s="3"/>
      <c r="BR479" s="3"/>
      <c r="BS479" s="3"/>
    </row>
    <row r="480" spans="1:71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39"/>
      <c r="S480" s="39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40"/>
      <c r="BG480" s="40"/>
      <c r="BH480" s="40"/>
      <c r="BI480" s="40"/>
      <c r="BJ480" s="3"/>
      <c r="BK480" s="65"/>
      <c r="BQ480" s="3"/>
      <c r="BR480" s="3"/>
      <c r="BS480" s="3"/>
    </row>
    <row r="481" spans="1:71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39"/>
      <c r="S481" s="39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40"/>
      <c r="BG481" s="40"/>
      <c r="BH481" s="40"/>
      <c r="BI481" s="40"/>
      <c r="BJ481" s="3"/>
      <c r="BK481" s="65"/>
      <c r="BQ481" s="3"/>
      <c r="BR481" s="3"/>
      <c r="BS481" s="3"/>
    </row>
    <row r="482" spans="1:71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39"/>
      <c r="S482" s="39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40"/>
      <c r="BG482" s="40"/>
      <c r="BH482" s="40"/>
      <c r="BI482" s="40"/>
      <c r="BJ482" s="3"/>
      <c r="BK482" s="65"/>
      <c r="BQ482" s="3"/>
      <c r="BR482" s="3"/>
      <c r="BS482" s="3"/>
    </row>
    <row r="483" spans="1:71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39"/>
      <c r="S483" s="39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40"/>
      <c r="BG483" s="40"/>
      <c r="BH483" s="40"/>
      <c r="BI483" s="40"/>
      <c r="BJ483" s="3"/>
      <c r="BK483" s="65"/>
      <c r="BQ483" s="3"/>
      <c r="BR483" s="3"/>
      <c r="BS483" s="3"/>
    </row>
    <row r="484" spans="1:71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39"/>
      <c r="S484" s="39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40"/>
      <c r="BG484" s="40"/>
      <c r="BH484" s="40"/>
      <c r="BI484" s="40"/>
      <c r="BJ484" s="3"/>
      <c r="BK484" s="65"/>
      <c r="BQ484" s="3"/>
      <c r="BR484" s="3"/>
      <c r="BS484" s="3"/>
    </row>
    <row r="485" spans="1:71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39"/>
      <c r="S485" s="39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40"/>
      <c r="BG485" s="40"/>
      <c r="BH485" s="40"/>
      <c r="BI485" s="40"/>
      <c r="BJ485" s="3"/>
      <c r="BK485" s="65"/>
      <c r="BQ485" s="3"/>
      <c r="BR485" s="3"/>
      <c r="BS485" s="3"/>
    </row>
    <row r="486" spans="1:71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39"/>
      <c r="S486" s="39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40"/>
      <c r="BG486" s="40"/>
      <c r="BH486" s="40"/>
      <c r="BI486" s="40"/>
      <c r="BJ486" s="3"/>
      <c r="BK486" s="65"/>
      <c r="BQ486" s="3"/>
      <c r="BR486" s="3"/>
      <c r="BS486" s="3"/>
    </row>
    <row r="487" spans="1:71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39"/>
      <c r="S487" s="39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40"/>
      <c r="BG487" s="40"/>
      <c r="BH487" s="40"/>
      <c r="BI487" s="40"/>
      <c r="BJ487" s="3"/>
      <c r="BK487" s="65"/>
      <c r="BQ487" s="3"/>
      <c r="BR487" s="3"/>
      <c r="BS487" s="3"/>
    </row>
    <row r="488" spans="1:71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39"/>
      <c r="S488" s="39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40"/>
      <c r="BG488" s="40"/>
      <c r="BH488" s="40"/>
      <c r="BI488" s="40"/>
      <c r="BJ488" s="3"/>
      <c r="BK488" s="65"/>
      <c r="BQ488" s="3"/>
      <c r="BR488" s="3"/>
      <c r="BS488" s="3"/>
    </row>
    <row r="489" spans="1:71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39"/>
      <c r="S489" s="39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40"/>
      <c r="BG489" s="40"/>
      <c r="BH489" s="40"/>
      <c r="BI489" s="40"/>
      <c r="BJ489" s="3"/>
      <c r="BK489" s="65"/>
      <c r="BQ489" s="3"/>
      <c r="BR489" s="3"/>
      <c r="BS489" s="3"/>
    </row>
    <row r="490" spans="1:71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39"/>
      <c r="S490" s="39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40"/>
      <c r="BG490" s="40"/>
      <c r="BH490" s="40"/>
      <c r="BI490" s="40"/>
      <c r="BJ490" s="3"/>
      <c r="BK490" s="65"/>
      <c r="BQ490" s="3"/>
      <c r="BR490" s="3"/>
      <c r="BS490" s="3"/>
    </row>
    <row r="491" spans="1:71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39"/>
      <c r="S491" s="39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3"/>
      <c r="BG491" s="3"/>
      <c r="BH491" s="3"/>
      <c r="BI491" s="3"/>
      <c r="BJ491" s="3"/>
      <c r="BK491" s="65"/>
      <c r="BQ491" s="3"/>
      <c r="BR491" s="3"/>
      <c r="BS491" s="3"/>
    </row>
    <row r="492" spans="1:71" x14ac:dyDescent="0.25">
      <c r="R492" s="3"/>
      <c r="S492" s="3"/>
      <c r="T492" s="3"/>
      <c r="U492" s="3"/>
      <c r="V492" s="3"/>
      <c r="W492" s="3"/>
      <c r="BD492" s="3"/>
      <c r="BE492" s="3"/>
      <c r="BF492" s="3"/>
      <c r="BG492" s="3"/>
      <c r="BH492" s="3"/>
      <c r="BI492" s="3"/>
      <c r="BJ492" s="3"/>
      <c r="BK492" s="65"/>
      <c r="BQ492" s="3"/>
      <c r="BR492" s="3"/>
      <c r="BS492" s="3"/>
    </row>
    <row r="493" spans="1:71" x14ac:dyDescent="0.25">
      <c r="R493" s="3"/>
      <c r="S493" s="3"/>
      <c r="T493" s="3"/>
      <c r="U493" s="3"/>
      <c r="V493" s="3"/>
      <c r="W493" s="3"/>
      <c r="BD493" s="3"/>
      <c r="BE493" s="3"/>
      <c r="BF493" s="3"/>
      <c r="BG493" s="3"/>
      <c r="BH493" s="3"/>
      <c r="BI493" s="3"/>
      <c r="BJ493" s="3"/>
      <c r="BK493" s="65"/>
      <c r="BQ493" s="3"/>
      <c r="BR493" s="3"/>
      <c r="BS493" s="3"/>
    </row>
    <row r="494" spans="1:71" x14ac:dyDescent="0.25">
      <c r="R494" s="3"/>
      <c r="S494" s="3"/>
      <c r="T494" s="3"/>
      <c r="U494" s="3"/>
      <c r="V494" s="3"/>
      <c r="W494" s="3"/>
      <c r="BD494" s="3"/>
      <c r="BE494" s="3"/>
      <c r="BF494" s="3"/>
      <c r="BG494" s="3"/>
      <c r="BH494" s="3"/>
      <c r="BI494" s="3"/>
      <c r="BJ494" s="3"/>
      <c r="BK494" s="65"/>
      <c r="BQ494" s="3"/>
      <c r="BR494" s="3"/>
      <c r="BS494" s="3"/>
    </row>
    <row r="495" spans="1:71" x14ac:dyDescent="0.25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J495" s="3"/>
      <c r="BK495" s="65"/>
      <c r="BQ495" s="3"/>
      <c r="BR495" s="3"/>
      <c r="BS495" s="3"/>
    </row>
    <row r="496" spans="1:71" x14ac:dyDescent="0.25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J496" s="3"/>
      <c r="BK496" s="65"/>
      <c r="BQ496" s="3"/>
      <c r="BR496" s="3"/>
      <c r="BS496" s="3"/>
    </row>
    <row r="497" spans="18:71" x14ac:dyDescent="0.25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J497" s="3"/>
      <c r="BK497" s="65"/>
      <c r="BQ497" s="3"/>
      <c r="BR497" s="3"/>
      <c r="BS497" s="3"/>
    </row>
    <row r="498" spans="18:71" x14ac:dyDescent="0.25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J498" s="3"/>
      <c r="BK498" s="65"/>
      <c r="BQ498" s="3"/>
      <c r="BR498" s="3"/>
      <c r="BS498" s="3"/>
    </row>
    <row r="499" spans="18:71" x14ac:dyDescent="0.25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J499" s="3"/>
      <c r="BK499" s="65"/>
      <c r="BQ499" s="3"/>
      <c r="BR499" s="3"/>
      <c r="BS499" s="3"/>
    </row>
    <row r="500" spans="18:71" x14ac:dyDescent="0.25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3"/>
      <c r="BK500" s="65"/>
      <c r="BQ500" s="3"/>
      <c r="BR500" s="3"/>
      <c r="BS500" s="3"/>
    </row>
    <row r="501" spans="18:71" x14ac:dyDescent="0.25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3"/>
      <c r="BK501" s="65"/>
      <c r="BQ501" s="3"/>
      <c r="BR501" s="3"/>
      <c r="BS501" s="3"/>
    </row>
    <row r="502" spans="18:71" x14ac:dyDescent="0.25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3"/>
      <c r="BK502" s="65"/>
      <c r="BQ502" s="3"/>
      <c r="BR502" s="3"/>
      <c r="BS502" s="3"/>
    </row>
    <row r="503" spans="18:71" x14ac:dyDescent="0.25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3"/>
      <c r="BK503" s="65"/>
      <c r="BQ503" s="3"/>
      <c r="BR503" s="3"/>
      <c r="BS503" s="3"/>
    </row>
    <row r="504" spans="18:71" x14ac:dyDescent="0.25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3"/>
      <c r="BK504" s="65"/>
      <c r="BQ504" s="3"/>
      <c r="BR504" s="3"/>
      <c r="BS504" s="3"/>
    </row>
    <row r="505" spans="18:71" x14ac:dyDescent="0.25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3"/>
      <c r="BK505" s="65"/>
      <c r="BQ505" s="3"/>
      <c r="BR505" s="3"/>
      <c r="BS505" s="3"/>
    </row>
    <row r="506" spans="18:71" x14ac:dyDescent="0.25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3"/>
      <c r="BK506" s="65"/>
      <c r="BQ506" s="3"/>
      <c r="BR506" s="3"/>
      <c r="BS506" s="3"/>
    </row>
    <row r="507" spans="18:71" x14ac:dyDescent="0.25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3"/>
      <c r="BK507" s="65"/>
      <c r="BQ507" s="3"/>
      <c r="BR507" s="3"/>
      <c r="BS507" s="3"/>
    </row>
    <row r="508" spans="18:71" x14ac:dyDescent="0.25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3"/>
      <c r="BK508" s="65"/>
      <c r="BQ508" s="3"/>
      <c r="BR508" s="3"/>
      <c r="BS508" s="3"/>
    </row>
    <row r="509" spans="18:71" x14ac:dyDescent="0.25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3"/>
      <c r="BK509" s="65"/>
      <c r="BQ509" s="3"/>
      <c r="BR509" s="3"/>
      <c r="BS509" s="3"/>
    </row>
    <row r="510" spans="18:71" x14ac:dyDescent="0.25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3"/>
      <c r="BK510" s="65"/>
      <c r="BQ510" s="3"/>
      <c r="BR510" s="3"/>
      <c r="BS510" s="3"/>
    </row>
    <row r="511" spans="18:71" x14ac:dyDescent="0.25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3"/>
      <c r="BK511" s="65"/>
      <c r="BQ511" s="3"/>
      <c r="BR511" s="3"/>
      <c r="BS511" s="3"/>
    </row>
    <row r="512" spans="18:71" x14ac:dyDescent="0.25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3"/>
      <c r="BK512" s="65"/>
      <c r="BQ512" s="3"/>
      <c r="BR512" s="3"/>
      <c r="BS512" s="3"/>
    </row>
    <row r="513" spans="18:71" x14ac:dyDescent="0.25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3"/>
      <c r="BK513" s="65"/>
      <c r="BQ513" s="3"/>
      <c r="BR513" s="3"/>
      <c r="BS513" s="3"/>
    </row>
    <row r="514" spans="18:71" x14ac:dyDescent="0.25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3"/>
      <c r="BK514" s="65"/>
      <c r="BQ514" s="3"/>
      <c r="BR514" s="3"/>
      <c r="BS514" s="3"/>
    </row>
    <row r="515" spans="18:71" x14ac:dyDescent="0.25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3"/>
      <c r="BK515" s="65"/>
      <c r="BQ515" s="3"/>
      <c r="BR515" s="3"/>
      <c r="BS515" s="3"/>
    </row>
    <row r="516" spans="18:71" x14ac:dyDescent="0.25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3"/>
      <c r="BK516" s="65"/>
      <c r="BQ516" s="3"/>
      <c r="BR516" s="3"/>
      <c r="BS516" s="3"/>
    </row>
    <row r="517" spans="18:71" x14ac:dyDescent="0.25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3"/>
      <c r="BK517" s="65"/>
      <c r="BQ517" s="3"/>
      <c r="BR517" s="3"/>
      <c r="BS517" s="3"/>
    </row>
    <row r="518" spans="18:71" x14ac:dyDescent="0.25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3"/>
      <c r="BK518" s="65"/>
      <c r="BQ518" s="3"/>
      <c r="BR518" s="3"/>
      <c r="BS518" s="3"/>
    </row>
    <row r="519" spans="18:71" x14ac:dyDescent="0.25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3"/>
      <c r="BK519" s="65"/>
      <c r="BQ519" s="3"/>
      <c r="BR519" s="3"/>
      <c r="BS519" s="3"/>
    </row>
    <row r="520" spans="18:71" x14ac:dyDescent="0.25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3"/>
      <c r="BK520" s="65"/>
      <c r="BQ520" s="3"/>
      <c r="BR520" s="3"/>
      <c r="BS520" s="3"/>
    </row>
    <row r="521" spans="18:71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3"/>
      <c r="BK521" s="65"/>
      <c r="BQ521" s="3"/>
      <c r="BR521" s="3"/>
      <c r="BS521" s="3"/>
    </row>
    <row r="522" spans="18:71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3"/>
      <c r="BK522" s="65"/>
      <c r="BQ522" s="3"/>
      <c r="BR522" s="3"/>
      <c r="BS522" s="3"/>
    </row>
    <row r="523" spans="18:71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3"/>
      <c r="BK523" s="65"/>
      <c r="BQ523" s="3"/>
      <c r="BR523" s="3"/>
      <c r="BS523" s="3"/>
    </row>
    <row r="524" spans="18:71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3"/>
      <c r="BK524" s="65"/>
      <c r="BQ524" s="3"/>
      <c r="BR524" s="3"/>
      <c r="BS524" s="3"/>
    </row>
    <row r="525" spans="18:71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3"/>
      <c r="BK525" s="65"/>
      <c r="BQ525" s="3"/>
      <c r="BR525" s="3"/>
      <c r="BS525" s="3"/>
    </row>
    <row r="526" spans="18:71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3"/>
      <c r="BK526" s="65"/>
      <c r="BQ526" s="3"/>
      <c r="BR526" s="3"/>
      <c r="BS526" s="3"/>
    </row>
    <row r="527" spans="18:71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3"/>
      <c r="BK527" s="65"/>
      <c r="BQ527" s="3"/>
      <c r="BR527" s="3"/>
      <c r="BS527" s="3"/>
    </row>
    <row r="528" spans="18:71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3"/>
      <c r="BK528" s="65"/>
      <c r="BQ528" s="3"/>
      <c r="BR528" s="3"/>
      <c r="BS528" s="3"/>
    </row>
    <row r="529" spans="18:71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3"/>
      <c r="BK529" s="65"/>
      <c r="BQ529" s="3"/>
      <c r="BR529" s="3"/>
      <c r="BS529" s="3"/>
    </row>
    <row r="530" spans="18:71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3"/>
      <c r="BK530" s="65"/>
      <c r="BQ530" s="3"/>
      <c r="BR530" s="3"/>
      <c r="BS530" s="3"/>
    </row>
    <row r="531" spans="18:71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3"/>
      <c r="BK531" s="65"/>
      <c r="BQ531" s="3"/>
      <c r="BR531" s="3"/>
      <c r="BS531" s="3"/>
    </row>
    <row r="532" spans="18:71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3"/>
      <c r="BK532" s="65"/>
      <c r="BQ532" s="3"/>
      <c r="BR532" s="3"/>
      <c r="BS532" s="3"/>
    </row>
    <row r="533" spans="18:71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3"/>
      <c r="BK533" s="65"/>
      <c r="BQ533" s="3"/>
      <c r="BR533" s="3"/>
      <c r="BS533" s="3"/>
    </row>
    <row r="534" spans="18:71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3"/>
      <c r="BK534" s="65"/>
      <c r="BQ534" s="3"/>
      <c r="BR534" s="3"/>
      <c r="BS534" s="3"/>
    </row>
    <row r="535" spans="18:71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3"/>
      <c r="BK535" s="65"/>
      <c r="BQ535" s="3"/>
      <c r="BR535" s="3"/>
      <c r="BS535" s="3"/>
    </row>
    <row r="536" spans="18:71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3"/>
      <c r="BK536" s="65"/>
      <c r="BQ536" s="3"/>
      <c r="BR536" s="3"/>
      <c r="BS536" s="3"/>
    </row>
    <row r="537" spans="18:71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3"/>
      <c r="BK537" s="65"/>
      <c r="BQ537" s="3"/>
      <c r="BR537" s="3"/>
      <c r="BS537" s="3"/>
    </row>
    <row r="538" spans="18:71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3"/>
      <c r="BK538" s="65"/>
      <c r="BQ538" s="3"/>
      <c r="BR538" s="3"/>
      <c r="BS538" s="3"/>
    </row>
    <row r="539" spans="18:71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3"/>
      <c r="BK539" s="65"/>
      <c r="BQ539" s="3"/>
      <c r="BR539" s="3"/>
      <c r="BS539" s="3"/>
    </row>
    <row r="540" spans="18:71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3"/>
      <c r="BK540" s="65"/>
      <c r="BQ540" s="3"/>
      <c r="BR540" s="3"/>
      <c r="BS540" s="3"/>
    </row>
    <row r="541" spans="18:71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3"/>
      <c r="BK541" s="65"/>
      <c r="BQ541" s="3"/>
      <c r="BR541" s="3"/>
      <c r="BS541" s="3"/>
    </row>
    <row r="542" spans="18:71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3"/>
      <c r="BK542" s="65"/>
      <c r="BQ542" s="3"/>
      <c r="BR542" s="3"/>
      <c r="BS542" s="3"/>
    </row>
    <row r="543" spans="18:71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3"/>
      <c r="BK543" s="65"/>
      <c r="BQ543" s="3"/>
      <c r="BR543" s="3"/>
      <c r="BS543" s="3"/>
    </row>
    <row r="544" spans="18:71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3"/>
      <c r="BK544" s="65"/>
      <c r="BQ544" s="3"/>
      <c r="BR544" s="3"/>
      <c r="BS544" s="3"/>
    </row>
    <row r="545" spans="18:71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3"/>
      <c r="BK545" s="65"/>
      <c r="BQ545" s="3"/>
      <c r="BR545" s="3"/>
      <c r="BS545" s="3"/>
    </row>
    <row r="546" spans="18:71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3"/>
      <c r="BK546" s="65"/>
      <c r="BQ546" s="3"/>
      <c r="BR546" s="3"/>
      <c r="BS546" s="3"/>
    </row>
    <row r="547" spans="18:71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3"/>
      <c r="BK547" s="65"/>
      <c r="BQ547" s="3"/>
      <c r="BR547" s="3"/>
      <c r="BS547" s="3"/>
    </row>
    <row r="548" spans="18:71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3"/>
      <c r="BK548" s="65"/>
      <c r="BQ548" s="3"/>
      <c r="BR548" s="3"/>
      <c r="BS548" s="3"/>
    </row>
    <row r="549" spans="18:71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3"/>
      <c r="BK549" s="65"/>
      <c r="BQ549" s="3"/>
      <c r="BR549" s="3"/>
      <c r="BS549" s="3"/>
    </row>
    <row r="550" spans="18:71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3"/>
      <c r="BK550" s="65"/>
      <c r="BQ550" s="3"/>
      <c r="BR550" s="3"/>
      <c r="BS550" s="3"/>
    </row>
    <row r="551" spans="18:71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3"/>
      <c r="BK551" s="65"/>
      <c r="BQ551" s="3"/>
      <c r="BR551" s="3"/>
      <c r="BS551" s="3"/>
    </row>
    <row r="552" spans="18:71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3"/>
      <c r="BK552" s="65"/>
      <c r="BQ552" s="3"/>
      <c r="BR552" s="3"/>
      <c r="BS552" s="3"/>
    </row>
    <row r="553" spans="18:71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3"/>
      <c r="BK553" s="65"/>
      <c r="BQ553" s="3"/>
      <c r="BR553" s="3"/>
      <c r="BS553" s="3"/>
    </row>
    <row r="554" spans="18:71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3"/>
      <c r="BK554" s="65"/>
      <c r="BQ554" s="3"/>
      <c r="BR554" s="3"/>
      <c r="BS554" s="3"/>
    </row>
    <row r="555" spans="18:71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3"/>
      <c r="BK555" s="65"/>
      <c r="BQ555" s="3"/>
      <c r="BR555" s="3"/>
      <c r="BS555" s="3"/>
    </row>
    <row r="556" spans="18:71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3"/>
      <c r="BK556" s="65"/>
      <c r="BQ556" s="3"/>
      <c r="BR556" s="3"/>
      <c r="BS556" s="3"/>
    </row>
    <row r="557" spans="18:71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3"/>
      <c r="BK557" s="65"/>
      <c r="BQ557" s="3"/>
      <c r="BR557" s="3"/>
      <c r="BS557" s="3"/>
    </row>
    <row r="558" spans="18:71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3"/>
      <c r="BK558" s="65"/>
      <c r="BQ558" s="3"/>
      <c r="BR558" s="3"/>
      <c r="BS558" s="3"/>
    </row>
    <row r="559" spans="18:71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3"/>
      <c r="BK559" s="65"/>
      <c r="BQ559" s="3"/>
      <c r="BR559" s="3"/>
      <c r="BS559" s="3"/>
    </row>
    <row r="560" spans="18:71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3"/>
      <c r="BK560" s="65"/>
      <c r="BQ560" s="3"/>
      <c r="BR560" s="3"/>
      <c r="BS560" s="3"/>
    </row>
    <row r="561" spans="18:71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3"/>
      <c r="BK561" s="65"/>
      <c r="BQ561" s="3"/>
      <c r="BR561" s="3"/>
      <c r="BS561" s="3"/>
    </row>
    <row r="562" spans="18:71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3"/>
      <c r="BK562" s="65"/>
      <c r="BQ562" s="3"/>
      <c r="BR562" s="3"/>
      <c r="BS562" s="3"/>
    </row>
    <row r="563" spans="18:71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3"/>
      <c r="BK563" s="65"/>
      <c r="BQ563" s="3"/>
      <c r="BR563" s="3"/>
      <c r="BS563" s="3"/>
    </row>
    <row r="564" spans="18:71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3"/>
      <c r="BK564" s="65"/>
      <c r="BQ564" s="3"/>
      <c r="BR564" s="3"/>
      <c r="BS564" s="3"/>
    </row>
    <row r="565" spans="18:71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3"/>
      <c r="BK565" s="65"/>
      <c r="BQ565" s="3"/>
      <c r="BR565" s="3"/>
      <c r="BS565" s="3"/>
    </row>
    <row r="566" spans="18:71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3"/>
      <c r="BK566" s="65"/>
      <c r="BQ566" s="3"/>
      <c r="BR566" s="3"/>
      <c r="BS566" s="3"/>
    </row>
    <row r="567" spans="18:71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3"/>
      <c r="BK567" s="65"/>
      <c r="BQ567" s="3"/>
      <c r="BR567" s="3"/>
      <c r="BS567" s="3"/>
    </row>
    <row r="568" spans="18:71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3"/>
      <c r="BK568" s="65"/>
      <c r="BQ568" s="3"/>
      <c r="BR568" s="3"/>
      <c r="BS568" s="3"/>
    </row>
    <row r="569" spans="18:71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3"/>
      <c r="BK569" s="65"/>
      <c r="BQ569" s="3"/>
      <c r="BR569" s="3"/>
      <c r="BS569" s="3"/>
    </row>
    <row r="570" spans="18:71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3"/>
      <c r="BK570" s="65"/>
      <c r="BQ570" s="3"/>
      <c r="BR570" s="3"/>
      <c r="BS570" s="3"/>
    </row>
    <row r="571" spans="18:71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3"/>
      <c r="BK571" s="65"/>
      <c r="BQ571" s="3"/>
      <c r="BR571" s="3"/>
      <c r="BS571" s="3"/>
    </row>
    <row r="572" spans="18:71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3"/>
      <c r="BK572" s="65"/>
      <c r="BQ572" s="3"/>
      <c r="BR572" s="3"/>
      <c r="BS572" s="3"/>
    </row>
    <row r="573" spans="18:71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3"/>
      <c r="BK573" s="65"/>
      <c r="BQ573" s="3"/>
      <c r="BR573" s="3"/>
      <c r="BS573" s="3"/>
    </row>
    <row r="574" spans="18:71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3"/>
      <c r="BK574" s="65"/>
      <c r="BQ574" s="3"/>
      <c r="BR574" s="3"/>
      <c r="BS574" s="3"/>
    </row>
    <row r="575" spans="18:71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3"/>
      <c r="BK575" s="65"/>
      <c r="BQ575" s="3"/>
      <c r="BR575" s="3"/>
      <c r="BS575" s="3"/>
    </row>
    <row r="576" spans="18:71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3"/>
      <c r="BK576" s="65"/>
      <c r="BQ576" s="3"/>
      <c r="BR576" s="3"/>
      <c r="BS576" s="3"/>
    </row>
    <row r="577" spans="18:71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3"/>
      <c r="BK577" s="65"/>
      <c r="BQ577" s="3"/>
      <c r="BR577" s="3"/>
      <c r="BS577" s="3"/>
    </row>
    <row r="578" spans="18:71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3"/>
      <c r="BK578" s="65"/>
      <c r="BQ578" s="3"/>
      <c r="BR578" s="3"/>
      <c r="BS578" s="3"/>
    </row>
    <row r="579" spans="18:71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3"/>
      <c r="BK579" s="65"/>
      <c r="BQ579" s="3"/>
      <c r="BR579" s="3"/>
      <c r="BS579" s="3"/>
    </row>
    <row r="580" spans="18:71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3"/>
      <c r="BK580" s="65"/>
      <c r="BQ580" s="3"/>
      <c r="BR580" s="3"/>
      <c r="BS580" s="3"/>
    </row>
    <row r="581" spans="18:71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3"/>
      <c r="BK581" s="65"/>
      <c r="BQ581" s="3"/>
      <c r="BR581" s="3"/>
      <c r="BS581" s="3"/>
    </row>
    <row r="582" spans="18:71" x14ac:dyDescent="0.25">
      <c r="R582" s="3"/>
      <c r="S582" s="3"/>
      <c r="T582" s="3"/>
      <c r="U582" s="3"/>
      <c r="V582" s="3"/>
      <c r="W582" s="3"/>
      <c r="BF582" s="3"/>
      <c r="BG582" s="3"/>
      <c r="BH582" s="3"/>
      <c r="BI582" s="3"/>
      <c r="BJ582" s="3"/>
      <c r="BK582" s="65"/>
      <c r="BQ582" s="3"/>
      <c r="BR582" s="3"/>
      <c r="BS582" s="3"/>
    </row>
    <row r="583" spans="18:71" x14ac:dyDescent="0.25">
      <c r="R583" s="3"/>
      <c r="S583" s="3"/>
      <c r="T583" s="3"/>
      <c r="U583" s="3"/>
      <c r="V583" s="3"/>
      <c r="W583" s="3"/>
      <c r="BF583" s="3"/>
      <c r="BG583" s="3"/>
      <c r="BH583" s="3"/>
      <c r="BI583" s="3"/>
      <c r="BJ583" s="3"/>
      <c r="BK583" s="65"/>
      <c r="BQ583" s="3"/>
      <c r="BR583" s="3"/>
      <c r="BS583" s="3"/>
    </row>
    <row r="584" spans="18:71" x14ac:dyDescent="0.25">
      <c r="R584" s="3"/>
      <c r="S584" s="3"/>
      <c r="T584" s="3"/>
      <c r="U584" s="3"/>
      <c r="V584" s="3"/>
      <c r="W584" s="3"/>
      <c r="BF584" s="3"/>
      <c r="BG584" s="3"/>
      <c r="BH584" s="3"/>
      <c r="BI584" s="3"/>
      <c r="BJ584" s="3"/>
      <c r="BK584" s="65"/>
      <c r="BQ584" s="3"/>
      <c r="BR584" s="3"/>
      <c r="BS584" s="3"/>
    </row>
    <row r="585" spans="18:71" x14ac:dyDescent="0.25">
      <c r="R585" s="3"/>
      <c r="S585" s="3"/>
      <c r="T585" s="3"/>
      <c r="U585" s="3"/>
      <c r="V585" s="3"/>
      <c r="W585" s="3"/>
      <c r="BF585" s="3"/>
      <c r="BG585" s="3"/>
      <c r="BH585" s="3"/>
      <c r="BI585" s="3"/>
      <c r="BJ585" s="3"/>
      <c r="BK585" s="65"/>
      <c r="BQ585" s="3"/>
      <c r="BR585" s="3"/>
      <c r="BS585" s="3"/>
    </row>
    <row r="586" spans="18:71" x14ac:dyDescent="0.25">
      <c r="R586" s="3"/>
      <c r="S586" s="3"/>
      <c r="T586" s="3"/>
      <c r="U586" s="3"/>
      <c r="V586" s="3"/>
      <c r="W586" s="3"/>
      <c r="BF586" s="3"/>
      <c r="BG586" s="3"/>
      <c r="BH586" s="3"/>
      <c r="BI586" s="3"/>
      <c r="BJ586" s="3"/>
      <c r="BK586" s="65"/>
      <c r="BQ586" s="3"/>
      <c r="BR586" s="3"/>
      <c r="BS586" s="3"/>
    </row>
    <row r="587" spans="18:71" x14ac:dyDescent="0.25">
      <c r="R587" s="3"/>
      <c r="S587" s="3"/>
      <c r="T587" s="3"/>
      <c r="U587" s="3"/>
      <c r="V587" s="3"/>
      <c r="W587" s="3"/>
      <c r="BF587" s="3"/>
      <c r="BG587" s="3"/>
      <c r="BH587" s="3"/>
      <c r="BI587" s="3"/>
      <c r="BJ587" s="3"/>
      <c r="BK587" s="65"/>
      <c r="BQ587" s="3"/>
      <c r="BR587" s="3"/>
      <c r="BS587" s="3"/>
    </row>
    <row r="588" spans="18:71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3"/>
      <c r="BK588" s="65"/>
      <c r="BQ588" s="3"/>
      <c r="BR588" s="3"/>
      <c r="BS588" s="3"/>
    </row>
    <row r="589" spans="18:71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3"/>
      <c r="BK589" s="65"/>
      <c r="BQ589" s="3"/>
      <c r="BR589" s="3"/>
      <c r="BS589" s="3"/>
    </row>
    <row r="590" spans="18:71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3"/>
      <c r="BK590" s="65"/>
      <c r="BQ590" s="3"/>
      <c r="BR590" s="3"/>
      <c r="BS590" s="3"/>
    </row>
    <row r="591" spans="18:71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3"/>
      <c r="BK591" s="65"/>
      <c r="BQ591" s="3"/>
      <c r="BR591" s="3"/>
      <c r="BS591" s="3"/>
    </row>
    <row r="592" spans="18:71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3"/>
      <c r="BK592" s="65"/>
      <c r="BQ592" s="3"/>
      <c r="BR592" s="3"/>
      <c r="BS592" s="3"/>
    </row>
    <row r="593" spans="18:71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3"/>
      <c r="BK593" s="65"/>
      <c r="BQ593" s="3"/>
      <c r="BR593" s="3"/>
      <c r="BS593" s="3"/>
    </row>
    <row r="594" spans="18:71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3"/>
      <c r="BK594" s="65"/>
      <c r="BQ594" s="3"/>
      <c r="BR594" s="3"/>
      <c r="BS594" s="3"/>
    </row>
    <row r="595" spans="18:71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3"/>
      <c r="BK595" s="65"/>
      <c r="BQ595" s="3"/>
      <c r="BR595" s="3"/>
      <c r="BS595" s="3"/>
    </row>
    <row r="596" spans="18:71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3"/>
      <c r="BK596" s="65"/>
      <c r="BQ596" s="3"/>
      <c r="BR596" s="3"/>
      <c r="BS596" s="3"/>
    </row>
    <row r="597" spans="18:71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3"/>
      <c r="BK597" s="65"/>
      <c r="BQ597" s="3"/>
      <c r="BR597" s="3"/>
      <c r="BS597" s="3"/>
    </row>
    <row r="598" spans="18:71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3"/>
      <c r="BK598" s="65"/>
      <c r="BQ598" s="3"/>
      <c r="BR598" s="3"/>
      <c r="BS598" s="3"/>
    </row>
    <row r="599" spans="18:71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3"/>
      <c r="BK599" s="65"/>
      <c r="BQ599" s="3"/>
      <c r="BR599" s="3"/>
      <c r="BS599" s="3"/>
    </row>
    <row r="600" spans="18:71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3"/>
      <c r="BK600" s="65"/>
      <c r="BQ600" s="3"/>
      <c r="BR600" s="3"/>
      <c r="BS600" s="3"/>
    </row>
    <row r="601" spans="18:71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3"/>
      <c r="BK601" s="65"/>
      <c r="BQ601" s="3"/>
      <c r="BR601" s="3"/>
      <c r="BS601" s="3"/>
    </row>
    <row r="602" spans="18:71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3"/>
      <c r="BK602" s="65"/>
      <c r="BQ602" s="3"/>
      <c r="BR602" s="3"/>
      <c r="BS602" s="3"/>
    </row>
    <row r="603" spans="18:71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3"/>
      <c r="BK603" s="65"/>
      <c r="BQ603" s="3"/>
      <c r="BR603" s="3"/>
      <c r="BS603" s="3"/>
    </row>
    <row r="604" spans="18:71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3"/>
      <c r="BK604" s="65"/>
      <c r="BQ604" s="3"/>
      <c r="BR604" s="3"/>
      <c r="BS604" s="3"/>
    </row>
    <row r="605" spans="18:71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3"/>
      <c r="BK605" s="65"/>
      <c r="BQ605" s="3"/>
      <c r="BR605" s="3"/>
      <c r="BS605" s="3"/>
    </row>
    <row r="606" spans="18:71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3"/>
      <c r="BK606" s="65"/>
      <c r="BQ606" s="3"/>
      <c r="BR606" s="3"/>
      <c r="BS606" s="3"/>
    </row>
    <row r="607" spans="18:71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3"/>
      <c r="BK607" s="65"/>
      <c r="BQ607" s="3"/>
      <c r="BR607" s="3"/>
      <c r="BS607" s="3"/>
    </row>
    <row r="608" spans="18:71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3"/>
      <c r="BK608" s="65"/>
      <c r="BQ608" s="3"/>
      <c r="BR608" s="3"/>
      <c r="BS608" s="3"/>
    </row>
    <row r="609" spans="18:71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3"/>
      <c r="BK609" s="65"/>
      <c r="BQ609" s="3"/>
      <c r="BR609" s="3"/>
      <c r="BS609" s="3"/>
    </row>
    <row r="610" spans="18:71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3"/>
      <c r="BK610" s="65"/>
      <c r="BQ610" s="3"/>
      <c r="BR610" s="3"/>
      <c r="BS610" s="3"/>
    </row>
    <row r="611" spans="18:71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3"/>
      <c r="BK611" s="65"/>
      <c r="BQ611" s="3"/>
      <c r="BR611" s="3"/>
      <c r="BS611" s="3"/>
    </row>
    <row r="612" spans="18:71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3"/>
      <c r="BK612" s="65"/>
      <c r="BQ612" s="3"/>
      <c r="BR612" s="3"/>
      <c r="BS612" s="3"/>
    </row>
    <row r="613" spans="18:71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3"/>
      <c r="BK613" s="65"/>
      <c r="BQ613" s="3"/>
      <c r="BR613" s="3"/>
      <c r="BS613" s="3"/>
    </row>
    <row r="614" spans="18:71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3"/>
      <c r="BK614" s="65"/>
      <c r="BQ614" s="3"/>
      <c r="BR614" s="3"/>
      <c r="BS614" s="3"/>
    </row>
    <row r="615" spans="18:71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3"/>
      <c r="BK615" s="65"/>
      <c r="BQ615" s="3"/>
      <c r="BR615" s="3"/>
      <c r="BS615" s="3"/>
    </row>
    <row r="616" spans="18:71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3"/>
      <c r="BK616" s="65"/>
      <c r="BQ616" s="3"/>
      <c r="BR616" s="3"/>
      <c r="BS616" s="3"/>
    </row>
    <row r="617" spans="18:71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3"/>
      <c r="BK617" s="65"/>
      <c r="BQ617" s="3"/>
      <c r="BR617" s="3"/>
      <c r="BS617" s="3"/>
    </row>
    <row r="618" spans="18:71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3"/>
      <c r="BK618" s="65"/>
      <c r="BQ618" s="3"/>
      <c r="BR618" s="3"/>
      <c r="BS618" s="3"/>
    </row>
    <row r="619" spans="18:71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3"/>
      <c r="BK619" s="65"/>
      <c r="BQ619" s="3"/>
      <c r="BR619" s="3"/>
      <c r="BS619" s="3"/>
    </row>
    <row r="620" spans="18:71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3"/>
      <c r="BK620" s="65"/>
      <c r="BQ620" s="3"/>
      <c r="BR620" s="3"/>
      <c r="BS620" s="3"/>
    </row>
    <row r="621" spans="18:71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3"/>
      <c r="BK621" s="65"/>
      <c r="BQ621" s="3"/>
      <c r="BR621" s="3"/>
      <c r="BS621" s="3"/>
    </row>
    <row r="622" spans="18:71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3"/>
      <c r="BK622" s="65"/>
      <c r="BQ622" s="3"/>
      <c r="BR622" s="3"/>
      <c r="BS622" s="3"/>
    </row>
    <row r="623" spans="18:71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3"/>
      <c r="BK623" s="65"/>
      <c r="BQ623" s="3"/>
      <c r="BR623" s="3"/>
      <c r="BS623" s="3"/>
    </row>
    <row r="624" spans="18:71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3"/>
      <c r="BK624" s="65"/>
      <c r="BQ624" s="3"/>
      <c r="BR624" s="3"/>
      <c r="BS624" s="3"/>
    </row>
    <row r="625" spans="18:71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3"/>
      <c r="BK625" s="65"/>
      <c r="BQ625" s="3"/>
      <c r="BR625" s="3"/>
      <c r="BS625" s="3"/>
    </row>
    <row r="626" spans="18:71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3"/>
      <c r="BK626" s="65"/>
      <c r="BQ626" s="3"/>
      <c r="BR626" s="3"/>
      <c r="BS626" s="3"/>
    </row>
    <row r="627" spans="18:71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3"/>
      <c r="BK627" s="65"/>
      <c r="BQ627" s="3"/>
      <c r="BR627" s="3"/>
      <c r="BS627" s="3"/>
    </row>
    <row r="628" spans="18:71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3"/>
      <c r="BK628" s="65"/>
      <c r="BQ628" s="3"/>
      <c r="BR628" s="3"/>
      <c r="BS628" s="3"/>
    </row>
    <row r="629" spans="18:71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3"/>
      <c r="BK629" s="65"/>
      <c r="BQ629" s="3"/>
      <c r="BR629" s="3"/>
      <c r="BS629" s="3"/>
    </row>
    <row r="630" spans="18:71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3"/>
      <c r="BK630" s="65"/>
      <c r="BQ630" s="3"/>
      <c r="BR630" s="3"/>
      <c r="BS630" s="3"/>
    </row>
    <row r="631" spans="18:71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3"/>
      <c r="BK631" s="65"/>
      <c r="BQ631" s="3"/>
      <c r="BR631" s="3"/>
      <c r="BS631" s="3"/>
    </row>
    <row r="632" spans="18:71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3"/>
      <c r="BK632" s="65"/>
      <c r="BQ632" s="3"/>
      <c r="BR632" s="3"/>
      <c r="BS632" s="3"/>
    </row>
    <row r="633" spans="18:71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3"/>
      <c r="BK633" s="65"/>
      <c r="BQ633" s="3"/>
      <c r="BR633" s="3"/>
      <c r="BS633" s="3"/>
    </row>
    <row r="634" spans="18:71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3"/>
      <c r="BK634" s="65"/>
      <c r="BQ634" s="3"/>
      <c r="BR634" s="3"/>
      <c r="BS634" s="3"/>
    </row>
    <row r="635" spans="18:71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3"/>
      <c r="BK635" s="65"/>
      <c r="BQ635" s="3"/>
      <c r="BR635" s="3"/>
      <c r="BS635" s="3"/>
    </row>
    <row r="636" spans="18:71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3"/>
      <c r="BK636" s="65"/>
      <c r="BQ636" s="3"/>
      <c r="BR636" s="3"/>
      <c r="BS636" s="3"/>
    </row>
    <row r="637" spans="18:71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3"/>
      <c r="BK637" s="65"/>
      <c r="BQ637" s="3"/>
      <c r="BR637" s="3"/>
      <c r="BS637" s="3"/>
    </row>
    <row r="638" spans="18:71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3"/>
      <c r="BK638" s="65"/>
      <c r="BQ638" s="3"/>
      <c r="BR638" s="3"/>
      <c r="BS638" s="3"/>
    </row>
    <row r="639" spans="18:71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3"/>
      <c r="BK639" s="65"/>
      <c r="BQ639" s="3"/>
      <c r="BR639" s="3"/>
      <c r="BS639" s="3"/>
    </row>
    <row r="640" spans="18:71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3"/>
      <c r="BK640" s="65"/>
      <c r="BQ640" s="3"/>
      <c r="BR640" s="3"/>
      <c r="BS640" s="3"/>
    </row>
    <row r="641" spans="18:71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3"/>
      <c r="BK641" s="65"/>
      <c r="BQ641" s="3"/>
      <c r="BR641" s="3"/>
      <c r="BS641" s="3"/>
    </row>
    <row r="642" spans="18:71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3"/>
      <c r="BK642" s="65"/>
      <c r="BQ642" s="3"/>
      <c r="BR642" s="3"/>
      <c r="BS642" s="3"/>
    </row>
    <row r="643" spans="18:71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3"/>
      <c r="BK643" s="65"/>
      <c r="BQ643" s="3"/>
      <c r="BR643" s="3"/>
      <c r="BS643" s="3"/>
    </row>
    <row r="644" spans="18:71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3"/>
      <c r="BK644" s="65"/>
      <c r="BQ644" s="3"/>
      <c r="BR644" s="3"/>
      <c r="BS644" s="3"/>
    </row>
    <row r="645" spans="18:71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3"/>
      <c r="BK645" s="65"/>
      <c r="BQ645" s="3"/>
      <c r="BR645" s="3"/>
      <c r="BS645" s="3"/>
    </row>
    <row r="646" spans="18:71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3"/>
      <c r="BK646" s="65"/>
      <c r="BQ646" s="3"/>
      <c r="BR646" s="3"/>
      <c r="BS646" s="3"/>
    </row>
    <row r="647" spans="18:71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3"/>
      <c r="BK647" s="65"/>
      <c r="BQ647" s="3"/>
      <c r="BR647" s="3"/>
      <c r="BS647" s="3"/>
    </row>
    <row r="648" spans="18:71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3"/>
      <c r="BK648" s="65"/>
      <c r="BQ648" s="3"/>
      <c r="BR648" s="3"/>
      <c r="BS648" s="3"/>
    </row>
    <row r="649" spans="18:71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3"/>
      <c r="BK649" s="65"/>
      <c r="BQ649" s="3"/>
      <c r="BR649" s="3"/>
      <c r="BS649" s="3"/>
    </row>
    <row r="650" spans="18:71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3"/>
      <c r="BK650" s="65"/>
      <c r="BQ650" s="3"/>
      <c r="BR650" s="3"/>
      <c r="BS650" s="3"/>
    </row>
    <row r="651" spans="18:71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3"/>
      <c r="BK651" s="65"/>
      <c r="BQ651" s="3"/>
      <c r="BR651" s="3"/>
      <c r="BS651" s="3"/>
    </row>
    <row r="652" spans="18:71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3"/>
      <c r="BK652" s="65"/>
      <c r="BQ652" s="3"/>
      <c r="BR652" s="3"/>
      <c r="BS652" s="3"/>
    </row>
    <row r="653" spans="18:71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3"/>
      <c r="BK653" s="65"/>
      <c r="BQ653" s="3"/>
      <c r="BR653" s="3"/>
      <c r="BS653" s="3"/>
    </row>
    <row r="654" spans="18:71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3"/>
      <c r="BK654" s="65"/>
      <c r="BQ654" s="3"/>
      <c r="BR654" s="3"/>
      <c r="BS654" s="3"/>
    </row>
    <row r="655" spans="18:71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3"/>
      <c r="BK655" s="65"/>
      <c r="BQ655" s="3"/>
      <c r="BR655" s="3"/>
      <c r="BS655" s="3"/>
    </row>
    <row r="656" spans="18:71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3"/>
      <c r="BK656" s="65"/>
      <c r="BQ656" s="3"/>
      <c r="BR656" s="3"/>
      <c r="BS656" s="3"/>
    </row>
    <row r="657" spans="18:71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3"/>
      <c r="BK657" s="65"/>
      <c r="BQ657" s="3"/>
      <c r="BR657" s="3"/>
      <c r="BS657" s="3"/>
    </row>
    <row r="658" spans="18:71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3"/>
      <c r="BK658" s="65"/>
      <c r="BQ658" s="3"/>
      <c r="BR658" s="3"/>
      <c r="BS658" s="3"/>
    </row>
    <row r="659" spans="18:71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3"/>
      <c r="BK659" s="65"/>
      <c r="BQ659" s="3"/>
      <c r="BR659" s="3"/>
      <c r="BS659" s="3"/>
    </row>
    <row r="660" spans="18:71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3"/>
      <c r="BK660" s="65"/>
      <c r="BQ660" s="3"/>
      <c r="BR660" s="3"/>
      <c r="BS660" s="3"/>
    </row>
    <row r="661" spans="18:71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3"/>
      <c r="BK661" s="65"/>
      <c r="BQ661" s="3"/>
      <c r="BR661" s="3"/>
      <c r="BS661" s="3"/>
    </row>
    <row r="662" spans="18:71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3"/>
      <c r="BK662" s="65"/>
      <c r="BQ662" s="3"/>
      <c r="BR662" s="3"/>
      <c r="BS662" s="3"/>
    </row>
    <row r="663" spans="18:71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3"/>
      <c r="BK663" s="65"/>
      <c r="BQ663" s="3"/>
      <c r="BR663" s="3"/>
      <c r="BS663" s="3"/>
    </row>
    <row r="664" spans="18:71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3"/>
      <c r="BK664" s="65"/>
      <c r="BQ664" s="3"/>
      <c r="BR664" s="3"/>
      <c r="BS664" s="3"/>
    </row>
    <row r="665" spans="18:71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3"/>
      <c r="BK665" s="65"/>
      <c r="BQ665" s="3"/>
      <c r="BR665" s="3"/>
      <c r="BS665" s="3"/>
    </row>
    <row r="666" spans="18:71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3"/>
      <c r="BK666" s="65"/>
      <c r="BQ666" s="3"/>
      <c r="BR666" s="3"/>
      <c r="BS666" s="3"/>
    </row>
    <row r="667" spans="18:71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3"/>
      <c r="BK667" s="65"/>
      <c r="BQ667" s="3"/>
      <c r="BR667" s="3"/>
      <c r="BS667" s="3"/>
    </row>
    <row r="668" spans="18:71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3"/>
      <c r="BK668" s="65"/>
      <c r="BQ668" s="3"/>
      <c r="BR668" s="3"/>
      <c r="BS668" s="3"/>
    </row>
    <row r="669" spans="18:71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3"/>
      <c r="BK669" s="65"/>
      <c r="BQ669" s="3"/>
      <c r="BR669" s="3"/>
      <c r="BS669" s="3"/>
    </row>
    <row r="670" spans="18:71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3"/>
      <c r="BK670" s="65"/>
      <c r="BQ670" s="3"/>
      <c r="BR670" s="3"/>
      <c r="BS670" s="3"/>
    </row>
    <row r="671" spans="18:71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3"/>
      <c r="BK671" s="65"/>
      <c r="BQ671" s="3"/>
      <c r="BR671" s="3"/>
      <c r="BS671" s="3"/>
    </row>
    <row r="672" spans="18:71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3"/>
      <c r="BK672" s="65"/>
      <c r="BQ672" s="3"/>
      <c r="BR672" s="3"/>
      <c r="BS672" s="3"/>
    </row>
    <row r="673" spans="18:71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3"/>
      <c r="BK673" s="65"/>
      <c r="BQ673" s="3"/>
      <c r="BR673" s="3"/>
      <c r="BS673" s="3"/>
    </row>
    <row r="674" spans="18:71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3"/>
      <c r="BK674" s="65"/>
      <c r="BQ674" s="3"/>
      <c r="BR674" s="3"/>
      <c r="BS674" s="3"/>
    </row>
    <row r="675" spans="18:71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3"/>
      <c r="BK675" s="65"/>
      <c r="BQ675" s="3"/>
      <c r="BR675" s="3"/>
      <c r="BS675" s="3"/>
    </row>
    <row r="676" spans="18:71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3"/>
      <c r="BK676" s="65"/>
      <c r="BQ676" s="3"/>
      <c r="BR676" s="3"/>
      <c r="BS676" s="3"/>
    </row>
    <row r="677" spans="18:71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3"/>
      <c r="BK677" s="65"/>
      <c r="BQ677" s="3"/>
      <c r="BR677" s="3"/>
      <c r="BS677" s="3"/>
    </row>
    <row r="678" spans="18:71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3"/>
      <c r="BK678" s="65"/>
      <c r="BQ678" s="3"/>
      <c r="BR678" s="3"/>
      <c r="BS678" s="3"/>
    </row>
    <row r="679" spans="18:71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3"/>
      <c r="BK679" s="65"/>
      <c r="BQ679" s="3"/>
      <c r="BR679" s="3"/>
      <c r="BS679" s="3"/>
    </row>
    <row r="680" spans="18:71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3"/>
      <c r="BK680" s="65"/>
      <c r="BQ680" s="3"/>
      <c r="BR680" s="3"/>
      <c r="BS680" s="3"/>
    </row>
    <row r="681" spans="18:71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3"/>
      <c r="BK681" s="65"/>
      <c r="BQ681" s="3"/>
      <c r="BR681" s="3"/>
      <c r="BS681" s="3"/>
    </row>
    <row r="682" spans="18:71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3"/>
      <c r="BK682" s="65"/>
      <c r="BQ682" s="3"/>
      <c r="BR682" s="3"/>
      <c r="BS682" s="3"/>
    </row>
    <row r="683" spans="18:71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3"/>
      <c r="BK683" s="65"/>
      <c r="BQ683" s="3"/>
      <c r="BR683" s="3"/>
      <c r="BS683" s="3"/>
    </row>
    <row r="684" spans="18:71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3"/>
      <c r="BK684" s="65"/>
      <c r="BQ684" s="3"/>
      <c r="BR684" s="3"/>
      <c r="BS684" s="3"/>
    </row>
    <row r="685" spans="18:71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3"/>
      <c r="BK685" s="65"/>
      <c r="BQ685" s="3"/>
      <c r="BR685" s="3"/>
      <c r="BS685" s="3"/>
    </row>
    <row r="686" spans="18:71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3"/>
      <c r="BK686" s="65"/>
      <c r="BQ686" s="3"/>
      <c r="BR686" s="3"/>
      <c r="BS686" s="3"/>
    </row>
    <row r="687" spans="18:71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3"/>
      <c r="BK687" s="65"/>
      <c r="BQ687" s="3"/>
      <c r="BR687" s="3"/>
      <c r="BS687" s="3"/>
    </row>
    <row r="688" spans="18:71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3"/>
      <c r="BK688" s="65"/>
      <c r="BQ688" s="3"/>
      <c r="BR688" s="3"/>
      <c r="BS688" s="3"/>
    </row>
    <row r="689" spans="18:71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3"/>
      <c r="BK689" s="65"/>
      <c r="BQ689" s="3"/>
      <c r="BR689" s="3"/>
      <c r="BS689" s="3"/>
    </row>
    <row r="690" spans="18:71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3"/>
      <c r="BK690" s="65"/>
      <c r="BQ690" s="3"/>
      <c r="BR690" s="3"/>
      <c r="BS690" s="3"/>
    </row>
    <row r="691" spans="18:71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3"/>
      <c r="BK691" s="65"/>
      <c r="BQ691" s="3"/>
      <c r="BR691" s="3"/>
      <c r="BS691" s="3"/>
    </row>
    <row r="692" spans="18:71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3"/>
      <c r="BK692" s="65"/>
      <c r="BQ692" s="3"/>
      <c r="BR692" s="3"/>
      <c r="BS692" s="3"/>
    </row>
    <row r="693" spans="18:71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3"/>
      <c r="BK693" s="65"/>
      <c r="BQ693" s="3"/>
      <c r="BR693" s="3"/>
      <c r="BS693" s="3"/>
    </row>
    <row r="694" spans="18:71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3"/>
      <c r="BK694" s="65"/>
      <c r="BQ694" s="3"/>
      <c r="BR694" s="3"/>
      <c r="BS694" s="3"/>
    </row>
    <row r="695" spans="18:71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3"/>
      <c r="BK695" s="65"/>
      <c r="BQ695" s="3"/>
      <c r="BR695" s="3"/>
      <c r="BS695" s="3"/>
    </row>
    <row r="696" spans="18:71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3"/>
      <c r="BK696" s="65"/>
      <c r="BQ696" s="3"/>
      <c r="BR696" s="3"/>
      <c r="BS696" s="3"/>
    </row>
    <row r="697" spans="18:71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3"/>
      <c r="BK697" s="65"/>
      <c r="BQ697" s="3"/>
      <c r="BR697" s="3"/>
      <c r="BS697" s="3"/>
    </row>
    <row r="698" spans="18:71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3"/>
      <c r="BK698" s="65"/>
      <c r="BQ698" s="3"/>
      <c r="BR698" s="3"/>
      <c r="BS698" s="3"/>
    </row>
    <row r="699" spans="18:71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3"/>
      <c r="BK699" s="65"/>
      <c r="BQ699" s="3"/>
      <c r="BR699" s="3"/>
      <c r="BS699" s="3"/>
    </row>
    <row r="700" spans="18:71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3"/>
      <c r="BK700" s="65"/>
      <c r="BQ700" s="3"/>
      <c r="BR700" s="3"/>
      <c r="BS700" s="3"/>
    </row>
    <row r="701" spans="18:71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3"/>
      <c r="BK701" s="65"/>
      <c r="BQ701" s="3"/>
      <c r="BR701" s="3"/>
      <c r="BS701" s="3"/>
    </row>
    <row r="702" spans="18:71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3"/>
      <c r="BK702" s="65"/>
      <c r="BQ702" s="3"/>
      <c r="BR702" s="3"/>
      <c r="BS702" s="3"/>
    </row>
    <row r="703" spans="18:71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3"/>
      <c r="BK703" s="65"/>
      <c r="BQ703" s="3"/>
      <c r="BR703" s="3"/>
      <c r="BS703" s="3"/>
    </row>
    <row r="704" spans="18:71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3"/>
      <c r="BK704" s="65"/>
      <c r="BQ704" s="3"/>
      <c r="BR704" s="3"/>
      <c r="BS704" s="3"/>
    </row>
    <row r="705" spans="18:71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3"/>
      <c r="BK705" s="65"/>
      <c r="BQ705" s="3"/>
      <c r="BR705" s="3"/>
      <c r="BS705" s="3"/>
    </row>
    <row r="706" spans="18:71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3"/>
      <c r="BK706" s="65"/>
      <c r="BQ706" s="3"/>
      <c r="BR706" s="3"/>
      <c r="BS706" s="3"/>
    </row>
    <row r="707" spans="18:71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3"/>
      <c r="BK707" s="65"/>
      <c r="BQ707" s="3"/>
      <c r="BR707" s="3"/>
      <c r="BS707" s="3"/>
    </row>
    <row r="708" spans="18:71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3"/>
      <c r="BK708" s="65"/>
      <c r="BQ708" s="3"/>
      <c r="BR708" s="3"/>
      <c r="BS708" s="3"/>
    </row>
    <row r="709" spans="18:71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3"/>
      <c r="BK709" s="65"/>
      <c r="BQ709" s="3"/>
      <c r="BR709" s="3"/>
      <c r="BS709" s="3"/>
    </row>
    <row r="710" spans="18:71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3"/>
      <c r="BK710" s="65"/>
      <c r="BQ710" s="3"/>
      <c r="BR710" s="3"/>
      <c r="BS710" s="3"/>
    </row>
    <row r="711" spans="18:71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3"/>
      <c r="BK711" s="65"/>
      <c r="BQ711" s="3"/>
      <c r="BR711" s="3"/>
      <c r="BS711" s="3"/>
    </row>
    <row r="712" spans="18:71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3"/>
      <c r="BK712" s="65"/>
      <c r="BQ712" s="3"/>
      <c r="BR712" s="3"/>
      <c r="BS712" s="3"/>
    </row>
    <row r="713" spans="18:71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3"/>
      <c r="BK713" s="65"/>
      <c r="BQ713" s="3"/>
      <c r="BR713" s="3"/>
      <c r="BS713" s="3"/>
    </row>
    <row r="714" spans="18:71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3"/>
      <c r="BK714" s="65"/>
      <c r="BQ714" s="3"/>
      <c r="BR714" s="3"/>
      <c r="BS714" s="3"/>
    </row>
    <row r="715" spans="18:71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3"/>
      <c r="BK715" s="65"/>
      <c r="BQ715" s="3"/>
      <c r="BR715" s="3"/>
      <c r="BS715" s="3"/>
    </row>
    <row r="716" spans="18:71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3"/>
      <c r="BK716" s="65"/>
      <c r="BQ716" s="3"/>
      <c r="BR716" s="3"/>
      <c r="BS716" s="3"/>
    </row>
    <row r="717" spans="18:71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3"/>
      <c r="BK717" s="65"/>
      <c r="BQ717" s="3"/>
      <c r="BR717" s="3"/>
      <c r="BS717" s="3"/>
    </row>
    <row r="718" spans="18:71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3"/>
      <c r="BK718" s="65"/>
      <c r="BQ718" s="3"/>
      <c r="BR718" s="3"/>
      <c r="BS718" s="3"/>
    </row>
    <row r="719" spans="18:71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3"/>
      <c r="BK719" s="65"/>
      <c r="BQ719" s="3"/>
      <c r="BR719" s="3"/>
      <c r="BS719" s="3"/>
    </row>
    <row r="720" spans="18:71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3"/>
      <c r="BK720" s="65"/>
      <c r="BQ720" s="3"/>
      <c r="BR720" s="3"/>
      <c r="BS720" s="3"/>
    </row>
    <row r="721" spans="18:71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3"/>
      <c r="BK721" s="65"/>
      <c r="BQ721" s="3"/>
      <c r="BR721" s="3"/>
      <c r="BS721" s="3"/>
    </row>
    <row r="722" spans="18:71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3"/>
      <c r="BK722" s="65"/>
      <c r="BQ722" s="3"/>
      <c r="BR722" s="3"/>
      <c r="BS722" s="3"/>
    </row>
    <row r="723" spans="18:71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3"/>
      <c r="BK723" s="65"/>
      <c r="BQ723" s="3"/>
      <c r="BR723" s="3"/>
      <c r="BS723" s="3"/>
    </row>
    <row r="724" spans="18:71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3"/>
      <c r="BK724" s="65"/>
      <c r="BQ724" s="3"/>
      <c r="BR724" s="3"/>
      <c r="BS724" s="3"/>
    </row>
    <row r="725" spans="18:71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3"/>
      <c r="BK725" s="65"/>
      <c r="BQ725" s="3"/>
      <c r="BR725" s="3"/>
      <c r="BS725" s="3"/>
    </row>
    <row r="726" spans="18:71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3"/>
      <c r="BK726" s="65"/>
      <c r="BQ726" s="3"/>
      <c r="BR726" s="3"/>
      <c r="BS726" s="3"/>
    </row>
    <row r="727" spans="18:71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3"/>
      <c r="BK727" s="65"/>
      <c r="BQ727" s="3"/>
      <c r="BR727" s="3"/>
      <c r="BS727" s="3"/>
    </row>
    <row r="728" spans="18:71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3"/>
      <c r="BK728" s="65"/>
      <c r="BQ728" s="3"/>
      <c r="BR728" s="3"/>
      <c r="BS728" s="3"/>
    </row>
    <row r="729" spans="18:71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3"/>
      <c r="BK729" s="65"/>
      <c r="BQ729" s="3"/>
      <c r="BR729" s="3"/>
      <c r="BS729" s="3"/>
    </row>
    <row r="730" spans="18:71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3"/>
      <c r="BK730" s="65"/>
      <c r="BQ730" s="3"/>
      <c r="BR730" s="3"/>
      <c r="BS730" s="3"/>
    </row>
    <row r="731" spans="18:71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3"/>
      <c r="BK731" s="65"/>
      <c r="BQ731" s="3"/>
      <c r="BR731" s="3"/>
      <c r="BS731" s="3"/>
    </row>
    <row r="732" spans="18:71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3"/>
      <c r="BK732" s="65"/>
      <c r="BQ732" s="3"/>
      <c r="BR732" s="3"/>
      <c r="BS732" s="3"/>
    </row>
    <row r="733" spans="18:71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3"/>
      <c r="BK733" s="65"/>
      <c r="BQ733" s="3"/>
      <c r="BR733" s="3"/>
      <c r="BS733" s="3"/>
    </row>
    <row r="734" spans="18:71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3"/>
      <c r="BK734" s="65"/>
      <c r="BQ734" s="3"/>
      <c r="BR734" s="3"/>
      <c r="BS734" s="3"/>
    </row>
    <row r="735" spans="18:71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3"/>
      <c r="BK735" s="65"/>
      <c r="BQ735" s="3"/>
      <c r="BR735" s="3"/>
      <c r="BS735" s="3"/>
    </row>
    <row r="736" spans="18:71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3"/>
      <c r="BK736" s="65"/>
      <c r="BQ736" s="3"/>
      <c r="BR736" s="3"/>
      <c r="BS736" s="3"/>
    </row>
    <row r="737" spans="18:71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3"/>
      <c r="BK737" s="65"/>
      <c r="BQ737" s="3"/>
      <c r="BR737" s="3"/>
      <c r="BS737" s="3"/>
    </row>
    <row r="738" spans="18:71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3"/>
      <c r="BK738" s="65"/>
      <c r="BQ738" s="3"/>
      <c r="BR738" s="3"/>
      <c r="BS738" s="3"/>
    </row>
    <row r="739" spans="18:71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3"/>
      <c r="BK739" s="65"/>
      <c r="BQ739" s="3"/>
      <c r="BR739" s="3"/>
      <c r="BS739" s="3"/>
    </row>
    <row r="740" spans="18:71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3"/>
      <c r="BK740" s="65"/>
      <c r="BQ740" s="3"/>
      <c r="BR740" s="3"/>
      <c r="BS740" s="3"/>
    </row>
    <row r="741" spans="18:71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3"/>
      <c r="BK741" s="65"/>
      <c r="BQ741" s="3"/>
      <c r="BR741" s="3"/>
      <c r="BS741" s="3"/>
    </row>
    <row r="742" spans="18:71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3"/>
      <c r="BK742" s="65"/>
      <c r="BQ742" s="3"/>
      <c r="BR742" s="3"/>
      <c r="BS742" s="3"/>
    </row>
    <row r="743" spans="18:71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3"/>
      <c r="BK743" s="65"/>
      <c r="BQ743" s="3"/>
      <c r="BR743" s="3"/>
      <c r="BS743" s="3"/>
    </row>
    <row r="744" spans="18:71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3"/>
      <c r="BK744" s="65"/>
      <c r="BQ744" s="3"/>
      <c r="BR744" s="3"/>
      <c r="BS744" s="3"/>
    </row>
    <row r="745" spans="18:71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3"/>
      <c r="BK745" s="65"/>
      <c r="BQ745" s="3"/>
      <c r="BR745" s="3"/>
      <c r="BS745" s="3"/>
    </row>
    <row r="746" spans="18:71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3"/>
      <c r="BK746" s="65"/>
      <c r="BQ746" s="3"/>
      <c r="BR746" s="3"/>
      <c r="BS746" s="3"/>
    </row>
    <row r="747" spans="18:71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3"/>
      <c r="BK747" s="65"/>
      <c r="BQ747" s="3"/>
      <c r="BR747" s="3"/>
      <c r="BS747" s="3"/>
    </row>
    <row r="748" spans="18:71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3"/>
      <c r="BK748" s="65"/>
      <c r="BQ748" s="3"/>
      <c r="BR748" s="3"/>
      <c r="BS748" s="3"/>
    </row>
    <row r="749" spans="18:71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3"/>
      <c r="BK749" s="65"/>
      <c r="BQ749" s="3"/>
      <c r="BR749" s="3"/>
      <c r="BS749" s="3"/>
    </row>
    <row r="750" spans="18:71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3"/>
      <c r="BK750" s="65"/>
      <c r="BQ750" s="3"/>
      <c r="BR750" s="3"/>
      <c r="BS750" s="3"/>
    </row>
    <row r="751" spans="18:71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3"/>
      <c r="BK751" s="65"/>
      <c r="BQ751" s="3"/>
      <c r="BR751" s="3"/>
      <c r="BS751" s="3"/>
    </row>
    <row r="752" spans="18:71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3"/>
      <c r="BK752" s="65"/>
      <c r="BQ752" s="3"/>
      <c r="BR752" s="3"/>
      <c r="BS752" s="3"/>
    </row>
    <row r="753" spans="18:71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3"/>
      <c r="BK753" s="65"/>
      <c r="BQ753" s="3"/>
      <c r="BR753" s="3"/>
      <c r="BS753" s="3"/>
    </row>
    <row r="754" spans="18:71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3"/>
      <c r="BK754" s="65"/>
      <c r="BQ754" s="3"/>
      <c r="BR754" s="3"/>
      <c r="BS754" s="3"/>
    </row>
    <row r="755" spans="18:71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3"/>
      <c r="BK755" s="65"/>
      <c r="BQ755" s="3"/>
      <c r="BR755" s="3"/>
      <c r="BS755" s="3"/>
    </row>
    <row r="756" spans="18:71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3"/>
      <c r="BK756" s="65"/>
      <c r="BQ756" s="3"/>
      <c r="BR756" s="3"/>
      <c r="BS756" s="3"/>
    </row>
    <row r="757" spans="18:71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3"/>
      <c r="BK757" s="65"/>
      <c r="BQ757" s="3"/>
      <c r="BR757" s="3"/>
      <c r="BS757" s="3"/>
    </row>
    <row r="758" spans="18:71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3"/>
      <c r="BK758" s="65"/>
      <c r="BQ758" s="3"/>
      <c r="BR758" s="3"/>
      <c r="BS758" s="3"/>
    </row>
    <row r="759" spans="18:71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3"/>
      <c r="BK759" s="65"/>
      <c r="BQ759" s="3"/>
      <c r="BR759" s="3"/>
      <c r="BS759" s="3"/>
    </row>
    <row r="760" spans="18:71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3"/>
      <c r="BK760" s="65"/>
      <c r="BQ760" s="3"/>
      <c r="BR760" s="3"/>
      <c r="BS760" s="3"/>
    </row>
    <row r="761" spans="18:71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3"/>
      <c r="BK761" s="65"/>
      <c r="BQ761" s="3"/>
      <c r="BR761" s="3"/>
      <c r="BS761" s="3"/>
    </row>
    <row r="762" spans="18:71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3"/>
      <c r="BK762" s="65"/>
      <c r="BQ762" s="3"/>
      <c r="BR762" s="3"/>
      <c r="BS762" s="3"/>
    </row>
    <row r="763" spans="18:71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3"/>
      <c r="BK763" s="65"/>
      <c r="BQ763" s="3"/>
      <c r="BR763" s="3"/>
      <c r="BS763" s="3"/>
    </row>
    <row r="764" spans="18:71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3"/>
      <c r="BK764" s="65"/>
      <c r="BQ764" s="3"/>
      <c r="BR764" s="3"/>
      <c r="BS764" s="3"/>
    </row>
    <row r="765" spans="18:71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3"/>
      <c r="BK765" s="65"/>
      <c r="BQ765" s="3"/>
      <c r="BR765" s="3"/>
      <c r="BS765" s="3"/>
    </row>
    <row r="766" spans="18:71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3"/>
      <c r="BK766" s="65"/>
      <c r="BQ766" s="3"/>
      <c r="BR766" s="3"/>
      <c r="BS766" s="3"/>
    </row>
    <row r="767" spans="18:71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3"/>
      <c r="BK767" s="65"/>
      <c r="BQ767" s="3"/>
      <c r="BR767" s="3"/>
      <c r="BS767" s="3"/>
    </row>
    <row r="768" spans="18:71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3"/>
      <c r="BK768" s="65"/>
      <c r="BQ768" s="3"/>
      <c r="BR768" s="3"/>
      <c r="BS768" s="3"/>
    </row>
    <row r="769" spans="18:71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3"/>
      <c r="BK769" s="65"/>
      <c r="BQ769" s="3"/>
      <c r="BR769" s="3"/>
      <c r="BS769" s="3"/>
    </row>
    <row r="770" spans="18:71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3"/>
      <c r="BK770" s="65"/>
      <c r="BQ770" s="3"/>
      <c r="BR770" s="3"/>
      <c r="BS770" s="3"/>
    </row>
    <row r="771" spans="18:71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3"/>
      <c r="BK771" s="65"/>
      <c r="BQ771" s="3"/>
      <c r="BR771" s="3"/>
      <c r="BS771" s="3"/>
    </row>
    <row r="772" spans="18:71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3"/>
      <c r="BK772" s="65"/>
      <c r="BQ772" s="3"/>
      <c r="BR772" s="3"/>
      <c r="BS772" s="3"/>
    </row>
    <row r="773" spans="18:71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3"/>
      <c r="BK773" s="65"/>
      <c r="BQ773" s="3"/>
      <c r="BR773" s="3"/>
      <c r="BS773" s="3"/>
    </row>
    <row r="774" spans="18:71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3"/>
      <c r="BK774" s="65"/>
      <c r="BQ774" s="3"/>
      <c r="BR774" s="3"/>
      <c r="BS774" s="3"/>
    </row>
    <row r="775" spans="18:71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3"/>
      <c r="BK775" s="65"/>
      <c r="BQ775" s="3"/>
      <c r="BR775" s="3"/>
      <c r="BS775" s="3"/>
    </row>
    <row r="776" spans="18:71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3"/>
      <c r="BK776" s="65"/>
      <c r="BQ776" s="3"/>
      <c r="BR776" s="3"/>
      <c r="BS776" s="3"/>
    </row>
    <row r="777" spans="18:71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3"/>
      <c r="BK777" s="65"/>
      <c r="BQ777" s="3"/>
      <c r="BR777" s="3"/>
      <c r="BS777" s="3"/>
    </row>
    <row r="778" spans="18:71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3"/>
      <c r="BK778" s="65"/>
      <c r="BQ778" s="3"/>
      <c r="BR778" s="3"/>
      <c r="BS778" s="3"/>
    </row>
    <row r="779" spans="18:71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3"/>
      <c r="BK779" s="65"/>
      <c r="BQ779" s="3"/>
      <c r="BR779" s="3"/>
      <c r="BS779" s="3"/>
    </row>
    <row r="780" spans="18:71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3"/>
      <c r="BK780" s="65"/>
      <c r="BQ780" s="3"/>
      <c r="BR780" s="3"/>
      <c r="BS780" s="3"/>
    </row>
    <row r="781" spans="18:71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3"/>
      <c r="BK781" s="65"/>
      <c r="BQ781" s="3"/>
      <c r="BR781" s="3"/>
      <c r="BS781" s="3"/>
    </row>
    <row r="782" spans="18:71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3"/>
      <c r="BK782" s="65"/>
      <c r="BQ782" s="3"/>
      <c r="BR782" s="3"/>
      <c r="BS782" s="3"/>
    </row>
    <row r="783" spans="18:71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3"/>
      <c r="BK783" s="65"/>
      <c r="BQ783" s="3"/>
      <c r="BR783" s="3"/>
      <c r="BS783" s="3"/>
    </row>
    <row r="784" spans="18:71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3"/>
      <c r="BK784" s="65"/>
      <c r="BQ784" s="3"/>
      <c r="BR784" s="3"/>
      <c r="BS784" s="3"/>
    </row>
    <row r="785" spans="18:71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3"/>
      <c r="BK785" s="65"/>
      <c r="BQ785" s="3"/>
      <c r="BR785" s="3"/>
      <c r="BS785" s="3"/>
    </row>
    <row r="786" spans="18:71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3"/>
      <c r="BK786" s="65"/>
      <c r="BQ786" s="3"/>
      <c r="BR786" s="3"/>
      <c r="BS786" s="3"/>
    </row>
    <row r="787" spans="18:71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3"/>
      <c r="BK787" s="65"/>
      <c r="BQ787" s="3"/>
      <c r="BR787" s="3"/>
      <c r="BS787" s="3"/>
    </row>
    <row r="788" spans="18:71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3"/>
      <c r="BK788" s="65"/>
      <c r="BQ788" s="3"/>
      <c r="BR788" s="3"/>
      <c r="BS788" s="3"/>
    </row>
    <row r="789" spans="18:71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3"/>
      <c r="BK789" s="65"/>
      <c r="BQ789" s="3"/>
      <c r="BR789" s="3"/>
      <c r="BS789" s="3"/>
    </row>
    <row r="790" spans="18:71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3"/>
      <c r="BK790" s="65"/>
      <c r="BQ790" s="3"/>
      <c r="BR790" s="3"/>
      <c r="BS790" s="3"/>
    </row>
    <row r="791" spans="18:71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3"/>
      <c r="BK791" s="65"/>
      <c r="BQ791" s="3"/>
      <c r="BR791" s="3"/>
      <c r="BS791" s="3"/>
    </row>
    <row r="792" spans="18:71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3"/>
      <c r="BK792" s="65"/>
      <c r="BQ792" s="3"/>
      <c r="BR792" s="3"/>
      <c r="BS792" s="3"/>
    </row>
    <row r="793" spans="18:71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3"/>
      <c r="BK793" s="65"/>
      <c r="BQ793" s="3"/>
      <c r="BR793" s="3"/>
      <c r="BS793" s="3"/>
    </row>
    <row r="794" spans="18:71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3"/>
      <c r="BK794" s="65"/>
      <c r="BQ794" s="3"/>
      <c r="BR794" s="3"/>
      <c r="BS794" s="3"/>
    </row>
    <row r="795" spans="18:71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3"/>
      <c r="BK795" s="65"/>
      <c r="BQ795" s="3"/>
      <c r="BR795" s="3"/>
      <c r="BS795" s="3"/>
    </row>
    <row r="796" spans="18:71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3"/>
      <c r="BK796" s="65"/>
      <c r="BQ796" s="3"/>
      <c r="BR796" s="3"/>
      <c r="BS796" s="3"/>
    </row>
    <row r="797" spans="18:71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3"/>
      <c r="BK797" s="65"/>
      <c r="BQ797" s="3"/>
      <c r="BR797" s="3"/>
      <c r="BS797" s="3"/>
    </row>
    <row r="798" spans="18:71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3"/>
      <c r="BK798" s="65"/>
      <c r="BQ798" s="3"/>
      <c r="BR798" s="3"/>
      <c r="BS798" s="3"/>
    </row>
    <row r="799" spans="18:71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3"/>
      <c r="BK799" s="65"/>
      <c r="BQ799" s="3"/>
      <c r="BR799" s="3"/>
      <c r="BS799" s="3"/>
    </row>
    <row r="800" spans="18:71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3"/>
      <c r="BK800" s="65"/>
      <c r="BQ800" s="3"/>
      <c r="BR800" s="3"/>
      <c r="BS800" s="3"/>
    </row>
    <row r="801" spans="18:71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3"/>
      <c r="BK801" s="65"/>
      <c r="BQ801" s="3"/>
      <c r="BR801" s="3"/>
      <c r="BS801" s="3"/>
    </row>
    <row r="802" spans="18:71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3"/>
      <c r="BK802" s="65"/>
      <c r="BQ802" s="3"/>
      <c r="BR802" s="3"/>
      <c r="BS802" s="3"/>
    </row>
    <row r="803" spans="18:71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3"/>
      <c r="BK803" s="65"/>
      <c r="BQ803" s="3"/>
      <c r="BR803" s="3"/>
      <c r="BS803" s="3"/>
    </row>
    <row r="804" spans="18:71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3"/>
      <c r="BK804" s="65"/>
      <c r="BQ804" s="3"/>
      <c r="BR804" s="3"/>
      <c r="BS804" s="3"/>
    </row>
    <row r="805" spans="18:71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3"/>
      <c r="BK805" s="65"/>
      <c r="BQ805" s="3"/>
      <c r="BR805" s="3"/>
      <c r="BS805" s="3"/>
    </row>
    <row r="806" spans="18:71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3"/>
      <c r="BK806" s="65"/>
      <c r="BQ806" s="3"/>
      <c r="BR806" s="3"/>
      <c r="BS806" s="3"/>
    </row>
    <row r="807" spans="18:71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3"/>
      <c r="BK807" s="65"/>
      <c r="BQ807" s="3"/>
      <c r="BR807" s="3"/>
      <c r="BS807" s="3"/>
    </row>
    <row r="808" spans="18:71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3"/>
      <c r="BK808" s="65"/>
      <c r="BQ808" s="3"/>
      <c r="BR808" s="3"/>
      <c r="BS808" s="3"/>
    </row>
    <row r="809" spans="18:71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3"/>
      <c r="BK809" s="65"/>
      <c r="BQ809" s="3"/>
      <c r="BR809" s="3"/>
      <c r="BS809" s="3"/>
    </row>
    <row r="810" spans="18:71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3"/>
      <c r="BK810" s="65"/>
      <c r="BQ810" s="3"/>
      <c r="BR810" s="3"/>
      <c r="BS810" s="3"/>
    </row>
    <row r="811" spans="18:71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3"/>
      <c r="BK811" s="65"/>
      <c r="BQ811" s="3"/>
      <c r="BR811" s="3"/>
      <c r="BS811" s="3"/>
    </row>
    <row r="812" spans="18:71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3"/>
      <c r="BK812" s="65"/>
      <c r="BQ812" s="3"/>
      <c r="BR812" s="3"/>
      <c r="BS812" s="3"/>
    </row>
    <row r="813" spans="18:71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3"/>
      <c r="BK813" s="65"/>
      <c r="BQ813" s="3"/>
      <c r="BR813" s="3"/>
      <c r="BS813" s="3"/>
    </row>
    <row r="814" spans="18:71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3"/>
      <c r="BK814" s="65"/>
      <c r="BQ814" s="3"/>
      <c r="BR814" s="3"/>
      <c r="BS814" s="3"/>
    </row>
    <row r="815" spans="18:71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3"/>
      <c r="BK815" s="65"/>
      <c r="BQ815" s="3"/>
      <c r="BR815" s="3"/>
      <c r="BS815" s="3"/>
    </row>
    <row r="816" spans="18:71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3"/>
      <c r="BK816" s="65"/>
      <c r="BQ816" s="3"/>
      <c r="BR816" s="3"/>
      <c r="BS816" s="3"/>
    </row>
    <row r="817" spans="18:71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3"/>
      <c r="BK817" s="65"/>
      <c r="BQ817" s="3"/>
      <c r="BR817" s="3"/>
      <c r="BS817" s="3"/>
    </row>
    <row r="818" spans="18:71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3"/>
      <c r="BK818" s="65"/>
      <c r="BQ818" s="3"/>
      <c r="BR818" s="3"/>
      <c r="BS818" s="3"/>
    </row>
    <row r="819" spans="18:71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3"/>
      <c r="BK819" s="65"/>
      <c r="BQ819" s="3"/>
      <c r="BR819" s="3"/>
      <c r="BS819" s="3"/>
    </row>
    <row r="820" spans="18:71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3"/>
      <c r="BK820" s="65"/>
      <c r="BQ820" s="3"/>
      <c r="BR820" s="3"/>
      <c r="BS820" s="3"/>
    </row>
    <row r="821" spans="18:71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3"/>
      <c r="BK821" s="65"/>
      <c r="BQ821" s="3"/>
      <c r="BR821" s="3"/>
      <c r="BS821" s="3"/>
    </row>
    <row r="822" spans="18:71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3"/>
      <c r="BK822" s="65"/>
      <c r="BQ822" s="3"/>
      <c r="BR822" s="3"/>
      <c r="BS822" s="3"/>
    </row>
    <row r="823" spans="18:71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3"/>
      <c r="BK823" s="65"/>
      <c r="BQ823" s="3"/>
      <c r="BR823" s="3"/>
      <c r="BS823" s="3"/>
    </row>
    <row r="824" spans="18:71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3"/>
      <c r="BK824" s="65"/>
      <c r="BQ824" s="3"/>
      <c r="BR824" s="3"/>
      <c r="BS824" s="3"/>
    </row>
    <row r="825" spans="18:71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3"/>
      <c r="BK825" s="65"/>
      <c r="BQ825" s="3"/>
      <c r="BR825" s="3"/>
      <c r="BS825" s="3"/>
    </row>
    <row r="826" spans="18:71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3"/>
      <c r="BK826" s="65"/>
      <c r="BQ826" s="3"/>
      <c r="BR826" s="3"/>
      <c r="BS826" s="3"/>
    </row>
    <row r="827" spans="18:71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3"/>
      <c r="BK827" s="65"/>
      <c r="BQ827" s="3"/>
      <c r="BR827" s="3"/>
      <c r="BS827" s="3"/>
    </row>
    <row r="828" spans="18:71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3"/>
      <c r="BK828" s="65"/>
      <c r="BQ828" s="3"/>
      <c r="BR828" s="3"/>
      <c r="BS828" s="3"/>
    </row>
    <row r="829" spans="18:71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3"/>
      <c r="BK829" s="65"/>
      <c r="BQ829" s="3"/>
      <c r="BR829" s="3"/>
      <c r="BS829" s="3"/>
    </row>
    <row r="830" spans="18:71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3"/>
      <c r="BK830" s="65"/>
      <c r="BQ830" s="3"/>
      <c r="BR830" s="3"/>
      <c r="BS830" s="3"/>
    </row>
    <row r="831" spans="18:71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3"/>
      <c r="BK831" s="65"/>
      <c r="BQ831" s="3"/>
      <c r="BR831" s="3"/>
      <c r="BS831" s="3"/>
    </row>
    <row r="832" spans="18:71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3"/>
      <c r="BK832" s="65"/>
      <c r="BQ832" s="3"/>
      <c r="BR832" s="3"/>
      <c r="BS832" s="3"/>
    </row>
    <row r="833" spans="18:71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3"/>
      <c r="BK833" s="65"/>
      <c r="BQ833" s="3"/>
      <c r="BR833" s="3"/>
      <c r="BS833" s="3"/>
    </row>
    <row r="834" spans="18:71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3"/>
      <c r="BK834" s="65"/>
      <c r="BQ834" s="3"/>
      <c r="BR834" s="3"/>
      <c r="BS834" s="3"/>
    </row>
    <row r="835" spans="18:71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3"/>
      <c r="BK835" s="65"/>
      <c r="BQ835" s="3"/>
      <c r="BR835" s="3"/>
      <c r="BS835" s="3"/>
    </row>
    <row r="836" spans="18:71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3"/>
      <c r="BK836" s="65"/>
      <c r="BQ836" s="3"/>
      <c r="BR836" s="3"/>
      <c r="BS836" s="3"/>
    </row>
    <row r="837" spans="18:71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3"/>
      <c r="BK837" s="65"/>
      <c r="BQ837" s="3"/>
      <c r="BR837" s="3"/>
      <c r="BS837" s="3"/>
    </row>
    <row r="838" spans="18:71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3"/>
      <c r="BK838" s="65"/>
      <c r="BQ838" s="3"/>
      <c r="BR838" s="3"/>
      <c r="BS838" s="3"/>
    </row>
    <row r="839" spans="18:71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3"/>
      <c r="BK839" s="65"/>
      <c r="BQ839" s="3"/>
      <c r="BR839" s="3"/>
      <c r="BS839" s="3"/>
    </row>
    <row r="840" spans="18:71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3"/>
      <c r="BK840" s="65"/>
      <c r="BQ840" s="3"/>
      <c r="BR840" s="3"/>
      <c r="BS840" s="3"/>
    </row>
    <row r="841" spans="18:71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3"/>
      <c r="BK841" s="65"/>
      <c r="BQ841" s="3"/>
      <c r="BR841" s="3"/>
      <c r="BS841" s="3"/>
    </row>
    <row r="842" spans="18:71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3"/>
      <c r="BK842" s="65"/>
      <c r="BQ842" s="3"/>
      <c r="BR842" s="3"/>
      <c r="BS842" s="3"/>
    </row>
    <row r="843" spans="18:71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3"/>
      <c r="BK843" s="65"/>
      <c r="BQ843" s="3"/>
      <c r="BR843" s="3"/>
      <c r="BS843" s="3"/>
    </row>
    <row r="844" spans="18:71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3"/>
      <c r="BK844" s="65"/>
      <c r="BQ844" s="3"/>
      <c r="BR844" s="3"/>
      <c r="BS844" s="3"/>
    </row>
    <row r="845" spans="18:71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3"/>
      <c r="BK845" s="65"/>
      <c r="BQ845" s="3"/>
      <c r="BR845" s="3"/>
      <c r="BS845" s="3"/>
    </row>
    <row r="846" spans="18:71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3"/>
      <c r="BK846" s="65"/>
      <c r="BQ846" s="3"/>
      <c r="BR846" s="3"/>
      <c r="BS846" s="3"/>
    </row>
    <row r="847" spans="18:71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3"/>
      <c r="BK847" s="65"/>
      <c r="BQ847" s="3"/>
      <c r="BR847" s="3"/>
      <c r="BS847" s="3"/>
    </row>
    <row r="848" spans="18:71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3"/>
      <c r="BK848" s="65"/>
      <c r="BQ848" s="3"/>
      <c r="BR848" s="3"/>
      <c r="BS848" s="3"/>
    </row>
    <row r="849" spans="18:71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3"/>
      <c r="BK849" s="65"/>
      <c r="BQ849" s="3"/>
      <c r="BR849" s="3"/>
      <c r="BS849" s="3"/>
    </row>
    <row r="850" spans="18:71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3"/>
      <c r="BK850" s="65"/>
      <c r="BQ850" s="3"/>
      <c r="BR850" s="3"/>
      <c r="BS850" s="3"/>
    </row>
    <row r="851" spans="18:71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3"/>
      <c r="BK851" s="65"/>
      <c r="BQ851" s="3"/>
      <c r="BR851" s="3"/>
      <c r="BS851" s="3"/>
    </row>
    <row r="852" spans="18:71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3"/>
      <c r="BK852" s="65"/>
      <c r="BQ852" s="3"/>
      <c r="BR852" s="3"/>
      <c r="BS852" s="3"/>
    </row>
    <row r="853" spans="18:71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3"/>
      <c r="BK853" s="65"/>
      <c r="BQ853" s="3"/>
      <c r="BR853" s="3"/>
      <c r="BS853" s="3"/>
    </row>
    <row r="854" spans="18:71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3"/>
      <c r="BK854" s="65"/>
      <c r="BQ854" s="3"/>
      <c r="BR854" s="3"/>
      <c r="BS854" s="3"/>
    </row>
    <row r="855" spans="18:71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3"/>
      <c r="BK855" s="65"/>
      <c r="BQ855" s="3"/>
      <c r="BR855" s="3"/>
      <c r="BS855" s="3"/>
    </row>
    <row r="856" spans="18:71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3"/>
      <c r="BK856" s="65"/>
      <c r="BQ856" s="3"/>
      <c r="BR856" s="3"/>
      <c r="BS856" s="3"/>
    </row>
    <row r="857" spans="18:71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3"/>
      <c r="BK857" s="65"/>
      <c r="BQ857" s="3"/>
      <c r="BR857" s="3"/>
      <c r="BS857" s="3"/>
    </row>
    <row r="858" spans="18:71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3"/>
      <c r="BK858" s="65"/>
      <c r="BQ858" s="3"/>
      <c r="BR858" s="3"/>
      <c r="BS858" s="3"/>
    </row>
    <row r="859" spans="18:71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3"/>
      <c r="BK859" s="65"/>
      <c r="BQ859" s="3"/>
      <c r="BR859" s="3"/>
      <c r="BS859" s="3"/>
    </row>
    <row r="860" spans="18:71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3"/>
      <c r="BK860" s="65"/>
      <c r="BQ860" s="3"/>
      <c r="BR860" s="3"/>
      <c r="BS860" s="3"/>
    </row>
    <row r="861" spans="18:71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3"/>
      <c r="BK861" s="65"/>
      <c r="BQ861" s="3"/>
      <c r="BR861" s="3"/>
      <c r="BS861" s="3"/>
    </row>
    <row r="862" spans="18:71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3"/>
      <c r="BK862" s="65"/>
      <c r="BQ862" s="3"/>
      <c r="BR862" s="3"/>
      <c r="BS862" s="3"/>
    </row>
    <row r="863" spans="18:71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3"/>
      <c r="BK863" s="65"/>
      <c r="BQ863" s="3"/>
      <c r="BR863" s="3"/>
      <c r="BS863" s="3"/>
    </row>
    <row r="864" spans="18:71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3"/>
      <c r="BK864" s="65"/>
      <c r="BQ864" s="3"/>
      <c r="BR864" s="3"/>
      <c r="BS864" s="3"/>
    </row>
    <row r="865" spans="18:71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3"/>
      <c r="BK865" s="65"/>
      <c r="BQ865" s="3"/>
      <c r="BR865" s="3"/>
      <c r="BS865" s="3"/>
    </row>
    <row r="866" spans="18:71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3"/>
      <c r="BK866" s="65"/>
      <c r="BQ866" s="3"/>
      <c r="BR866" s="3"/>
      <c r="BS866" s="3"/>
    </row>
    <row r="867" spans="18:71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3"/>
      <c r="BK867" s="65"/>
      <c r="BQ867" s="3"/>
      <c r="BR867" s="3"/>
      <c r="BS867" s="3"/>
    </row>
    <row r="868" spans="18:71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3"/>
      <c r="BK868" s="65"/>
      <c r="BQ868" s="3"/>
      <c r="BR868" s="3"/>
      <c r="BS868" s="3"/>
    </row>
    <row r="869" spans="18:71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3"/>
      <c r="BK869" s="65"/>
      <c r="BQ869" s="3"/>
      <c r="BR869" s="3"/>
      <c r="BS869" s="3"/>
    </row>
    <row r="870" spans="18:71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3"/>
      <c r="BK870" s="65"/>
      <c r="BQ870" s="3"/>
      <c r="BR870" s="3"/>
      <c r="BS870" s="3"/>
    </row>
    <row r="871" spans="18:71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3"/>
      <c r="BK871" s="65"/>
      <c r="BQ871" s="3"/>
      <c r="BR871" s="3"/>
      <c r="BS871" s="3"/>
    </row>
    <row r="872" spans="18:71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3"/>
      <c r="BK872" s="65"/>
      <c r="BQ872" s="3"/>
      <c r="BR872" s="3"/>
      <c r="BS872" s="3"/>
    </row>
    <row r="873" spans="18:71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3"/>
      <c r="BK873" s="65"/>
      <c r="BQ873" s="3"/>
      <c r="BR873" s="3"/>
      <c r="BS873" s="3"/>
    </row>
    <row r="874" spans="18:71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3"/>
      <c r="BK874" s="65"/>
      <c r="BQ874" s="3"/>
      <c r="BR874" s="3"/>
      <c r="BS874" s="3"/>
    </row>
    <row r="875" spans="18:71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3"/>
      <c r="BK875" s="65"/>
      <c r="BQ875" s="3"/>
      <c r="BR875" s="3"/>
      <c r="BS875" s="3"/>
    </row>
    <row r="876" spans="18:71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3"/>
      <c r="BK876" s="65"/>
      <c r="BQ876" s="3"/>
      <c r="BR876" s="3"/>
      <c r="BS876" s="3"/>
    </row>
    <row r="877" spans="18:71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3"/>
      <c r="BK877" s="65"/>
      <c r="BQ877" s="3"/>
      <c r="BR877" s="3"/>
      <c r="BS877" s="3"/>
    </row>
    <row r="878" spans="18:71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3"/>
      <c r="BK878" s="65"/>
      <c r="BQ878" s="3"/>
      <c r="BR878" s="3"/>
      <c r="BS878" s="3"/>
    </row>
    <row r="879" spans="18:71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3"/>
      <c r="BK879" s="65"/>
      <c r="BQ879" s="3"/>
      <c r="BR879" s="3"/>
      <c r="BS879" s="3"/>
    </row>
    <row r="880" spans="18:71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3"/>
      <c r="BK880" s="65"/>
      <c r="BQ880" s="3"/>
      <c r="BR880" s="3"/>
      <c r="BS880" s="3"/>
    </row>
    <row r="881" spans="18:71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3"/>
      <c r="BK881" s="65"/>
      <c r="BQ881" s="3"/>
      <c r="BR881" s="3"/>
      <c r="BS881" s="3"/>
    </row>
    <row r="882" spans="18:71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3"/>
      <c r="BK882" s="65"/>
      <c r="BQ882" s="3"/>
      <c r="BR882" s="3"/>
      <c r="BS882" s="3"/>
    </row>
    <row r="883" spans="18:71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3"/>
      <c r="BK883" s="65"/>
      <c r="BQ883" s="3"/>
      <c r="BR883" s="3"/>
      <c r="BS883" s="3"/>
    </row>
    <row r="884" spans="18:71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3"/>
      <c r="BK884" s="65"/>
      <c r="BQ884" s="3"/>
      <c r="BR884" s="3"/>
      <c r="BS884" s="3"/>
    </row>
    <row r="885" spans="18:71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3"/>
      <c r="BK885" s="65"/>
      <c r="BQ885" s="3"/>
      <c r="BR885" s="3"/>
      <c r="BS885" s="3"/>
    </row>
    <row r="886" spans="18:71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3"/>
      <c r="BK886" s="65"/>
      <c r="BQ886" s="3"/>
      <c r="BR886" s="3"/>
      <c r="BS886" s="3"/>
    </row>
    <row r="887" spans="18:71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3"/>
      <c r="BK887" s="65"/>
      <c r="BQ887" s="3"/>
      <c r="BR887" s="3"/>
      <c r="BS887" s="3"/>
    </row>
    <row r="888" spans="18:71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3"/>
      <c r="BK888" s="65"/>
      <c r="BQ888" s="3"/>
      <c r="BR888" s="3"/>
      <c r="BS888" s="3"/>
    </row>
    <row r="889" spans="18:71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3"/>
      <c r="BK889" s="65"/>
      <c r="BQ889" s="3"/>
      <c r="BR889" s="3"/>
      <c r="BS889" s="3"/>
    </row>
    <row r="890" spans="18:71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3"/>
      <c r="BK890" s="65"/>
      <c r="BQ890" s="3"/>
      <c r="BR890" s="3"/>
      <c r="BS890" s="3"/>
    </row>
    <row r="891" spans="18:71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3"/>
      <c r="BK891" s="65"/>
      <c r="BQ891" s="3"/>
      <c r="BR891" s="3"/>
      <c r="BS891" s="3"/>
    </row>
    <row r="892" spans="18:71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3"/>
      <c r="BK892" s="65"/>
      <c r="BQ892" s="3"/>
      <c r="BR892" s="3"/>
      <c r="BS892" s="3"/>
    </row>
    <row r="893" spans="18:71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3"/>
      <c r="BK893" s="65"/>
      <c r="BQ893" s="3"/>
      <c r="BR893" s="3"/>
      <c r="BS893" s="3"/>
    </row>
    <row r="894" spans="18:71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3"/>
      <c r="BK894" s="65"/>
      <c r="BQ894" s="3"/>
      <c r="BR894" s="3"/>
      <c r="BS894" s="3"/>
    </row>
    <row r="895" spans="18:71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3"/>
      <c r="BK895" s="65"/>
      <c r="BQ895" s="3"/>
      <c r="BR895" s="3"/>
      <c r="BS895" s="3"/>
    </row>
    <row r="896" spans="18:71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3"/>
      <c r="BK896" s="65"/>
      <c r="BQ896" s="3"/>
      <c r="BR896" s="3"/>
      <c r="BS896" s="3"/>
    </row>
    <row r="897" spans="18:71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3"/>
      <c r="BK897" s="65"/>
      <c r="BQ897" s="3"/>
      <c r="BR897" s="3"/>
      <c r="BS897" s="3"/>
    </row>
    <row r="898" spans="18:71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3"/>
      <c r="BK898" s="65"/>
      <c r="BQ898" s="3"/>
      <c r="BR898" s="3"/>
      <c r="BS898" s="3"/>
    </row>
    <row r="899" spans="18:71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3"/>
      <c r="BK899" s="65"/>
      <c r="BQ899" s="3"/>
      <c r="BR899" s="3"/>
      <c r="BS899" s="3"/>
    </row>
    <row r="900" spans="18:71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3"/>
      <c r="BK900" s="65"/>
      <c r="BQ900" s="3"/>
      <c r="BR900" s="3"/>
      <c r="BS900" s="3"/>
    </row>
    <row r="901" spans="18:71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3"/>
      <c r="BK901" s="65"/>
      <c r="BQ901" s="3"/>
      <c r="BR901" s="3"/>
      <c r="BS901" s="3"/>
    </row>
    <row r="902" spans="18:71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3"/>
      <c r="BK902" s="65"/>
      <c r="BQ902" s="3"/>
      <c r="BR902" s="3"/>
      <c r="BS902" s="3"/>
    </row>
    <row r="903" spans="18:71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3"/>
      <c r="BK903" s="65"/>
      <c r="BQ903" s="3"/>
      <c r="BR903" s="3"/>
      <c r="BS903" s="3"/>
    </row>
    <row r="904" spans="18:71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3"/>
      <c r="BK904" s="65"/>
      <c r="BQ904" s="3"/>
      <c r="BR904" s="3"/>
      <c r="BS904" s="3"/>
    </row>
    <row r="905" spans="18:71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3"/>
      <c r="BK905" s="65"/>
      <c r="BQ905" s="3"/>
      <c r="BR905" s="3"/>
      <c r="BS905" s="3"/>
    </row>
    <row r="906" spans="18:71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3"/>
      <c r="BK906" s="65"/>
      <c r="BQ906" s="3"/>
      <c r="BR906" s="3"/>
      <c r="BS906" s="3"/>
    </row>
    <row r="907" spans="18:71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3"/>
      <c r="BK907" s="65"/>
      <c r="BQ907" s="3"/>
      <c r="BR907" s="3"/>
      <c r="BS907" s="3"/>
    </row>
    <row r="908" spans="18:71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3"/>
      <c r="BK908" s="65"/>
      <c r="BQ908" s="3"/>
      <c r="BR908" s="3"/>
      <c r="BS908" s="3"/>
    </row>
    <row r="909" spans="18:71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3"/>
      <c r="BK909" s="65"/>
      <c r="BQ909" s="3"/>
      <c r="BR909" s="3"/>
      <c r="BS909" s="3"/>
    </row>
    <row r="910" spans="18:71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3"/>
      <c r="BK910" s="65"/>
      <c r="BQ910" s="3"/>
      <c r="BR910" s="3"/>
      <c r="BS910" s="3"/>
    </row>
    <row r="911" spans="18:71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3"/>
      <c r="BK911" s="65"/>
      <c r="BQ911" s="3"/>
      <c r="BR911" s="3"/>
      <c r="BS911" s="3"/>
    </row>
    <row r="912" spans="18:71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3"/>
      <c r="BK912" s="65"/>
      <c r="BQ912" s="3"/>
      <c r="BR912" s="3"/>
      <c r="BS912" s="3"/>
    </row>
    <row r="913" spans="18:71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3"/>
      <c r="BK913" s="65"/>
      <c r="BQ913" s="3"/>
      <c r="BR913" s="3"/>
      <c r="BS913" s="3"/>
    </row>
    <row r="914" spans="18:71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3"/>
      <c r="BK914" s="65"/>
      <c r="BQ914" s="3"/>
      <c r="BR914" s="3"/>
      <c r="BS914" s="3"/>
    </row>
    <row r="915" spans="18:71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3"/>
      <c r="BK915" s="65"/>
      <c r="BQ915" s="3"/>
      <c r="BR915" s="3"/>
      <c r="BS915" s="3"/>
    </row>
    <row r="916" spans="18:71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3"/>
      <c r="BK916" s="65"/>
      <c r="BQ916" s="3"/>
      <c r="BR916" s="3"/>
      <c r="BS916" s="3"/>
    </row>
    <row r="917" spans="18:71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3"/>
      <c r="BK917" s="65"/>
      <c r="BQ917" s="3"/>
      <c r="BR917" s="3"/>
      <c r="BS917" s="3"/>
    </row>
    <row r="918" spans="18:71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3"/>
      <c r="BK918" s="65"/>
      <c r="BQ918" s="3"/>
      <c r="BR918" s="3"/>
      <c r="BS918" s="3"/>
    </row>
    <row r="919" spans="18:71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3"/>
      <c r="BK919" s="65"/>
      <c r="BQ919" s="3"/>
      <c r="BR919" s="3"/>
      <c r="BS919" s="3"/>
    </row>
    <row r="920" spans="18:71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3"/>
      <c r="BK920" s="65"/>
      <c r="BQ920" s="3"/>
      <c r="BR920" s="3"/>
      <c r="BS920" s="3"/>
    </row>
    <row r="921" spans="18:71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3"/>
      <c r="BK921" s="65"/>
      <c r="BQ921" s="3"/>
      <c r="BR921" s="3"/>
      <c r="BS921" s="3"/>
    </row>
    <row r="922" spans="18:71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3"/>
      <c r="BK922" s="65"/>
      <c r="BQ922" s="3"/>
      <c r="BR922" s="3"/>
      <c r="BS922" s="3"/>
    </row>
    <row r="923" spans="18:71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3"/>
      <c r="BK923" s="65"/>
      <c r="BQ923" s="3"/>
      <c r="BR923" s="3"/>
      <c r="BS923" s="3"/>
    </row>
    <row r="924" spans="18:71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3"/>
      <c r="BK924" s="65"/>
      <c r="BQ924" s="3"/>
      <c r="BR924" s="3"/>
      <c r="BS924" s="3"/>
    </row>
    <row r="925" spans="18:71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3"/>
      <c r="BK925" s="65"/>
      <c r="BQ925" s="3"/>
      <c r="BR925" s="3"/>
      <c r="BS925" s="3"/>
    </row>
    <row r="926" spans="18:71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3"/>
      <c r="BK926" s="65"/>
      <c r="BQ926" s="3"/>
      <c r="BR926" s="3"/>
      <c r="BS926" s="3"/>
    </row>
    <row r="927" spans="18:71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3"/>
      <c r="BK927" s="65"/>
      <c r="BQ927" s="3"/>
      <c r="BR927" s="3"/>
      <c r="BS927" s="3"/>
    </row>
    <row r="928" spans="18:71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3"/>
      <c r="BK928" s="65"/>
      <c r="BQ928" s="3"/>
      <c r="BR928" s="3"/>
      <c r="BS928" s="3"/>
    </row>
    <row r="929" spans="18:71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3"/>
      <c r="BK929" s="65"/>
      <c r="BQ929" s="3"/>
      <c r="BR929" s="3"/>
      <c r="BS929" s="3"/>
    </row>
    <row r="930" spans="18:71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3"/>
      <c r="BK930" s="65"/>
      <c r="BQ930" s="3"/>
      <c r="BR930" s="3"/>
      <c r="BS930" s="3"/>
    </row>
    <row r="931" spans="18:71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3"/>
      <c r="BK931" s="65"/>
      <c r="BQ931" s="3"/>
      <c r="BR931" s="3"/>
      <c r="BS931" s="3"/>
    </row>
    <row r="932" spans="18:71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3"/>
      <c r="BK932" s="65"/>
      <c r="BQ932" s="3"/>
      <c r="BR932" s="3"/>
      <c r="BS932" s="3"/>
    </row>
    <row r="933" spans="18:71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3"/>
      <c r="BK933" s="65"/>
      <c r="BQ933" s="3"/>
      <c r="BR933" s="3"/>
      <c r="BS933" s="3"/>
    </row>
    <row r="934" spans="18:71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3"/>
      <c r="BK934" s="65"/>
      <c r="BQ934" s="3"/>
      <c r="BR934" s="3"/>
      <c r="BS934" s="3"/>
    </row>
    <row r="935" spans="18:71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3"/>
      <c r="BK935" s="65"/>
      <c r="BQ935" s="3"/>
      <c r="BR935" s="3"/>
      <c r="BS935" s="3"/>
    </row>
    <row r="936" spans="18:71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3"/>
      <c r="BK936" s="65"/>
      <c r="BQ936" s="3"/>
      <c r="BR936" s="3"/>
      <c r="BS936" s="3"/>
    </row>
    <row r="937" spans="18:71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3"/>
      <c r="BK937" s="65"/>
      <c r="BQ937" s="3"/>
      <c r="BR937" s="3"/>
      <c r="BS937" s="3"/>
    </row>
    <row r="938" spans="18:71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3"/>
      <c r="BK938" s="65"/>
      <c r="BQ938" s="3"/>
      <c r="BR938" s="3"/>
      <c r="BS938" s="3"/>
    </row>
    <row r="939" spans="18:71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3"/>
      <c r="BK939" s="65"/>
      <c r="BQ939" s="3"/>
      <c r="BR939" s="3"/>
      <c r="BS939" s="3"/>
    </row>
    <row r="940" spans="18:71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3"/>
      <c r="BK940" s="65"/>
      <c r="BQ940" s="3"/>
      <c r="BR940" s="3"/>
      <c r="BS940" s="3"/>
    </row>
    <row r="941" spans="18:71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3"/>
      <c r="BK941" s="65"/>
      <c r="BQ941" s="3"/>
      <c r="BR941" s="3"/>
      <c r="BS941" s="3"/>
    </row>
    <row r="942" spans="18:71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3"/>
      <c r="BK942" s="65"/>
      <c r="BQ942" s="3"/>
      <c r="BR942" s="3"/>
      <c r="BS942" s="3"/>
    </row>
    <row r="943" spans="18:71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3"/>
      <c r="BK943" s="65"/>
      <c r="BQ943" s="3"/>
      <c r="BR943" s="3"/>
      <c r="BS943" s="3"/>
    </row>
    <row r="944" spans="18:71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3"/>
      <c r="BK944" s="65"/>
      <c r="BQ944" s="3"/>
      <c r="BR944" s="3"/>
      <c r="BS944" s="3"/>
    </row>
    <row r="945" spans="18:71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3"/>
      <c r="BK945" s="65"/>
      <c r="BQ945" s="3"/>
      <c r="BR945" s="3"/>
      <c r="BS945" s="3"/>
    </row>
    <row r="946" spans="18:71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3"/>
      <c r="BK946" s="65"/>
      <c r="BQ946" s="3"/>
      <c r="BR946" s="3"/>
      <c r="BS946" s="3"/>
    </row>
    <row r="947" spans="18:71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3"/>
      <c r="BK947" s="65"/>
      <c r="BQ947" s="3"/>
      <c r="BR947" s="3"/>
      <c r="BS947" s="3"/>
    </row>
    <row r="948" spans="18:71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3"/>
      <c r="BK948" s="65"/>
      <c r="BQ948" s="3"/>
      <c r="BR948" s="3"/>
      <c r="BS948" s="3"/>
    </row>
    <row r="949" spans="18:71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3"/>
      <c r="BK949" s="65"/>
      <c r="BQ949" s="3"/>
      <c r="BR949" s="3"/>
      <c r="BS949" s="3"/>
    </row>
    <row r="950" spans="18:71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3"/>
      <c r="BK950" s="65"/>
      <c r="BQ950" s="3"/>
      <c r="BR950" s="3"/>
      <c r="BS950" s="3"/>
    </row>
    <row r="951" spans="18:71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3"/>
      <c r="BK951" s="65"/>
      <c r="BQ951" s="3"/>
      <c r="BR951" s="3"/>
      <c r="BS951" s="3"/>
    </row>
    <row r="952" spans="18:71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3"/>
      <c r="BK952" s="65"/>
      <c r="BQ952" s="3"/>
      <c r="BR952" s="3"/>
      <c r="BS952" s="3"/>
    </row>
    <row r="953" spans="18:71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3"/>
      <c r="BK953" s="65"/>
      <c r="BQ953" s="3"/>
      <c r="BR953" s="3"/>
      <c r="BS953" s="3"/>
    </row>
    <row r="954" spans="18:71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3"/>
      <c r="BK954" s="65"/>
      <c r="BQ954" s="3"/>
      <c r="BR954" s="3"/>
      <c r="BS954" s="3"/>
    </row>
    <row r="955" spans="18:71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3"/>
      <c r="BK955" s="65"/>
      <c r="BQ955" s="3"/>
      <c r="BR955" s="3"/>
      <c r="BS955" s="3"/>
    </row>
    <row r="956" spans="18:71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3"/>
      <c r="BK956" s="65"/>
      <c r="BQ956" s="3"/>
      <c r="BR956" s="3"/>
      <c r="BS956" s="3"/>
    </row>
    <row r="957" spans="18:71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3"/>
      <c r="BK957" s="65"/>
      <c r="BQ957" s="3"/>
      <c r="BR957" s="3"/>
      <c r="BS957" s="3"/>
    </row>
    <row r="958" spans="18:71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3"/>
      <c r="BK958" s="65"/>
      <c r="BQ958" s="3"/>
      <c r="BR958" s="3"/>
      <c r="BS958" s="3"/>
    </row>
    <row r="959" spans="18:71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3"/>
      <c r="BK959" s="65"/>
      <c r="BQ959" s="3"/>
      <c r="BR959" s="3"/>
      <c r="BS959" s="3"/>
    </row>
    <row r="960" spans="18:71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3"/>
      <c r="BK960" s="65"/>
      <c r="BQ960" s="3"/>
      <c r="BR960" s="3"/>
      <c r="BS960" s="3"/>
    </row>
    <row r="961" spans="18:71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3"/>
      <c r="BK961" s="65"/>
      <c r="BQ961" s="3"/>
      <c r="BR961" s="3"/>
      <c r="BS961" s="3"/>
    </row>
    <row r="962" spans="18:71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3"/>
      <c r="BK962" s="65"/>
      <c r="BQ962" s="3"/>
      <c r="BR962" s="3"/>
      <c r="BS962" s="3"/>
    </row>
    <row r="963" spans="18:71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3"/>
      <c r="BK963" s="65"/>
      <c r="BQ963" s="3"/>
      <c r="BR963" s="3"/>
      <c r="BS963" s="3"/>
    </row>
    <row r="964" spans="18:71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3"/>
      <c r="BK964" s="65"/>
      <c r="BQ964" s="3"/>
      <c r="BR964" s="3"/>
      <c r="BS964" s="3"/>
    </row>
    <row r="965" spans="18:71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3"/>
      <c r="BK965" s="65"/>
      <c r="BQ965" s="3"/>
      <c r="BR965" s="3"/>
      <c r="BS965" s="3"/>
    </row>
    <row r="966" spans="18:71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3"/>
      <c r="BK966" s="65"/>
      <c r="BQ966" s="3"/>
      <c r="BR966" s="3"/>
      <c r="BS966" s="3"/>
    </row>
    <row r="967" spans="18:71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3"/>
      <c r="BK967" s="65"/>
      <c r="BQ967" s="3"/>
      <c r="BR967" s="3"/>
      <c r="BS967" s="3"/>
    </row>
    <row r="968" spans="18:71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3"/>
      <c r="BK968" s="65"/>
      <c r="BQ968" s="3"/>
      <c r="BR968" s="3"/>
      <c r="BS968" s="3"/>
    </row>
    <row r="969" spans="18:71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3"/>
      <c r="BK969" s="65"/>
      <c r="BQ969" s="3"/>
      <c r="BR969" s="3"/>
      <c r="BS969" s="3"/>
    </row>
    <row r="970" spans="18:71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3"/>
      <c r="BK970" s="65"/>
      <c r="BQ970" s="3"/>
      <c r="BR970" s="3"/>
      <c r="BS970" s="3"/>
    </row>
    <row r="971" spans="18:71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3"/>
      <c r="BK971" s="65"/>
      <c r="BQ971" s="3"/>
      <c r="BR971" s="3"/>
      <c r="BS971" s="3"/>
    </row>
    <row r="972" spans="18:71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3"/>
      <c r="BK972" s="65"/>
      <c r="BQ972" s="3"/>
      <c r="BR972" s="3"/>
      <c r="BS972" s="3"/>
    </row>
    <row r="973" spans="18:71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3"/>
      <c r="BK973" s="65"/>
      <c r="BQ973" s="3"/>
      <c r="BR973" s="3"/>
      <c r="BS973" s="3"/>
    </row>
    <row r="974" spans="18:71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3"/>
      <c r="BK974" s="65"/>
      <c r="BQ974" s="3"/>
      <c r="BR974" s="3"/>
      <c r="BS974" s="3"/>
    </row>
    <row r="975" spans="18:71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3"/>
      <c r="BK975" s="65"/>
      <c r="BQ975" s="3"/>
      <c r="BR975" s="3"/>
      <c r="BS975" s="3"/>
    </row>
    <row r="976" spans="18:71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3"/>
      <c r="BK976" s="65"/>
      <c r="BQ976" s="3"/>
      <c r="BR976" s="3"/>
      <c r="BS976" s="3"/>
    </row>
    <row r="977" spans="18:71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3"/>
      <c r="BK977" s="65"/>
      <c r="BQ977" s="3"/>
      <c r="BR977" s="3"/>
      <c r="BS977" s="3"/>
    </row>
    <row r="978" spans="18:71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3"/>
      <c r="BK978" s="65"/>
      <c r="BQ978" s="3"/>
      <c r="BR978" s="3"/>
      <c r="BS978" s="3"/>
    </row>
    <row r="979" spans="18:71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3"/>
      <c r="BK979" s="65"/>
      <c r="BQ979" s="3"/>
      <c r="BR979" s="3"/>
      <c r="BS979" s="3"/>
    </row>
    <row r="980" spans="18:71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3"/>
      <c r="BK980" s="65"/>
      <c r="BQ980" s="3"/>
      <c r="BR980" s="3"/>
      <c r="BS980" s="3"/>
    </row>
    <row r="981" spans="18:71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3"/>
      <c r="BK981" s="65"/>
      <c r="BQ981" s="3"/>
      <c r="BR981" s="3"/>
      <c r="BS981" s="3"/>
    </row>
    <row r="982" spans="18:71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3"/>
      <c r="BK982" s="65"/>
      <c r="BQ982" s="3"/>
      <c r="BR982" s="3"/>
      <c r="BS982" s="3"/>
    </row>
    <row r="983" spans="18:71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3"/>
      <c r="BK983" s="65"/>
      <c r="BQ983" s="3"/>
      <c r="BR983" s="3"/>
      <c r="BS983" s="3"/>
    </row>
    <row r="984" spans="18:71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3"/>
      <c r="BK984" s="65"/>
      <c r="BQ984" s="3"/>
      <c r="BR984" s="3"/>
      <c r="BS984" s="3"/>
    </row>
    <row r="985" spans="18:71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3"/>
      <c r="BK985" s="65"/>
      <c r="BQ985" s="3"/>
      <c r="BR985" s="3"/>
      <c r="BS985" s="3"/>
    </row>
    <row r="986" spans="18:71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3"/>
      <c r="BK986" s="65"/>
      <c r="BQ986" s="3"/>
      <c r="BR986" s="3"/>
      <c r="BS986" s="3"/>
    </row>
    <row r="987" spans="18:71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3"/>
      <c r="BK987" s="65"/>
      <c r="BQ987" s="3"/>
      <c r="BR987" s="3"/>
      <c r="BS987" s="3"/>
    </row>
    <row r="988" spans="18:71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3"/>
      <c r="BK988" s="65"/>
      <c r="BQ988" s="3"/>
      <c r="BR988" s="3"/>
      <c r="BS988" s="3"/>
    </row>
    <row r="989" spans="18:71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3"/>
      <c r="BK989" s="65"/>
      <c r="BQ989" s="3"/>
      <c r="BR989" s="3"/>
      <c r="BS989" s="3"/>
    </row>
    <row r="990" spans="18:71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3"/>
      <c r="BK990" s="65"/>
      <c r="BQ990" s="3"/>
      <c r="BR990" s="3"/>
      <c r="BS990" s="3"/>
    </row>
    <row r="991" spans="18:71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3"/>
      <c r="BK991" s="65"/>
      <c r="BQ991" s="3"/>
      <c r="BR991" s="3"/>
      <c r="BS991" s="3"/>
    </row>
    <row r="992" spans="18:71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3"/>
      <c r="BK992" s="65"/>
      <c r="BQ992" s="3"/>
      <c r="BR992" s="3"/>
      <c r="BS992" s="3"/>
    </row>
    <row r="993" spans="18:71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3"/>
      <c r="BK993" s="65"/>
      <c r="BQ993" s="3"/>
      <c r="BR993" s="3"/>
      <c r="BS993" s="3"/>
    </row>
    <row r="994" spans="18:71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3"/>
      <c r="BK994" s="65"/>
      <c r="BQ994" s="3"/>
      <c r="BR994" s="3"/>
      <c r="BS994" s="3"/>
    </row>
    <row r="995" spans="18:71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3"/>
      <c r="BK995" s="65"/>
      <c r="BQ995" s="3"/>
      <c r="BR995" s="3"/>
      <c r="BS995" s="3"/>
    </row>
    <row r="996" spans="18:71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3"/>
      <c r="BK996" s="65"/>
      <c r="BQ996" s="3"/>
      <c r="BR996" s="3"/>
      <c r="BS996" s="3"/>
    </row>
    <row r="997" spans="18:71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3"/>
      <c r="BK997" s="65"/>
      <c r="BQ997" s="3"/>
      <c r="BR997" s="3"/>
      <c r="BS997" s="3"/>
    </row>
    <row r="998" spans="18:71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3"/>
      <c r="BK998" s="65"/>
      <c r="BQ998" s="3"/>
      <c r="BR998" s="3"/>
      <c r="BS998" s="3"/>
    </row>
    <row r="999" spans="18:71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3"/>
      <c r="BK999" s="65"/>
      <c r="BQ999" s="3"/>
      <c r="BR999" s="3"/>
      <c r="BS999" s="3"/>
    </row>
    <row r="1000" spans="18:71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3"/>
      <c r="BK1000" s="65"/>
      <c r="BQ1000" s="3"/>
      <c r="BR1000" s="3"/>
      <c r="BS1000" s="3"/>
    </row>
    <row r="1001" spans="18:71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3"/>
      <c r="BK1001" s="65"/>
      <c r="BQ1001" s="3"/>
      <c r="BR1001" s="3"/>
      <c r="BS1001" s="3"/>
    </row>
    <row r="1002" spans="18:71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3"/>
      <c r="BK1002" s="65"/>
      <c r="BQ1002" s="3"/>
      <c r="BR1002" s="3"/>
      <c r="BS1002" s="3"/>
    </row>
    <row r="1003" spans="18:71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3"/>
      <c r="BK1003" s="65"/>
      <c r="BQ1003" s="3"/>
      <c r="BR1003" s="3"/>
      <c r="BS1003" s="3"/>
    </row>
    <row r="1004" spans="18:71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3"/>
      <c r="BK1004" s="65"/>
      <c r="BQ1004" s="3"/>
      <c r="BR1004" s="3"/>
      <c r="BS1004" s="3"/>
    </row>
    <row r="1005" spans="18:71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3"/>
      <c r="BK1005" s="65"/>
      <c r="BQ1005" s="3"/>
      <c r="BR1005" s="3"/>
      <c r="BS1005" s="3"/>
    </row>
    <row r="1006" spans="18:71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3"/>
      <c r="BK1006" s="65"/>
      <c r="BQ1006" s="3"/>
      <c r="BR1006" s="3"/>
      <c r="BS1006" s="3"/>
    </row>
    <row r="1007" spans="18:71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3"/>
      <c r="BK1007" s="65"/>
      <c r="BQ1007" s="3"/>
      <c r="BR1007" s="3"/>
      <c r="BS1007" s="3"/>
    </row>
    <row r="1008" spans="18:71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3"/>
      <c r="BK1008" s="65"/>
      <c r="BQ1008" s="3"/>
      <c r="BR1008" s="3"/>
      <c r="BS1008" s="3"/>
    </row>
    <row r="1009" spans="18:71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3"/>
      <c r="BK1009" s="65"/>
      <c r="BQ1009" s="3"/>
      <c r="BR1009" s="3"/>
      <c r="BS1009" s="3"/>
    </row>
    <row r="1010" spans="18:71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3"/>
      <c r="BK1010" s="65"/>
      <c r="BQ1010" s="3"/>
      <c r="BR1010" s="3"/>
      <c r="BS1010" s="3"/>
    </row>
    <row r="1011" spans="18:71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3"/>
      <c r="BK1011" s="65"/>
      <c r="BQ1011" s="3"/>
      <c r="BR1011" s="3"/>
      <c r="BS1011" s="3"/>
    </row>
    <row r="1012" spans="18:71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3"/>
      <c r="BK1012" s="65"/>
      <c r="BQ1012" s="3"/>
      <c r="BR1012" s="3"/>
      <c r="BS1012" s="3"/>
    </row>
    <row r="1013" spans="18:71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3"/>
      <c r="BK1013" s="65"/>
      <c r="BQ1013" s="3"/>
      <c r="BR1013" s="3"/>
      <c r="BS1013" s="3"/>
    </row>
    <row r="1014" spans="18:71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3"/>
      <c r="BK1014" s="65"/>
      <c r="BQ1014" s="3"/>
      <c r="BR1014" s="3"/>
      <c r="BS1014" s="3"/>
    </row>
    <row r="1015" spans="18:71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3"/>
      <c r="BK1015" s="65"/>
      <c r="BQ1015" s="3"/>
      <c r="BR1015" s="3"/>
      <c r="BS1015" s="3"/>
    </row>
    <row r="1016" spans="18:71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3"/>
      <c r="BK1016" s="65"/>
      <c r="BQ1016" s="3"/>
      <c r="BR1016" s="3"/>
      <c r="BS1016" s="3"/>
    </row>
    <row r="1017" spans="18:71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3"/>
      <c r="BK1017" s="65"/>
      <c r="BQ1017" s="3"/>
      <c r="BR1017" s="3"/>
      <c r="BS1017" s="3"/>
    </row>
    <row r="1018" spans="18:71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3"/>
      <c r="BK1018" s="65"/>
      <c r="BQ1018" s="3"/>
      <c r="BR1018" s="3"/>
      <c r="BS1018" s="3"/>
    </row>
    <row r="1019" spans="18:71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3"/>
      <c r="BK1019" s="65"/>
      <c r="BQ1019" s="3"/>
      <c r="BR1019" s="3"/>
      <c r="BS1019" s="3"/>
    </row>
    <row r="1020" spans="18:71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3"/>
      <c r="BK1020" s="65"/>
      <c r="BQ1020" s="3"/>
      <c r="BR1020" s="3"/>
      <c r="BS1020" s="3"/>
    </row>
    <row r="1021" spans="18:71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3"/>
      <c r="BK1021" s="65"/>
      <c r="BQ1021" s="3"/>
      <c r="BR1021" s="3"/>
      <c r="BS1021" s="3"/>
    </row>
    <row r="1022" spans="18:71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3"/>
      <c r="BK1022" s="65"/>
      <c r="BQ1022" s="3"/>
      <c r="BR1022" s="3"/>
      <c r="BS1022" s="3"/>
    </row>
    <row r="1023" spans="18:71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3"/>
      <c r="BK1023" s="65"/>
      <c r="BQ1023" s="3"/>
      <c r="BR1023" s="3"/>
      <c r="BS1023" s="3"/>
    </row>
    <row r="1024" spans="18:71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3"/>
      <c r="BK1024" s="65"/>
      <c r="BQ1024" s="3"/>
      <c r="BR1024" s="3"/>
      <c r="BS1024" s="3"/>
    </row>
    <row r="1025" spans="18:71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3"/>
      <c r="BK1025" s="65"/>
      <c r="BQ1025" s="3"/>
      <c r="BR1025" s="3"/>
      <c r="BS1025" s="3"/>
    </row>
    <row r="1026" spans="18:71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3"/>
      <c r="BK1026" s="65"/>
      <c r="BQ1026" s="3"/>
      <c r="BR1026" s="3"/>
      <c r="BS1026" s="3"/>
    </row>
    <row r="1027" spans="18:71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3"/>
      <c r="BK1027" s="65"/>
      <c r="BQ1027" s="3"/>
      <c r="BR1027" s="3"/>
      <c r="BS1027" s="3"/>
    </row>
    <row r="1028" spans="18:71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3"/>
      <c r="BK1028" s="65"/>
      <c r="BQ1028" s="3"/>
      <c r="BR1028" s="3"/>
      <c r="BS1028" s="3"/>
    </row>
    <row r="1029" spans="18:71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3"/>
      <c r="BK1029" s="65"/>
      <c r="BQ1029" s="3"/>
      <c r="BR1029" s="3"/>
      <c r="BS1029" s="3"/>
    </row>
    <row r="1030" spans="18:71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3"/>
      <c r="BK1030" s="65"/>
      <c r="BQ1030" s="3"/>
      <c r="BR1030" s="3"/>
      <c r="BS1030" s="3"/>
    </row>
    <row r="1031" spans="18:71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3"/>
      <c r="BK1031" s="65"/>
      <c r="BQ1031" s="3"/>
      <c r="BR1031" s="3"/>
      <c r="BS1031" s="3"/>
    </row>
    <row r="1032" spans="18:71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3"/>
      <c r="BK1032" s="65"/>
      <c r="BQ1032" s="3"/>
      <c r="BR1032" s="3"/>
      <c r="BS1032" s="3"/>
    </row>
    <row r="1033" spans="18:71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3"/>
      <c r="BK1033" s="65"/>
      <c r="BQ1033" s="3"/>
      <c r="BR1033" s="3"/>
      <c r="BS1033" s="3"/>
    </row>
    <row r="1034" spans="18:71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3"/>
      <c r="BK1034" s="65"/>
      <c r="BQ1034" s="3"/>
      <c r="BR1034" s="3"/>
      <c r="BS1034" s="3"/>
    </row>
    <row r="1035" spans="18:71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3"/>
      <c r="BK1035" s="65"/>
      <c r="BQ1035" s="3"/>
      <c r="BR1035" s="3"/>
      <c r="BS1035" s="3"/>
    </row>
    <row r="1036" spans="18:71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3"/>
      <c r="BK1036" s="65"/>
      <c r="BQ1036" s="3"/>
      <c r="BR1036" s="3"/>
      <c r="BS1036" s="3"/>
    </row>
    <row r="1037" spans="18:71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3"/>
      <c r="BK1037" s="65"/>
      <c r="BQ1037" s="3"/>
      <c r="BR1037" s="3"/>
      <c r="BS1037" s="3"/>
    </row>
    <row r="1038" spans="18:71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3"/>
      <c r="BK1038" s="65"/>
      <c r="BQ1038" s="3"/>
      <c r="BR1038" s="3"/>
      <c r="BS1038" s="3"/>
    </row>
    <row r="1039" spans="18:71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3"/>
      <c r="BK1039" s="65"/>
      <c r="BQ1039" s="3"/>
      <c r="BR1039" s="3"/>
      <c r="BS1039" s="3"/>
    </row>
    <row r="1040" spans="18:71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3"/>
      <c r="BK1040" s="65"/>
      <c r="BQ1040" s="3"/>
      <c r="BR1040" s="3"/>
      <c r="BS1040" s="3"/>
    </row>
    <row r="1041" spans="18:71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3"/>
      <c r="BK1041" s="65"/>
      <c r="BQ1041" s="3"/>
      <c r="BR1041" s="3"/>
      <c r="BS1041" s="3"/>
    </row>
    <row r="1042" spans="18:71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3"/>
      <c r="BK1042" s="65"/>
      <c r="BQ1042" s="3"/>
      <c r="BR1042" s="3"/>
      <c r="BS1042" s="3"/>
    </row>
    <row r="1043" spans="18:71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3"/>
      <c r="BK1043" s="65"/>
      <c r="BQ1043" s="3"/>
      <c r="BR1043" s="3"/>
      <c r="BS1043" s="3"/>
    </row>
    <row r="1044" spans="18:71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3"/>
      <c r="BK1044" s="65"/>
      <c r="BQ1044" s="3"/>
      <c r="BR1044" s="3"/>
      <c r="BS1044" s="3"/>
    </row>
    <row r="1045" spans="18:71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3"/>
      <c r="BK1045" s="65"/>
      <c r="BQ1045" s="3"/>
      <c r="BR1045" s="3"/>
      <c r="BS1045" s="3"/>
    </row>
    <row r="1046" spans="18:71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3"/>
      <c r="BK1046" s="65"/>
      <c r="BQ1046" s="3"/>
      <c r="BR1046" s="3"/>
      <c r="BS1046" s="3"/>
    </row>
    <row r="1047" spans="18:71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3"/>
      <c r="BK1047" s="65"/>
      <c r="BQ1047" s="3"/>
      <c r="BR1047" s="3"/>
      <c r="BS1047" s="3"/>
    </row>
    <row r="1048" spans="18:71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3"/>
      <c r="BK1048" s="65"/>
      <c r="BQ1048" s="3"/>
      <c r="BR1048" s="3"/>
      <c r="BS1048" s="3"/>
    </row>
    <row r="1049" spans="18:71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3"/>
      <c r="BK1049" s="65"/>
      <c r="BQ1049" s="3"/>
      <c r="BR1049" s="3"/>
      <c r="BS1049" s="3"/>
    </row>
    <row r="1050" spans="18:71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3"/>
      <c r="BK1050" s="65"/>
      <c r="BQ1050" s="3"/>
      <c r="BR1050" s="3"/>
      <c r="BS1050" s="3"/>
    </row>
    <row r="1051" spans="18:71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3"/>
      <c r="BK1051" s="65"/>
      <c r="BQ1051" s="3"/>
      <c r="BR1051" s="3"/>
      <c r="BS1051" s="3"/>
    </row>
    <row r="1052" spans="18:71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3"/>
      <c r="BK1052" s="65"/>
      <c r="BQ1052" s="3"/>
      <c r="BR1052" s="3"/>
      <c r="BS1052" s="3"/>
    </row>
    <row r="1053" spans="18:71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3"/>
      <c r="BK1053" s="65"/>
      <c r="BQ1053" s="3"/>
      <c r="BR1053" s="3"/>
      <c r="BS1053" s="3"/>
    </row>
    <row r="1054" spans="18:71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3"/>
      <c r="BK1054" s="65"/>
      <c r="BQ1054" s="3"/>
      <c r="BR1054" s="3"/>
      <c r="BS1054" s="3"/>
    </row>
    <row r="1055" spans="18:71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3"/>
      <c r="BK1055" s="65"/>
      <c r="BQ1055" s="3"/>
      <c r="BR1055" s="3"/>
      <c r="BS1055" s="3"/>
    </row>
    <row r="1056" spans="18:71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3"/>
      <c r="BK1056" s="65"/>
      <c r="BQ1056" s="3"/>
      <c r="BR1056" s="3"/>
      <c r="BS1056" s="3"/>
    </row>
    <row r="1057" spans="18:71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3"/>
      <c r="BK1057" s="65"/>
      <c r="BQ1057" s="3"/>
      <c r="BR1057" s="3"/>
      <c r="BS1057" s="3"/>
    </row>
    <row r="1058" spans="18:71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3"/>
      <c r="BK1058" s="65"/>
      <c r="BQ1058" s="3"/>
      <c r="BR1058" s="3"/>
      <c r="BS1058" s="3"/>
    </row>
    <row r="1059" spans="18:71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3"/>
      <c r="BK1059" s="65"/>
      <c r="BQ1059" s="3"/>
      <c r="BR1059" s="3"/>
      <c r="BS1059" s="3"/>
    </row>
    <row r="1060" spans="18:71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3"/>
      <c r="BK1060" s="65"/>
      <c r="BQ1060" s="3"/>
      <c r="BR1060" s="3"/>
      <c r="BS1060" s="3"/>
    </row>
    <row r="1061" spans="18:71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3"/>
      <c r="BK1061" s="65"/>
      <c r="BQ1061" s="3"/>
      <c r="BR1061" s="3"/>
      <c r="BS1061" s="3"/>
    </row>
    <row r="1062" spans="18:71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3"/>
      <c r="BK1062" s="65"/>
      <c r="BQ1062" s="3"/>
      <c r="BR1062" s="3"/>
      <c r="BS1062" s="3"/>
    </row>
    <row r="1063" spans="18:71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3"/>
      <c r="BK1063" s="65"/>
      <c r="BQ1063" s="3"/>
      <c r="BR1063" s="3"/>
      <c r="BS1063" s="3"/>
    </row>
    <row r="1064" spans="18:71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3"/>
      <c r="BK1064" s="65"/>
      <c r="BQ1064" s="3"/>
      <c r="BR1064" s="3"/>
      <c r="BS1064" s="3"/>
    </row>
    <row r="1065" spans="18:71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3"/>
      <c r="BK1065" s="65"/>
      <c r="BQ1065" s="3"/>
      <c r="BR1065" s="3"/>
      <c r="BS1065" s="3"/>
    </row>
    <row r="1066" spans="18:71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3"/>
      <c r="BK1066" s="65"/>
      <c r="BQ1066" s="3"/>
      <c r="BR1066" s="3"/>
      <c r="BS1066" s="3"/>
    </row>
    <row r="1067" spans="18:71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3"/>
      <c r="BK1067" s="65"/>
      <c r="BQ1067" s="3"/>
      <c r="BR1067" s="3"/>
      <c r="BS1067" s="3"/>
    </row>
    <row r="1068" spans="18:71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3"/>
      <c r="BK1068" s="65"/>
      <c r="BQ1068" s="3"/>
      <c r="BR1068" s="3"/>
      <c r="BS1068" s="3"/>
    </row>
    <row r="1069" spans="18:71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3"/>
      <c r="BK1069" s="65"/>
      <c r="BQ1069" s="3"/>
      <c r="BR1069" s="3"/>
      <c r="BS1069" s="3"/>
    </row>
    <row r="1070" spans="18:71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3"/>
      <c r="BK1070" s="65"/>
      <c r="BQ1070" s="3"/>
      <c r="BR1070" s="3"/>
      <c r="BS1070" s="3"/>
    </row>
    <row r="1071" spans="18:71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3"/>
      <c r="BK1071" s="65"/>
      <c r="BQ1071" s="3"/>
      <c r="BR1071" s="3"/>
      <c r="BS1071" s="3"/>
    </row>
    <row r="1072" spans="18:71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3"/>
      <c r="BK1072" s="65"/>
      <c r="BQ1072" s="3"/>
      <c r="BR1072" s="3"/>
      <c r="BS1072" s="3"/>
    </row>
    <row r="1073" spans="18:71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3"/>
      <c r="BK1073" s="65"/>
      <c r="BQ1073" s="3"/>
      <c r="BR1073" s="3"/>
      <c r="BS1073" s="3"/>
    </row>
    <row r="1074" spans="18:71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3"/>
      <c r="BK1074" s="65"/>
      <c r="BQ1074" s="3"/>
      <c r="BR1074" s="3"/>
      <c r="BS1074" s="3"/>
    </row>
    <row r="1075" spans="18:71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3"/>
      <c r="BK1075" s="65"/>
      <c r="BQ1075" s="3"/>
      <c r="BR1075" s="3"/>
      <c r="BS1075" s="3"/>
    </row>
    <row r="1076" spans="18:71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3"/>
      <c r="BK1076" s="65"/>
      <c r="BQ1076" s="3"/>
      <c r="BR1076" s="3"/>
      <c r="BS1076" s="3"/>
    </row>
    <row r="1077" spans="18:71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3"/>
      <c r="BK1077" s="65"/>
      <c r="BQ1077" s="3"/>
      <c r="BR1077" s="3"/>
      <c r="BS1077" s="3"/>
    </row>
    <row r="1078" spans="18:71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3"/>
      <c r="BK1078" s="65"/>
      <c r="BQ1078" s="3"/>
      <c r="BR1078" s="3"/>
      <c r="BS1078" s="3"/>
    </row>
    <row r="1079" spans="18:71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3"/>
      <c r="BK1079" s="65"/>
      <c r="BQ1079" s="3"/>
      <c r="BR1079" s="3"/>
      <c r="BS1079" s="3"/>
    </row>
    <row r="1080" spans="18:71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3"/>
      <c r="BK1080" s="65"/>
      <c r="BQ1080" s="3"/>
      <c r="BR1080" s="3"/>
      <c r="BS1080" s="3"/>
    </row>
    <row r="1081" spans="18:71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3"/>
      <c r="BK1081" s="65"/>
      <c r="BQ1081" s="3"/>
      <c r="BR1081" s="3"/>
      <c r="BS1081" s="3"/>
    </row>
    <row r="1082" spans="18:71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3"/>
      <c r="BK1082" s="65"/>
      <c r="BQ1082" s="3"/>
      <c r="BR1082" s="3"/>
      <c r="BS1082" s="3"/>
    </row>
    <row r="1083" spans="18:71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3"/>
      <c r="BK1083" s="65"/>
      <c r="BQ1083" s="3"/>
      <c r="BR1083" s="3"/>
      <c r="BS1083" s="3"/>
    </row>
    <row r="1084" spans="18:71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3"/>
      <c r="BK1084" s="65"/>
      <c r="BQ1084" s="3"/>
      <c r="BR1084" s="3"/>
      <c r="BS1084" s="3"/>
    </row>
    <row r="1085" spans="18:71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3"/>
      <c r="BK1085" s="65"/>
      <c r="BQ1085" s="3"/>
      <c r="BR1085" s="3"/>
      <c r="BS1085" s="3"/>
    </row>
    <row r="1086" spans="18:71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3"/>
      <c r="BK1086" s="65"/>
      <c r="BQ1086" s="3"/>
      <c r="BR1086" s="3"/>
      <c r="BS1086" s="3"/>
    </row>
    <row r="1087" spans="18:71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3"/>
      <c r="BK1087" s="65"/>
      <c r="BQ1087" s="3"/>
      <c r="BR1087" s="3"/>
      <c r="BS1087" s="3"/>
    </row>
    <row r="1088" spans="18:71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3"/>
      <c r="BK1088" s="65"/>
      <c r="BQ1088" s="3"/>
      <c r="BR1088" s="3"/>
      <c r="BS1088" s="3"/>
    </row>
    <row r="1089" spans="18:71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3"/>
      <c r="BK1089" s="65"/>
      <c r="BQ1089" s="3"/>
      <c r="BR1089" s="3"/>
      <c r="BS1089" s="3"/>
    </row>
    <row r="1090" spans="18:71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3"/>
      <c r="BK1090" s="65"/>
      <c r="BQ1090" s="3"/>
      <c r="BR1090" s="3"/>
      <c r="BS1090" s="3"/>
    </row>
    <row r="1091" spans="18:71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3"/>
      <c r="BK1091" s="65"/>
      <c r="BQ1091" s="3"/>
      <c r="BR1091" s="3"/>
      <c r="BS1091" s="3"/>
    </row>
    <row r="1092" spans="18:71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3"/>
      <c r="BK1092" s="65"/>
      <c r="BQ1092" s="3"/>
      <c r="BR1092" s="3"/>
      <c r="BS1092" s="3"/>
    </row>
    <row r="1093" spans="18:71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3"/>
      <c r="BK1093" s="65"/>
      <c r="BQ1093" s="3"/>
      <c r="BR1093" s="3"/>
      <c r="BS1093" s="3"/>
    </row>
    <row r="1094" spans="18:71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3"/>
      <c r="BK1094" s="65"/>
      <c r="BQ1094" s="3"/>
      <c r="BR1094" s="3"/>
      <c r="BS1094" s="3"/>
    </row>
    <row r="1095" spans="18:71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3"/>
      <c r="BK1095" s="65"/>
      <c r="BQ1095" s="3"/>
      <c r="BR1095" s="3"/>
      <c r="BS1095" s="3"/>
    </row>
    <row r="1096" spans="18:71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3"/>
      <c r="BK1096" s="65"/>
      <c r="BQ1096" s="3"/>
      <c r="BR1096" s="3"/>
      <c r="BS1096" s="3"/>
    </row>
    <row r="1097" spans="18:71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3"/>
      <c r="BK1097" s="65"/>
      <c r="BQ1097" s="3"/>
      <c r="BR1097" s="3"/>
      <c r="BS1097" s="3"/>
    </row>
    <row r="1098" spans="18:71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3"/>
      <c r="BK1098" s="65"/>
      <c r="BQ1098" s="3"/>
      <c r="BR1098" s="3"/>
      <c r="BS1098" s="3"/>
    </row>
    <row r="1099" spans="18:71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3"/>
      <c r="BK1099" s="65"/>
      <c r="BQ1099" s="3"/>
      <c r="BR1099" s="3"/>
      <c r="BS1099" s="3"/>
    </row>
    <row r="1100" spans="18:71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3"/>
      <c r="BK1100" s="65"/>
      <c r="BQ1100" s="3"/>
      <c r="BR1100" s="3"/>
      <c r="BS1100" s="3"/>
    </row>
    <row r="1101" spans="18:71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3"/>
      <c r="BK1101" s="65"/>
      <c r="BQ1101" s="3"/>
      <c r="BR1101" s="3"/>
      <c r="BS1101" s="3"/>
    </row>
    <row r="1102" spans="18:71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3"/>
      <c r="BK1102" s="65"/>
      <c r="BQ1102" s="3"/>
      <c r="BR1102" s="3"/>
      <c r="BS1102" s="3"/>
    </row>
    <row r="1103" spans="18:71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3"/>
      <c r="BK1103" s="65"/>
      <c r="BQ1103" s="3"/>
      <c r="BR1103" s="3"/>
      <c r="BS1103" s="3"/>
    </row>
    <row r="1104" spans="18:71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3"/>
      <c r="BK1104" s="65"/>
      <c r="BQ1104" s="3"/>
      <c r="BR1104" s="3"/>
      <c r="BS1104" s="3"/>
    </row>
    <row r="1105" spans="18:71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3"/>
      <c r="BK1105" s="65"/>
      <c r="BQ1105" s="3"/>
      <c r="BR1105" s="3"/>
      <c r="BS1105" s="3"/>
    </row>
    <row r="1106" spans="18:71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3"/>
      <c r="BK1106" s="65"/>
      <c r="BQ1106" s="3"/>
      <c r="BR1106" s="3"/>
      <c r="BS1106" s="3"/>
    </row>
    <row r="1107" spans="18:71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3"/>
      <c r="BK1107" s="65"/>
      <c r="BQ1107" s="3"/>
      <c r="BR1107" s="3"/>
      <c r="BS1107" s="3"/>
    </row>
    <row r="1108" spans="18:71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3"/>
      <c r="BK1108" s="65"/>
      <c r="BQ1108" s="3"/>
      <c r="BR1108" s="3"/>
      <c r="BS1108" s="3"/>
    </row>
    <row r="1109" spans="18:71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3"/>
      <c r="BK1109" s="65"/>
      <c r="BQ1109" s="3"/>
      <c r="BR1109" s="3"/>
      <c r="BS1109" s="3"/>
    </row>
    <row r="1110" spans="18:71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3"/>
      <c r="BK1110" s="65"/>
      <c r="BQ1110" s="3"/>
      <c r="BR1110" s="3"/>
      <c r="BS1110" s="3"/>
    </row>
    <row r="1111" spans="18:71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3"/>
      <c r="BK1111" s="65"/>
      <c r="BQ1111" s="3"/>
      <c r="BR1111" s="3"/>
      <c r="BS1111" s="3"/>
    </row>
    <row r="1112" spans="18:71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3"/>
      <c r="BK1112" s="65"/>
      <c r="BQ1112" s="3"/>
      <c r="BR1112" s="3"/>
      <c r="BS1112" s="3"/>
    </row>
    <row r="1113" spans="18:71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3"/>
      <c r="BK1113" s="65"/>
      <c r="BQ1113" s="3"/>
      <c r="BR1113" s="3"/>
      <c r="BS1113" s="3"/>
    </row>
    <row r="1114" spans="18:71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3"/>
      <c r="BK1114" s="65"/>
      <c r="BQ1114" s="3"/>
      <c r="BR1114" s="3"/>
      <c r="BS1114" s="3"/>
    </row>
    <row r="1115" spans="18:71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3"/>
      <c r="BK1115" s="65"/>
      <c r="BQ1115" s="3"/>
      <c r="BR1115" s="3"/>
      <c r="BS1115" s="3"/>
    </row>
    <row r="1116" spans="18:71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3"/>
      <c r="BK1116" s="65"/>
      <c r="BQ1116" s="3"/>
      <c r="BR1116" s="3"/>
      <c r="BS1116" s="3"/>
    </row>
    <row r="1117" spans="18:71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3"/>
      <c r="BK1117" s="65"/>
      <c r="BQ1117" s="3"/>
      <c r="BR1117" s="3"/>
      <c r="BS1117" s="3"/>
    </row>
    <row r="1118" spans="18:71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3"/>
      <c r="BK1118" s="65"/>
      <c r="BQ1118" s="3"/>
      <c r="BR1118" s="3"/>
      <c r="BS1118" s="3"/>
    </row>
    <row r="1119" spans="18:71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3"/>
      <c r="BK1119" s="65"/>
      <c r="BQ1119" s="3"/>
      <c r="BR1119" s="3"/>
      <c r="BS1119" s="3"/>
    </row>
    <row r="1120" spans="18:71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3"/>
      <c r="BK1120" s="65"/>
      <c r="BQ1120" s="3"/>
      <c r="BR1120" s="3"/>
      <c r="BS1120" s="3"/>
    </row>
    <row r="1121" spans="18:71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3"/>
      <c r="BK1121" s="65"/>
      <c r="BQ1121" s="3"/>
      <c r="BR1121" s="3"/>
      <c r="BS1121" s="3"/>
    </row>
    <row r="1122" spans="18:71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3"/>
      <c r="BK1122" s="65"/>
      <c r="BQ1122" s="3"/>
      <c r="BR1122" s="3"/>
      <c r="BS1122" s="3"/>
    </row>
    <row r="1123" spans="18:71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3"/>
      <c r="BK1123" s="65"/>
      <c r="BQ1123" s="3"/>
      <c r="BR1123" s="3"/>
      <c r="BS1123" s="3"/>
    </row>
    <row r="1124" spans="18:71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3"/>
      <c r="BK1124" s="65"/>
      <c r="BQ1124" s="3"/>
      <c r="BR1124" s="3"/>
      <c r="BS1124" s="3"/>
    </row>
    <row r="1125" spans="18:71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3"/>
      <c r="BK1125" s="65"/>
      <c r="BQ1125" s="3"/>
      <c r="BR1125" s="3"/>
      <c r="BS1125" s="3"/>
    </row>
    <row r="1126" spans="18:71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3"/>
      <c r="BK1126" s="65"/>
      <c r="BQ1126" s="3"/>
      <c r="BR1126" s="3"/>
      <c r="BS1126" s="3"/>
    </row>
    <row r="1127" spans="18:71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3"/>
      <c r="BK1127" s="65"/>
      <c r="BQ1127" s="3"/>
      <c r="BR1127" s="3"/>
      <c r="BS1127" s="3"/>
    </row>
    <row r="1128" spans="18:71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3"/>
      <c r="BK1128" s="65"/>
      <c r="BQ1128" s="3"/>
      <c r="BR1128" s="3"/>
      <c r="BS1128" s="3"/>
    </row>
    <row r="1129" spans="18:71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3"/>
      <c r="BK1129" s="65"/>
      <c r="BQ1129" s="3"/>
      <c r="BR1129" s="3"/>
      <c r="BS1129" s="3"/>
    </row>
    <row r="1130" spans="18:71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3"/>
      <c r="BK1130" s="65"/>
      <c r="BQ1130" s="3"/>
      <c r="BR1130" s="3"/>
      <c r="BS1130" s="3"/>
    </row>
    <row r="1131" spans="18:71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3"/>
      <c r="BK1131" s="65"/>
      <c r="BQ1131" s="3"/>
      <c r="BR1131" s="3"/>
      <c r="BS1131" s="3"/>
    </row>
    <row r="1132" spans="18:71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3"/>
      <c r="BK1132" s="65"/>
      <c r="BQ1132" s="3"/>
      <c r="BR1132" s="3"/>
      <c r="BS1132" s="3"/>
    </row>
    <row r="1133" spans="18:71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3"/>
      <c r="BK1133" s="65"/>
      <c r="BQ1133" s="3"/>
      <c r="BR1133" s="3"/>
      <c r="BS1133" s="3"/>
    </row>
    <row r="1134" spans="18:71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3"/>
      <c r="BK1134" s="65"/>
      <c r="BQ1134" s="3"/>
      <c r="BR1134" s="3"/>
      <c r="BS1134" s="3"/>
    </row>
    <row r="1135" spans="18:71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3"/>
      <c r="BK1135" s="65"/>
      <c r="BQ1135" s="3"/>
      <c r="BR1135" s="3"/>
      <c r="BS1135" s="3"/>
    </row>
    <row r="1136" spans="18:71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3"/>
      <c r="BK1136" s="65"/>
      <c r="BQ1136" s="3"/>
      <c r="BR1136" s="3"/>
      <c r="BS1136" s="3"/>
    </row>
    <row r="1137" spans="18:71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3"/>
      <c r="BK1137" s="65"/>
      <c r="BQ1137" s="3"/>
      <c r="BR1137" s="3"/>
      <c r="BS1137" s="3"/>
    </row>
    <row r="1138" spans="18:71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3"/>
      <c r="BK1138" s="65"/>
      <c r="BQ1138" s="3"/>
      <c r="BR1138" s="3"/>
      <c r="BS1138" s="3"/>
    </row>
    <row r="1139" spans="18:71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3"/>
      <c r="BK1139" s="65"/>
      <c r="BQ1139" s="3"/>
      <c r="BR1139" s="3"/>
      <c r="BS1139" s="3"/>
    </row>
    <row r="1140" spans="18:71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3"/>
      <c r="BK1140" s="65"/>
      <c r="BQ1140" s="3"/>
      <c r="BR1140" s="3"/>
      <c r="BS1140" s="3"/>
    </row>
    <row r="1141" spans="18:71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3"/>
      <c r="BK1141" s="65"/>
      <c r="BQ1141" s="3"/>
      <c r="BR1141" s="3"/>
      <c r="BS1141" s="3"/>
    </row>
    <row r="1142" spans="18:71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3"/>
      <c r="BK1142" s="65"/>
      <c r="BQ1142" s="3"/>
      <c r="BR1142" s="3"/>
      <c r="BS1142" s="3"/>
    </row>
    <row r="1143" spans="18:71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3"/>
      <c r="BK1143" s="65"/>
      <c r="BQ1143" s="3"/>
      <c r="BR1143" s="3"/>
      <c r="BS1143" s="3"/>
    </row>
    <row r="1144" spans="18:71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3"/>
      <c r="BK1144" s="65"/>
      <c r="BQ1144" s="3"/>
      <c r="BR1144" s="3"/>
      <c r="BS1144" s="3"/>
    </row>
    <row r="1145" spans="18:71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3"/>
      <c r="BK1145" s="65"/>
      <c r="BQ1145" s="3"/>
      <c r="BR1145" s="3"/>
      <c r="BS1145" s="3"/>
    </row>
    <row r="1146" spans="18:71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3"/>
      <c r="BK1146" s="65"/>
      <c r="BQ1146" s="3"/>
      <c r="BR1146" s="3"/>
      <c r="BS1146" s="3"/>
    </row>
    <row r="1147" spans="18:71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3"/>
      <c r="BK1147" s="65"/>
      <c r="BQ1147" s="3"/>
      <c r="BR1147" s="3"/>
      <c r="BS1147" s="3"/>
    </row>
    <row r="1148" spans="18:71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3"/>
      <c r="BK1148" s="65"/>
      <c r="BQ1148" s="3"/>
      <c r="BR1148" s="3"/>
      <c r="BS1148" s="3"/>
    </row>
    <row r="1149" spans="18:71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3"/>
      <c r="BK1149" s="65"/>
      <c r="BQ1149" s="3"/>
      <c r="BR1149" s="3"/>
      <c r="BS1149" s="3"/>
    </row>
    <row r="1150" spans="18:71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3"/>
      <c r="BK1150" s="65"/>
      <c r="BQ1150" s="3"/>
      <c r="BR1150" s="3"/>
      <c r="BS1150" s="3"/>
    </row>
    <row r="1151" spans="18:71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3"/>
      <c r="BK1151" s="65"/>
      <c r="BQ1151" s="3"/>
      <c r="BR1151" s="3"/>
      <c r="BS1151" s="3"/>
    </row>
    <row r="1152" spans="18:71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3"/>
      <c r="BK1152" s="65"/>
      <c r="BQ1152" s="3"/>
      <c r="BR1152" s="3"/>
      <c r="BS1152" s="3"/>
    </row>
    <row r="1153" spans="18:71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3"/>
      <c r="BK1153" s="65"/>
      <c r="BQ1153" s="3"/>
      <c r="BR1153" s="3"/>
      <c r="BS1153" s="3"/>
    </row>
    <row r="1154" spans="18:71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3"/>
      <c r="BK1154" s="65"/>
      <c r="BQ1154" s="3"/>
      <c r="BR1154" s="3"/>
      <c r="BS1154" s="3"/>
    </row>
    <row r="1155" spans="18:71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3"/>
      <c r="BK1155" s="65"/>
      <c r="BQ1155" s="3"/>
      <c r="BR1155" s="3"/>
      <c r="BS1155" s="3"/>
    </row>
    <row r="1156" spans="18:71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3"/>
      <c r="BK1156" s="65"/>
      <c r="BQ1156" s="3"/>
      <c r="BR1156" s="3"/>
      <c r="BS1156" s="3"/>
    </row>
    <row r="1157" spans="18:71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3"/>
      <c r="BK1157" s="65"/>
      <c r="BQ1157" s="3"/>
      <c r="BR1157" s="3"/>
      <c r="BS1157" s="3"/>
    </row>
    <row r="1158" spans="18:71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3"/>
      <c r="BK1158" s="65"/>
      <c r="BQ1158" s="3"/>
      <c r="BR1158" s="3"/>
      <c r="BS1158" s="3"/>
    </row>
    <row r="1159" spans="18:71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3"/>
      <c r="BK1159" s="65"/>
      <c r="BQ1159" s="3"/>
      <c r="BR1159" s="3"/>
      <c r="BS1159" s="3"/>
    </row>
    <row r="1160" spans="18:71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3"/>
      <c r="BK1160" s="65"/>
      <c r="BQ1160" s="3"/>
      <c r="BR1160" s="3"/>
      <c r="BS1160" s="3"/>
    </row>
    <row r="1161" spans="18:71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3"/>
      <c r="BK1161" s="65"/>
      <c r="BQ1161" s="3"/>
      <c r="BR1161" s="3"/>
      <c r="BS1161" s="3"/>
    </row>
    <row r="1162" spans="18:71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3"/>
      <c r="BK1162" s="65"/>
      <c r="BQ1162" s="3"/>
      <c r="BR1162" s="3"/>
      <c r="BS1162" s="3"/>
    </row>
    <row r="1163" spans="18:71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3"/>
      <c r="BK1163" s="65"/>
      <c r="BQ1163" s="3"/>
      <c r="BR1163" s="3"/>
      <c r="BS1163" s="3"/>
    </row>
    <row r="1164" spans="18:71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3"/>
      <c r="BK1164" s="65"/>
      <c r="BQ1164" s="3"/>
      <c r="BR1164" s="3"/>
      <c r="BS1164" s="3"/>
    </row>
    <row r="1165" spans="18:71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3"/>
      <c r="BK1165" s="65"/>
      <c r="BQ1165" s="3"/>
      <c r="BR1165" s="3"/>
      <c r="BS1165" s="3"/>
    </row>
    <row r="1166" spans="18:71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3"/>
      <c r="BK1166" s="65"/>
      <c r="BQ1166" s="3"/>
      <c r="BR1166" s="3"/>
      <c r="BS1166" s="3"/>
    </row>
    <row r="1167" spans="18:71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3"/>
      <c r="BK1167" s="65"/>
      <c r="BQ1167" s="3"/>
      <c r="BR1167" s="3"/>
      <c r="BS1167" s="3"/>
    </row>
    <row r="1168" spans="18:71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3"/>
      <c r="BK1168" s="65"/>
      <c r="BQ1168" s="3"/>
      <c r="BR1168" s="3"/>
      <c r="BS1168" s="3"/>
    </row>
    <row r="1169" spans="18:71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3"/>
      <c r="BK1169" s="65"/>
      <c r="BQ1169" s="3"/>
      <c r="BR1169" s="3"/>
      <c r="BS1169" s="3"/>
    </row>
    <row r="1170" spans="18:71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3"/>
      <c r="BK1170" s="65"/>
      <c r="BQ1170" s="3"/>
      <c r="BR1170" s="3"/>
      <c r="BS1170" s="3"/>
    </row>
    <row r="1171" spans="18:71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3"/>
      <c r="BK1171" s="65"/>
      <c r="BQ1171" s="3"/>
      <c r="BR1171" s="3"/>
      <c r="BS1171" s="3"/>
    </row>
    <row r="1172" spans="18:71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3"/>
      <c r="BK1172" s="65"/>
      <c r="BQ1172" s="3"/>
      <c r="BR1172" s="3"/>
      <c r="BS1172" s="3"/>
    </row>
    <row r="1173" spans="18:71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3"/>
      <c r="BK1173" s="65"/>
      <c r="BQ1173" s="3"/>
      <c r="BR1173" s="3"/>
      <c r="BS1173" s="3"/>
    </row>
    <row r="1174" spans="18:71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3"/>
      <c r="BK1174" s="65"/>
      <c r="BQ1174" s="3"/>
      <c r="BR1174" s="3"/>
      <c r="BS1174" s="3"/>
    </row>
    <row r="1175" spans="18:71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3"/>
      <c r="BK1175" s="65"/>
      <c r="BQ1175" s="3"/>
      <c r="BR1175" s="3"/>
      <c r="BS1175" s="3"/>
    </row>
    <row r="1176" spans="18:71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3"/>
      <c r="BK1176" s="65"/>
      <c r="BQ1176" s="3"/>
      <c r="BR1176" s="3"/>
      <c r="BS1176" s="3"/>
    </row>
    <row r="1177" spans="18:71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3"/>
      <c r="BK1177" s="65"/>
      <c r="BQ1177" s="3"/>
      <c r="BR1177" s="3"/>
      <c r="BS1177" s="3"/>
    </row>
    <row r="1178" spans="18:71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3"/>
      <c r="BK1178" s="65"/>
      <c r="BQ1178" s="3"/>
      <c r="BR1178" s="3"/>
      <c r="BS1178" s="3"/>
    </row>
    <row r="1179" spans="18:71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3"/>
      <c r="BK1179" s="65"/>
      <c r="BQ1179" s="3"/>
      <c r="BR1179" s="3"/>
      <c r="BS1179" s="3"/>
    </row>
    <row r="1180" spans="18:71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3"/>
      <c r="BK1180" s="65"/>
      <c r="BQ1180" s="3"/>
      <c r="BR1180" s="3"/>
      <c r="BS1180" s="3"/>
    </row>
    <row r="1181" spans="18:71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3"/>
      <c r="BK1181" s="65"/>
      <c r="BQ1181" s="3"/>
      <c r="BR1181" s="3"/>
      <c r="BS1181" s="3"/>
    </row>
    <row r="1182" spans="18:71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3"/>
      <c r="BK1182" s="65"/>
      <c r="BQ1182" s="3"/>
      <c r="BR1182" s="3"/>
      <c r="BS1182" s="3"/>
    </row>
    <row r="1183" spans="18:71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3"/>
      <c r="BK1183" s="65"/>
      <c r="BQ1183" s="3"/>
      <c r="BR1183" s="3"/>
      <c r="BS1183" s="3"/>
    </row>
    <row r="1184" spans="18:71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3"/>
      <c r="BK1184" s="65"/>
      <c r="BQ1184" s="3"/>
      <c r="BR1184" s="3"/>
      <c r="BS1184" s="3"/>
    </row>
    <row r="1185" spans="18:71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3"/>
      <c r="BK1185" s="65"/>
      <c r="BQ1185" s="3"/>
      <c r="BR1185" s="3"/>
      <c r="BS1185" s="3"/>
    </row>
    <row r="1186" spans="18:71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3"/>
      <c r="BK1186" s="65"/>
      <c r="BQ1186" s="3"/>
      <c r="BR1186" s="3"/>
      <c r="BS1186" s="3"/>
    </row>
    <row r="1187" spans="18:71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3"/>
      <c r="BK1187" s="65"/>
      <c r="BQ1187" s="3"/>
      <c r="BR1187" s="3"/>
      <c r="BS1187" s="3"/>
    </row>
    <row r="1188" spans="18:71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3"/>
      <c r="BK1188" s="65"/>
      <c r="BQ1188" s="3"/>
      <c r="BR1188" s="3"/>
      <c r="BS1188" s="3"/>
    </row>
    <row r="1189" spans="18:71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3"/>
      <c r="BK1189" s="65"/>
      <c r="BQ1189" s="3"/>
      <c r="BR1189" s="3"/>
      <c r="BS1189" s="3"/>
    </row>
    <row r="1190" spans="18:71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3"/>
      <c r="BK1190" s="65"/>
      <c r="BQ1190" s="3"/>
      <c r="BR1190" s="3"/>
      <c r="BS1190" s="3"/>
    </row>
    <row r="1191" spans="18:71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3"/>
      <c r="BK1191" s="65"/>
      <c r="BQ1191" s="3"/>
      <c r="BR1191" s="3"/>
      <c r="BS1191" s="3"/>
    </row>
    <row r="1192" spans="18:71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3"/>
      <c r="BK1192" s="65"/>
      <c r="BQ1192" s="3"/>
      <c r="BR1192" s="3"/>
      <c r="BS1192" s="3"/>
    </row>
    <row r="1193" spans="18:71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3"/>
      <c r="BK1193" s="65"/>
      <c r="BQ1193" s="3"/>
      <c r="BR1193" s="3"/>
      <c r="BS1193" s="3"/>
    </row>
    <row r="1194" spans="18:71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3"/>
      <c r="BK1194" s="65"/>
      <c r="BQ1194" s="3"/>
      <c r="BR1194" s="3"/>
      <c r="BS1194" s="3"/>
    </row>
    <row r="1195" spans="18:71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3"/>
      <c r="BK1195" s="65"/>
      <c r="BQ1195" s="3"/>
      <c r="BR1195" s="3"/>
      <c r="BS1195" s="3"/>
    </row>
    <row r="1196" spans="18:71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3"/>
      <c r="BK1196" s="65"/>
      <c r="BQ1196" s="3"/>
      <c r="BR1196" s="3"/>
      <c r="BS1196" s="3"/>
    </row>
    <row r="1197" spans="18:71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3"/>
      <c r="BK1197" s="65"/>
      <c r="BQ1197" s="3"/>
      <c r="BR1197" s="3"/>
      <c r="BS1197" s="3"/>
    </row>
    <row r="1198" spans="18:71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3"/>
      <c r="BK1198" s="65"/>
      <c r="BQ1198" s="3"/>
      <c r="BR1198" s="3"/>
      <c r="BS1198" s="3"/>
    </row>
    <row r="1199" spans="18:71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3"/>
      <c r="BK1199" s="65"/>
      <c r="BQ1199" s="3"/>
      <c r="BR1199" s="3"/>
      <c r="BS1199" s="3"/>
    </row>
    <row r="1200" spans="18:71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3"/>
      <c r="BK1200" s="65"/>
      <c r="BQ1200" s="3"/>
      <c r="BR1200" s="3"/>
      <c r="BS1200" s="3"/>
    </row>
    <row r="1201" spans="18:71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3"/>
      <c r="BK1201" s="65"/>
      <c r="BQ1201" s="3"/>
      <c r="BR1201" s="3"/>
      <c r="BS1201" s="3"/>
    </row>
    <row r="1202" spans="18:71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3"/>
      <c r="BK1202" s="65"/>
      <c r="BQ1202" s="3"/>
      <c r="BR1202" s="3"/>
      <c r="BS1202" s="3"/>
    </row>
    <row r="1203" spans="18:71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3"/>
      <c r="BK1203" s="65"/>
      <c r="BQ1203" s="3"/>
      <c r="BR1203" s="3"/>
      <c r="BS1203" s="3"/>
    </row>
    <row r="1204" spans="18:71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3"/>
      <c r="BK1204" s="65"/>
      <c r="BQ1204" s="3"/>
      <c r="BR1204" s="3"/>
      <c r="BS1204" s="3"/>
    </row>
    <row r="1205" spans="18:71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3"/>
      <c r="BK1205" s="65"/>
      <c r="BQ1205" s="3"/>
      <c r="BR1205" s="3"/>
      <c r="BS1205" s="3"/>
    </row>
    <row r="1206" spans="18:71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3"/>
      <c r="BK1206" s="65"/>
      <c r="BQ1206" s="3"/>
      <c r="BR1206" s="3"/>
      <c r="BS1206" s="3"/>
    </row>
    <row r="1207" spans="18:71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3"/>
      <c r="BK1207" s="65"/>
      <c r="BQ1207" s="3"/>
      <c r="BR1207" s="3"/>
      <c r="BS1207" s="3"/>
    </row>
    <row r="1208" spans="18:71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3"/>
      <c r="BK1208" s="65"/>
      <c r="BQ1208" s="3"/>
      <c r="BR1208" s="3"/>
      <c r="BS1208" s="3"/>
    </row>
    <row r="1209" spans="18:71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3"/>
      <c r="BK1209" s="65"/>
      <c r="BQ1209" s="3"/>
      <c r="BR1209" s="3"/>
      <c r="BS1209" s="3"/>
    </row>
    <row r="1210" spans="18:71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3"/>
      <c r="BK1210" s="65"/>
      <c r="BQ1210" s="3"/>
      <c r="BR1210" s="3"/>
      <c r="BS1210" s="3"/>
    </row>
    <row r="1211" spans="18:71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3"/>
      <c r="BK1211" s="65"/>
      <c r="BQ1211" s="3"/>
      <c r="BR1211" s="3"/>
      <c r="BS1211" s="3"/>
    </row>
    <row r="1212" spans="18:71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3"/>
      <c r="BK1212" s="65"/>
      <c r="BQ1212" s="3"/>
      <c r="BR1212" s="3"/>
      <c r="BS1212" s="3"/>
    </row>
    <row r="1213" spans="18:71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3"/>
      <c r="BK1213" s="65"/>
      <c r="BQ1213" s="3"/>
      <c r="BR1213" s="3"/>
      <c r="BS1213" s="3"/>
    </row>
    <row r="1214" spans="18:71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3"/>
      <c r="BK1214" s="65"/>
      <c r="BQ1214" s="3"/>
      <c r="BR1214" s="3"/>
      <c r="BS1214" s="3"/>
    </row>
    <row r="1215" spans="18:71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3"/>
      <c r="BK1215" s="65"/>
      <c r="BQ1215" s="3"/>
      <c r="BR1215" s="3"/>
      <c r="BS1215" s="3"/>
    </row>
    <row r="1216" spans="18:71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3"/>
      <c r="BK1216" s="65"/>
      <c r="BQ1216" s="3"/>
      <c r="BR1216" s="3"/>
      <c r="BS1216" s="3"/>
    </row>
    <row r="1217" spans="18:71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3"/>
      <c r="BK1217" s="65"/>
      <c r="BQ1217" s="3"/>
      <c r="BR1217" s="3"/>
      <c r="BS1217" s="3"/>
    </row>
    <row r="1218" spans="18:71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3"/>
      <c r="BK1218" s="65"/>
      <c r="BQ1218" s="3"/>
      <c r="BR1218" s="3"/>
      <c r="BS1218" s="3"/>
    </row>
    <row r="1219" spans="18:71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3"/>
      <c r="BK1219" s="65"/>
      <c r="BQ1219" s="3"/>
      <c r="BR1219" s="3"/>
      <c r="BS1219" s="3"/>
    </row>
    <row r="1220" spans="18:71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3"/>
      <c r="BK1220" s="65"/>
      <c r="BQ1220" s="3"/>
      <c r="BR1220" s="3"/>
      <c r="BS1220" s="3"/>
    </row>
    <row r="1221" spans="18:71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3"/>
      <c r="BK1221" s="65"/>
      <c r="BQ1221" s="3"/>
      <c r="BR1221" s="3"/>
      <c r="BS1221" s="3"/>
    </row>
    <row r="1222" spans="18:71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3"/>
      <c r="BK1222" s="65"/>
      <c r="BQ1222" s="3"/>
      <c r="BR1222" s="3"/>
      <c r="BS1222" s="3"/>
    </row>
    <row r="1223" spans="18:71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3"/>
      <c r="BK1223" s="65"/>
      <c r="BQ1223" s="3"/>
      <c r="BR1223" s="3"/>
      <c r="BS1223" s="3"/>
    </row>
    <row r="1224" spans="18:71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3"/>
      <c r="BK1224" s="65"/>
      <c r="BQ1224" s="3"/>
      <c r="BR1224" s="3"/>
      <c r="BS1224" s="3"/>
    </row>
    <row r="1225" spans="18:71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3"/>
      <c r="BK1225" s="65"/>
      <c r="BQ1225" s="3"/>
      <c r="BR1225" s="3"/>
      <c r="BS1225" s="3"/>
    </row>
    <row r="1226" spans="18:71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3"/>
      <c r="BK1226" s="65"/>
      <c r="BQ1226" s="3"/>
      <c r="BR1226" s="3"/>
      <c r="BS1226" s="3"/>
    </row>
    <row r="1227" spans="18:71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3"/>
      <c r="BK1227" s="65"/>
      <c r="BQ1227" s="3"/>
      <c r="BR1227" s="3"/>
      <c r="BS1227" s="3"/>
    </row>
    <row r="1228" spans="18:71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3"/>
      <c r="BK1228" s="65"/>
      <c r="BQ1228" s="3"/>
      <c r="BR1228" s="3"/>
      <c r="BS1228" s="3"/>
    </row>
    <row r="1229" spans="18:71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3"/>
      <c r="BK1229" s="65"/>
      <c r="BQ1229" s="3"/>
      <c r="BR1229" s="3"/>
      <c r="BS1229" s="3"/>
    </row>
    <row r="1230" spans="18:71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3"/>
      <c r="BK1230" s="65"/>
      <c r="BQ1230" s="3"/>
      <c r="BR1230" s="3"/>
      <c r="BS1230" s="3"/>
    </row>
    <row r="1231" spans="18:71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3"/>
      <c r="BK1231" s="65"/>
      <c r="BQ1231" s="3"/>
      <c r="BR1231" s="3"/>
      <c r="BS1231" s="3"/>
    </row>
    <row r="1232" spans="18:71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3"/>
      <c r="BK1232" s="65"/>
      <c r="BQ1232" s="3"/>
      <c r="BR1232" s="3"/>
      <c r="BS1232" s="3"/>
    </row>
    <row r="1233" spans="18:71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3"/>
      <c r="BK1233" s="65"/>
      <c r="BQ1233" s="3"/>
      <c r="BR1233" s="3"/>
      <c r="BS1233" s="3"/>
    </row>
    <row r="1234" spans="18:71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3"/>
      <c r="BK1234" s="65"/>
      <c r="BQ1234" s="3"/>
      <c r="BR1234" s="3"/>
      <c r="BS1234" s="3"/>
    </row>
    <row r="1235" spans="18:71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3"/>
      <c r="BK1235" s="65"/>
      <c r="BQ1235" s="3"/>
      <c r="BR1235" s="3"/>
      <c r="BS1235" s="3"/>
    </row>
    <row r="1236" spans="18:71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3"/>
      <c r="BK1236" s="65"/>
      <c r="BQ1236" s="3"/>
      <c r="BR1236" s="3"/>
      <c r="BS1236" s="3"/>
    </row>
    <row r="1237" spans="18:71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3"/>
      <c r="BK1237" s="65"/>
      <c r="BQ1237" s="3"/>
      <c r="BR1237" s="3"/>
      <c r="BS1237" s="3"/>
    </row>
    <row r="1238" spans="18:71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3"/>
      <c r="BK1238" s="65"/>
      <c r="BQ1238" s="3"/>
      <c r="BR1238" s="3"/>
      <c r="BS1238" s="3"/>
    </row>
    <row r="1239" spans="18:71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3"/>
      <c r="BK1239" s="65"/>
      <c r="BQ1239" s="3"/>
      <c r="BR1239" s="3"/>
      <c r="BS1239" s="3"/>
    </row>
    <row r="1240" spans="18:71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3"/>
      <c r="BK1240" s="65"/>
      <c r="BQ1240" s="3"/>
      <c r="BR1240" s="3"/>
      <c r="BS1240" s="3"/>
    </row>
    <row r="1241" spans="18:71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3"/>
      <c r="BK1241" s="65"/>
      <c r="BQ1241" s="3"/>
      <c r="BR1241" s="3"/>
      <c r="BS1241" s="3"/>
    </row>
    <row r="1242" spans="18:71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3"/>
      <c r="BK1242" s="65"/>
      <c r="BQ1242" s="3"/>
      <c r="BR1242" s="3"/>
      <c r="BS1242" s="3"/>
    </row>
    <row r="1243" spans="18:71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3"/>
      <c r="BK1243" s="65"/>
      <c r="BQ1243" s="3"/>
      <c r="BR1243" s="3"/>
      <c r="BS1243" s="3"/>
    </row>
    <row r="1244" spans="18:71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3"/>
      <c r="BK1244" s="65"/>
      <c r="BQ1244" s="3"/>
      <c r="BR1244" s="3"/>
      <c r="BS1244" s="3"/>
    </row>
    <row r="1245" spans="18:71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3"/>
      <c r="BK1245" s="65"/>
      <c r="BQ1245" s="3"/>
      <c r="BR1245" s="3"/>
      <c r="BS1245" s="3"/>
    </row>
    <row r="1246" spans="18:71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3"/>
      <c r="BK1246" s="65"/>
      <c r="BQ1246" s="3"/>
      <c r="BR1246" s="3"/>
      <c r="BS1246" s="3"/>
    </row>
    <row r="1247" spans="18:71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3"/>
      <c r="BK1247" s="65"/>
      <c r="BQ1247" s="3"/>
      <c r="BR1247" s="3"/>
      <c r="BS1247" s="3"/>
    </row>
    <row r="1248" spans="18:71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3"/>
      <c r="BK1248" s="65"/>
      <c r="BQ1248" s="3"/>
      <c r="BR1248" s="3"/>
      <c r="BS1248" s="3"/>
    </row>
    <row r="1249" spans="18:71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3"/>
      <c r="BK1249" s="65"/>
      <c r="BQ1249" s="3"/>
      <c r="BR1249" s="3"/>
      <c r="BS1249" s="3"/>
    </row>
    <row r="1250" spans="18:71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3"/>
      <c r="BK1250" s="65"/>
      <c r="BQ1250" s="3"/>
      <c r="BR1250" s="3"/>
      <c r="BS1250" s="3"/>
    </row>
    <row r="1251" spans="18:71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3"/>
      <c r="BK1251" s="65"/>
      <c r="BQ1251" s="3"/>
      <c r="BR1251" s="3"/>
      <c r="BS1251" s="3"/>
    </row>
    <row r="1252" spans="18:71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3"/>
      <c r="BK1252" s="65"/>
      <c r="BQ1252" s="3"/>
      <c r="BR1252" s="3"/>
      <c r="BS1252" s="3"/>
    </row>
    <row r="1253" spans="18:71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3"/>
      <c r="BK1253" s="65"/>
      <c r="BQ1253" s="3"/>
      <c r="BR1253" s="3"/>
      <c r="BS1253" s="3"/>
    </row>
    <row r="1254" spans="18:71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3"/>
      <c r="BK1254" s="65"/>
      <c r="BQ1254" s="3"/>
      <c r="BR1254" s="3"/>
      <c r="BS1254" s="3"/>
    </row>
    <row r="1255" spans="18:71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3"/>
      <c r="BK1255" s="65"/>
      <c r="BQ1255" s="3"/>
      <c r="BR1255" s="3"/>
      <c r="BS1255" s="3"/>
    </row>
    <row r="1256" spans="18:71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3"/>
      <c r="BK1256" s="65"/>
      <c r="BQ1256" s="3"/>
      <c r="BR1256" s="3"/>
      <c r="BS1256" s="3"/>
    </row>
    <row r="1257" spans="18:71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3"/>
      <c r="BK1257" s="65"/>
      <c r="BQ1257" s="3"/>
      <c r="BR1257" s="3"/>
      <c r="BS1257" s="3"/>
    </row>
    <row r="1258" spans="18:71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3"/>
      <c r="BK1258" s="65"/>
      <c r="BQ1258" s="3"/>
      <c r="BR1258" s="3"/>
      <c r="BS1258" s="3"/>
    </row>
    <row r="1259" spans="18:71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3"/>
      <c r="BK1259" s="65"/>
      <c r="BQ1259" s="3"/>
      <c r="BR1259" s="3"/>
      <c r="BS1259" s="3"/>
    </row>
    <row r="1260" spans="18:71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3"/>
      <c r="BK1260" s="65"/>
      <c r="BQ1260" s="3"/>
      <c r="BR1260" s="3"/>
      <c r="BS1260" s="3"/>
    </row>
    <row r="1261" spans="18:71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3"/>
      <c r="BK1261" s="65"/>
      <c r="BQ1261" s="3"/>
      <c r="BR1261" s="3"/>
      <c r="BS1261" s="3"/>
    </row>
    <row r="1262" spans="18:71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3"/>
      <c r="BK1262" s="65"/>
      <c r="BQ1262" s="3"/>
      <c r="BR1262" s="3"/>
      <c r="BS1262" s="3"/>
    </row>
    <row r="1263" spans="18:71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3"/>
      <c r="BK1263" s="65"/>
      <c r="BQ1263" s="3"/>
      <c r="BR1263" s="3"/>
      <c r="BS1263" s="3"/>
    </row>
    <row r="1264" spans="18:71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3"/>
      <c r="BK1264" s="65"/>
      <c r="BQ1264" s="3"/>
      <c r="BR1264" s="3"/>
      <c r="BS1264" s="3"/>
    </row>
    <row r="1265" spans="18:71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3"/>
      <c r="BK1265" s="65"/>
      <c r="BQ1265" s="3"/>
      <c r="BR1265" s="3"/>
      <c r="BS1265" s="3"/>
    </row>
    <row r="1266" spans="18:71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3"/>
      <c r="BK1266" s="65"/>
      <c r="BQ1266" s="3"/>
      <c r="BR1266" s="3"/>
      <c r="BS1266" s="3"/>
    </row>
    <row r="1267" spans="18:71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3"/>
      <c r="BK1267" s="65"/>
      <c r="BQ1267" s="3"/>
      <c r="BR1267" s="3"/>
      <c r="BS1267" s="3"/>
    </row>
    <row r="1268" spans="18:71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3"/>
      <c r="BK1268" s="65"/>
      <c r="BQ1268" s="3"/>
      <c r="BR1268" s="3"/>
      <c r="BS1268" s="3"/>
    </row>
    <row r="1269" spans="18:71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3"/>
      <c r="BK1269" s="65"/>
      <c r="BQ1269" s="3"/>
      <c r="BR1269" s="3"/>
      <c r="BS1269" s="3"/>
    </row>
    <row r="1270" spans="18:71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3"/>
      <c r="BK1270" s="65"/>
      <c r="BQ1270" s="3"/>
      <c r="BR1270" s="3"/>
      <c r="BS1270" s="3"/>
    </row>
    <row r="1271" spans="18:71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3"/>
      <c r="BK1271" s="65"/>
      <c r="BQ1271" s="3"/>
      <c r="BR1271" s="3"/>
      <c r="BS1271" s="3"/>
    </row>
    <row r="1272" spans="18:71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3"/>
      <c r="BK1272" s="65"/>
      <c r="BQ1272" s="3"/>
      <c r="BR1272" s="3"/>
      <c r="BS1272" s="3"/>
    </row>
    <row r="1273" spans="18:71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3"/>
      <c r="BK1273" s="65"/>
      <c r="BQ1273" s="3"/>
      <c r="BR1273" s="3"/>
      <c r="BS1273" s="3"/>
    </row>
    <row r="1274" spans="18:71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3"/>
      <c r="BK1274" s="65"/>
      <c r="BQ1274" s="3"/>
      <c r="BR1274" s="3"/>
      <c r="BS1274" s="3"/>
    </row>
    <row r="1275" spans="18:71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3"/>
      <c r="BK1275" s="65"/>
      <c r="BQ1275" s="3"/>
      <c r="BR1275" s="3"/>
      <c r="BS1275" s="3"/>
    </row>
    <row r="1276" spans="18:71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3"/>
      <c r="BK1276" s="65"/>
      <c r="BQ1276" s="3"/>
      <c r="BR1276" s="3"/>
      <c r="BS1276" s="3"/>
    </row>
    <row r="1277" spans="18:71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3"/>
      <c r="BK1277" s="65"/>
      <c r="BQ1277" s="3"/>
      <c r="BR1277" s="3"/>
      <c r="BS1277" s="3"/>
    </row>
    <row r="1278" spans="18:71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3"/>
      <c r="BK1278" s="65"/>
      <c r="BQ1278" s="3"/>
      <c r="BR1278" s="3"/>
      <c r="BS1278" s="3"/>
    </row>
    <row r="1279" spans="18:71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3"/>
      <c r="BK1279" s="65"/>
      <c r="BQ1279" s="3"/>
      <c r="BR1279" s="3"/>
      <c r="BS1279" s="3"/>
    </row>
    <row r="1280" spans="18:71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3"/>
      <c r="BK1280" s="65"/>
      <c r="BQ1280" s="3"/>
      <c r="BR1280" s="3"/>
      <c r="BS1280" s="3"/>
    </row>
    <row r="1281" spans="18:71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3"/>
      <c r="BK1281" s="65"/>
      <c r="BQ1281" s="3"/>
      <c r="BR1281" s="3"/>
      <c r="BS1281" s="3"/>
    </row>
    <row r="1282" spans="18:71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3"/>
      <c r="BK1282" s="65"/>
      <c r="BQ1282" s="3"/>
      <c r="BR1282" s="3"/>
      <c r="BS1282" s="3"/>
    </row>
    <row r="1283" spans="18:71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3"/>
      <c r="BK1283" s="65"/>
      <c r="BQ1283" s="3"/>
      <c r="BR1283" s="3"/>
      <c r="BS1283" s="3"/>
    </row>
    <row r="1284" spans="18:71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3"/>
      <c r="BK1284" s="65"/>
      <c r="BQ1284" s="3"/>
      <c r="BR1284" s="3"/>
      <c r="BS1284" s="3"/>
    </row>
    <row r="1285" spans="18:71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3"/>
      <c r="BK1285" s="65"/>
      <c r="BQ1285" s="3"/>
      <c r="BR1285" s="3"/>
      <c r="BS1285" s="3"/>
    </row>
    <row r="1286" spans="18:71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3"/>
      <c r="BK1286" s="65"/>
      <c r="BQ1286" s="3"/>
      <c r="BR1286" s="3"/>
      <c r="BS1286" s="3"/>
    </row>
    <row r="1287" spans="18:71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3"/>
      <c r="BK1287" s="65"/>
      <c r="BQ1287" s="3"/>
      <c r="BR1287" s="3"/>
      <c r="BS1287" s="3"/>
    </row>
    <row r="1288" spans="18:71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3"/>
      <c r="BK1288" s="65"/>
      <c r="BQ1288" s="3"/>
      <c r="BR1288" s="3"/>
      <c r="BS1288" s="3"/>
    </row>
    <row r="1289" spans="18:71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3"/>
      <c r="BK1289" s="65"/>
      <c r="BQ1289" s="3"/>
      <c r="BR1289" s="3"/>
      <c r="BS1289" s="3"/>
    </row>
    <row r="1290" spans="18:71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3"/>
      <c r="BK1290" s="65"/>
      <c r="BQ1290" s="3"/>
      <c r="BR1290" s="3"/>
      <c r="BS1290" s="3"/>
    </row>
    <row r="1291" spans="18:71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3"/>
      <c r="BK1291" s="65"/>
      <c r="BQ1291" s="3"/>
      <c r="BR1291" s="3"/>
      <c r="BS1291" s="3"/>
    </row>
    <row r="1292" spans="18:71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3"/>
      <c r="BK1292" s="65"/>
      <c r="BQ1292" s="3"/>
      <c r="BR1292" s="3"/>
      <c r="BS1292" s="3"/>
    </row>
    <row r="1293" spans="18:71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3"/>
      <c r="BK1293" s="65"/>
      <c r="BQ1293" s="3"/>
      <c r="BR1293" s="3"/>
      <c r="BS1293" s="3"/>
    </row>
    <row r="1294" spans="18:71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3"/>
      <c r="BK1294" s="65"/>
      <c r="BQ1294" s="3"/>
      <c r="BR1294" s="3"/>
      <c r="BS1294" s="3"/>
    </row>
    <row r="1295" spans="18:71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3"/>
      <c r="BK1295" s="65"/>
      <c r="BQ1295" s="3"/>
      <c r="BR1295" s="3"/>
      <c r="BS1295" s="3"/>
    </row>
    <row r="1296" spans="18:71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3"/>
      <c r="BK1296" s="65"/>
      <c r="BQ1296" s="3"/>
      <c r="BR1296" s="3"/>
      <c r="BS1296" s="3"/>
    </row>
    <row r="1297" spans="18:71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3"/>
      <c r="BK1297" s="65"/>
      <c r="BQ1297" s="3"/>
      <c r="BR1297" s="3"/>
      <c r="BS1297" s="3"/>
    </row>
    <row r="1298" spans="18:71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3"/>
      <c r="BK1298" s="65"/>
      <c r="BQ1298" s="3"/>
      <c r="BR1298" s="3"/>
      <c r="BS1298" s="3"/>
    </row>
    <row r="1299" spans="18:71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3"/>
      <c r="BK1299" s="65"/>
      <c r="BQ1299" s="3"/>
      <c r="BR1299" s="3"/>
      <c r="BS1299" s="3"/>
    </row>
    <row r="1300" spans="18:71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3"/>
      <c r="BK1300" s="65"/>
      <c r="BQ1300" s="3"/>
      <c r="BR1300" s="3"/>
      <c r="BS1300" s="3"/>
    </row>
    <row r="1301" spans="18:71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3"/>
      <c r="BK1301" s="65"/>
      <c r="BQ1301" s="3"/>
      <c r="BR1301" s="3"/>
      <c r="BS1301" s="3"/>
    </row>
    <row r="1302" spans="18:71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3"/>
      <c r="BK1302" s="65"/>
      <c r="BQ1302" s="3"/>
      <c r="BR1302" s="3"/>
      <c r="BS1302" s="3"/>
    </row>
    <row r="1303" spans="18:71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3"/>
      <c r="BK1303" s="65"/>
      <c r="BQ1303" s="3"/>
      <c r="BR1303" s="3"/>
      <c r="BS1303" s="3"/>
    </row>
    <row r="1304" spans="18:71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3"/>
      <c r="BK1304" s="65"/>
      <c r="BQ1304" s="3"/>
      <c r="BR1304" s="3"/>
      <c r="BS1304" s="3"/>
    </row>
    <row r="1305" spans="18:71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3"/>
      <c r="BK1305" s="65"/>
      <c r="BQ1305" s="3"/>
      <c r="BR1305" s="3"/>
      <c r="BS1305" s="3"/>
    </row>
    <row r="1306" spans="18:71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3"/>
      <c r="BK1306" s="65"/>
      <c r="BQ1306" s="3"/>
      <c r="BR1306" s="3"/>
      <c r="BS1306" s="3"/>
    </row>
    <row r="1307" spans="18:71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3"/>
      <c r="BK1307" s="65"/>
      <c r="BQ1307" s="3"/>
      <c r="BR1307" s="3"/>
      <c r="BS1307" s="3"/>
    </row>
    <row r="1308" spans="18:71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3"/>
      <c r="BK1308" s="65"/>
      <c r="BQ1308" s="3"/>
      <c r="BR1308" s="3"/>
      <c r="BS1308" s="3"/>
    </row>
    <row r="1309" spans="18:71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3"/>
      <c r="BK1309" s="65"/>
      <c r="BQ1309" s="3"/>
      <c r="BR1309" s="3"/>
      <c r="BS1309" s="3"/>
    </row>
    <row r="1310" spans="18:71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3"/>
      <c r="BK1310" s="65"/>
      <c r="BQ1310" s="3"/>
      <c r="BR1310" s="3"/>
      <c r="BS1310" s="3"/>
    </row>
    <row r="1311" spans="18:71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3"/>
      <c r="BK1311" s="65"/>
      <c r="BQ1311" s="3"/>
      <c r="BR1311" s="3"/>
      <c r="BS1311" s="3"/>
    </row>
    <row r="1312" spans="18:71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3"/>
      <c r="BK1312" s="65"/>
      <c r="BQ1312" s="3"/>
      <c r="BR1312" s="3"/>
      <c r="BS1312" s="3"/>
    </row>
    <row r="1313" spans="18:71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3"/>
      <c r="BK1313" s="65"/>
      <c r="BQ1313" s="3"/>
      <c r="BR1313" s="3"/>
      <c r="BS1313" s="3"/>
    </row>
    <row r="1314" spans="18:71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3"/>
      <c r="BK1314" s="65"/>
      <c r="BQ1314" s="3"/>
      <c r="BR1314" s="3"/>
      <c r="BS1314" s="3"/>
    </row>
    <row r="1315" spans="18:71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3"/>
      <c r="BK1315" s="65"/>
      <c r="BQ1315" s="3"/>
      <c r="BR1315" s="3"/>
      <c r="BS1315" s="3"/>
    </row>
    <row r="1316" spans="18:71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3"/>
      <c r="BK1316" s="65"/>
      <c r="BQ1316" s="3"/>
      <c r="BR1316" s="3"/>
      <c r="BS1316" s="3"/>
    </row>
    <row r="1317" spans="18:71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3"/>
      <c r="BK1317" s="65"/>
      <c r="BQ1317" s="3"/>
      <c r="BR1317" s="3"/>
      <c r="BS1317" s="3"/>
    </row>
    <row r="1318" spans="18:71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3"/>
      <c r="BK1318" s="65"/>
      <c r="BQ1318" s="3"/>
      <c r="BR1318" s="3"/>
      <c r="BS1318" s="3"/>
    </row>
    <row r="1319" spans="18:71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3"/>
      <c r="BK1319" s="65"/>
      <c r="BQ1319" s="3"/>
      <c r="BR1319" s="3"/>
      <c r="BS1319" s="3"/>
    </row>
    <row r="1320" spans="18:71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3"/>
      <c r="BK1320" s="65"/>
      <c r="BQ1320" s="3"/>
      <c r="BR1320" s="3"/>
      <c r="BS1320" s="3"/>
    </row>
    <row r="1321" spans="18:71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3"/>
      <c r="BK1321" s="65"/>
      <c r="BQ1321" s="3"/>
      <c r="BR1321" s="3"/>
      <c r="BS1321" s="3"/>
    </row>
    <row r="1322" spans="18:71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3"/>
      <c r="BK1322" s="65"/>
      <c r="BQ1322" s="3"/>
      <c r="BR1322" s="3"/>
      <c r="BS1322" s="3"/>
    </row>
    <row r="1323" spans="18:71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3"/>
      <c r="BK1323" s="65"/>
      <c r="BQ1323" s="3"/>
      <c r="BR1323" s="3"/>
      <c r="BS1323" s="3"/>
    </row>
    <row r="1324" spans="18:71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3"/>
      <c r="BK1324" s="65"/>
      <c r="BQ1324" s="3"/>
      <c r="BR1324" s="3"/>
      <c r="BS1324" s="3"/>
    </row>
    <row r="1325" spans="18:71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3"/>
      <c r="BK1325" s="65"/>
      <c r="BQ1325" s="3"/>
      <c r="BR1325" s="3"/>
      <c r="BS1325" s="3"/>
    </row>
    <row r="1326" spans="18:71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3"/>
      <c r="BK1326" s="65"/>
      <c r="BQ1326" s="3"/>
      <c r="BR1326" s="3"/>
      <c r="BS1326" s="3"/>
    </row>
    <row r="1327" spans="18:71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3"/>
      <c r="BK1327" s="65"/>
      <c r="BQ1327" s="3"/>
      <c r="BR1327" s="3"/>
      <c r="BS1327" s="3"/>
    </row>
    <row r="1328" spans="18:71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3"/>
      <c r="BK1328" s="65"/>
      <c r="BQ1328" s="3"/>
      <c r="BR1328" s="3"/>
      <c r="BS1328" s="3"/>
    </row>
    <row r="1329" spans="18:71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3"/>
      <c r="BK1329" s="65"/>
      <c r="BQ1329" s="3"/>
      <c r="BR1329" s="3"/>
      <c r="BS1329" s="3"/>
    </row>
    <row r="1330" spans="18:71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3"/>
      <c r="BK1330" s="65"/>
      <c r="BQ1330" s="3"/>
      <c r="BR1330" s="3"/>
      <c r="BS1330" s="3"/>
    </row>
    <row r="1331" spans="18:71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3"/>
      <c r="BK1331" s="65"/>
      <c r="BQ1331" s="3"/>
      <c r="BR1331" s="3"/>
      <c r="BS1331" s="3"/>
    </row>
    <row r="1332" spans="18:71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3"/>
      <c r="BK1332" s="65"/>
      <c r="BQ1332" s="3"/>
      <c r="BR1332" s="3"/>
      <c r="BS1332" s="3"/>
    </row>
    <row r="1333" spans="18:71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3"/>
      <c r="BK1333" s="65"/>
      <c r="BQ1333" s="3"/>
      <c r="BR1333" s="3"/>
      <c r="BS1333" s="3"/>
    </row>
    <row r="1334" spans="18:71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3"/>
      <c r="BK1334" s="65"/>
      <c r="BQ1334" s="3"/>
      <c r="BR1334" s="3"/>
      <c r="BS1334" s="3"/>
    </row>
    <row r="1335" spans="18:71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3"/>
      <c r="BK1335" s="65"/>
      <c r="BQ1335" s="3"/>
      <c r="BR1335" s="3"/>
      <c r="BS1335" s="3"/>
    </row>
    <row r="1336" spans="18:71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3"/>
      <c r="BK1336" s="65"/>
      <c r="BQ1336" s="3"/>
      <c r="BR1336" s="3"/>
      <c r="BS1336" s="3"/>
    </row>
    <row r="1337" spans="18:71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3"/>
      <c r="BK1337" s="65"/>
      <c r="BQ1337" s="3"/>
      <c r="BR1337" s="3"/>
      <c r="BS1337" s="3"/>
    </row>
    <row r="1338" spans="18:71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3"/>
      <c r="BK1338" s="65"/>
      <c r="BQ1338" s="3"/>
      <c r="BR1338" s="3"/>
      <c r="BS1338" s="3"/>
    </row>
    <row r="1339" spans="18:71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3"/>
      <c r="BK1339" s="65"/>
      <c r="BQ1339" s="3"/>
      <c r="BR1339" s="3"/>
      <c r="BS1339" s="3"/>
    </row>
    <row r="1340" spans="18:71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3"/>
      <c r="BK1340" s="65"/>
      <c r="BQ1340" s="3"/>
      <c r="BR1340" s="3"/>
      <c r="BS1340" s="3"/>
    </row>
    <row r="1341" spans="18:71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3"/>
      <c r="BK1341" s="65"/>
      <c r="BQ1341" s="3"/>
      <c r="BR1341" s="3"/>
      <c r="BS1341" s="3"/>
    </row>
    <row r="1342" spans="18:71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3"/>
      <c r="BK1342" s="65"/>
      <c r="BQ1342" s="3"/>
      <c r="BR1342" s="3"/>
      <c r="BS1342" s="3"/>
    </row>
    <row r="1343" spans="18:71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3"/>
      <c r="BK1343" s="65"/>
      <c r="BQ1343" s="3"/>
      <c r="BR1343" s="3"/>
      <c r="BS1343" s="3"/>
    </row>
    <row r="1344" spans="18:71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3"/>
      <c r="BK1344" s="65"/>
      <c r="BQ1344" s="3"/>
      <c r="BR1344" s="3"/>
      <c r="BS1344" s="3"/>
    </row>
    <row r="1345" spans="18:71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3"/>
      <c r="BK1345" s="65"/>
      <c r="BQ1345" s="3"/>
      <c r="BR1345" s="3"/>
      <c r="BS1345" s="3"/>
    </row>
    <row r="1346" spans="18:71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3"/>
      <c r="BK1346" s="65"/>
      <c r="BQ1346" s="3"/>
      <c r="BR1346" s="3"/>
      <c r="BS1346" s="3"/>
    </row>
    <row r="1347" spans="18:71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3"/>
      <c r="BK1347" s="65"/>
      <c r="BQ1347" s="3"/>
      <c r="BR1347" s="3"/>
      <c r="BS1347" s="3"/>
    </row>
    <row r="1348" spans="18:71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3"/>
      <c r="BK1348" s="65"/>
      <c r="BQ1348" s="3"/>
      <c r="BR1348" s="3"/>
      <c r="BS1348" s="3"/>
    </row>
    <row r="1349" spans="18:71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3"/>
      <c r="BK1349" s="65"/>
      <c r="BQ1349" s="3"/>
      <c r="BR1349" s="3"/>
      <c r="BS1349" s="3"/>
    </row>
    <row r="1350" spans="18:71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3"/>
      <c r="BK1350" s="65"/>
      <c r="BQ1350" s="3"/>
      <c r="BR1350" s="3"/>
      <c r="BS1350" s="3"/>
    </row>
    <row r="1351" spans="18:71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3"/>
      <c r="BK1351" s="65"/>
      <c r="BQ1351" s="3"/>
      <c r="BR1351" s="3"/>
      <c r="BS1351" s="3"/>
    </row>
    <row r="1352" spans="18:71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3"/>
      <c r="BK1352" s="65"/>
      <c r="BQ1352" s="3"/>
      <c r="BR1352" s="3"/>
      <c r="BS1352" s="3"/>
    </row>
    <row r="1353" spans="18:71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3"/>
      <c r="BK1353" s="65"/>
      <c r="BQ1353" s="3"/>
      <c r="BR1353" s="3"/>
      <c r="BS1353" s="3"/>
    </row>
    <row r="1354" spans="18:71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3"/>
      <c r="BK1354" s="65"/>
      <c r="BQ1354" s="3"/>
      <c r="BR1354" s="3"/>
      <c r="BS1354" s="3"/>
    </row>
    <row r="1355" spans="18:71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3"/>
      <c r="BK1355" s="65"/>
      <c r="BQ1355" s="3"/>
      <c r="BR1355" s="3"/>
      <c r="BS1355" s="3"/>
    </row>
    <row r="1356" spans="18:71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3"/>
      <c r="BK1356" s="65"/>
      <c r="BQ1356" s="3"/>
      <c r="BR1356" s="3"/>
      <c r="BS1356" s="3"/>
    </row>
    <row r="1357" spans="18:71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3"/>
      <c r="BK1357" s="65"/>
      <c r="BQ1357" s="3"/>
      <c r="BR1357" s="3"/>
      <c r="BS1357" s="3"/>
    </row>
    <row r="1358" spans="18:71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3"/>
      <c r="BK1358" s="65"/>
      <c r="BQ1358" s="3"/>
      <c r="BR1358" s="3"/>
      <c r="BS1358" s="3"/>
    </row>
    <row r="1359" spans="18:71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3"/>
      <c r="BK1359" s="65"/>
      <c r="BQ1359" s="3"/>
      <c r="BR1359" s="3"/>
      <c r="BS1359" s="3"/>
    </row>
    <row r="1360" spans="18:71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3"/>
      <c r="BK1360" s="65"/>
      <c r="BQ1360" s="3"/>
      <c r="BR1360" s="3"/>
      <c r="BS1360" s="3"/>
    </row>
    <row r="1361" spans="18:71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3"/>
      <c r="BK1361" s="65"/>
      <c r="BQ1361" s="3"/>
      <c r="BR1361" s="3"/>
      <c r="BS1361" s="3"/>
    </row>
    <row r="1362" spans="18:71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3"/>
      <c r="BK1362" s="65"/>
      <c r="BQ1362" s="3"/>
      <c r="BR1362" s="3"/>
      <c r="BS1362" s="3"/>
    </row>
    <row r="1363" spans="18:71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3"/>
      <c r="BK1363" s="65"/>
      <c r="BQ1363" s="3"/>
      <c r="BR1363" s="3"/>
      <c r="BS1363" s="3"/>
    </row>
    <row r="1364" spans="18:71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3"/>
      <c r="BK1364" s="65"/>
      <c r="BQ1364" s="3"/>
      <c r="BR1364" s="3"/>
      <c r="BS1364" s="3"/>
    </row>
    <row r="1365" spans="18:71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3"/>
      <c r="BK1365" s="65"/>
      <c r="BQ1365" s="3"/>
      <c r="BR1365" s="3"/>
      <c r="BS1365" s="3"/>
    </row>
    <row r="1366" spans="18:71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3"/>
      <c r="BK1366" s="65"/>
      <c r="BQ1366" s="3"/>
      <c r="BR1366" s="3"/>
      <c r="BS1366" s="3"/>
    </row>
    <row r="1367" spans="18:71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3"/>
      <c r="BK1367" s="65"/>
      <c r="BQ1367" s="3"/>
      <c r="BR1367" s="3"/>
      <c r="BS1367" s="3"/>
    </row>
    <row r="1368" spans="18:71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3"/>
      <c r="BK1368" s="65"/>
      <c r="BQ1368" s="3"/>
      <c r="BR1368" s="3"/>
      <c r="BS1368" s="3"/>
    </row>
    <row r="1369" spans="18:71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3"/>
      <c r="BK1369" s="65"/>
      <c r="BQ1369" s="3"/>
      <c r="BR1369" s="3"/>
      <c r="BS1369" s="3"/>
    </row>
    <row r="1370" spans="18:71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3"/>
      <c r="BK1370" s="65"/>
      <c r="BQ1370" s="3"/>
      <c r="BR1370" s="3"/>
      <c r="BS1370" s="3"/>
    </row>
    <row r="1371" spans="18:71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3"/>
      <c r="BK1371" s="65"/>
      <c r="BQ1371" s="3"/>
      <c r="BR1371" s="3"/>
      <c r="BS1371" s="3"/>
    </row>
    <row r="1372" spans="18:71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3"/>
      <c r="BK1372" s="65"/>
      <c r="BQ1372" s="3"/>
      <c r="BR1372" s="3"/>
      <c r="BS1372" s="3"/>
    </row>
    <row r="1373" spans="18:71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3"/>
      <c r="BK1373" s="65"/>
      <c r="BQ1373" s="3"/>
      <c r="BR1373" s="3"/>
      <c r="BS1373" s="3"/>
    </row>
    <row r="1374" spans="18:71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3"/>
      <c r="BK1374" s="65"/>
      <c r="BQ1374" s="3"/>
      <c r="BR1374" s="3"/>
      <c r="BS1374" s="3"/>
    </row>
    <row r="1375" spans="18:71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3"/>
      <c r="BK1375" s="65"/>
      <c r="BQ1375" s="3"/>
      <c r="BR1375" s="3"/>
      <c r="BS1375" s="3"/>
    </row>
    <row r="1376" spans="18:71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3"/>
      <c r="BK1376" s="65"/>
      <c r="BQ1376" s="3"/>
      <c r="BR1376" s="3"/>
      <c r="BS1376" s="3"/>
    </row>
    <row r="1377" spans="18:71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3"/>
      <c r="BK1377" s="65"/>
      <c r="BQ1377" s="3"/>
      <c r="BR1377" s="3"/>
      <c r="BS1377" s="3"/>
    </row>
    <row r="1378" spans="18:71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3"/>
      <c r="BK1378" s="65"/>
      <c r="BQ1378" s="3"/>
      <c r="BR1378" s="3"/>
      <c r="BS1378" s="3"/>
    </row>
    <row r="1379" spans="18:71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3"/>
      <c r="BK1379" s="65"/>
      <c r="BQ1379" s="3"/>
      <c r="BR1379" s="3"/>
      <c r="BS1379" s="3"/>
    </row>
    <row r="1380" spans="18:71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3"/>
      <c r="BK1380" s="65"/>
      <c r="BQ1380" s="3"/>
      <c r="BR1380" s="3"/>
      <c r="BS1380" s="3"/>
    </row>
    <row r="1381" spans="18:71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3"/>
      <c r="BK1381" s="65"/>
      <c r="BQ1381" s="3"/>
      <c r="BR1381" s="3"/>
      <c r="BS1381" s="3"/>
    </row>
    <row r="1382" spans="18:71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3"/>
      <c r="BK1382" s="65"/>
      <c r="BQ1382" s="3"/>
      <c r="BR1382" s="3"/>
      <c r="BS1382" s="3"/>
    </row>
    <row r="1383" spans="18:71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3"/>
      <c r="BK1383" s="65"/>
      <c r="BQ1383" s="3"/>
      <c r="BR1383" s="3"/>
      <c r="BS1383" s="3"/>
    </row>
    <row r="1384" spans="18:71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3"/>
      <c r="BK1384" s="65"/>
      <c r="BQ1384" s="3"/>
      <c r="BR1384" s="3"/>
      <c r="BS1384" s="3"/>
    </row>
    <row r="1385" spans="18:71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3"/>
      <c r="BK1385" s="65"/>
      <c r="BQ1385" s="3"/>
      <c r="BR1385" s="3"/>
      <c r="BS1385" s="3"/>
    </row>
    <row r="1386" spans="18:71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3"/>
      <c r="BK1386" s="65"/>
      <c r="BQ1386" s="3"/>
      <c r="BR1386" s="3"/>
      <c r="BS1386" s="3"/>
    </row>
    <row r="1387" spans="18:71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3"/>
      <c r="BK1387" s="65"/>
      <c r="BQ1387" s="3"/>
      <c r="BR1387" s="3"/>
      <c r="BS1387" s="3"/>
    </row>
    <row r="1388" spans="18:71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3"/>
      <c r="BK1388" s="65"/>
      <c r="BQ1388" s="3"/>
      <c r="BR1388" s="3"/>
      <c r="BS1388" s="3"/>
    </row>
    <row r="1389" spans="18:71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3"/>
      <c r="BK1389" s="65"/>
      <c r="BQ1389" s="3"/>
      <c r="BR1389" s="3"/>
      <c r="BS1389" s="3"/>
    </row>
    <row r="1390" spans="18:71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3"/>
      <c r="BK1390" s="65"/>
      <c r="BQ1390" s="3"/>
      <c r="BR1390" s="3"/>
      <c r="BS1390" s="3"/>
    </row>
    <row r="1391" spans="18:71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3"/>
      <c r="BK1391" s="65"/>
      <c r="BQ1391" s="3"/>
      <c r="BR1391" s="3"/>
      <c r="BS1391" s="3"/>
    </row>
    <row r="1392" spans="18:71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3"/>
      <c r="BK1392" s="65"/>
      <c r="BQ1392" s="3"/>
      <c r="BR1392" s="3"/>
      <c r="BS1392" s="3"/>
    </row>
    <row r="1393" spans="18:71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3"/>
      <c r="BK1393" s="65"/>
      <c r="BQ1393" s="3"/>
      <c r="BR1393" s="3"/>
      <c r="BS1393" s="3"/>
    </row>
    <row r="1394" spans="18:71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3"/>
      <c r="BK1394" s="65"/>
      <c r="BQ1394" s="3"/>
      <c r="BR1394" s="3"/>
      <c r="BS1394" s="3"/>
    </row>
    <row r="1395" spans="18:71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3"/>
      <c r="BK1395" s="65"/>
      <c r="BQ1395" s="3"/>
      <c r="BR1395" s="3"/>
      <c r="BS1395" s="3"/>
    </row>
    <row r="1396" spans="18:71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3"/>
      <c r="BK1396" s="65"/>
      <c r="BQ1396" s="3"/>
      <c r="BR1396" s="3"/>
      <c r="BS1396" s="3"/>
    </row>
    <row r="1397" spans="18:71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3"/>
      <c r="BK1397" s="65"/>
      <c r="BQ1397" s="3"/>
      <c r="BR1397" s="3"/>
      <c r="BS1397" s="3"/>
    </row>
    <row r="1398" spans="18:71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3"/>
      <c r="BK1398" s="65"/>
      <c r="BQ1398" s="3"/>
      <c r="BR1398" s="3"/>
      <c r="BS1398" s="3"/>
    </row>
    <row r="1399" spans="18:71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3"/>
      <c r="BK1399" s="65"/>
      <c r="BQ1399" s="3"/>
      <c r="BR1399" s="3"/>
      <c r="BS1399" s="3"/>
    </row>
    <row r="1400" spans="18:71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3"/>
      <c r="BK1400" s="65"/>
      <c r="BQ1400" s="3"/>
      <c r="BR1400" s="3"/>
      <c r="BS1400" s="3"/>
    </row>
    <row r="1401" spans="18:71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3"/>
      <c r="BK1401" s="65"/>
      <c r="BQ1401" s="3"/>
      <c r="BR1401" s="3"/>
      <c r="BS1401" s="3"/>
    </row>
    <row r="1402" spans="18:71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3"/>
      <c r="BK1402" s="65"/>
      <c r="BQ1402" s="3"/>
      <c r="BR1402" s="3"/>
      <c r="BS1402" s="3"/>
    </row>
    <row r="1403" spans="18:71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3"/>
      <c r="BK1403" s="65"/>
      <c r="BQ1403" s="3"/>
      <c r="BR1403" s="3"/>
      <c r="BS1403" s="3"/>
    </row>
    <row r="1404" spans="18:71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3"/>
      <c r="BK1404" s="65"/>
      <c r="BQ1404" s="3"/>
      <c r="BR1404" s="3"/>
      <c r="BS1404" s="3"/>
    </row>
    <row r="1405" spans="18:71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3"/>
      <c r="BK1405" s="65"/>
      <c r="BQ1405" s="3"/>
      <c r="BR1405" s="3"/>
      <c r="BS1405" s="3"/>
    </row>
    <row r="1406" spans="18:71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3"/>
      <c r="BK1406" s="65"/>
      <c r="BQ1406" s="3"/>
      <c r="BR1406" s="3"/>
      <c r="BS1406" s="3"/>
    </row>
    <row r="1407" spans="18:71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3"/>
      <c r="BK1407" s="65"/>
      <c r="BQ1407" s="3"/>
      <c r="BR1407" s="3"/>
      <c r="BS1407" s="3"/>
    </row>
    <row r="1408" spans="18:71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3"/>
      <c r="BK1408" s="65"/>
      <c r="BQ1408" s="3"/>
      <c r="BR1408" s="3"/>
      <c r="BS1408" s="3"/>
    </row>
    <row r="1409" spans="18:71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3"/>
      <c r="BK1409" s="65"/>
      <c r="BQ1409" s="3"/>
      <c r="BR1409" s="3"/>
      <c r="BS1409" s="3"/>
    </row>
    <row r="1410" spans="18:71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3"/>
      <c r="BK1410" s="65"/>
      <c r="BQ1410" s="3"/>
      <c r="BR1410" s="3"/>
      <c r="BS1410" s="3"/>
    </row>
    <row r="1411" spans="18:71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3"/>
      <c r="BK1411" s="65"/>
      <c r="BQ1411" s="3"/>
      <c r="BR1411" s="3"/>
      <c r="BS1411" s="3"/>
    </row>
    <row r="1412" spans="18:71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3"/>
      <c r="BK1412" s="65"/>
      <c r="BQ1412" s="3"/>
      <c r="BR1412" s="3"/>
      <c r="BS1412" s="3"/>
    </row>
    <row r="1413" spans="18:71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3"/>
      <c r="BK1413" s="65"/>
      <c r="BQ1413" s="3"/>
      <c r="BR1413" s="3"/>
      <c r="BS1413" s="3"/>
    </row>
    <row r="1414" spans="18:71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3"/>
      <c r="BK1414" s="65"/>
      <c r="BQ1414" s="3"/>
      <c r="BR1414" s="3"/>
      <c r="BS1414" s="3"/>
    </row>
    <row r="1415" spans="18:71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3"/>
      <c r="BK1415" s="65"/>
      <c r="BQ1415" s="3"/>
      <c r="BR1415" s="3"/>
      <c r="BS1415" s="3"/>
    </row>
    <row r="1416" spans="18:71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3"/>
      <c r="BK1416" s="65"/>
      <c r="BQ1416" s="3"/>
      <c r="BR1416" s="3"/>
      <c r="BS1416" s="3"/>
    </row>
    <row r="1417" spans="18:71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3"/>
      <c r="BK1417" s="65"/>
      <c r="BQ1417" s="3"/>
      <c r="BR1417" s="3"/>
      <c r="BS1417" s="3"/>
    </row>
    <row r="1418" spans="18:71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3"/>
      <c r="BK1418" s="65"/>
      <c r="BQ1418" s="3"/>
      <c r="BR1418" s="3"/>
      <c r="BS1418" s="3"/>
    </row>
    <row r="1419" spans="18:71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3"/>
      <c r="BK1419" s="65"/>
      <c r="BQ1419" s="3"/>
      <c r="BR1419" s="3"/>
      <c r="BS1419" s="3"/>
    </row>
    <row r="1420" spans="18:71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3"/>
      <c r="BK1420" s="65"/>
      <c r="BQ1420" s="3"/>
      <c r="BR1420" s="3"/>
      <c r="BS1420" s="3"/>
    </row>
    <row r="1421" spans="18:71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3"/>
      <c r="BK1421" s="65"/>
      <c r="BQ1421" s="3"/>
      <c r="BR1421" s="3"/>
      <c r="BS1421" s="3"/>
    </row>
    <row r="1422" spans="18:71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3"/>
      <c r="BK1422" s="65"/>
      <c r="BQ1422" s="3"/>
      <c r="BR1422" s="3"/>
      <c r="BS1422" s="3"/>
    </row>
    <row r="1423" spans="18:71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3"/>
      <c r="BK1423" s="65"/>
      <c r="BQ1423" s="3"/>
      <c r="BR1423" s="3"/>
      <c r="BS1423" s="3"/>
    </row>
    <row r="1424" spans="18:71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3"/>
      <c r="BK1424" s="65"/>
      <c r="BQ1424" s="3"/>
      <c r="BR1424" s="3"/>
      <c r="BS1424" s="3"/>
    </row>
    <row r="1425" spans="18:71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3"/>
      <c r="BK1425" s="65"/>
      <c r="BQ1425" s="3"/>
      <c r="BR1425" s="3"/>
      <c r="BS1425" s="3"/>
    </row>
    <row r="1426" spans="18:71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3"/>
      <c r="BK1426" s="65"/>
      <c r="BQ1426" s="3"/>
      <c r="BR1426" s="3"/>
      <c r="BS1426" s="3"/>
    </row>
    <row r="1427" spans="18:71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3"/>
      <c r="BK1427" s="65"/>
      <c r="BQ1427" s="3"/>
      <c r="BR1427" s="3"/>
      <c r="BS1427" s="3"/>
    </row>
    <row r="1428" spans="18:71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3"/>
      <c r="BK1428" s="65"/>
      <c r="BQ1428" s="3"/>
      <c r="BR1428" s="3"/>
      <c r="BS1428" s="3"/>
    </row>
    <row r="1429" spans="18:71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3"/>
      <c r="BK1429" s="65"/>
      <c r="BQ1429" s="3"/>
      <c r="BR1429" s="3"/>
      <c r="BS1429" s="3"/>
    </row>
    <row r="1430" spans="18:71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3"/>
      <c r="BK1430" s="65"/>
      <c r="BQ1430" s="3"/>
      <c r="BR1430" s="3"/>
      <c r="BS1430" s="3"/>
    </row>
    <row r="1431" spans="18:71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3"/>
      <c r="BK1431" s="65"/>
      <c r="BQ1431" s="3"/>
      <c r="BR1431" s="3"/>
      <c r="BS1431" s="3"/>
    </row>
    <row r="1432" spans="18:71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3"/>
      <c r="BK1432" s="65"/>
      <c r="BQ1432" s="3"/>
      <c r="BR1432" s="3"/>
      <c r="BS1432" s="3"/>
    </row>
    <row r="1433" spans="18:71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3"/>
      <c r="BK1433" s="65"/>
      <c r="BQ1433" s="3"/>
      <c r="BR1433" s="3"/>
      <c r="BS1433" s="3"/>
    </row>
    <row r="1434" spans="18:71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3"/>
      <c r="BK1434" s="65"/>
      <c r="BQ1434" s="3"/>
      <c r="BR1434" s="3"/>
      <c r="BS1434" s="3"/>
    </row>
    <row r="1435" spans="18:71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3"/>
      <c r="BK1435" s="65"/>
      <c r="BQ1435" s="3"/>
      <c r="BR1435" s="3"/>
      <c r="BS1435" s="3"/>
    </row>
    <row r="1436" spans="18:71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3"/>
      <c r="BK1436" s="65"/>
      <c r="BQ1436" s="3"/>
      <c r="BR1436" s="3"/>
      <c r="BS1436" s="3"/>
    </row>
    <row r="1437" spans="18:71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3"/>
      <c r="BK1437" s="65"/>
      <c r="BQ1437" s="3"/>
      <c r="BR1437" s="3"/>
      <c r="BS1437" s="3"/>
    </row>
    <row r="1438" spans="18:71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3"/>
      <c r="BK1438" s="65"/>
      <c r="BQ1438" s="3"/>
      <c r="BR1438" s="3"/>
      <c r="BS1438" s="3"/>
    </row>
    <row r="1439" spans="18:71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3"/>
      <c r="BK1439" s="65"/>
      <c r="BQ1439" s="3"/>
      <c r="BR1439" s="3"/>
      <c r="BS1439" s="3"/>
    </row>
    <row r="1440" spans="18:71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3"/>
      <c r="BK1440" s="65"/>
      <c r="BQ1440" s="3"/>
      <c r="BR1440" s="3"/>
      <c r="BS1440" s="3"/>
    </row>
    <row r="1441" spans="18:71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3"/>
      <c r="BK1441" s="65"/>
      <c r="BQ1441" s="3"/>
      <c r="BR1441" s="3"/>
      <c r="BS1441" s="3"/>
    </row>
    <row r="1442" spans="18:71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3"/>
      <c r="BK1442" s="65"/>
      <c r="BQ1442" s="3"/>
      <c r="BR1442" s="3"/>
      <c r="BS1442" s="3"/>
    </row>
    <row r="1443" spans="18:71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3"/>
      <c r="BK1443" s="65"/>
      <c r="BQ1443" s="3"/>
      <c r="BR1443" s="3"/>
      <c r="BS1443" s="3"/>
    </row>
    <row r="1444" spans="18:71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3"/>
      <c r="BK1444" s="65"/>
      <c r="BQ1444" s="3"/>
      <c r="BR1444" s="3"/>
      <c r="BS1444" s="3"/>
    </row>
    <row r="1445" spans="18:71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3"/>
      <c r="BK1445" s="65"/>
      <c r="BQ1445" s="3"/>
      <c r="BR1445" s="3"/>
      <c r="BS1445" s="3"/>
    </row>
    <row r="1446" spans="18:71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3"/>
      <c r="BK1446" s="65"/>
      <c r="BQ1446" s="3"/>
      <c r="BR1446" s="3"/>
      <c r="BS1446" s="3"/>
    </row>
    <row r="1447" spans="18:71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3"/>
      <c r="BK1447" s="65"/>
      <c r="BQ1447" s="3"/>
      <c r="BR1447" s="3"/>
      <c r="BS1447" s="3"/>
    </row>
    <row r="1448" spans="18:71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3"/>
      <c r="BK1448" s="65"/>
      <c r="BQ1448" s="3"/>
      <c r="BR1448" s="3"/>
      <c r="BS1448" s="3"/>
    </row>
    <row r="1449" spans="18:71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3"/>
      <c r="BK1449" s="65"/>
      <c r="BQ1449" s="3"/>
      <c r="BR1449" s="3"/>
      <c r="BS1449" s="3"/>
    </row>
    <row r="1450" spans="18:71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3"/>
      <c r="BK1450" s="65"/>
      <c r="BQ1450" s="3"/>
      <c r="BR1450" s="3"/>
      <c r="BS1450" s="3"/>
    </row>
    <row r="1451" spans="18:71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3"/>
      <c r="BK1451" s="65"/>
      <c r="BQ1451" s="3"/>
      <c r="BR1451" s="3"/>
      <c r="BS1451" s="3"/>
    </row>
    <row r="1452" spans="18:71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3"/>
      <c r="BK1452" s="65"/>
      <c r="BQ1452" s="3"/>
      <c r="BR1452" s="3"/>
      <c r="BS1452" s="3"/>
    </row>
    <row r="1453" spans="18:71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3"/>
      <c r="BK1453" s="65"/>
      <c r="BQ1453" s="3"/>
      <c r="BR1453" s="3"/>
      <c r="BS1453" s="3"/>
    </row>
    <row r="1454" spans="18:71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3"/>
      <c r="BK1454" s="65"/>
      <c r="BQ1454" s="3"/>
      <c r="BR1454" s="3"/>
      <c r="BS1454" s="3"/>
    </row>
    <row r="1455" spans="18:71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3"/>
      <c r="BK1455" s="65"/>
      <c r="BQ1455" s="3"/>
      <c r="BR1455" s="3"/>
      <c r="BS1455" s="3"/>
    </row>
    <row r="1456" spans="18:71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3"/>
      <c r="BK1456" s="65"/>
      <c r="BQ1456" s="3"/>
      <c r="BR1456" s="3"/>
      <c r="BS1456" s="3"/>
    </row>
    <row r="1457" spans="18:71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3"/>
      <c r="BK1457" s="65"/>
      <c r="BQ1457" s="3"/>
      <c r="BR1457" s="3"/>
      <c r="BS1457" s="3"/>
    </row>
    <row r="1458" spans="18:71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3"/>
      <c r="BK1458" s="65"/>
      <c r="BQ1458" s="3"/>
      <c r="BR1458" s="3"/>
      <c r="BS1458" s="3"/>
    </row>
    <row r="1459" spans="18:71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3"/>
      <c r="BK1459" s="65"/>
      <c r="BQ1459" s="3"/>
      <c r="BR1459" s="3"/>
      <c r="BS1459" s="3"/>
    </row>
    <row r="1460" spans="18:71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3"/>
      <c r="BK1460" s="65"/>
      <c r="BQ1460" s="3"/>
      <c r="BR1460" s="3"/>
      <c r="BS1460" s="3"/>
    </row>
    <row r="1461" spans="18:71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3"/>
      <c r="BK1461" s="65"/>
      <c r="BQ1461" s="3"/>
      <c r="BR1461" s="3"/>
      <c r="BS1461" s="3"/>
    </row>
    <row r="1462" spans="18:71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3"/>
      <c r="BK1462" s="65"/>
      <c r="BQ1462" s="3"/>
      <c r="BR1462" s="3"/>
      <c r="BS1462" s="3"/>
    </row>
    <row r="1463" spans="18:71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3"/>
      <c r="BK1463" s="65"/>
      <c r="BQ1463" s="3"/>
      <c r="BR1463" s="3"/>
      <c r="BS1463" s="3"/>
    </row>
    <row r="1464" spans="18:71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3"/>
      <c r="BK1464" s="65"/>
      <c r="BQ1464" s="3"/>
      <c r="BR1464" s="3"/>
      <c r="BS1464" s="3"/>
    </row>
    <row r="1465" spans="18:71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3"/>
      <c r="BK1465" s="65"/>
      <c r="BQ1465" s="3"/>
      <c r="BR1465" s="3"/>
      <c r="BS1465" s="3"/>
    </row>
    <row r="1466" spans="18:71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3"/>
      <c r="BK1466" s="65"/>
      <c r="BQ1466" s="3"/>
      <c r="BR1466" s="3"/>
      <c r="BS1466" s="3"/>
    </row>
    <row r="1467" spans="18:71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3"/>
      <c r="BK1467" s="65"/>
      <c r="BQ1467" s="3"/>
      <c r="BR1467" s="3"/>
      <c r="BS1467" s="3"/>
    </row>
    <row r="1468" spans="18:71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3"/>
      <c r="BK1468" s="65"/>
      <c r="BQ1468" s="3"/>
      <c r="BR1468" s="3"/>
      <c r="BS1468" s="3"/>
    </row>
    <row r="1469" spans="18:71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3"/>
      <c r="BK1469" s="65"/>
      <c r="BQ1469" s="3"/>
      <c r="BR1469" s="3"/>
      <c r="BS1469" s="3"/>
    </row>
    <row r="1470" spans="18:71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3"/>
      <c r="BK1470" s="65"/>
      <c r="BQ1470" s="3"/>
      <c r="BR1470" s="3"/>
      <c r="BS1470" s="3"/>
    </row>
    <row r="1471" spans="18:71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3"/>
      <c r="BK1471" s="65"/>
      <c r="BQ1471" s="3"/>
      <c r="BR1471" s="3"/>
      <c r="BS1471" s="3"/>
    </row>
    <row r="1472" spans="18:71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3"/>
      <c r="BK1472" s="65"/>
      <c r="BQ1472" s="3"/>
      <c r="BR1472" s="3"/>
      <c r="BS1472" s="3"/>
    </row>
    <row r="1473" spans="18:71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3"/>
      <c r="BK1473" s="65"/>
      <c r="BQ1473" s="3"/>
      <c r="BR1473" s="3"/>
      <c r="BS1473" s="3"/>
    </row>
    <row r="1474" spans="18:71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3"/>
      <c r="BK1474" s="65"/>
      <c r="BQ1474" s="3"/>
      <c r="BR1474" s="3"/>
      <c r="BS1474" s="3"/>
    </row>
    <row r="1475" spans="18:71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3"/>
      <c r="BK1475" s="65"/>
      <c r="BQ1475" s="3"/>
      <c r="BR1475" s="3"/>
      <c r="BS1475" s="3"/>
    </row>
    <row r="1476" spans="18:71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3"/>
      <c r="BK1476" s="65"/>
      <c r="BQ1476" s="3"/>
      <c r="BR1476" s="3"/>
      <c r="BS1476" s="3"/>
    </row>
    <row r="1477" spans="18:71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3"/>
      <c r="BK1477" s="65"/>
      <c r="BQ1477" s="3"/>
      <c r="BR1477" s="3"/>
      <c r="BS1477" s="3"/>
    </row>
    <row r="1478" spans="18:71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3"/>
      <c r="BK1478" s="65"/>
      <c r="BQ1478" s="3"/>
      <c r="BR1478" s="3"/>
      <c r="BS1478" s="3"/>
    </row>
    <row r="1479" spans="18:71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3"/>
      <c r="BK1479" s="65"/>
      <c r="BQ1479" s="3"/>
      <c r="BR1479" s="3"/>
      <c r="BS1479" s="3"/>
    </row>
    <row r="1480" spans="18:71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3"/>
      <c r="BK1480" s="65"/>
      <c r="BQ1480" s="3"/>
      <c r="BR1480" s="3"/>
      <c r="BS1480" s="3"/>
    </row>
    <row r="1481" spans="18:71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3"/>
      <c r="BK1481" s="65"/>
      <c r="BQ1481" s="3"/>
      <c r="BR1481" s="3"/>
      <c r="BS1481" s="3"/>
    </row>
    <row r="1482" spans="18:71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3"/>
      <c r="BK1482" s="65"/>
      <c r="BQ1482" s="3"/>
      <c r="BR1482" s="3"/>
      <c r="BS1482" s="3"/>
    </row>
    <row r="1483" spans="18:71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3"/>
      <c r="BK1483" s="65"/>
      <c r="BQ1483" s="3"/>
      <c r="BR1483" s="3"/>
      <c r="BS1483" s="3"/>
    </row>
    <row r="1484" spans="18:71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3"/>
      <c r="BK1484" s="65"/>
      <c r="BQ1484" s="3"/>
      <c r="BR1484" s="3"/>
      <c r="BS1484" s="3"/>
    </row>
    <row r="1485" spans="18:71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3"/>
      <c r="BK1485" s="65"/>
      <c r="BQ1485" s="3"/>
      <c r="BR1485" s="3"/>
      <c r="BS1485" s="3"/>
    </row>
    <row r="1486" spans="18:71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3"/>
      <c r="BK1486" s="65"/>
      <c r="BQ1486" s="3"/>
      <c r="BR1486" s="3"/>
      <c r="BS1486" s="3"/>
    </row>
    <row r="1487" spans="18:71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3"/>
      <c r="BK1487" s="65"/>
      <c r="BQ1487" s="3"/>
      <c r="BR1487" s="3"/>
      <c r="BS1487" s="3"/>
    </row>
    <row r="1488" spans="18:71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3"/>
      <c r="BK1488" s="65"/>
      <c r="BQ1488" s="3"/>
      <c r="BR1488" s="3"/>
      <c r="BS1488" s="3"/>
    </row>
    <row r="1489" spans="18:71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3"/>
      <c r="BK1489" s="65"/>
      <c r="BQ1489" s="3"/>
      <c r="BR1489" s="3"/>
      <c r="BS1489" s="3"/>
    </row>
    <row r="1490" spans="18:71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3"/>
      <c r="BK1490" s="65"/>
      <c r="BQ1490" s="3"/>
      <c r="BR1490" s="3"/>
      <c r="BS1490" s="3"/>
    </row>
    <row r="1491" spans="18:71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3"/>
      <c r="BK1491" s="65"/>
      <c r="BQ1491" s="3"/>
      <c r="BR1491" s="3"/>
      <c r="BS1491" s="3"/>
    </row>
    <row r="1492" spans="18:71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3"/>
      <c r="BK1492" s="65"/>
      <c r="BQ1492" s="3"/>
      <c r="BR1492" s="3"/>
      <c r="BS1492" s="3"/>
    </row>
    <row r="1493" spans="18:71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3"/>
      <c r="BK1493" s="65"/>
      <c r="BQ1493" s="3"/>
      <c r="BR1493" s="3"/>
      <c r="BS1493" s="3"/>
    </row>
    <row r="1494" spans="18:71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3"/>
      <c r="BK1494" s="65"/>
      <c r="BQ1494" s="3"/>
      <c r="BR1494" s="3"/>
      <c r="BS1494" s="3"/>
    </row>
    <row r="1495" spans="18:71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3"/>
      <c r="BK1495" s="65"/>
      <c r="BQ1495" s="3"/>
      <c r="BR1495" s="3"/>
      <c r="BS1495" s="3"/>
    </row>
    <row r="1496" spans="18:71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3"/>
      <c r="BK1496" s="65"/>
      <c r="BQ1496" s="3"/>
      <c r="BR1496" s="3"/>
      <c r="BS1496" s="3"/>
    </row>
    <row r="1497" spans="18:71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3"/>
      <c r="BK1497" s="65"/>
      <c r="BQ1497" s="3"/>
      <c r="BR1497" s="3"/>
      <c r="BS1497" s="3"/>
    </row>
    <row r="1498" spans="18:71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3"/>
      <c r="BK1498" s="65"/>
      <c r="BQ1498" s="3"/>
      <c r="BR1498" s="3"/>
      <c r="BS1498" s="3"/>
    </row>
    <row r="1499" spans="18:71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3"/>
      <c r="BK1499" s="65"/>
      <c r="BQ1499" s="3"/>
      <c r="BR1499" s="3"/>
      <c r="BS1499" s="3"/>
    </row>
    <row r="1500" spans="18:71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3"/>
      <c r="BK1500" s="65"/>
      <c r="BQ1500" s="3"/>
      <c r="BR1500" s="3"/>
      <c r="BS1500" s="3"/>
    </row>
    <row r="1501" spans="18:71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3"/>
      <c r="BK1501" s="65"/>
      <c r="BQ1501" s="3"/>
      <c r="BR1501" s="3"/>
      <c r="BS1501" s="3"/>
    </row>
    <row r="1502" spans="18:71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3"/>
      <c r="BK1502" s="65"/>
      <c r="BQ1502" s="3"/>
      <c r="BR1502" s="3"/>
      <c r="BS1502" s="3"/>
    </row>
    <row r="1503" spans="18:71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3"/>
      <c r="BK1503" s="65"/>
      <c r="BQ1503" s="3"/>
      <c r="BR1503" s="3"/>
      <c r="BS1503" s="3"/>
    </row>
    <row r="1504" spans="18:71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3"/>
      <c r="BK1504" s="65"/>
      <c r="BQ1504" s="3"/>
      <c r="BR1504" s="3"/>
      <c r="BS1504" s="3"/>
    </row>
    <row r="1505" spans="18:71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3"/>
      <c r="BK1505" s="65"/>
      <c r="BQ1505" s="3"/>
      <c r="BR1505" s="3"/>
      <c r="BS1505" s="3"/>
    </row>
    <row r="1506" spans="18:71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3"/>
      <c r="BK1506" s="65"/>
      <c r="BQ1506" s="3"/>
      <c r="BR1506" s="3"/>
      <c r="BS1506" s="3"/>
    </row>
    <row r="1507" spans="18:71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3"/>
      <c r="BK1507" s="65"/>
      <c r="BQ1507" s="3"/>
      <c r="BR1507" s="3"/>
      <c r="BS1507" s="3"/>
    </row>
    <row r="1508" spans="18:71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3"/>
      <c r="BK1508" s="65"/>
      <c r="BQ1508" s="3"/>
      <c r="BR1508" s="3"/>
      <c r="BS1508" s="3"/>
    </row>
    <row r="1509" spans="18:71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3"/>
      <c r="BK1509" s="65"/>
      <c r="BQ1509" s="3"/>
      <c r="BR1509" s="3"/>
      <c r="BS1509" s="3"/>
    </row>
    <row r="1510" spans="18:71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3"/>
      <c r="BK1510" s="65"/>
      <c r="BQ1510" s="3"/>
      <c r="BR1510" s="3"/>
      <c r="BS1510" s="3"/>
    </row>
    <row r="1511" spans="18:71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3"/>
      <c r="BK1511" s="65"/>
      <c r="BQ1511" s="3"/>
      <c r="BR1511" s="3"/>
      <c r="BS1511" s="3"/>
    </row>
    <row r="1512" spans="18:71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3"/>
      <c r="BK1512" s="65"/>
      <c r="BQ1512" s="3"/>
      <c r="BR1512" s="3"/>
      <c r="BS1512" s="3"/>
    </row>
    <row r="1513" spans="18:71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3"/>
      <c r="BK1513" s="65"/>
    </row>
    <row r="1514" spans="18:71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3"/>
    </row>
    <row r="1515" spans="18:71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3"/>
    </row>
    <row r="1516" spans="18:71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3"/>
    </row>
    <row r="1517" spans="18:71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3"/>
    </row>
    <row r="1518" spans="18:71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3"/>
    </row>
    <row r="1519" spans="18:71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3"/>
    </row>
    <row r="1520" spans="18:71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3"/>
    </row>
    <row r="1521" spans="18:62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3"/>
    </row>
    <row r="1522" spans="18:62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</row>
    <row r="1523" spans="18:62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</row>
    <row r="1524" spans="18:62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</row>
    <row r="1525" spans="18:62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</row>
    <row r="1526" spans="18:62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</row>
    <row r="1527" spans="18:62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</row>
    <row r="1528" spans="18:62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</row>
    <row r="1529" spans="18:62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</row>
    <row r="1530" spans="18:62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</row>
    <row r="1531" spans="18:62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</row>
    <row r="1532" spans="18:62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</row>
    <row r="1533" spans="18:62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</row>
    <row r="1534" spans="18:62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</row>
    <row r="1535" spans="18:62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</row>
    <row r="1536" spans="18:62" x14ac:dyDescent="0.25">
      <c r="R1536" s="3"/>
      <c r="S1536" s="3"/>
      <c r="T1536" s="3"/>
      <c r="U1536" s="3"/>
      <c r="V1536" s="3"/>
      <c r="W1536" s="3"/>
      <c r="BD1536" s="3"/>
      <c r="BE1536" s="3"/>
    </row>
  </sheetData>
  <mergeCells count="1372">
    <mergeCell ref="A167:D167"/>
    <mergeCell ref="E179:BE179"/>
    <mergeCell ref="A180:D180"/>
    <mergeCell ref="B7:H7"/>
    <mergeCell ref="AF140:AJ141"/>
    <mergeCell ref="AK140:AO141"/>
    <mergeCell ref="A181:D181"/>
    <mergeCell ref="A139:G139"/>
    <mergeCell ref="A185:D185"/>
    <mergeCell ref="E185:BE185"/>
    <mergeCell ref="BF185:BI185"/>
    <mergeCell ref="A186:D186"/>
    <mergeCell ref="E186:BE186"/>
    <mergeCell ref="BF186:BI186"/>
    <mergeCell ref="A140:G141"/>
    <mergeCell ref="H140:J141"/>
    <mergeCell ref="K140:M141"/>
    <mergeCell ref="N140:P141"/>
    <mergeCell ref="A68:A69"/>
    <mergeCell ref="V127:W127"/>
    <mergeCell ref="AD88:AE88"/>
    <mergeCell ref="P90:Q90"/>
    <mergeCell ref="BF135:BI135"/>
    <mergeCell ref="AU138:BI138"/>
    <mergeCell ref="AU139:BI141"/>
    <mergeCell ref="A175:D175"/>
    <mergeCell ref="A176:D176"/>
    <mergeCell ref="BF160:BI160"/>
    <mergeCell ref="BF162:BI162"/>
    <mergeCell ref="BF154:BI154"/>
    <mergeCell ref="BF158:BI158"/>
    <mergeCell ref="A103:A104"/>
    <mergeCell ref="A105:A106"/>
    <mergeCell ref="AU135:AW135"/>
    <mergeCell ref="BF131:BI131"/>
    <mergeCell ref="BD132:BE132"/>
    <mergeCell ref="A198:D198"/>
    <mergeCell ref="BF178:BI178"/>
    <mergeCell ref="BF172:BI172"/>
    <mergeCell ref="BF217:BI217"/>
    <mergeCell ref="A190:D190"/>
    <mergeCell ref="E190:BE190"/>
    <mergeCell ref="BF190:BI190"/>
    <mergeCell ref="A191:D191"/>
    <mergeCell ref="BF191:BI191"/>
    <mergeCell ref="A192:D192"/>
    <mergeCell ref="E192:BE192"/>
    <mergeCell ref="BF192:BI192"/>
    <mergeCell ref="A189:D189"/>
    <mergeCell ref="E189:BE189"/>
    <mergeCell ref="T103:U103"/>
    <mergeCell ref="V103:W103"/>
    <mergeCell ref="T130:U130"/>
    <mergeCell ref="BF159:BI159"/>
    <mergeCell ref="BF175:BI175"/>
    <mergeCell ref="AO135:AQ135"/>
    <mergeCell ref="AF139:AJ139"/>
    <mergeCell ref="AL136:AN136"/>
    <mergeCell ref="AD136:AE136"/>
    <mergeCell ref="T135:U135"/>
    <mergeCell ref="A133:S133"/>
    <mergeCell ref="T111:U111"/>
    <mergeCell ref="AL134:AN134"/>
    <mergeCell ref="Z134:AA134"/>
    <mergeCell ref="AP139:AT139"/>
    <mergeCell ref="E169:BE169"/>
    <mergeCell ref="E164:BE164"/>
    <mergeCell ref="AO134:AQ134"/>
    <mergeCell ref="BF183:BI183"/>
    <mergeCell ref="BF171:BI171"/>
    <mergeCell ref="X134:Y134"/>
    <mergeCell ref="E180:BE180"/>
    <mergeCell ref="A163:D163"/>
    <mergeCell ref="E163:BE163"/>
    <mergeCell ref="E160:BE160"/>
    <mergeCell ref="AC141:AE141"/>
    <mergeCell ref="A168:D168"/>
    <mergeCell ref="A208:X209"/>
    <mergeCell ref="E168:BE168"/>
    <mergeCell ref="A161:D161"/>
    <mergeCell ref="A160:D160"/>
    <mergeCell ref="E159:BE159"/>
    <mergeCell ref="E218:BE218"/>
    <mergeCell ref="BF218:BI218"/>
    <mergeCell ref="E193:BE193"/>
    <mergeCell ref="BF193:BI193"/>
    <mergeCell ref="E191:BE191"/>
    <mergeCell ref="A201:D201"/>
    <mergeCell ref="A200:D200"/>
    <mergeCell ref="E200:BE200"/>
    <mergeCell ref="BF194:BI194"/>
    <mergeCell ref="A195:D195"/>
    <mergeCell ref="E195:BE195"/>
    <mergeCell ref="BF195:BI195"/>
    <mergeCell ref="A196:D196"/>
    <mergeCell ref="E196:BE196"/>
    <mergeCell ref="BF196:BI196"/>
    <mergeCell ref="A197:D197"/>
    <mergeCell ref="E197:BE197"/>
    <mergeCell ref="BF197:BI197"/>
    <mergeCell ref="A136:S136"/>
    <mergeCell ref="W139:Y139"/>
    <mergeCell ref="BD134:BE134"/>
    <mergeCell ref="BD135:BE135"/>
    <mergeCell ref="Q138:AE138"/>
    <mergeCell ref="AI207:AQ207"/>
    <mergeCell ref="X136:Y136"/>
    <mergeCell ref="AO136:AQ136"/>
    <mergeCell ref="AU133:AW133"/>
    <mergeCell ref="AB134:AC134"/>
    <mergeCell ref="V135:W135"/>
    <mergeCell ref="AD134:AE134"/>
    <mergeCell ref="AB136:AC136"/>
    <mergeCell ref="AD135:AE135"/>
    <mergeCell ref="AR135:AT135"/>
    <mergeCell ref="AI144:BH145"/>
    <mergeCell ref="A146:G146"/>
    <mergeCell ref="H146:Q146"/>
    <mergeCell ref="AP146:AW146"/>
    <mergeCell ref="A171:D171"/>
    <mergeCell ref="BF174:BI174"/>
    <mergeCell ref="A177:D177"/>
    <mergeCell ref="A178:D178"/>
    <mergeCell ref="E178:BE178"/>
    <mergeCell ref="BF166:BI166"/>
    <mergeCell ref="Z133:AA133"/>
    <mergeCell ref="BF165:BI165"/>
    <mergeCell ref="BF180:BI180"/>
    <mergeCell ref="E181:BE181"/>
    <mergeCell ref="BF181:BI181"/>
    <mergeCell ref="BF177:BI177"/>
    <mergeCell ref="E183:BE183"/>
    <mergeCell ref="A218:D218"/>
    <mergeCell ref="A154:D154"/>
    <mergeCell ref="A179:D179"/>
    <mergeCell ref="BF161:BI161"/>
    <mergeCell ref="Q140:V140"/>
    <mergeCell ref="BF179:BI179"/>
    <mergeCell ref="E156:BE156"/>
    <mergeCell ref="A217:D217"/>
    <mergeCell ref="E222:BE222"/>
    <mergeCell ref="E154:BE154"/>
    <mergeCell ref="AX136:AZ136"/>
    <mergeCell ref="BD136:BE136"/>
    <mergeCell ref="A194:D194"/>
    <mergeCell ref="E194:BE194"/>
    <mergeCell ref="A210:G210"/>
    <mergeCell ref="E221:BE221"/>
    <mergeCell ref="Q141:V141"/>
    <mergeCell ref="E201:BE201"/>
    <mergeCell ref="W141:Y141"/>
    <mergeCell ref="E204:BE204"/>
    <mergeCell ref="A187:D187"/>
    <mergeCell ref="A166:D166"/>
    <mergeCell ref="E166:BE166"/>
    <mergeCell ref="E188:BE188"/>
    <mergeCell ref="E177:BE177"/>
    <mergeCell ref="A203:D203"/>
    <mergeCell ref="AF136:AH136"/>
    <mergeCell ref="Q139:V139"/>
    <mergeCell ref="K139:M139"/>
    <mergeCell ref="N139:P139"/>
    <mergeCell ref="Z139:AB139"/>
    <mergeCell ref="A138:P138"/>
    <mergeCell ref="E223:BE223"/>
    <mergeCell ref="A223:D223"/>
    <mergeCell ref="AI233:BI234"/>
    <mergeCell ref="A235:I235"/>
    <mergeCell ref="J235:R235"/>
    <mergeCell ref="AI235:AO235"/>
    <mergeCell ref="AP235:AU235"/>
    <mergeCell ref="BF224:BI224"/>
    <mergeCell ref="BF223:BI223"/>
    <mergeCell ref="A233:AE234"/>
    <mergeCell ref="A221:D221"/>
    <mergeCell ref="A222:D222"/>
    <mergeCell ref="A156:D156"/>
    <mergeCell ref="A158:D158"/>
    <mergeCell ref="E162:BE162"/>
    <mergeCell ref="A162:D162"/>
    <mergeCell ref="AP140:AT141"/>
    <mergeCell ref="A157:D157"/>
    <mergeCell ref="E175:BE175"/>
    <mergeCell ref="E187:BE187"/>
    <mergeCell ref="A204:D204"/>
    <mergeCell ref="E171:BE171"/>
    <mergeCell ref="BF202:BI202"/>
    <mergeCell ref="A206:D206"/>
    <mergeCell ref="E206:BE206"/>
    <mergeCell ref="BF206:BI206"/>
    <mergeCell ref="A220:D220"/>
    <mergeCell ref="E220:BE220"/>
    <mergeCell ref="A193:D193"/>
    <mergeCell ref="A205:D205"/>
    <mergeCell ref="E205:BE205"/>
    <mergeCell ref="A202:D202"/>
    <mergeCell ref="BF222:BI222"/>
    <mergeCell ref="A246:AB246"/>
    <mergeCell ref="A224:D224"/>
    <mergeCell ref="E224:BE224"/>
    <mergeCell ref="A225:AU225"/>
    <mergeCell ref="A226:BI226"/>
    <mergeCell ref="AI227:AQ227"/>
    <mergeCell ref="A228:AE229"/>
    <mergeCell ref="AI228:BI229"/>
    <mergeCell ref="A230:I230"/>
    <mergeCell ref="J230:R230"/>
    <mergeCell ref="AI230:AO230"/>
    <mergeCell ref="AP230:AY230"/>
    <mergeCell ref="A231:I231"/>
    <mergeCell ref="J231:L231"/>
    <mergeCell ref="AI231:AO231"/>
    <mergeCell ref="AP231:AR231"/>
    <mergeCell ref="A236:I236"/>
    <mergeCell ref="AI236:AO236"/>
    <mergeCell ref="A241:I241"/>
    <mergeCell ref="AI241:AO241"/>
    <mergeCell ref="J236:L236"/>
    <mergeCell ref="AP236:AR236"/>
    <mergeCell ref="A238:AE239"/>
    <mergeCell ref="AI238:BI239"/>
    <mergeCell ref="A240:I240"/>
    <mergeCell ref="J240:R240"/>
    <mergeCell ref="AI240:AO240"/>
    <mergeCell ref="AP240:AU240"/>
    <mergeCell ref="J241:L241"/>
    <mergeCell ref="AP241:AR241"/>
    <mergeCell ref="A243:AC244"/>
    <mergeCell ref="BF203:BI203"/>
    <mergeCell ref="BA132:BC132"/>
    <mergeCell ref="BD131:BE131"/>
    <mergeCell ref="AL132:AN132"/>
    <mergeCell ref="AO132:AQ132"/>
    <mergeCell ref="AR132:AT132"/>
    <mergeCell ref="BF129:BI129"/>
    <mergeCell ref="W140:Y140"/>
    <mergeCell ref="Z140:AB140"/>
    <mergeCell ref="AC140:AE140"/>
    <mergeCell ref="BA136:BC136"/>
    <mergeCell ref="AR136:AT136"/>
    <mergeCell ref="AU136:AW136"/>
    <mergeCell ref="BA134:BC134"/>
    <mergeCell ref="BF132:BI132"/>
    <mergeCell ref="B91:O91"/>
    <mergeCell ref="B96:O96"/>
    <mergeCell ref="P93:Q93"/>
    <mergeCell ref="R93:S93"/>
    <mergeCell ref="B98:O98"/>
    <mergeCell ref="B99:O99"/>
    <mergeCell ref="AB98:AC98"/>
    <mergeCell ref="V133:W133"/>
    <mergeCell ref="R91:S91"/>
    <mergeCell ref="P96:Q96"/>
    <mergeCell ref="R96:S96"/>
    <mergeCell ref="T96:U96"/>
    <mergeCell ref="BF121:BI121"/>
    <mergeCell ref="E202:BE202"/>
    <mergeCell ref="AI134:AK134"/>
    <mergeCell ref="T134:U134"/>
    <mergeCell ref="X135:Y135"/>
    <mergeCell ref="X105:Y105"/>
    <mergeCell ref="BF133:BI133"/>
    <mergeCell ref="P89:Q89"/>
    <mergeCell ref="T88:U88"/>
    <mergeCell ref="X91:Y91"/>
    <mergeCell ref="Z103:AA103"/>
    <mergeCell ref="AB103:AC103"/>
    <mergeCell ref="BF109:BI109"/>
    <mergeCell ref="R107:S107"/>
    <mergeCell ref="P91:Q91"/>
    <mergeCell ref="X90:Y90"/>
    <mergeCell ref="AB92:AC92"/>
    <mergeCell ref="T91:U91"/>
    <mergeCell ref="V91:W91"/>
    <mergeCell ref="T97:U97"/>
    <mergeCell ref="V97:W97"/>
    <mergeCell ref="BF66:BI66"/>
    <mergeCell ref="Z122:AA122"/>
    <mergeCell ref="X120:Y120"/>
    <mergeCell ref="P127:Q127"/>
    <mergeCell ref="R127:S127"/>
    <mergeCell ref="R124:S124"/>
    <mergeCell ref="T124:U124"/>
    <mergeCell ref="P109:Q109"/>
    <mergeCell ref="R109:S109"/>
    <mergeCell ref="T109:U109"/>
    <mergeCell ref="V109:W109"/>
    <mergeCell ref="P97:Q97"/>
    <mergeCell ref="Z100:AA100"/>
    <mergeCell ref="X96:Y96"/>
    <mergeCell ref="AB90:AC90"/>
    <mergeCell ref="X93:Y93"/>
    <mergeCell ref="BD60:BE60"/>
    <mergeCell ref="BF55:BI55"/>
    <mergeCell ref="R59:S59"/>
    <mergeCell ref="BD51:BE51"/>
    <mergeCell ref="T51:U51"/>
    <mergeCell ref="T89:U89"/>
    <mergeCell ref="AB72:AC72"/>
    <mergeCell ref="V88:W88"/>
    <mergeCell ref="T87:U87"/>
    <mergeCell ref="T92:U92"/>
    <mergeCell ref="Z93:AA93"/>
    <mergeCell ref="AB93:AC93"/>
    <mergeCell ref="AB65:AC65"/>
    <mergeCell ref="AD65:AE65"/>
    <mergeCell ref="BD65:BE65"/>
    <mergeCell ref="BF65:BI65"/>
    <mergeCell ref="AD87:AE87"/>
    <mergeCell ref="T90:U90"/>
    <mergeCell ref="X68:Y68"/>
    <mergeCell ref="Z68:AA68"/>
    <mergeCell ref="BF64:BI64"/>
    <mergeCell ref="BF67:BI67"/>
    <mergeCell ref="BF69:BI69"/>
    <mergeCell ref="T83:AE83"/>
    <mergeCell ref="AF83:BC83"/>
    <mergeCell ref="BF89:BI89"/>
    <mergeCell ref="BF87:BI87"/>
    <mergeCell ref="BF91:BI91"/>
    <mergeCell ref="T73:U73"/>
    <mergeCell ref="V70:W70"/>
    <mergeCell ref="BD90:BE90"/>
    <mergeCell ref="AD93:AE93"/>
    <mergeCell ref="BC1:BI1"/>
    <mergeCell ref="R5:AC5"/>
    <mergeCell ref="AD5:AW6"/>
    <mergeCell ref="BF46:BI46"/>
    <mergeCell ref="R46:S46"/>
    <mergeCell ref="BD46:BE46"/>
    <mergeCell ref="BF32:BI32"/>
    <mergeCell ref="BD14:BD15"/>
    <mergeCell ref="BF33:BI33"/>
    <mergeCell ref="BF34:BI34"/>
    <mergeCell ref="P94:Q94"/>
    <mergeCell ref="A14:A15"/>
    <mergeCell ref="AJ14:AJ15"/>
    <mergeCell ref="AF14:AF15"/>
    <mergeCell ref="AA14:AA15"/>
    <mergeCell ref="W14:W15"/>
    <mergeCell ref="AG14:AI14"/>
    <mergeCell ref="X14:Z14"/>
    <mergeCell ref="AB14:AE14"/>
    <mergeCell ref="AF28:BC28"/>
    <mergeCell ref="P28:Q31"/>
    <mergeCell ref="X30:Y31"/>
    <mergeCell ref="V29:W31"/>
    <mergeCell ref="T29:U31"/>
    <mergeCell ref="A28:A31"/>
    <mergeCell ref="Z30:AA31"/>
    <mergeCell ref="AB30:AC31"/>
    <mergeCell ref="AD30:AE31"/>
    <mergeCell ref="B28:O31"/>
    <mergeCell ref="AO30:AQ30"/>
    <mergeCell ref="R68:S68"/>
    <mergeCell ref="T68:U68"/>
    <mergeCell ref="G14:I14"/>
    <mergeCell ref="K14:N14"/>
    <mergeCell ref="O14:R14"/>
    <mergeCell ref="BE14:BE15"/>
    <mergeCell ref="BD34:BE34"/>
    <mergeCell ref="AD37:AE37"/>
    <mergeCell ref="BD37:BE37"/>
    <mergeCell ref="Z36:AA36"/>
    <mergeCell ref="AB36:AC36"/>
    <mergeCell ref="AD36:AE36"/>
    <mergeCell ref="BD36:BE36"/>
    <mergeCell ref="AI30:AK30"/>
    <mergeCell ref="BB14:BB15"/>
    <mergeCell ref="AB37:AC37"/>
    <mergeCell ref="Z33:AA33"/>
    <mergeCell ref="AB33:AC33"/>
    <mergeCell ref="AD33:AE33"/>
    <mergeCell ref="BA30:BC30"/>
    <mergeCell ref="AX30:AZ30"/>
    <mergeCell ref="AX29:BC29"/>
    <mergeCell ref="BD32:BE32"/>
    <mergeCell ref="AB32:AC32"/>
    <mergeCell ref="AD32:AE32"/>
    <mergeCell ref="AB35:AC35"/>
    <mergeCell ref="AD35:AE35"/>
    <mergeCell ref="BD35:BE35"/>
    <mergeCell ref="B37:O37"/>
    <mergeCell ref="P37:Q37"/>
    <mergeCell ref="BD28:BE31"/>
    <mergeCell ref="B109:O109"/>
    <mergeCell ref="B88:O88"/>
    <mergeCell ref="BF36:BI36"/>
    <mergeCell ref="BF37:BI37"/>
    <mergeCell ref="B34:O34"/>
    <mergeCell ref="P34:Q34"/>
    <mergeCell ref="R34:S34"/>
    <mergeCell ref="R28:S31"/>
    <mergeCell ref="S14:S15"/>
    <mergeCell ref="T28:AE28"/>
    <mergeCell ref="T14:V14"/>
    <mergeCell ref="BD59:BE59"/>
    <mergeCell ref="AD61:AE61"/>
    <mergeCell ref="Z65:AA65"/>
    <mergeCell ref="P66:Q66"/>
    <mergeCell ref="X70:Y70"/>
    <mergeCell ref="Z88:AA88"/>
    <mergeCell ref="AB88:AC88"/>
    <mergeCell ref="AD71:AE71"/>
    <mergeCell ref="V68:W68"/>
    <mergeCell ref="B87:O87"/>
    <mergeCell ref="AS14:AS15"/>
    <mergeCell ref="AR29:AW29"/>
    <mergeCell ref="AF29:AK29"/>
    <mergeCell ref="AR30:AT30"/>
    <mergeCell ref="AU30:AW30"/>
    <mergeCell ref="AK14:AN14"/>
    <mergeCell ref="T34:U34"/>
    <mergeCell ref="V34:W34"/>
    <mergeCell ref="X34:Y34"/>
    <mergeCell ref="Z34:AA34"/>
    <mergeCell ref="AB34:AC34"/>
    <mergeCell ref="BF28:BI31"/>
    <mergeCell ref="AO14:AR14"/>
    <mergeCell ref="BF14:BF15"/>
    <mergeCell ref="BG14:BG15"/>
    <mergeCell ref="AX14:BA14"/>
    <mergeCell ref="BH14:BH15"/>
    <mergeCell ref="BI14:BI15"/>
    <mergeCell ref="AL29:AQ29"/>
    <mergeCell ref="B32:O32"/>
    <mergeCell ref="J14:J15"/>
    <mergeCell ref="F14:F15"/>
    <mergeCell ref="V52:W52"/>
    <mergeCell ref="X52:Y52"/>
    <mergeCell ref="Z52:AA52"/>
    <mergeCell ref="AB52:AC52"/>
    <mergeCell ref="AD52:AE52"/>
    <mergeCell ref="X29:AE29"/>
    <mergeCell ref="AF30:AH30"/>
    <mergeCell ref="B33:O33"/>
    <mergeCell ref="P33:Q33"/>
    <mergeCell ref="R33:S33"/>
    <mergeCell ref="T33:U33"/>
    <mergeCell ref="V33:W33"/>
    <mergeCell ref="X33:Y33"/>
    <mergeCell ref="BD33:BE33"/>
    <mergeCell ref="BF51:BI51"/>
    <mergeCell ref="AT14:AV14"/>
    <mergeCell ref="AD34:AE34"/>
    <mergeCell ref="AL30:AN30"/>
    <mergeCell ref="BC14:BC15"/>
    <mergeCell ref="AW14:AW15"/>
    <mergeCell ref="B14:E14"/>
    <mergeCell ref="R111:S111"/>
    <mergeCell ref="X111:Y111"/>
    <mergeCell ref="V111:W111"/>
    <mergeCell ref="P123:Q123"/>
    <mergeCell ref="R123:S123"/>
    <mergeCell ref="T123:U123"/>
    <mergeCell ref="V123:W123"/>
    <mergeCell ref="X123:Y123"/>
    <mergeCell ref="B118:O118"/>
    <mergeCell ref="V120:W120"/>
    <mergeCell ref="B122:O122"/>
    <mergeCell ref="B123:O123"/>
    <mergeCell ref="X118:Y118"/>
    <mergeCell ref="B113:O116"/>
    <mergeCell ref="P113:Q116"/>
    <mergeCell ref="R113:S116"/>
    <mergeCell ref="T113:AE113"/>
    <mergeCell ref="P124:Q124"/>
    <mergeCell ref="X130:Y130"/>
    <mergeCell ref="R129:S129"/>
    <mergeCell ref="R128:S128"/>
    <mergeCell ref="A134:S134"/>
    <mergeCell ref="AL133:AN133"/>
    <mergeCell ref="AL135:AN135"/>
    <mergeCell ref="T133:U133"/>
    <mergeCell ref="AB129:AC129"/>
    <mergeCell ref="AD129:AE129"/>
    <mergeCell ref="B119:O119"/>
    <mergeCell ref="P119:Q119"/>
    <mergeCell ref="R119:S119"/>
    <mergeCell ref="T119:U119"/>
    <mergeCell ref="T120:U120"/>
    <mergeCell ref="T117:U117"/>
    <mergeCell ref="V119:W119"/>
    <mergeCell ref="X119:Y119"/>
    <mergeCell ref="B117:O117"/>
    <mergeCell ref="P117:Q117"/>
    <mergeCell ref="R117:S117"/>
    <mergeCell ref="Z135:AA135"/>
    <mergeCell ref="AF135:AH135"/>
    <mergeCell ref="BD71:BE71"/>
    <mergeCell ref="BD101:BE101"/>
    <mergeCell ref="BF93:BI93"/>
    <mergeCell ref="BD96:BE96"/>
    <mergeCell ref="BF94:BI94"/>
    <mergeCell ref="BF96:BI96"/>
    <mergeCell ref="BF100:BI100"/>
    <mergeCell ref="B72:O72"/>
    <mergeCell ref="P87:Q87"/>
    <mergeCell ref="BF98:BI98"/>
    <mergeCell ref="BF108:BI108"/>
    <mergeCell ref="BF99:BI99"/>
    <mergeCell ref="A132:S132"/>
    <mergeCell ref="AF134:AH134"/>
    <mergeCell ref="A135:S135"/>
    <mergeCell ref="V134:W134"/>
    <mergeCell ref="AB132:AC132"/>
    <mergeCell ref="AX133:AZ133"/>
    <mergeCell ref="AX132:AZ132"/>
    <mergeCell ref="AU132:AW132"/>
    <mergeCell ref="AO133:AQ133"/>
    <mergeCell ref="AR133:AT133"/>
    <mergeCell ref="Z124:AA124"/>
    <mergeCell ref="B129:O129"/>
    <mergeCell ref="X129:Y129"/>
    <mergeCell ref="P128:Q128"/>
    <mergeCell ref="T128:U128"/>
    <mergeCell ref="B127:O127"/>
    <mergeCell ref="T129:U129"/>
    <mergeCell ref="R125:S125"/>
    <mergeCell ref="T125:U125"/>
    <mergeCell ref="V128:W128"/>
    <mergeCell ref="Z67:AA67"/>
    <mergeCell ref="P68:Q68"/>
    <mergeCell ref="B70:O70"/>
    <mergeCell ref="B71:O71"/>
    <mergeCell ref="B61:O61"/>
    <mergeCell ref="P71:Q71"/>
    <mergeCell ref="B60:O60"/>
    <mergeCell ref="P60:Q60"/>
    <mergeCell ref="AR84:AW84"/>
    <mergeCell ref="AX84:BC84"/>
    <mergeCell ref="T60:U60"/>
    <mergeCell ref="V60:W60"/>
    <mergeCell ref="P61:Q61"/>
    <mergeCell ref="R61:S61"/>
    <mergeCell ref="A77:G77"/>
    <mergeCell ref="H77:Q77"/>
    <mergeCell ref="AP77:AW77"/>
    <mergeCell ref="A78:G78"/>
    <mergeCell ref="H78:J78"/>
    <mergeCell ref="AI78:AO78"/>
    <mergeCell ref="AP78:AR78"/>
    <mergeCell ref="A83:A86"/>
    <mergeCell ref="B83:O86"/>
    <mergeCell ref="P83:Q86"/>
    <mergeCell ref="AL84:AQ84"/>
    <mergeCell ref="A60:A61"/>
    <mergeCell ref="AD60:AE60"/>
    <mergeCell ref="T84:U86"/>
    <mergeCell ref="V84:W86"/>
    <mergeCell ref="X84:AE84"/>
    <mergeCell ref="BD63:BE63"/>
    <mergeCell ref="BF62:BI62"/>
    <mergeCell ref="AI74:AQ74"/>
    <mergeCell ref="A75:X76"/>
    <mergeCell ref="AI75:BH76"/>
    <mergeCell ref="X64:Y64"/>
    <mergeCell ref="Z64:AA64"/>
    <mergeCell ref="AB67:AC67"/>
    <mergeCell ref="AD67:AE67"/>
    <mergeCell ref="V71:W71"/>
    <mergeCell ref="P72:Q72"/>
    <mergeCell ref="P67:Q67"/>
    <mergeCell ref="Z87:AA87"/>
    <mergeCell ref="B64:O64"/>
    <mergeCell ref="B68:O68"/>
    <mergeCell ref="AD63:AE63"/>
    <mergeCell ref="AB62:AC62"/>
    <mergeCell ref="AD62:AE62"/>
    <mergeCell ref="B65:O65"/>
    <mergeCell ref="V87:W87"/>
    <mergeCell ref="Z71:AA71"/>
    <mergeCell ref="BF68:BI68"/>
    <mergeCell ref="AD68:AE68"/>
    <mergeCell ref="BD69:BE69"/>
    <mergeCell ref="R66:S66"/>
    <mergeCell ref="B73:O73"/>
    <mergeCell ref="BD67:BE67"/>
    <mergeCell ref="BD64:BE64"/>
    <mergeCell ref="B62:O62"/>
    <mergeCell ref="R62:S62"/>
    <mergeCell ref="B67:O67"/>
    <mergeCell ref="X67:Y67"/>
    <mergeCell ref="B69:O69"/>
    <mergeCell ref="P62:Q62"/>
    <mergeCell ref="R71:S71"/>
    <mergeCell ref="X100:Y100"/>
    <mergeCell ref="P73:Q73"/>
    <mergeCell ref="R73:S73"/>
    <mergeCell ref="BD66:BE66"/>
    <mergeCell ref="V73:W73"/>
    <mergeCell ref="V59:W59"/>
    <mergeCell ref="R64:S64"/>
    <mergeCell ref="T64:U64"/>
    <mergeCell ref="V64:W64"/>
    <mergeCell ref="R67:S67"/>
    <mergeCell ref="P64:Q64"/>
    <mergeCell ref="AU85:AW85"/>
    <mergeCell ref="AX85:AZ85"/>
    <mergeCell ref="BA85:BC85"/>
    <mergeCell ref="BD68:BE68"/>
    <mergeCell ref="P65:Q65"/>
    <mergeCell ref="R65:S65"/>
    <mergeCell ref="T65:U65"/>
    <mergeCell ref="V65:W65"/>
    <mergeCell ref="AF85:AH85"/>
    <mergeCell ref="X72:Y72"/>
    <mergeCell ref="V67:W67"/>
    <mergeCell ref="V69:W69"/>
    <mergeCell ref="AB64:AC64"/>
    <mergeCell ref="AD64:AE64"/>
    <mergeCell ref="R83:S86"/>
    <mergeCell ref="BD98:BE98"/>
    <mergeCell ref="X97:Y97"/>
    <mergeCell ref="BD62:BE62"/>
    <mergeCell ref="P99:Q99"/>
    <mergeCell ref="P95:Q95"/>
    <mergeCell ref="Z72:AA72"/>
    <mergeCell ref="BD94:BE94"/>
    <mergeCell ref="BD93:BE93"/>
    <mergeCell ref="Z92:AA92"/>
    <mergeCell ref="Z96:AA96"/>
    <mergeCell ref="BP99:BS99"/>
    <mergeCell ref="BF73:BI73"/>
    <mergeCell ref="T95:U95"/>
    <mergeCell ref="V95:W95"/>
    <mergeCell ref="X95:Y95"/>
    <mergeCell ref="Z95:AA95"/>
    <mergeCell ref="AB95:AC95"/>
    <mergeCell ref="AB91:AC91"/>
    <mergeCell ref="AB70:AC70"/>
    <mergeCell ref="AD70:AE70"/>
    <mergeCell ref="V98:W98"/>
    <mergeCell ref="R98:S98"/>
    <mergeCell ref="T98:U98"/>
    <mergeCell ref="P70:Q70"/>
    <mergeCell ref="R90:S90"/>
    <mergeCell ref="R89:S89"/>
    <mergeCell ref="Z89:AA89"/>
    <mergeCell ref="Z90:AA90"/>
    <mergeCell ref="AD90:AE90"/>
    <mergeCell ref="BF70:BI70"/>
    <mergeCell ref="BF71:BI71"/>
    <mergeCell ref="BD72:BE72"/>
    <mergeCell ref="BD73:BE73"/>
    <mergeCell ref="BF88:BI88"/>
    <mergeCell ref="BF95:BI95"/>
    <mergeCell ref="BD92:BE92"/>
    <mergeCell ref="BD100:BE100"/>
    <mergeCell ref="BD89:BE89"/>
    <mergeCell ref="X104:Y104"/>
    <mergeCell ref="BF92:BI92"/>
    <mergeCell ref="BF97:BI97"/>
    <mergeCell ref="AD100:AE100"/>
    <mergeCell ref="Z70:AA70"/>
    <mergeCell ref="Z85:AA86"/>
    <mergeCell ref="AB85:AC86"/>
    <mergeCell ref="X87:Y87"/>
    <mergeCell ref="X73:Y73"/>
    <mergeCell ref="Z73:AA73"/>
    <mergeCell ref="AO85:AQ85"/>
    <mergeCell ref="AR85:AT85"/>
    <mergeCell ref="BD91:BE91"/>
    <mergeCell ref="AB71:AC71"/>
    <mergeCell ref="X92:Y92"/>
    <mergeCell ref="Z91:AA91"/>
    <mergeCell ref="BF90:BI90"/>
    <mergeCell ref="BD95:BE95"/>
    <mergeCell ref="AI85:AK85"/>
    <mergeCell ref="AL85:AN85"/>
    <mergeCell ref="BD87:BE87"/>
    <mergeCell ref="X89:Y89"/>
    <mergeCell ref="Z97:AA97"/>
    <mergeCell ref="BD88:BE88"/>
    <mergeCell ref="BF72:BI72"/>
    <mergeCell ref="BD70:BE70"/>
    <mergeCell ref="BF83:BI86"/>
    <mergeCell ref="BD83:BE86"/>
    <mergeCell ref="BD99:BE99"/>
    <mergeCell ref="BD106:BE106"/>
    <mergeCell ref="BD104:BE104"/>
    <mergeCell ref="Z106:AA106"/>
    <mergeCell ref="BA115:BC115"/>
    <mergeCell ref="AL115:AN115"/>
    <mergeCell ref="AO115:AQ115"/>
    <mergeCell ref="AB111:AC111"/>
    <mergeCell ref="AB101:AC101"/>
    <mergeCell ref="AD101:AE101"/>
    <mergeCell ref="AD103:AE103"/>
    <mergeCell ref="AD99:AE99"/>
    <mergeCell ref="AD109:AE109"/>
    <mergeCell ref="BF103:BI103"/>
    <mergeCell ref="BF104:BI104"/>
    <mergeCell ref="AD96:AE96"/>
    <mergeCell ref="AD95:AE95"/>
    <mergeCell ref="BD103:BE103"/>
    <mergeCell ref="BF102:BI102"/>
    <mergeCell ref="BF101:BI101"/>
    <mergeCell ref="BD105:BE105"/>
    <mergeCell ref="R102:S102"/>
    <mergeCell ref="AB106:AC106"/>
    <mergeCell ref="B100:O100"/>
    <mergeCell ref="B111:O111"/>
    <mergeCell ref="Z118:AA118"/>
    <mergeCell ref="B101:O101"/>
    <mergeCell ref="B107:O107"/>
    <mergeCell ref="Z101:AA101"/>
    <mergeCell ref="P100:Q100"/>
    <mergeCell ref="R100:S100"/>
    <mergeCell ref="T101:U101"/>
    <mergeCell ref="V101:W101"/>
    <mergeCell ref="X101:Y101"/>
    <mergeCell ref="T99:U99"/>
    <mergeCell ref="AB102:AC102"/>
    <mergeCell ref="AB99:AC99"/>
    <mergeCell ref="P107:Q107"/>
    <mergeCell ref="P105:Q105"/>
    <mergeCell ref="R105:S105"/>
    <mergeCell ref="T105:U105"/>
    <mergeCell ref="V105:W105"/>
    <mergeCell ref="Z99:AA99"/>
    <mergeCell ref="P111:Q111"/>
    <mergeCell ref="T107:U107"/>
    <mergeCell ref="R101:S101"/>
    <mergeCell ref="Z111:AA111"/>
    <mergeCell ref="Z107:AA107"/>
    <mergeCell ref="V104:W104"/>
    <mergeCell ref="B105:O105"/>
    <mergeCell ref="P101:Q101"/>
    <mergeCell ref="B102:O102"/>
    <mergeCell ref="B103:O103"/>
    <mergeCell ref="B95:O95"/>
    <mergeCell ref="B92:O92"/>
    <mergeCell ref="R94:S94"/>
    <mergeCell ref="T94:U94"/>
    <mergeCell ref="P32:Q32"/>
    <mergeCell ref="R32:S32"/>
    <mergeCell ref="T32:U32"/>
    <mergeCell ref="V32:W32"/>
    <mergeCell ref="X32:Y32"/>
    <mergeCell ref="Z32:AA32"/>
    <mergeCell ref="R87:S87"/>
    <mergeCell ref="R99:S99"/>
    <mergeCell ref="B89:O89"/>
    <mergeCell ref="B35:O35"/>
    <mergeCell ref="P35:Q35"/>
    <mergeCell ref="R35:S35"/>
    <mergeCell ref="T35:U35"/>
    <mergeCell ref="V35:W35"/>
    <mergeCell ref="X35:Y35"/>
    <mergeCell ref="Z35:AA35"/>
    <mergeCell ref="B41:O41"/>
    <mergeCell ref="P41:Q41"/>
    <mergeCell ref="R41:S41"/>
    <mergeCell ref="T41:U41"/>
    <mergeCell ref="V41:W41"/>
    <mergeCell ref="X41:Y41"/>
    <mergeCell ref="Z41:AA41"/>
    <mergeCell ref="P38:Q38"/>
    <mergeCell ref="R38:S38"/>
    <mergeCell ref="T39:U39"/>
    <mergeCell ref="V39:W39"/>
    <mergeCell ref="X39:Y39"/>
    <mergeCell ref="P103:Q103"/>
    <mergeCell ref="R103:S103"/>
    <mergeCell ref="AD45:AE45"/>
    <mergeCell ref="V48:W50"/>
    <mergeCell ref="X48:AE48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B63:AC63"/>
    <mergeCell ref="Z66:AA66"/>
    <mergeCell ref="AB66:AC66"/>
    <mergeCell ref="T46:U46"/>
    <mergeCell ref="B63:O63"/>
    <mergeCell ref="B59:O59"/>
    <mergeCell ref="AB68:AC68"/>
    <mergeCell ref="P98:Q98"/>
    <mergeCell ref="X98:Y98"/>
    <mergeCell ref="P92:Q92"/>
    <mergeCell ref="R92:S92"/>
    <mergeCell ref="P69:Q69"/>
    <mergeCell ref="R88:S88"/>
    <mergeCell ref="AB89:AC89"/>
    <mergeCell ref="AD85:AE86"/>
    <mergeCell ref="P102:Q102"/>
    <mergeCell ref="B94:O94"/>
    <mergeCell ref="B90:O90"/>
    <mergeCell ref="AD56:AE56"/>
    <mergeCell ref="T61:U61"/>
    <mergeCell ref="V61:W61"/>
    <mergeCell ref="T72:U72"/>
    <mergeCell ref="T38:U38"/>
    <mergeCell ref="Z127:AA127"/>
    <mergeCell ref="AB127:AC127"/>
    <mergeCell ref="T126:U126"/>
    <mergeCell ref="AD126:AE126"/>
    <mergeCell ref="Z126:AA126"/>
    <mergeCell ref="AB126:AC126"/>
    <mergeCell ref="X69:Y69"/>
    <mergeCell ref="T70:U70"/>
    <mergeCell ref="X122:Y122"/>
    <mergeCell ref="V124:W124"/>
    <mergeCell ref="AD121:AE121"/>
    <mergeCell ref="Z123:AA123"/>
    <mergeCell ref="AB123:AC123"/>
    <mergeCell ref="AD123:AE123"/>
    <mergeCell ref="T54:U54"/>
    <mergeCell ref="AB59:AC59"/>
    <mergeCell ref="AD59:AE59"/>
    <mergeCell ref="T66:U66"/>
    <mergeCell ref="AB118:AC118"/>
    <mergeCell ref="X106:Y106"/>
    <mergeCell ref="AB100:AC100"/>
    <mergeCell ref="AD105:AE105"/>
    <mergeCell ref="AD98:AE98"/>
    <mergeCell ref="AD107:AE107"/>
    <mergeCell ref="X109:Y109"/>
    <mergeCell ref="Z109:AA109"/>
    <mergeCell ref="AB108:AC108"/>
    <mergeCell ref="R36:S36"/>
    <mergeCell ref="T36:U36"/>
    <mergeCell ref="V36:W36"/>
    <mergeCell ref="X36:Y36"/>
    <mergeCell ref="BD43:BE43"/>
    <mergeCell ref="BF43:BI43"/>
    <mergeCell ref="B44:O44"/>
    <mergeCell ref="P44:Q44"/>
    <mergeCell ref="R44:S44"/>
    <mergeCell ref="AD39:AE39"/>
    <mergeCell ref="Z39:AA39"/>
    <mergeCell ref="AD49:AE50"/>
    <mergeCell ref="AF48:AK48"/>
    <mergeCell ref="AL48:AQ48"/>
    <mergeCell ref="AF49:AH49"/>
    <mergeCell ref="AI49:AK49"/>
    <mergeCell ref="AL49:AN49"/>
    <mergeCell ref="Z57:AA57"/>
    <mergeCell ref="AB57:AC57"/>
    <mergeCell ref="Z54:AA54"/>
    <mergeCell ref="AB54:AC54"/>
    <mergeCell ref="BA49:BC49"/>
    <mergeCell ref="AB49:AC50"/>
    <mergeCell ref="BF39:BI39"/>
    <mergeCell ref="BF57:BI57"/>
    <mergeCell ref="X59:Y59"/>
    <mergeCell ref="Z59:AA59"/>
    <mergeCell ref="AX5:BH5"/>
    <mergeCell ref="BD61:BE61"/>
    <mergeCell ref="B104:O104"/>
    <mergeCell ref="B106:O106"/>
    <mergeCell ref="T104:U104"/>
    <mergeCell ref="T106:U106"/>
    <mergeCell ref="V106:W106"/>
    <mergeCell ref="P104:Q104"/>
    <mergeCell ref="P106:Q106"/>
    <mergeCell ref="R104:S104"/>
    <mergeCell ref="R106:S106"/>
    <mergeCell ref="B57:O57"/>
    <mergeCell ref="P57:Q57"/>
    <mergeCell ref="R57:S57"/>
    <mergeCell ref="T57:U57"/>
    <mergeCell ref="V57:W57"/>
    <mergeCell ref="BD44:BE44"/>
    <mergeCell ref="T47:AE47"/>
    <mergeCell ref="AF47:BC47"/>
    <mergeCell ref="BF35:BI35"/>
    <mergeCell ref="B36:O36"/>
    <mergeCell ref="P36:Q36"/>
    <mergeCell ref="BF117:BI117"/>
    <mergeCell ref="AB120:AC120"/>
    <mergeCell ref="AD120:AE120"/>
    <mergeCell ref="BF113:BI116"/>
    <mergeCell ref="AR115:AT115"/>
    <mergeCell ref="AU115:AW115"/>
    <mergeCell ref="BF119:BI119"/>
    <mergeCell ref="V94:W94"/>
    <mergeCell ref="X94:Y94"/>
    <mergeCell ref="BD102:BE102"/>
    <mergeCell ref="AD102:AE102"/>
    <mergeCell ref="AD104:AE104"/>
    <mergeCell ref="BD117:BE117"/>
    <mergeCell ref="BF118:BI118"/>
    <mergeCell ref="AB119:AC119"/>
    <mergeCell ref="AD119:AE119"/>
    <mergeCell ref="BD119:BE119"/>
    <mergeCell ref="X103:Y103"/>
    <mergeCell ref="BF120:BI120"/>
    <mergeCell ref="AF115:AH115"/>
    <mergeCell ref="AI115:AK115"/>
    <mergeCell ref="BF107:BI107"/>
    <mergeCell ref="BF111:BI111"/>
    <mergeCell ref="BD111:BE111"/>
    <mergeCell ref="BF105:BI105"/>
    <mergeCell ref="BF106:BI106"/>
    <mergeCell ref="BD110:BE110"/>
    <mergeCell ref="BF110:BI110"/>
    <mergeCell ref="BD108:BE108"/>
    <mergeCell ref="BD107:BE107"/>
    <mergeCell ref="Z102:AA102"/>
    <mergeCell ref="X102:Y102"/>
    <mergeCell ref="B120:O120"/>
    <mergeCell ref="T102:U102"/>
    <mergeCell ref="V102:W102"/>
    <mergeCell ref="AD117:AE117"/>
    <mergeCell ref="AU134:AW134"/>
    <mergeCell ref="AX134:AZ134"/>
    <mergeCell ref="P120:Q120"/>
    <mergeCell ref="R120:S120"/>
    <mergeCell ref="A113:A116"/>
    <mergeCell ref="AF84:AK84"/>
    <mergeCell ref="X127:Y127"/>
    <mergeCell ref="B121:O121"/>
    <mergeCell ref="AB41:AC41"/>
    <mergeCell ref="AD41:AE41"/>
    <mergeCell ref="BD41:BE41"/>
    <mergeCell ref="V44:W44"/>
    <mergeCell ref="X44:Y44"/>
    <mergeCell ref="Z44:AA44"/>
    <mergeCell ref="AB44:AC44"/>
    <mergeCell ref="AD44:AE44"/>
    <mergeCell ref="T44:U44"/>
    <mergeCell ref="Z60:AA60"/>
    <mergeCell ref="BD97:BE97"/>
    <mergeCell ref="P118:Q118"/>
    <mergeCell ref="R118:S118"/>
    <mergeCell ref="V89:W89"/>
    <mergeCell ref="V90:W90"/>
    <mergeCell ref="BD109:BE109"/>
    <mergeCell ref="Z108:AA108"/>
    <mergeCell ref="BD120:BE120"/>
    <mergeCell ref="BD45:BE45"/>
    <mergeCell ref="X57:Y57"/>
    <mergeCell ref="R126:S126"/>
    <mergeCell ref="B126:O126"/>
    <mergeCell ref="V126:W126"/>
    <mergeCell ref="T131:U131"/>
    <mergeCell ref="AB124:AC124"/>
    <mergeCell ref="B125:O125"/>
    <mergeCell ref="X125:Y125"/>
    <mergeCell ref="AB131:AC131"/>
    <mergeCell ref="X132:Y132"/>
    <mergeCell ref="P125:Q125"/>
    <mergeCell ref="AI135:AK135"/>
    <mergeCell ref="T136:U136"/>
    <mergeCell ref="AI136:AK136"/>
    <mergeCell ref="R130:S130"/>
    <mergeCell ref="BF128:BI128"/>
    <mergeCell ref="V136:W136"/>
    <mergeCell ref="AD130:AE130"/>
    <mergeCell ref="B128:O128"/>
    <mergeCell ref="P130:Q130"/>
    <mergeCell ref="AB135:AC135"/>
    <mergeCell ref="BD128:BE128"/>
    <mergeCell ref="AR134:AT134"/>
    <mergeCell ref="AD124:AE124"/>
    <mergeCell ref="AB133:AC133"/>
    <mergeCell ref="B130:O130"/>
    <mergeCell ref="AB128:AC128"/>
    <mergeCell ref="Z128:AA128"/>
    <mergeCell ref="BD133:BE133"/>
    <mergeCell ref="AD128:AE128"/>
    <mergeCell ref="AB130:AC130"/>
    <mergeCell ref="V125:W125"/>
    <mergeCell ref="B124:O124"/>
    <mergeCell ref="BF188:BI188"/>
    <mergeCell ref="AF132:AH132"/>
    <mergeCell ref="Z129:AA129"/>
    <mergeCell ref="X131:Y131"/>
    <mergeCell ref="Z130:AA130"/>
    <mergeCell ref="AI133:AK133"/>
    <mergeCell ref="AF133:AH133"/>
    <mergeCell ref="A131:S131"/>
    <mergeCell ref="BF126:BI126"/>
    <mergeCell ref="E157:BE157"/>
    <mergeCell ref="E158:BE158"/>
    <mergeCell ref="BF130:BI130"/>
    <mergeCell ref="BF123:BI123"/>
    <mergeCell ref="BD124:BE124"/>
    <mergeCell ref="BD126:BE126"/>
    <mergeCell ref="BF187:BI187"/>
    <mergeCell ref="BF163:BI163"/>
    <mergeCell ref="Z141:AB141"/>
    <mergeCell ref="E184:BE184"/>
    <mergeCell ref="A170:D170"/>
    <mergeCell ref="E170:BE170"/>
    <mergeCell ref="BF170:BI170"/>
    <mergeCell ref="BF124:BI124"/>
    <mergeCell ref="E167:BE167"/>
    <mergeCell ref="BF168:BI168"/>
    <mergeCell ref="BF167:BI167"/>
    <mergeCell ref="X124:Y124"/>
    <mergeCell ref="BF164:BI164"/>
    <mergeCell ref="E165:BE165"/>
    <mergeCell ref="BF156:BI156"/>
    <mergeCell ref="BF157:BI157"/>
    <mergeCell ref="BF182:BI182"/>
    <mergeCell ref="B51:O51"/>
    <mergeCell ref="B52:O52"/>
    <mergeCell ref="P52:Q52"/>
    <mergeCell ref="R52:S52"/>
    <mergeCell ref="BD53:BE53"/>
    <mergeCell ref="X61:Y61"/>
    <mergeCell ref="AD66:AE66"/>
    <mergeCell ref="BF53:BI53"/>
    <mergeCell ref="BD54:BE54"/>
    <mergeCell ref="AD54:AE54"/>
    <mergeCell ref="X54:Y54"/>
    <mergeCell ref="R54:S54"/>
    <mergeCell ref="P54:Q54"/>
    <mergeCell ref="V54:W54"/>
    <mergeCell ref="X51:Y51"/>
    <mergeCell ref="Z51:AA51"/>
    <mergeCell ref="AB51:AC51"/>
    <mergeCell ref="AD51:AE51"/>
    <mergeCell ref="T53:U53"/>
    <mergeCell ref="BF54:BI54"/>
    <mergeCell ref="P51:Q51"/>
    <mergeCell ref="BF58:BI58"/>
    <mergeCell ref="BF61:BI61"/>
    <mergeCell ref="R55:S55"/>
    <mergeCell ref="T55:U55"/>
    <mergeCell ref="V55:W55"/>
    <mergeCell ref="X55:Y55"/>
    <mergeCell ref="Z55:AA55"/>
    <mergeCell ref="AB55:AC55"/>
    <mergeCell ref="P59:Q59"/>
    <mergeCell ref="BD55:BE55"/>
    <mergeCell ref="AD57:AE57"/>
    <mergeCell ref="R37:S37"/>
    <mergeCell ref="T37:U37"/>
    <mergeCell ref="V37:W37"/>
    <mergeCell ref="X37:Y37"/>
    <mergeCell ref="Z37:AA37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D40:BE40"/>
    <mergeCell ref="BF40:BI40"/>
    <mergeCell ref="BF38:BI38"/>
    <mergeCell ref="B39:O39"/>
    <mergeCell ref="V38:W38"/>
    <mergeCell ref="X38:Y38"/>
    <mergeCell ref="Z38:AA38"/>
    <mergeCell ref="AB38:AC38"/>
    <mergeCell ref="AD38:AE38"/>
    <mergeCell ref="BD38:BE38"/>
    <mergeCell ref="P39:Q39"/>
    <mergeCell ref="B38:O38"/>
    <mergeCell ref="AB39:AC39"/>
    <mergeCell ref="R39:S39"/>
    <mergeCell ref="BD39:BE39"/>
    <mergeCell ref="A47:A50"/>
    <mergeCell ref="B47:O50"/>
    <mergeCell ref="P47:Q50"/>
    <mergeCell ref="R47:S50"/>
    <mergeCell ref="BF41:BI4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BD42:BE42"/>
    <mergeCell ref="BF42:BI42"/>
    <mergeCell ref="BD47:BE50"/>
    <mergeCell ref="BF47:BI50"/>
    <mergeCell ref="T48:U50"/>
    <mergeCell ref="BF44:BI44"/>
    <mergeCell ref="BF45:BI45"/>
    <mergeCell ref="B46:O46"/>
    <mergeCell ref="P46:Q46"/>
    <mergeCell ref="X46:Y46"/>
    <mergeCell ref="AD46:AE46"/>
    <mergeCell ref="Z46:AA46"/>
    <mergeCell ref="AB46:AC46"/>
    <mergeCell ref="V46:W46"/>
    <mergeCell ref="AR48:AW48"/>
    <mergeCell ref="AX48:BC48"/>
    <mergeCell ref="X49:Y50"/>
    <mergeCell ref="Z49:AA50"/>
    <mergeCell ref="A56:A57"/>
    <mergeCell ref="B56:O56"/>
    <mergeCell ref="P56:Q56"/>
    <mergeCell ref="R56:S56"/>
    <mergeCell ref="T56:U56"/>
    <mergeCell ref="V56:W56"/>
    <mergeCell ref="X56:Y56"/>
    <mergeCell ref="Z56:AA56"/>
    <mergeCell ref="AB56:AC56"/>
    <mergeCell ref="BD56:BE56"/>
    <mergeCell ref="BF56:BI56"/>
    <mergeCell ref="B45:O45"/>
    <mergeCell ref="P45:Q45"/>
    <mergeCell ref="R45:S45"/>
    <mergeCell ref="T45:U45"/>
    <mergeCell ref="V45:W45"/>
    <mergeCell ref="X45:Y45"/>
    <mergeCell ref="Z45:AA45"/>
    <mergeCell ref="AB45:AC45"/>
    <mergeCell ref="R51:S51"/>
    <mergeCell ref="V51:W51"/>
    <mergeCell ref="T52:U52"/>
    <mergeCell ref="BD52:BE52"/>
    <mergeCell ref="BF52:BI52"/>
    <mergeCell ref="B53:O53"/>
    <mergeCell ref="P53:Q53"/>
    <mergeCell ref="R53:S53"/>
    <mergeCell ref="V53:W53"/>
    <mergeCell ref="X53:Y53"/>
    <mergeCell ref="Z53:AA53"/>
    <mergeCell ref="AB53:AC53"/>
    <mergeCell ref="AD53:AE53"/>
    <mergeCell ref="BD58:BE58"/>
    <mergeCell ref="BF59:BI59"/>
    <mergeCell ref="R60:S60"/>
    <mergeCell ref="T59:U59"/>
    <mergeCell ref="AB60:AC60"/>
    <mergeCell ref="BF60:BI60"/>
    <mergeCell ref="BD57:BE57"/>
    <mergeCell ref="AO49:AQ49"/>
    <mergeCell ref="AR49:AT49"/>
    <mergeCell ref="AU49:AW49"/>
    <mergeCell ref="AX49:AZ49"/>
    <mergeCell ref="B54:O54"/>
    <mergeCell ref="B55:O55"/>
    <mergeCell ref="V63:W63"/>
    <mergeCell ref="X63:Y63"/>
    <mergeCell ref="Z63:AA63"/>
    <mergeCell ref="AB73:AC73"/>
    <mergeCell ref="P58:Q58"/>
    <mergeCell ref="R58:S58"/>
    <mergeCell ref="T58:U58"/>
    <mergeCell ref="V58:W58"/>
    <mergeCell ref="X58:Y58"/>
    <mergeCell ref="Z58:AA58"/>
    <mergeCell ref="AB58:AC58"/>
    <mergeCell ref="AD58:AE58"/>
    <mergeCell ref="Z61:AA61"/>
    <mergeCell ref="AB61:AC61"/>
    <mergeCell ref="AD55:AE55"/>
    <mergeCell ref="X60:Y60"/>
    <mergeCell ref="P55:Q55"/>
    <mergeCell ref="B66:O66"/>
    <mergeCell ref="R72:S72"/>
    <mergeCell ref="B58:O58"/>
    <mergeCell ref="Z62:AA62"/>
    <mergeCell ref="X65:Y65"/>
    <mergeCell ref="A147:G147"/>
    <mergeCell ref="H147:J147"/>
    <mergeCell ref="AI147:AO147"/>
    <mergeCell ref="AP147:AR147"/>
    <mergeCell ref="X85:Y86"/>
    <mergeCell ref="P88:Q88"/>
    <mergeCell ref="AB87:AC87"/>
    <mergeCell ref="T62:U62"/>
    <mergeCell ref="V62:W62"/>
    <mergeCell ref="X62:Y62"/>
    <mergeCell ref="AD89:AE89"/>
    <mergeCell ref="AB94:AC94"/>
    <mergeCell ref="P63:Q63"/>
    <mergeCell ref="R63:S63"/>
    <mergeCell ref="T63:U63"/>
    <mergeCell ref="X88:Y88"/>
    <mergeCell ref="V66:W66"/>
    <mergeCell ref="X66:Y66"/>
    <mergeCell ref="B110:O110"/>
    <mergeCell ref="P110:Q110"/>
    <mergeCell ref="R110:S110"/>
    <mergeCell ref="T110:U110"/>
    <mergeCell ref="V110:W110"/>
    <mergeCell ref="X110:Y110"/>
    <mergeCell ref="AB125:AC125"/>
    <mergeCell ref="AD125:AE125"/>
    <mergeCell ref="Z132:AA132"/>
    <mergeCell ref="AD132:AE132"/>
    <mergeCell ref="P122:Q122"/>
    <mergeCell ref="BF122:BI122"/>
    <mergeCell ref="BF125:BI125"/>
    <mergeCell ref="BF63:BI63"/>
    <mergeCell ref="B108:O108"/>
    <mergeCell ref="P108:Q108"/>
    <mergeCell ref="R108:S108"/>
    <mergeCell ref="T108:U108"/>
    <mergeCell ref="V108:W108"/>
    <mergeCell ref="X108:Y108"/>
    <mergeCell ref="Z110:AA110"/>
    <mergeCell ref="AB110:AC110"/>
    <mergeCell ref="AD110:AE110"/>
    <mergeCell ref="R97:S97"/>
    <mergeCell ref="T132:U132"/>
    <mergeCell ref="BF127:BI127"/>
    <mergeCell ref="AD127:AE127"/>
    <mergeCell ref="X126:Y126"/>
    <mergeCell ref="P129:Q129"/>
    <mergeCell ref="B93:O93"/>
    <mergeCell ref="Z119:AA119"/>
    <mergeCell ref="T118:U118"/>
    <mergeCell ref="V118:W118"/>
    <mergeCell ref="AB97:AC97"/>
    <mergeCell ref="AD97:AE97"/>
    <mergeCell ref="R70:S70"/>
    <mergeCell ref="X107:Y107"/>
    <mergeCell ref="Z98:AA98"/>
    <mergeCell ref="Z105:AA105"/>
    <mergeCell ref="AB105:AC105"/>
    <mergeCell ref="T71:U71"/>
    <mergeCell ref="BD123:BE123"/>
    <mergeCell ref="P126:Q126"/>
    <mergeCell ref="BF221:BI221"/>
    <mergeCell ref="BF189:BI189"/>
    <mergeCell ref="BF205:BI205"/>
    <mergeCell ref="BF201:BI201"/>
    <mergeCell ref="BF200:BI200"/>
    <mergeCell ref="BF220:BI220"/>
    <mergeCell ref="A188:D188"/>
    <mergeCell ref="A182:D182"/>
    <mergeCell ref="E182:BE182"/>
    <mergeCell ref="BF199:BI199"/>
    <mergeCell ref="E199:BE199"/>
    <mergeCell ref="A219:D219"/>
    <mergeCell ref="E219:BE219"/>
    <mergeCell ref="BF219:BI219"/>
    <mergeCell ref="A199:D199"/>
    <mergeCell ref="H210:Q210"/>
    <mergeCell ref="AP210:AW210"/>
    <mergeCell ref="A211:G211"/>
    <mergeCell ref="H211:J211"/>
    <mergeCell ref="AI211:AO211"/>
    <mergeCell ref="AP211:AR211"/>
    <mergeCell ref="A216:D216"/>
    <mergeCell ref="E216:BE216"/>
    <mergeCell ref="BF216:BI216"/>
    <mergeCell ref="BF198:BI198"/>
    <mergeCell ref="BF204:BI204"/>
    <mergeCell ref="E203:BE203"/>
    <mergeCell ref="AI208:BH209"/>
    <mergeCell ref="E198:BE198"/>
    <mergeCell ref="BF184:BI184"/>
    <mergeCell ref="A183:D183"/>
    <mergeCell ref="E217:BE217"/>
    <mergeCell ref="B97:O97"/>
    <mergeCell ref="AD73:AE73"/>
    <mergeCell ref="X71:Y71"/>
    <mergeCell ref="V72:W72"/>
    <mergeCell ref="T67:U67"/>
    <mergeCell ref="R69:S69"/>
    <mergeCell ref="AD72:AE72"/>
    <mergeCell ref="T114:U116"/>
    <mergeCell ref="V114:W116"/>
    <mergeCell ref="X114:AE114"/>
    <mergeCell ref="AD118:AE118"/>
    <mergeCell ref="R122:S122"/>
    <mergeCell ref="Z120:AA120"/>
    <mergeCell ref="P121:Q121"/>
    <mergeCell ref="R121:S121"/>
    <mergeCell ref="T121:U121"/>
    <mergeCell ref="V121:W121"/>
    <mergeCell ref="X121:Y121"/>
    <mergeCell ref="V99:W99"/>
    <mergeCell ref="T100:U100"/>
    <mergeCell ref="V100:W100"/>
    <mergeCell ref="T69:U69"/>
    <mergeCell ref="Z69:AA69"/>
    <mergeCell ref="AB69:AC69"/>
    <mergeCell ref="AD69:AE69"/>
    <mergeCell ref="AD111:AE111"/>
    <mergeCell ref="AB109:AC109"/>
    <mergeCell ref="AB121:AC121"/>
    <mergeCell ref="Z104:AA104"/>
    <mergeCell ref="AB104:AC104"/>
    <mergeCell ref="AB96:AC96"/>
    <mergeCell ref="AB107:AC107"/>
    <mergeCell ref="AD106:AE106"/>
    <mergeCell ref="X99:Y99"/>
    <mergeCell ref="T93:U93"/>
    <mergeCell ref="V93:W93"/>
    <mergeCell ref="Z94:AA94"/>
    <mergeCell ref="AD92:AE92"/>
    <mergeCell ref="AD94:AE94"/>
    <mergeCell ref="V96:W96"/>
    <mergeCell ref="V92:W92"/>
    <mergeCell ref="R95:S95"/>
    <mergeCell ref="AD108:AE108"/>
    <mergeCell ref="AD91:AE91"/>
    <mergeCell ref="V107:W107"/>
    <mergeCell ref="BD129:BE129"/>
    <mergeCell ref="X133:Y133"/>
    <mergeCell ref="AI132:AK132"/>
    <mergeCell ref="T127:U127"/>
    <mergeCell ref="V131:W131"/>
    <mergeCell ref="X128:Y128"/>
    <mergeCell ref="Z131:AA131"/>
    <mergeCell ref="BD118:BE118"/>
    <mergeCell ref="Z125:AA125"/>
    <mergeCell ref="AF113:BC113"/>
    <mergeCell ref="BD113:BE116"/>
    <mergeCell ref="AB122:AC122"/>
    <mergeCell ref="AD122:AE122"/>
    <mergeCell ref="V117:W117"/>
    <mergeCell ref="X117:Y117"/>
    <mergeCell ref="Z117:AA117"/>
    <mergeCell ref="AB117:AC117"/>
    <mergeCell ref="T122:U122"/>
    <mergeCell ref="V122:W122"/>
    <mergeCell ref="A174:D174"/>
    <mergeCell ref="E174:BE174"/>
    <mergeCell ref="A184:D184"/>
    <mergeCell ref="A172:D172"/>
    <mergeCell ref="E172:BE172"/>
    <mergeCell ref="E155:BE155"/>
    <mergeCell ref="BF155:BI155"/>
    <mergeCell ref="BD127:BE127"/>
    <mergeCell ref="BD130:BE130"/>
    <mergeCell ref="V129:W129"/>
    <mergeCell ref="A155:D155"/>
    <mergeCell ref="A169:D169"/>
    <mergeCell ref="A165:D165"/>
    <mergeCell ref="A164:D164"/>
    <mergeCell ref="BF169:BI169"/>
    <mergeCell ref="V130:W130"/>
    <mergeCell ref="BF134:BI134"/>
    <mergeCell ref="BF136:BI136"/>
    <mergeCell ref="H139:J139"/>
    <mergeCell ref="E161:BE161"/>
    <mergeCell ref="AD131:AE131"/>
    <mergeCell ref="AI143:AQ143"/>
    <mergeCell ref="A144:X145"/>
    <mergeCell ref="AD133:AE133"/>
    <mergeCell ref="BF176:BI176"/>
    <mergeCell ref="E176:BE176"/>
    <mergeCell ref="A173:D173"/>
    <mergeCell ref="E173:BE173"/>
    <mergeCell ref="BF173:BI173"/>
    <mergeCell ref="AF138:AT138"/>
    <mergeCell ref="A159:D159"/>
    <mergeCell ref="AC139:AE139"/>
    <mergeCell ref="AX115:AZ115"/>
    <mergeCell ref="BD125:BE125"/>
    <mergeCell ref="AK139:AO139"/>
    <mergeCell ref="V132:W132"/>
    <mergeCell ref="BA135:BC135"/>
    <mergeCell ref="Z136:AA136"/>
    <mergeCell ref="BA133:BC133"/>
    <mergeCell ref="AX135:AZ135"/>
    <mergeCell ref="AF114:AK114"/>
    <mergeCell ref="AL114:AQ114"/>
    <mergeCell ref="AR114:AW114"/>
    <mergeCell ref="AX114:BC114"/>
    <mergeCell ref="X115:Y116"/>
    <mergeCell ref="Z115:AA116"/>
    <mergeCell ref="AB115:AC116"/>
    <mergeCell ref="AD115:AE116"/>
    <mergeCell ref="Z121:AA121"/>
    <mergeCell ref="BD122:BE122"/>
    <mergeCell ref="BD121:BE121"/>
  </mergeCells>
  <printOptions horizontalCentered="1"/>
  <pageMargins left="0" right="0" top="0" bottom="0" header="0" footer="0"/>
  <pageSetup paperSize="8" scale="41" fitToHeight="0" orientation="landscape" r:id="rId1"/>
  <rowBreaks count="5" manualBreakCount="5">
    <brk id="46" max="16383" man="1"/>
    <brk id="79" max="16383" man="1"/>
    <brk id="112" max="16383" man="1"/>
    <brk id="148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2021-04-26T12:17:36Z</cp:lastPrinted>
  <dcterms:created xsi:type="dcterms:W3CDTF">1999-02-26T09:40:51Z</dcterms:created>
  <dcterms:modified xsi:type="dcterms:W3CDTF">2021-04-26T12:17:50Z</dcterms:modified>
</cp:coreProperties>
</file>