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10215"/>
  </bookViews>
  <sheets>
    <sheet name="ГУЭ " sheetId="1" r:id="rId1"/>
  </sheets>
  <definedNames>
    <definedName name="_xlnm.Print_Area" localSheetId="0">'ГУЭ '!$A$1:$CE$254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55" i="1"/>
  <c r="AI155"/>
  <c r="T74"/>
  <c r="T69"/>
  <c r="T66"/>
  <c r="AF65"/>
  <c r="T159"/>
  <c r="T158"/>
  <c r="T65" l="1"/>
  <c r="T78"/>
  <c r="V78"/>
  <c r="X78"/>
  <c r="V39" l="1"/>
  <c r="T56" l="1"/>
  <c r="V42"/>
  <c r="X116" l="1"/>
  <c r="V84" l="1"/>
  <c r="X104" l="1"/>
  <c r="AB104"/>
  <c r="AD104"/>
  <c r="AB69"/>
  <c r="V70"/>
  <c r="T63"/>
  <c r="T47" l="1"/>
  <c r="X95"/>
  <c r="T70"/>
  <c r="AL69"/>
  <c r="V41"/>
  <c r="T68"/>
  <c r="V47"/>
  <c r="V46" s="1"/>
  <c r="V44"/>
  <c r="V36"/>
  <c r="T36"/>
  <c r="T35"/>
  <c r="T34"/>
  <c r="BV116" l="1"/>
  <c r="BV117"/>
  <c r="AV83"/>
  <c r="AU78"/>
  <c r="X43"/>
  <c r="AB43"/>
  <c r="AD43"/>
  <c r="AF33"/>
  <c r="AD33"/>
  <c r="X33"/>
  <c r="V45"/>
  <c r="V43" s="1"/>
  <c r="T45"/>
  <c r="BD44"/>
  <c r="T44"/>
  <c r="T43" s="1"/>
  <c r="V122"/>
  <c r="T122"/>
  <c r="BD122"/>
  <c r="AH122"/>
  <c r="AH65" s="1"/>
  <c r="AG122"/>
  <c r="AG65" s="1"/>
  <c r="AF122"/>
  <c r="AD122"/>
  <c r="X122"/>
  <c r="T157"/>
  <c r="V139"/>
  <c r="T139"/>
  <c r="V138"/>
  <c r="T138"/>
  <c r="V137"/>
  <c r="T137"/>
  <c r="V136"/>
  <c r="T136"/>
  <c r="BD135"/>
  <c r="BC135"/>
  <c r="BB135"/>
  <c r="BA135"/>
  <c r="AZ135"/>
  <c r="AY135"/>
  <c r="AX135"/>
  <c r="AB135"/>
  <c r="X135"/>
  <c r="V134"/>
  <c r="T134"/>
  <c r="V133"/>
  <c r="T133"/>
  <c r="V132"/>
  <c r="T132"/>
  <c r="V131"/>
  <c r="T131"/>
  <c r="BD130"/>
  <c r="BC130"/>
  <c r="BB130"/>
  <c r="BA130"/>
  <c r="AZ130"/>
  <c r="AZ125" s="1"/>
  <c r="AY130"/>
  <c r="AY125" s="1"/>
  <c r="AX130"/>
  <c r="AX125" s="1"/>
  <c r="AB130"/>
  <c r="X130"/>
  <c r="V129"/>
  <c r="T129"/>
  <c r="V128"/>
  <c r="T128"/>
  <c r="V127"/>
  <c r="T127"/>
  <c r="V126"/>
  <c r="T126"/>
  <c r="BD125"/>
  <c r="BD124"/>
  <c r="BC124"/>
  <c r="BC65" s="1"/>
  <c r="BC155" s="1"/>
  <c r="BB124"/>
  <c r="BB65" s="1"/>
  <c r="BB155" s="1"/>
  <c r="BA156" s="1"/>
  <c r="BA124"/>
  <c r="BA65" s="1"/>
  <c r="BA155" s="1"/>
  <c r="AZ124"/>
  <c r="AY124"/>
  <c r="AX124"/>
  <c r="AB124"/>
  <c r="X124"/>
  <c r="V121"/>
  <c r="V120" s="1"/>
  <c r="T121"/>
  <c r="T120" s="1"/>
  <c r="BD120"/>
  <c r="AZ120"/>
  <c r="AY120"/>
  <c r="AX120"/>
  <c r="Z120"/>
  <c r="X120"/>
  <c r="V119"/>
  <c r="T119"/>
  <c r="V118"/>
  <c r="T118"/>
  <c r="V117"/>
  <c r="T117"/>
  <c r="BD116"/>
  <c r="AZ116"/>
  <c r="AY116"/>
  <c r="AX116"/>
  <c r="AW116"/>
  <c r="AV116"/>
  <c r="AU116"/>
  <c r="AT116"/>
  <c r="AS116"/>
  <c r="AR116"/>
  <c r="AD116"/>
  <c r="T115"/>
  <c r="V114"/>
  <c r="T114"/>
  <c r="V113"/>
  <c r="T113"/>
  <c r="V112"/>
  <c r="T112"/>
  <c r="V111"/>
  <c r="T111"/>
  <c r="BD110"/>
  <c r="AZ110"/>
  <c r="AY110"/>
  <c r="AX110"/>
  <c r="AW110"/>
  <c r="AV110"/>
  <c r="AU110"/>
  <c r="AT110"/>
  <c r="AS110"/>
  <c r="AR110"/>
  <c r="AD110"/>
  <c r="AB110"/>
  <c r="Z110"/>
  <c r="X110"/>
  <c r="V109"/>
  <c r="T109"/>
  <c r="V108"/>
  <c r="T108"/>
  <c r="BD107"/>
  <c r="AZ107"/>
  <c r="AY107"/>
  <c r="AX107"/>
  <c r="AW107"/>
  <c r="AV107"/>
  <c r="AU107"/>
  <c r="AB107"/>
  <c r="X107"/>
  <c r="V106"/>
  <c r="T106"/>
  <c r="V105"/>
  <c r="T105"/>
  <c r="AT104"/>
  <c r="AS104"/>
  <c r="AR104"/>
  <c r="AQ104"/>
  <c r="AP104"/>
  <c r="AO104"/>
  <c r="V103"/>
  <c r="T103"/>
  <c r="V102"/>
  <c r="T102"/>
  <c r="BD101"/>
  <c r="AZ101"/>
  <c r="AY101"/>
  <c r="AX101"/>
  <c r="AW101"/>
  <c r="AV101"/>
  <c r="AU101"/>
  <c r="AD101"/>
  <c r="AB101"/>
  <c r="X101"/>
  <c r="V100"/>
  <c r="T100"/>
  <c r="V99"/>
  <c r="T99"/>
  <c r="AQ98"/>
  <c r="AP98"/>
  <c r="AO98"/>
  <c r="AD98"/>
  <c r="AB98"/>
  <c r="X98"/>
  <c r="V97"/>
  <c r="T97"/>
  <c r="V96"/>
  <c r="T96"/>
  <c r="AQ95"/>
  <c r="AP95"/>
  <c r="AO95"/>
  <c r="AB95"/>
  <c r="T87"/>
  <c r="V86"/>
  <c r="T86"/>
  <c r="V85"/>
  <c r="T85"/>
  <c r="T84"/>
  <c r="BD83"/>
  <c r="AW83"/>
  <c r="AU83"/>
  <c r="AT83"/>
  <c r="AS83"/>
  <c r="AR83"/>
  <c r="AD83"/>
  <c r="AB83"/>
  <c r="X83"/>
  <c r="V82"/>
  <c r="T82"/>
  <c r="V81"/>
  <c r="T81"/>
  <c r="V80"/>
  <c r="T80"/>
  <c r="V79"/>
  <c r="T79"/>
  <c r="BD78"/>
  <c r="AZ78"/>
  <c r="AY78"/>
  <c r="AX78"/>
  <c r="AW78"/>
  <c r="AV78"/>
  <c r="AT78"/>
  <c r="AS78"/>
  <c r="AR78"/>
  <c r="AB78"/>
  <c r="V77"/>
  <c r="T77"/>
  <c r="V76"/>
  <c r="T76"/>
  <c r="V75"/>
  <c r="T75"/>
  <c r="BD74"/>
  <c r="AT74"/>
  <c r="AS74"/>
  <c r="AR74"/>
  <c r="AQ74"/>
  <c r="AP74"/>
  <c r="AO74"/>
  <c r="AB74"/>
  <c r="X74"/>
  <c r="V73"/>
  <c r="T73"/>
  <c r="V72"/>
  <c r="T72"/>
  <c r="BD71"/>
  <c r="AN71"/>
  <c r="AM71"/>
  <c r="AL71"/>
  <c r="AK71"/>
  <c r="AJ71"/>
  <c r="AI71"/>
  <c r="Z71"/>
  <c r="X71"/>
  <c r="BD69"/>
  <c r="AW69"/>
  <c r="AV69"/>
  <c r="AU69"/>
  <c r="AT69"/>
  <c r="AS69"/>
  <c r="AR69"/>
  <c r="AQ69"/>
  <c r="AP69"/>
  <c r="AO69"/>
  <c r="AN69"/>
  <c r="AM69"/>
  <c r="V69"/>
  <c r="V68"/>
  <c r="V67"/>
  <c r="T67"/>
  <c r="AN66"/>
  <c r="AM66"/>
  <c r="AL66"/>
  <c r="AK66"/>
  <c r="AJ66"/>
  <c r="AI66"/>
  <c r="AD66"/>
  <c r="AB66"/>
  <c r="X66"/>
  <c r="V64"/>
  <c r="T64"/>
  <c r="V62"/>
  <c r="T62"/>
  <c r="V61"/>
  <c r="T61"/>
  <c r="V60"/>
  <c r="T60"/>
  <c r="BD59"/>
  <c r="AW59"/>
  <c r="AW32" s="1"/>
  <c r="AV59"/>
  <c r="AV32" s="1"/>
  <c r="AU59"/>
  <c r="AU32" s="1"/>
  <c r="AT59"/>
  <c r="AT32" s="1"/>
  <c r="AS59"/>
  <c r="AS32" s="1"/>
  <c r="AR59"/>
  <c r="AR32" s="1"/>
  <c r="AN59"/>
  <c r="AM59"/>
  <c r="AL59"/>
  <c r="AD59"/>
  <c r="AB59"/>
  <c r="X59"/>
  <c r="V58"/>
  <c r="T58"/>
  <c r="T57"/>
  <c r="V56"/>
  <c r="BD55"/>
  <c r="AQ55"/>
  <c r="AP55"/>
  <c r="AO55"/>
  <c r="AN55"/>
  <c r="AM55"/>
  <c r="AL55"/>
  <c r="AD55"/>
  <c r="AB55"/>
  <c r="X55"/>
  <c r="V50"/>
  <c r="T50"/>
  <c r="T49" s="1"/>
  <c r="BD49"/>
  <c r="AN49"/>
  <c r="AM49"/>
  <c r="AL49"/>
  <c r="AD49"/>
  <c r="AB49"/>
  <c r="X49"/>
  <c r="T48"/>
  <c r="BD47"/>
  <c r="BD46" s="1"/>
  <c r="AN46"/>
  <c r="AM46"/>
  <c r="AL46"/>
  <c r="AK46"/>
  <c r="AJ46"/>
  <c r="AI46"/>
  <c r="AH46"/>
  <c r="AG46"/>
  <c r="AF46"/>
  <c r="AD46"/>
  <c r="AB46"/>
  <c r="X46"/>
  <c r="T42"/>
  <c r="V40"/>
  <c r="T41"/>
  <c r="BD40"/>
  <c r="AQ40"/>
  <c r="AQ32" s="1"/>
  <c r="AP40"/>
  <c r="AP32" s="1"/>
  <c r="AO40"/>
  <c r="AO32" s="1"/>
  <c r="AN40"/>
  <c r="AM40"/>
  <c r="AL40"/>
  <c r="AK40"/>
  <c r="AJ40"/>
  <c r="AI40"/>
  <c r="AH40"/>
  <c r="AG40"/>
  <c r="AF40"/>
  <c r="AD40"/>
  <c r="AB40"/>
  <c r="Z40"/>
  <c r="Z32" s="1"/>
  <c r="X40"/>
  <c r="V38"/>
  <c r="T39"/>
  <c r="T38" s="1"/>
  <c r="BD38"/>
  <c r="AK38"/>
  <c r="AJ38"/>
  <c r="AI38"/>
  <c r="AH38"/>
  <c r="AG38"/>
  <c r="AF38"/>
  <c r="AB38"/>
  <c r="V37"/>
  <c r="T37"/>
  <c r="T33" s="1"/>
  <c r="BD36"/>
  <c r="BD33" s="1"/>
  <c r="V35"/>
  <c r="V34"/>
  <c r="AK33"/>
  <c r="AJ33"/>
  <c r="AI33"/>
  <c r="AH33"/>
  <c r="AG33"/>
  <c r="AB33"/>
  <c r="BH21"/>
  <c r="BG21"/>
  <c r="BF21"/>
  <c r="BE21"/>
  <c r="BC21"/>
  <c r="BB21"/>
  <c r="BI20"/>
  <c r="BI19"/>
  <c r="BI18"/>
  <c r="BI17"/>
  <c r="AJ65" l="1"/>
  <c r="V66"/>
  <c r="AI65"/>
  <c r="AM65"/>
  <c r="V98"/>
  <c r="T124"/>
  <c r="V83"/>
  <c r="Z65"/>
  <c r="Z155" s="1"/>
  <c r="V101"/>
  <c r="V74"/>
  <c r="AK32"/>
  <c r="T135"/>
  <c r="T110"/>
  <c r="AB32"/>
  <c r="T98"/>
  <c r="AG32"/>
  <c r="V124"/>
  <c r="AN65"/>
  <c r="V130"/>
  <c r="V135"/>
  <c r="V110"/>
  <c r="AJ32"/>
  <c r="AJ155" s="1"/>
  <c r="AI156" s="1"/>
  <c r="AL65"/>
  <c r="AQ65"/>
  <c r="V71"/>
  <c r="T83"/>
  <c r="T101"/>
  <c r="V107"/>
  <c r="T130"/>
  <c r="BD32"/>
  <c r="AO65"/>
  <c r="AU65"/>
  <c r="AU155" s="1"/>
  <c r="T95"/>
  <c r="T104"/>
  <c r="V116"/>
  <c r="AD65"/>
  <c r="V33"/>
  <c r="T116"/>
  <c r="AI32"/>
  <c r="AM32"/>
  <c r="T40"/>
  <c r="AK65"/>
  <c r="AV65"/>
  <c r="AV155" s="1"/>
  <c r="AU156" s="1"/>
  <c r="T71"/>
  <c r="V95"/>
  <c r="V104"/>
  <c r="T107"/>
  <c r="AH32"/>
  <c r="AH155" s="1"/>
  <c r="AL32"/>
  <c r="AN32"/>
  <c r="T55"/>
  <c r="AD32"/>
  <c r="AP65"/>
  <c r="AP155" s="1"/>
  <c r="AO156" s="1"/>
  <c r="AF32"/>
  <c r="AB65"/>
  <c r="X32"/>
  <c r="AX65"/>
  <c r="AX155" s="1"/>
  <c r="X65"/>
  <c r="BI21"/>
  <c r="AT65"/>
  <c r="AT155" s="1"/>
  <c r="T46"/>
  <c r="V55"/>
  <c r="AR65"/>
  <c r="AR155" s="1"/>
  <c r="AZ65"/>
  <c r="AZ155" s="1"/>
  <c r="V49"/>
  <c r="V59"/>
  <c r="AS65"/>
  <c r="AS155" s="1"/>
  <c r="AR156" s="1"/>
  <c r="AW65"/>
  <c r="AW155" s="1"/>
  <c r="AY65"/>
  <c r="AY155" s="1"/>
  <c r="AX156" s="1"/>
  <c r="T59"/>
  <c r="BD66"/>
  <c r="BD65" s="1"/>
  <c r="AG155" l="1"/>
  <c r="AF156" s="1"/>
  <c r="AL155"/>
  <c r="AB155"/>
  <c r="V65"/>
  <c r="BL32"/>
  <c r="AD155"/>
  <c r="BK32"/>
  <c r="AF155"/>
  <c r="X155"/>
  <c r="V32"/>
  <c r="T32"/>
  <c r="AK155"/>
  <c r="AM155"/>
  <c r="AL156" s="1"/>
  <c r="AN155"/>
  <c r="AQ155"/>
  <c r="BD155"/>
  <c r="AO155"/>
  <c r="V155" l="1"/>
  <c r="BL34"/>
  <c r="BK155"/>
</calcChain>
</file>

<file path=xl/sharedStrings.xml><?xml version="1.0" encoding="utf-8"?>
<sst xmlns="http://schemas.openxmlformats.org/spreadsheetml/2006/main" count="974" uniqueCount="545">
  <si>
    <t>МИНИСТЕРСТВО ОБРАЗОВАНИЯ РЕСПУБЛИКИ БЕЛАРУСЬ</t>
  </si>
  <si>
    <t>ТИПОВОЙ УЧЕБНЫЙ  ПЛАН</t>
  </si>
  <si>
    <t>УТВЕРЖДАЮ</t>
  </si>
  <si>
    <t>Первый заместитель</t>
  </si>
  <si>
    <t>Министра образования</t>
  </si>
  <si>
    <t>Специальность: 1-26 01 03 Государственное управление и экономика</t>
  </si>
  <si>
    <t>Республики Беларусь</t>
  </si>
  <si>
    <t>______________И.А.Старовойтова</t>
  </si>
  <si>
    <t>экономист-менеджер</t>
  </si>
  <si>
    <t xml:space="preserve">   .     .2021</t>
  </si>
  <si>
    <t>Срок обучения:  4 года</t>
  </si>
  <si>
    <t xml:space="preserve">Регистрационный № _____________           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</si>
  <si>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</si>
  <si>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</si>
  <si>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</si>
  <si>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</si>
  <si>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r>
      <rPr>
        <u/>
        <sz val="34"/>
        <rFont val="Times New Roman"/>
        <family val="1"/>
        <charset val="204"/>
      </rPr>
      <t xml:space="preserve">29 </t>
    </r>
    <r>
      <rPr>
        <sz val="34"/>
        <rFont val="Times New Roman"/>
        <family val="1"/>
        <charset val="204"/>
      </rPr>
      <t xml:space="preserve">
09
</t>
    </r>
    <r>
      <rPr>
        <u/>
        <sz val="34"/>
        <rFont val="Times New Roman"/>
        <family val="1"/>
        <charset val="204"/>
      </rPr>
      <t>05</t>
    </r>
    <r>
      <rPr>
        <sz val="34"/>
        <rFont val="Times New Roman"/>
        <family val="1"/>
        <charset val="204"/>
      </rPr>
      <t xml:space="preserve">
10</t>
    </r>
  </si>
  <si>
    <t>октябрь</t>
  </si>
  <si>
    <r>
      <rPr>
        <u/>
        <sz val="34"/>
        <rFont val="Times New Roman"/>
        <family val="1"/>
        <charset val="204"/>
      </rPr>
      <t xml:space="preserve">27 </t>
    </r>
    <r>
      <rPr>
        <sz val="34"/>
        <rFont val="Times New Roman"/>
        <family val="1"/>
        <charset val="204"/>
      </rPr>
      <t xml:space="preserve">
10
</t>
    </r>
    <r>
      <rPr>
        <u/>
        <sz val="34"/>
        <rFont val="Times New Roman"/>
        <family val="1"/>
        <charset val="204"/>
      </rPr>
      <t>02</t>
    </r>
    <r>
      <rPr>
        <sz val="34"/>
        <rFont val="Times New Roman"/>
        <family val="1"/>
        <charset val="204"/>
      </rPr>
      <t xml:space="preserve">
11</t>
    </r>
  </si>
  <si>
    <t>ноябрь</t>
  </si>
  <si>
    <t>декабрь</t>
  </si>
  <si>
    <r>
      <rPr>
        <u/>
        <sz val="34"/>
        <rFont val="Times New Roman"/>
        <family val="1"/>
        <charset val="204"/>
      </rPr>
      <t xml:space="preserve">29 </t>
    </r>
    <r>
      <rPr>
        <sz val="34"/>
        <rFont val="Times New Roman"/>
        <family val="1"/>
        <charset val="204"/>
      </rPr>
      <t xml:space="preserve">
12
</t>
    </r>
    <r>
      <rPr>
        <u/>
        <sz val="34"/>
        <rFont val="Times New Roman"/>
        <family val="1"/>
        <charset val="204"/>
      </rPr>
      <t>04</t>
    </r>
    <r>
      <rPr>
        <sz val="34"/>
        <rFont val="Times New Roman"/>
        <family val="1"/>
        <charset val="204"/>
      </rPr>
      <t xml:space="preserve">
01</t>
    </r>
  </si>
  <si>
    <t>январь</t>
  </si>
  <si>
    <r>
      <rPr>
        <u/>
        <sz val="34"/>
        <rFont val="Times New Roman"/>
        <family val="1"/>
        <charset val="204"/>
      </rPr>
      <t xml:space="preserve">26 </t>
    </r>
    <r>
      <rPr>
        <sz val="34"/>
        <rFont val="Times New Roman"/>
        <family val="1"/>
        <charset val="204"/>
      </rPr>
      <t xml:space="preserve">
01
</t>
    </r>
    <r>
      <rPr>
        <u/>
        <sz val="34"/>
        <rFont val="Times New Roman"/>
        <family val="1"/>
        <charset val="204"/>
      </rPr>
      <t>01</t>
    </r>
    <r>
      <rPr>
        <sz val="34"/>
        <rFont val="Times New Roman"/>
        <family val="1"/>
        <charset val="204"/>
      </rPr>
      <t xml:space="preserve">
02</t>
    </r>
  </si>
  <si>
    <t>февраль</t>
  </si>
  <si>
    <r>
      <rPr>
        <u/>
        <sz val="34"/>
        <rFont val="Times New Roman"/>
        <family val="1"/>
        <charset val="204"/>
      </rPr>
      <t xml:space="preserve">23 </t>
    </r>
    <r>
      <rPr>
        <sz val="34"/>
        <rFont val="Times New Roman"/>
        <family val="1"/>
        <charset val="204"/>
      </rPr>
      <t xml:space="preserve">
02
</t>
    </r>
    <r>
      <rPr>
        <u/>
        <sz val="34"/>
        <rFont val="Times New Roman"/>
        <family val="1"/>
        <charset val="204"/>
      </rPr>
      <t>01</t>
    </r>
    <r>
      <rPr>
        <sz val="34"/>
        <rFont val="Times New Roman"/>
        <family val="1"/>
        <charset val="204"/>
      </rPr>
      <t xml:space="preserve">
03</t>
    </r>
  </si>
  <si>
    <t>март</t>
  </si>
  <si>
    <r>
      <rPr>
        <u/>
        <sz val="34"/>
        <rFont val="Times New Roman"/>
        <family val="1"/>
        <charset val="204"/>
      </rPr>
      <t xml:space="preserve">30 </t>
    </r>
    <r>
      <rPr>
        <sz val="34"/>
        <rFont val="Times New Roman"/>
        <family val="1"/>
        <charset val="204"/>
      </rPr>
      <t xml:space="preserve">
03
</t>
    </r>
    <r>
      <rPr>
        <u/>
        <sz val="34"/>
        <rFont val="Times New Roman"/>
        <family val="1"/>
        <charset val="204"/>
      </rPr>
      <t>05</t>
    </r>
    <r>
      <rPr>
        <sz val="34"/>
        <rFont val="Times New Roman"/>
        <family val="1"/>
        <charset val="204"/>
      </rPr>
      <t xml:space="preserve">
04</t>
    </r>
  </si>
  <si>
    <t>апрель</t>
  </si>
  <si>
    <r>
      <rPr>
        <u/>
        <sz val="34"/>
        <rFont val="Times New Roman"/>
        <family val="1"/>
        <charset val="204"/>
      </rPr>
      <t xml:space="preserve">27 </t>
    </r>
    <r>
      <rPr>
        <sz val="34"/>
        <rFont val="Times New Roman"/>
        <family val="1"/>
        <charset val="204"/>
      </rPr>
      <t xml:space="preserve">
04
</t>
    </r>
    <r>
      <rPr>
        <u/>
        <sz val="34"/>
        <rFont val="Times New Roman"/>
        <family val="1"/>
        <charset val="204"/>
      </rPr>
      <t>03</t>
    </r>
    <r>
      <rPr>
        <sz val="34"/>
        <rFont val="Times New Roman"/>
        <family val="1"/>
        <charset val="204"/>
      </rPr>
      <t xml:space="preserve">
05</t>
    </r>
  </si>
  <si>
    <t>май</t>
  </si>
  <si>
    <t>июнь</t>
  </si>
  <si>
    <r>
      <rPr>
        <u/>
        <sz val="34"/>
        <rFont val="Times New Roman"/>
        <family val="1"/>
        <charset val="204"/>
      </rPr>
      <t xml:space="preserve">29 </t>
    </r>
    <r>
      <rPr>
        <sz val="34"/>
        <rFont val="Times New Roman"/>
        <family val="1"/>
        <charset val="204"/>
      </rPr>
      <t xml:space="preserve">
06
</t>
    </r>
    <r>
      <rPr>
        <u/>
        <sz val="34"/>
        <rFont val="Times New Roman"/>
        <family val="1"/>
        <charset val="204"/>
      </rPr>
      <t>05</t>
    </r>
    <r>
      <rPr>
        <sz val="34"/>
        <rFont val="Times New Roman"/>
        <family val="1"/>
        <charset val="204"/>
      </rPr>
      <t xml:space="preserve">
07</t>
    </r>
  </si>
  <si>
    <t>июль</t>
  </si>
  <si>
    <r>
      <rPr>
        <u/>
        <sz val="34"/>
        <rFont val="Times New Roman"/>
        <family val="1"/>
        <charset val="204"/>
      </rPr>
      <t xml:space="preserve">27 </t>
    </r>
    <r>
      <rPr>
        <sz val="34"/>
        <rFont val="Times New Roman"/>
        <family val="1"/>
        <charset val="204"/>
      </rPr>
      <t xml:space="preserve">
07
</t>
    </r>
    <r>
      <rPr>
        <u/>
        <sz val="34"/>
        <rFont val="Times New Roman"/>
        <family val="1"/>
        <charset val="204"/>
      </rPr>
      <t>02</t>
    </r>
    <r>
      <rPr>
        <sz val="34"/>
        <rFont val="Times New Roman"/>
        <family val="1"/>
        <charset val="204"/>
      </rPr>
      <t xml:space="preserve">
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</si>
  <si>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</si>
  <si>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</si>
  <si>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</si>
  <si>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</si>
  <si>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</si>
  <si>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</si>
  <si>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</si>
  <si>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</si>
  <si>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</si>
  <si>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</si>
  <si>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</si>
  <si>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</si>
  <si>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</si>
  <si>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</si>
  <si>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</si>
  <si>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</si>
  <si>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</si>
  <si>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</si>
  <si>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</si>
  <si>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</si>
  <si>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</si>
  <si>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</si>
  <si>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</si>
  <si>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</si>
  <si>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</si>
  <si>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</si>
  <si>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</si>
  <si>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</si>
  <si>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</si>
  <si>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</si>
  <si>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</si>
  <si>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</si>
  <si>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</si>
  <si>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</si>
  <si>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</si>
  <si>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</si>
  <si>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</si>
  <si>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</si>
  <si>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</si>
  <si>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</si>
  <si>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IV</t>
  </si>
  <si>
    <t>6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</si>
  <si>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</si>
  <si>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</si>
  <si>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</si>
  <si>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</si>
  <si>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</si>
  <si>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</si>
  <si>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</si>
  <si>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</si>
  <si>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</si>
  <si>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</si>
  <si>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</si>
  <si>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</si>
  <si>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</si>
  <si>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 модуля,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</si>
  <si>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</si>
  <si>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</si>
  <si>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</si>
  <si>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</si>
  <si>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</si>
  <si>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</si>
  <si>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</si>
  <si>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</si>
  <si>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</si>
  <si>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</si>
  <si>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</si>
  <si>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</si>
  <si>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</si>
  <si>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</si>
  <si>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</si>
  <si>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</si>
  <si>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</si>
  <si>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недель</t>
  </si>
  <si>
    <t>3 семестр,
18 недель</t>
  </si>
  <si>
    <t>4 семестр,
17 недель</t>
  </si>
  <si>
    <t>5 семестр,
18 недель</t>
  </si>
  <si>
    <t>6 семестр,
17 недель</t>
  </si>
  <si>
    <t>7 семестр,
15 недель</t>
  </si>
  <si>
    <t>8 семестр,
6 недель</t>
  </si>
  <si>
    <t>Всего часов</t>
  </si>
  <si>
    <t>Ауд. часов</t>
  </si>
  <si>
    <t>Зач. единиц</t>
  </si>
  <si>
    <t>ГОСУДАРСТВЕННЫЙ КОМПОНЕНТ</t>
  </si>
  <si>
    <t>1.1</t>
  </si>
  <si>
    <t>Модуль "Социально-гуманитарный  1"</t>
  </si>
  <si>
    <t>1.1.1</t>
  </si>
  <si>
    <t>Философия</t>
  </si>
  <si>
    <t>1.1.2</t>
  </si>
  <si>
    <t>Социология</t>
  </si>
  <si>
    <t xml:space="preserve">УК-4 </t>
  </si>
  <si>
    <t>1.1.3</t>
  </si>
  <si>
    <t>Политология</t>
  </si>
  <si>
    <t>УК-7</t>
  </si>
  <si>
    <t>1.1.4</t>
  </si>
  <si>
    <t xml:space="preserve">История </t>
  </si>
  <si>
    <t>УК-9</t>
  </si>
  <si>
    <t>1.2.</t>
  </si>
  <si>
    <t>Модуль "Лингвистический 1"</t>
  </si>
  <si>
    <t>1.2.1</t>
  </si>
  <si>
    <t>Иностранный язык</t>
  </si>
  <si>
    <t>УК-3</t>
  </si>
  <si>
    <t>1.3</t>
  </si>
  <si>
    <t>Модуль "Математический"</t>
  </si>
  <si>
    <t>1.3.1</t>
  </si>
  <si>
    <t>Высшая математика</t>
  </si>
  <si>
    <t>БПК-1</t>
  </si>
  <si>
    <t>1.3.2</t>
  </si>
  <si>
    <t>Математическая статистика и эконометрика</t>
  </si>
  <si>
    <t>БПК-2</t>
  </si>
  <si>
    <t>1.4</t>
  </si>
  <si>
    <t>1.4.1</t>
  </si>
  <si>
    <t>Безопасность жизнедеятельности человека</t>
  </si>
  <si>
    <t>БПК-3</t>
  </si>
  <si>
    <t>1.5</t>
  </si>
  <si>
    <t>Модуль "Экономическая теория"</t>
  </si>
  <si>
    <t>1.5.1</t>
  </si>
  <si>
    <t xml:space="preserve">Экономическая теория </t>
  </si>
  <si>
    <t>2,3</t>
  </si>
  <si>
    <t>Курсовая работа по учебной дисциплине "Экономическая теория"</t>
  </si>
  <si>
    <t>1.6</t>
  </si>
  <si>
    <t>Модуль "Управление"</t>
  </si>
  <si>
    <t>1.6.1</t>
  </si>
  <si>
    <t>Менеджмент</t>
  </si>
  <si>
    <t>1,2</t>
  </si>
  <si>
    <t>Государственное управление</t>
  </si>
  <si>
    <t>УК-6, БПК-6</t>
  </si>
  <si>
    <t>Психология управления</t>
  </si>
  <si>
    <t>1.7</t>
  </si>
  <si>
    <t>Модуль "Экономика организации"</t>
  </si>
  <si>
    <t>1.7.1</t>
  </si>
  <si>
    <t>Экономика организации</t>
  </si>
  <si>
    <t>УК-5, БПК-10</t>
  </si>
  <si>
    <t>Курсовая работа по учебной дисциплине 
"Экономика организации"</t>
  </si>
  <si>
    <t>1.7.2</t>
  </si>
  <si>
    <t>Ценообразование</t>
  </si>
  <si>
    <t>БПК-9</t>
  </si>
  <si>
    <t>1.8</t>
  </si>
  <si>
    <t>1.8.1</t>
  </si>
  <si>
    <t>Финансовая система государства</t>
  </si>
  <si>
    <t>БПК-8</t>
  </si>
  <si>
    <t>1.8.2</t>
  </si>
  <si>
    <t>Государственное регулирование экономики</t>
  </si>
  <si>
    <t>1.8.3</t>
  </si>
  <si>
    <t>Национальная экономика Беларуси</t>
  </si>
  <si>
    <t>1.8.4</t>
  </si>
  <si>
    <t>Курсовая работа по учебной дисциплине "Национальная экономика Беларуси"/ "Государственное регулирование экономики"</t>
  </si>
  <si>
    <t>1.8.5</t>
  </si>
  <si>
    <t>Региональная экономика и управление</t>
  </si>
  <si>
    <t>БПК-12</t>
  </si>
  <si>
    <t>2</t>
  </si>
  <si>
    <t>КОМПОНЕНТ УЧРЕЖДЕНИЯ ВЫСШЕГО ОБРАЗОВАНИЯ</t>
  </si>
  <si>
    <t>2.1</t>
  </si>
  <si>
    <t>Модуль "Социально-гуманитарный  2"</t>
  </si>
  <si>
    <t>2.1.1</t>
  </si>
  <si>
    <t>Социология  управления / Деловой этикет и профессиональная коммуникация</t>
  </si>
  <si>
    <t>2.1.2</t>
  </si>
  <si>
    <t>Экономическая психология / Политическая культура</t>
  </si>
  <si>
    <t>2.2</t>
  </si>
  <si>
    <t>Модуль "Лингвистический 2"</t>
  </si>
  <si>
    <t>2.2.1</t>
  </si>
  <si>
    <t>Деловой иностранный язык</t>
  </si>
  <si>
    <t>4,6</t>
  </si>
  <si>
    <t>3,5</t>
  </si>
  <si>
    <t>2.3</t>
  </si>
  <si>
    <t>2.3.1</t>
  </si>
  <si>
    <t>Информационные технологии в управленческой деятельности</t>
  </si>
  <si>
    <t>УК-2</t>
  </si>
  <si>
    <t>2.3.2</t>
  </si>
  <si>
    <t>Электронный документооборот и организация информационного взаимодействия</t>
  </si>
  <si>
    <t>2.4</t>
  </si>
  <si>
    <t>Модуль "Правовые дисциплины"</t>
  </si>
  <si>
    <t>2.4.1</t>
  </si>
  <si>
    <t>Основы права</t>
  </si>
  <si>
    <t>СК-1</t>
  </si>
  <si>
    <t>2.4.2</t>
  </si>
  <si>
    <t>Трудовое право</t>
  </si>
  <si>
    <t>2.4.3</t>
  </si>
  <si>
    <t>Хозяйственное право</t>
  </si>
  <si>
    <t>2.5</t>
  </si>
  <si>
    <t>Модуль "Учет и анализ"</t>
  </si>
  <si>
    <t>2.5.1</t>
  </si>
  <si>
    <t>Социально-экономическая статистика</t>
  </si>
  <si>
    <t>СК-2</t>
  </si>
  <si>
    <t>2.5.2</t>
  </si>
  <si>
    <t>Бухгалтерский учет и аудит</t>
  </si>
  <si>
    <t>СК-3</t>
  </si>
  <si>
    <t>2.5.3</t>
  </si>
  <si>
    <t>Анализ хозяйственной деятельности</t>
  </si>
  <si>
    <t>СК-4</t>
  </si>
  <si>
    <t>2.5.4</t>
  </si>
  <si>
    <t>Управленческий учет</t>
  </si>
  <si>
    <t>СК-5</t>
  </si>
  <si>
    <t>2.6</t>
  </si>
  <si>
    <t>2.6.1</t>
  </si>
  <si>
    <t>Международные экономические отношения</t>
  </si>
  <si>
    <t>СК-6</t>
  </si>
  <si>
    <t>2.6.2</t>
  </si>
  <si>
    <t>Международный менеджмент</t>
  </si>
  <si>
    <t>СК-7</t>
  </si>
  <si>
    <t>2.6.3</t>
  </si>
  <si>
    <t>Управление внешнеэкономической деятельностью</t>
  </si>
  <si>
    <t>2.6.4</t>
  </si>
  <si>
    <t>Курсовая работа по учебной дисциплине "Управление внешнеэкономической деятельностью"</t>
  </si>
  <si>
    <t>СОГЛАСОВАНО  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</si>
  <si>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_______________И.В.Титович
"____"__________2021 г.</t>
  </si>
  <si>
    <t>Продолжение типового учебного плана по специальности  1-26 01 03 Государственное управление и экономика, регистрационный № _______________</t>
  </si>
  <si>
    <t>2.7</t>
  </si>
  <si>
    <t>Модуль "Государственные закупки и налогообложение"</t>
  </si>
  <si>
    <t>2.7.1</t>
  </si>
  <si>
    <t>Государственные закупки</t>
  </si>
  <si>
    <t>СК-8</t>
  </si>
  <si>
    <t>2.7.2</t>
  </si>
  <si>
    <t>Налоги и налогообложение</t>
  </si>
  <si>
    <t>СК-9</t>
  </si>
  <si>
    <t>2.8</t>
  </si>
  <si>
    <t>2.8.1</t>
  </si>
  <si>
    <t>СК-10</t>
  </si>
  <si>
    <t>2.8.2</t>
  </si>
  <si>
    <t>Экономика инноваций</t>
  </si>
  <si>
    <t>СК-11</t>
  </si>
  <si>
    <t>2.9</t>
  </si>
  <si>
    <t>Модуль "Финансы"</t>
  </si>
  <si>
    <t>2.9.1</t>
  </si>
  <si>
    <t>Финансовые рынки и институты</t>
  </si>
  <si>
    <t>СК-12</t>
  </si>
  <si>
    <t>2.9.2</t>
  </si>
  <si>
    <t>Финансовый менеджмент</t>
  </si>
  <si>
    <t>СК-13</t>
  </si>
  <si>
    <t>2.10</t>
  </si>
  <si>
    <t>Модуль "Планирование"</t>
  </si>
  <si>
    <t>2.10.1</t>
  </si>
  <si>
    <t>Прогнозирование и планирование экономики</t>
  </si>
  <si>
    <t>СК-14</t>
  </si>
  <si>
    <t>2.10.2</t>
  </si>
  <si>
    <t>Бизнес-планирование</t>
  </si>
  <si>
    <t>СК-15</t>
  </si>
  <si>
    <t>2.11</t>
  </si>
  <si>
    <t>Модуль "Экологический"</t>
  </si>
  <si>
    <t>2.11.1</t>
  </si>
  <si>
    <t>Экономика природопользования</t>
  </si>
  <si>
    <t>СК-16</t>
  </si>
  <si>
    <t>2.11.2</t>
  </si>
  <si>
    <t>Циркулярная экономика</t>
  </si>
  <si>
    <t>СК-17</t>
  </si>
  <si>
    <t>2.12</t>
  </si>
  <si>
    <t>Модуль "Функциональный менеджмент"</t>
  </si>
  <si>
    <t>2.12.1</t>
  </si>
  <si>
    <t>Страховой менеджмент</t>
  </si>
  <si>
    <t>СК-18</t>
  </si>
  <si>
    <t>2.12.2</t>
  </si>
  <si>
    <t>Риск-менеджмент</t>
  </si>
  <si>
    <t>СК-19</t>
  </si>
  <si>
    <t>2.12.3</t>
  </si>
  <si>
    <t>Стратегический менеджмент</t>
  </si>
  <si>
    <t>СК-20</t>
  </si>
  <si>
    <t>2.12.4</t>
  </si>
  <si>
    <t>Моделирование управленческих решений</t>
  </si>
  <si>
    <t>СК-21</t>
  </si>
  <si>
    <t>2.12.5</t>
  </si>
  <si>
    <t>Курсовая работа по учебной дисциплине "Стратегический менеджмент"/ "Моделирование управленческих решений"</t>
  </si>
  <si>
    <t>2.13</t>
  </si>
  <si>
    <t>Модуль "Маркетинг и логистика"</t>
  </si>
  <si>
    <t>2.13.1</t>
  </si>
  <si>
    <t>Маркетинг</t>
  </si>
  <si>
    <t>СК-22</t>
  </si>
  <si>
    <t>2.13.2</t>
  </si>
  <si>
    <t>Управление логистическими процессами</t>
  </si>
  <si>
    <t>СК-23</t>
  </si>
  <si>
    <t>2.13.3</t>
  </si>
  <si>
    <t>Биржевая торговля</t>
  </si>
  <si>
    <t>СК-24</t>
  </si>
  <si>
    <t>2.14</t>
  </si>
  <si>
    <t>Модуль "Информационные системы в экономике"</t>
  </si>
  <si>
    <t>2.14.1</t>
  </si>
  <si>
    <t>Информационные системы в экономике</t>
  </si>
  <si>
    <t>2.15</t>
  </si>
  <si>
    <t>Специализированный модуль по выбору студента</t>
  </si>
  <si>
    <t>8,8</t>
  </si>
  <si>
    <t>2.15.1</t>
  </si>
  <si>
    <t>Управление конкурентоспособностью экономики</t>
  </si>
  <si>
    <t>Инновационные системы и технологии</t>
  </si>
  <si>
    <t>СК-26</t>
  </si>
  <si>
    <t>Управление внешнеэкономическими процессами</t>
  </si>
  <si>
    <t>Экономика зарубежных стран</t>
  </si>
  <si>
    <t>СК-27</t>
  </si>
  <si>
    <t>Стратегии наращивания белорусского экспорта</t>
  </si>
  <si>
    <t>Внешняя политика Республики Беларусь</t>
  </si>
  <si>
    <t>Международная конкурентоспособность</t>
  </si>
  <si>
    <t>Управление экономическим развитием</t>
  </si>
  <si>
    <t>Нейроэкономика и принятие управленческих решений</t>
  </si>
  <si>
    <t>СК-28</t>
  </si>
  <si>
    <t>Цифровые технологии в финансовом управлении</t>
  </si>
  <si>
    <t>Управление стоимостью организации</t>
  </si>
  <si>
    <t>Управление изменениями в организации</t>
  </si>
  <si>
    <t>3</t>
  </si>
  <si>
    <t>ФАКУЛЬТАТИВНЫЕ   ДИСЦИПЛИНЫ</t>
  </si>
  <si>
    <t>3.1</t>
  </si>
  <si>
    <t>Введение в специальность</t>
  </si>
  <si>
    <t>/4</t>
  </si>
  <si>
    <t>3.2</t>
  </si>
  <si>
    <t>Второй иностранный язык</t>
  </si>
  <si>
    <t>/100</t>
  </si>
  <si>
    <t>3.4</t>
  </si>
  <si>
    <t>Государственно-частное партнерство</t>
  </si>
  <si>
    <t>/40</t>
  </si>
  <si>
    <t>3.5</t>
  </si>
  <si>
    <t>/36</t>
  </si>
  <si>
    <t>3.6</t>
  </si>
  <si>
    <t>Таможенное дело</t>
  </si>
  <si>
    <t>/30</t>
  </si>
  <si>
    <t>4</t>
  </si>
  <si>
    <t>ДОПОЛНИТЕЛЬНЫЕ ВИДЫ ОБУЧЕНИЯ</t>
  </si>
  <si>
    <t>/34</t>
  </si>
  <si>
    <t>4.1</t>
  </si>
  <si>
    <t>Физическая культура</t>
  </si>
  <si>
    <t>/1…6</t>
  </si>
  <si>
    <t>/14</t>
  </si>
  <si>
    <t>/72</t>
  </si>
  <si>
    <t>/68</t>
  </si>
  <si>
    <t>УК-12</t>
  </si>
  <si>
    <t>4.2</t>
  </si>
  <si>
    <t>/1</t>
  </si>
  <si>
    <t>/60</t>
  </si>
  <si>
    <t>УК-13</t>
  </si>
  <si>
    <t xml:space="preserve">Количество часов учебных занятий                        </t>
  </si>
  <si>
    <t>Количество часов учебных занятий в неделю</t>
  </si>
  <si>
    <r>
      <t>Количество курсовых работ</t>
    </r>
    <r>
      <rPr>
        <b/>
        <sz val="35"/>
        <rFont val="Times New Roman"/>
        <family val="1"/>
        <charset val="204"/>
      </rPr>
      <t xml:space="preserve"> </t>
    </r>
  </si>
  <si>
    <r>
      <t>Количество экзаменов</t>
    </r>
    <r>
      <rPr>
        <b/>
        <sz val="35"/>
        <rFont val="Times New Roman"/>
        <family val="1"/>
        <charset val="204"/>
      </rPr>
      <t xml:space="preserve"> </t>
    </r>
  </si>
  <si>
    <t xml:space="preserve">Количество зачетов 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</si>
  <si>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</si>
  <si>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</si>
  <si>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</si>
  <si>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</si>
  <si>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</si>
  <si>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</si>
  <si>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</si>
  <si>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</si>
  <si>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Государственный экзамен по специальности и защита дипломной работы в ГЭК</t>
  </si>
  <si>
    <t xml:space="preserve">Учебно-ознакомительная </t>
  </si>
  <si>
    <t>Экономическая</t>
  </si>
  <si>
    <t>VIII. Матрица компетенций</t>
  </si>
  <si>
    <t>Код 
компетенции</t>
  </si>
  <si>
    <t>Наименование компетенции</t>
  </si>
  <si>
    <t>Код модуля,  учебной дисциплины</t>
  </si>
  <si>
    <t>УК-1</t>
  </si>
  <si>
    <t>Владеть основами исследовательской деятельности, осуществлять поиск, анализ и синтез информации</t>
  </si>
  <si>
    <t>1.1, 1.6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</si>
  <si>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</si>
  <si>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</si>
  <si>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 xml:space="preserve"> 1.3, 2.2</t>
  </si>
  <si>
    <t>УК-4</t>
  </si>
  <si>
    <t>Работать в команде, толерантно воспринимать социальные, этнические, конфессиональные, культурные и иные различия</t>
  </si>
  <si>
    <t>1.1.2, 2.1.1</t>
  </si>
  <si>
    <t>УК-5</t>
  </si>
  <si>
    <t>Быть способным к саморазвитию и совершенствованию в профессиональной деятельности</t>
  </si>
  <si>
    <t>1.2.2</t>
  </si>
  <si>
    <t>УК-6</t>
  </si>
  <si>
    <t>Проявлять инициативу и адаптироваться к изменениям в профессиональной деятельности</t>
  </si>
  <si>
    <t>1.2.3, 2.1.2</t>
  </si>
  <si>
    <t>Обладать гуманистическим мировоззрением, качествами гражданственности и патриотизма</t>
  </si>
  <si>
    <t>УК-8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</si>
  <si>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</si>
  <si>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</si>
  <si>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УК-10</t>
  </si>
  <si>
    <t>Владеть различными видами, формами, методами и приемами деловой коммуникации для решения задач межличностного и межкультурного взаимодействия</t>
  </si>
  <si>
    <t>УК-11</t>
  </si>
  <si>
    <t>Владеть навыками здоровьесбережения</t>
  </si>
  <si>
    <t>Владеть математическим аппаратом решения управленческих задач</t>
  </si>
  <si>
    <t>БПК-4</t>
  </si>
  <si>
    <t>БПК-5</t>
  </si>
  <si>
    <t>БПК-6</t>
  </si>
  <si>
    <t>БПК-7</t>
  </si>
  <si>
    <t>Понимать  механизм ценообразования и разрабатывать ценовую политику организации в различных рыночных условиях</t>
  </si>
  <si>
    <t>БПК-10</t>
  </si>
  <si>
    <t>БПК-11</t>
  </si>
  <si>
    <t>Применять нормы административного, трудового, гражданского и хозяйственного законодательства при осуществлении экономической деятельности</t>
  </si>
  <si>
    <t>Выявлять взаимосвязи социально-экономических процессов и явлений, оценивать тенденции  развития национальной экономики</t>
  </si>
  <si>
    <t xml:space="preserve">СК-3 </t>
  </si>
  <si>
    <t>Использовать различные методы учета затрат на производство и калькулирования себестоимости с целью проектирования оптимальных учетных систем и контроля затрат</t>
  </si>
  <si>
    <t>Владеть методами регламентирования внешнеэкономической деятельности на межгосударственном и государственном уровнях, выполнять экономические расчеты по внешнеэкономическим контрактам и планировать внешнеэкономическую деятельность организации</t>
  </si>
  <si>
    <t>2.12.4, 2.12.5</t>
  </si>
  <si>
    <t>СК-25</t>
  </si>
  <si>
    <t>СОГЛАСОВАНО</t>
  </si>
  <si>
    <t>Заместитель Министра экономики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</si>
  <si>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</si>
  <si>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Д.В.Ярошевич</t>
  </si>
  <si>
    <t>С.А.Касперович</t>
  </si>
  <si>
    <t>"___"_________ 2021 г.</t>
  </si>
  <si>
    <t>Председатель УМО по образованию в области управления</t>
  </si>
  <si>
    <t>В.В.Данилович</t>
  </si>
  <si>
    <t>Проректор по научно-методической работе Государственного учреждения образования "Республиканский институт высшей школы"</t>
  </si>
  <si>
    <t>И.В.Титович</t>
  </si>
  <si>
    <t>Председатель НМС по государственному управлению</t>
  </si>
  <si>
    <t>"___"________ 2021 г.</t>
  </si>
  <si>
    <t>В.А.Бороденя</t>
  </si>
  <si>
    <t>Рекомендован к утверждению Президиумом Совета УМО по образованию в области управления</t>
  </si>
  <si>
    <t>Эксперт-нормоконтролер</t>
  </si>
  <si>
    <t>Протокол № ____ от _________ 2021 г.</t>
  </si>
  <si>
    <t>Государственное регулирование инновационной деятельности</t>
  </si>
  <si>
    <t>Экономика и управление отраслевыми рынками</t>
  </si>
  <si>
    <t>Управление конкурентоспособностью реального сектора экономики</t>
  </si>
  <si>
    <t>2.16</t>
  </si>
  <si>
    <t>2.16.1</t>
  </si>
  <si>
    <t>2.16.1.1</t>
  </si>
  <si>
    <t>2.16.1.2</t>
  </si>
  <si>
    <t>2.16.1.3</t>
  </si>
  <si>
    <t>2.16.1.4</t>
  </si>
  <si>
    <t>2.16.2</t>
  </si>
  <si>
    <t>2.16.2.1</t>
  </si>
  <si>
    <t>2.16.2.2</t>
  </si>
  <si>
    <t>2.16.2.3</t>
  </si>
  <si>
    <t>2.16.2.4</t>
  </si>
  <si>
    <t>2.16.3</t>
  </si>
  <si>
    <t>2.16.3.1</t>
  </si>
  <si>
    <t>2.16.3.2</t>
  </si>
  <si>
    <t>2.16.3.3</t>
  </si>
  <si>
    <t>2.16.3.4</t>
  </si>
  <si>
    <t>Модуль "Государственное управление"</t>
  </si>
  <si>
    <t>1.4.2</t>
  </si>
  <si>
    <t>Модуль "Информационные технологии в государственном управлении"</t>
  </si>
  <si>
    <t>Модуль "Государственное управление инновационной деятельностью"</t>
  </si>
  <si>
    <t>Модуль "Государственное регулирование внешнеэкономической деятельности"</t>
  </si>
  <si>
    <t>Белорусский язык (профессиональная лексика)</t>
  </si>
  <si>
    <r>
      <rPr>
        <vertAlign val="superscript"/>
        <sz val="45"/>
        <rFont val="Times New Roman"/>
        <family val="1"/>
        <charset val="204"/>
      </rPr>
      <t>1</t>
    </r>
    <r>
      <rPr>
        <sz val="45"/>
        <rFont val="Times New Roman"/>
        <family val="1"/>
        <charset val="204"/>
      </rPr>
      <t xml:space="preserve">  Дифференцированный зачет.</t>
    </r>
  </si>
  <si>
    <r>
      <t xml:space="preserve">1 </t>
    </r>
    <r>
      <rPr>
        <vertAlign val="superscript"/>
        <sz val="35"/>
        <rFont val="Times New Roman"/>
        <family val="1"/>
        <charset val="204"/>
      </rPr>
      <t>1</t>
    </r>
  </si>
  <si>
    <t>всего:</t>
  </si>
  <si>
    <t>/70</t>
  </si>
  <si>
    <t>/350</t>
  </si>
  <si>
    <t>/336</t>
  </si>
  <si>
    <t>4.3</t>
  </si>
  <si>
    <t>/64</t>
  </si>
  <si>
    <t>Квалификация:</t>
  </si>
  <si>
    <t>Применять правила техники безопасности, производственной санитарии, пожарной безопасности, нормы охраны  труда, принципы рационального природопользования и энергосбережения и методы защиты производственного персонала и населения от возможных последствий аварий и стихийных бедствий</t>
  </si>
  <si>
    <t>Понимать мотивы поведения субъектов рыночной экономики и особенности экономических процессов,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</si>
  <si>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Понимать теоретические основы государственного управления, организационную структуру и особенности функционирования органов государственного управления Республики Беларусь и их ресурсное обеспечение </t>
  </si>
  <si>
    <t>Применять на практике методологические основы и инструменты решения ключевых проблем государственных финансов; обладать навыками разработки рекомендаций финансовой науки органами государственного управления</t>
  </si>
  <si>
    <t xml:space="preserve">Анализировать целостную систему национальной экономики, понимать особенности и механизмы ее регулирования </t>
  </si>
  <si>
    <t>Анализировать финансовую отчётность и хозяйственную деятельность организации, готовить аналитические отчеты на основе данных о внешних и внутренних факторах, влияющих на деятельность организации</t>
  </si>
  <si>
    <t>Применять методы национального  регулирования форм международных экономических отношений на основе знаний о сущности, принципах и формах международных экономических отношений</t>
  </si>
  <si>
    <t>2.6.2 - 2.6.4</t>
  </si>
  <si>
    <t>Осуществлять процедуры государственных закупок</t>
  </si>
  <si>
    <t>Владеть методами налогового планирования и осуществлять расчет налогов и отчислений в соответствии с законодательством</t>
  </si>
  <si>
    <t xml:space="preserve">Применять организационные и экономические меры, направленные на регулирование инновационной деятельности  </t>
  </si>
  <si>
    <t>Оценивать инновационный потенциал и эффективность инновационной деятельности организации, обеспечивать рост конкурентоспособности на основе разработки и реализации инновационной стратегии</t>
  </si>
  <si>
    <t>Использовать инструменты финансового рынка для эффективного размещения финансовых ресурсов</t>
  </si>
  <si>
    <t>Использовать современные методы управления финансами для решения стратегических задач в организационно-управленческой деятельности</t>
  </si>
  <si>
    <t>Обосновывать экономически эффективные и адаптированные к конкретным условиям  функционирования объектов плановых и прогнозных программ развития организаций и подсистем экономики управленческие решения</t>
  </si>
  <si>
    <t>Разрабатывать бизнес-планы и проводить их экспертизу на основе знаний методологии бизнес-планирования</t>
  </si>
  <si>
    <t>Использовать методологический инструментарий экономики природопользования, необходимый для повышения эффективности управления природными объектами государственной собственности, разработки политики эффективного природопользования</t>
  </si>
  <si>
    <t>Разрабатывать стратегии безотходного производства с целью  сохранения природных ресурсов для следующих поколений и создания новых рабочих мест</t>
  </si>
  <si>
    <t>Осуществлять управление отдельными операциями страхования и  страховой организации в целом</t>
  </si>
  <si>
    <t>Определять риски экономической деятельности и управлять ими</t>
  </si>
  <si>
    <t>Осуществлять реализацию концепций стратегического управления и стратегических планов на основе привязки внутреннего потенциала организации к различным экономическим условиям</t>
  </si>
  <si>
    <t>Разрабатывать и использовать математические модели проблемных ситуаций в процессе решения задач профессиональной деятельности</t>
  </si>
  <si>
    <t>Разрабатывать маркетинговую стратегию организации, планировать и осуществлять мероприятия, направленные на ее реализацию</t>
  </si>
  <si>
    <t>Определять эффективность биржевых операций и рассчитывать экономические показатели биржевой деятельности на основе методов и средств организации биржевой торговли</t>
  </si>
  <si>
    <t>Использовать современные информационные системы в разных сферах экономической деятельности</t>
  </si>
  <si>
    <t xml:space="preserve">Анализировать взаимосвязи между функциональными стратегиями развития организаций на всех уровнях управления с целью подготовки сбалансированных управленческих решений для выявления их конкурентоспособных преимуществ </t>
  </si>
  <si>
    <t>Определять приоритетные направления развития внешнеэкономических связей и внешнеэкономической деятельности с точки зрения обеспечения экономической безопасности страны и организации</t>
  </si>
  <si>
    <t>Разрабатывать альтернативные варианты решения управленческих проблем, проводить их оценку, обеспечивать реализацию выбранной альтернативы</t>
  </si>
  <si>
    <r>
      <t>Основы управления интеллектуальной собственностью</t>
    </r>
    <r>
      <rPr>
        <vertAlign val="superscript"/>
        <sz val="36"/>
        <rFont val="Times New Roman"/>
        <family val="1"/>
        <charset val="204"/>
      </rPr>
      <t>2</t>
    </r>
  </si>
  <si>
    <t>Применять правовые нормы по обеспечению законности и правопорядка, предпринимать организационно-правовые меры по профилактике и пресечению коррупционного поведения</t>
  </si>
  <si>
    <t>Регулирование предпринимательской деятельности</t>
  </si>
  <si>
    <t>Преддипломная (включая управленческую)</t>
  </si>
  <si>
    <t>УК-2, БПК-2</t>
  </si>
  <si>
    <t>Анализировать социально-психологические отношения в экономической деятельности</t>
  </si>
  <si>
    <t>1.4.1, 1.4.2, 1.6</t>
  </si>
  <si>
    <t>1.5, 1.7.1, 1.8.2-1.8.4</t>
  </si>
  <si>
    <t>1.1.3, 2.1.2</t>
  </si>
  <si>
    <t>СК-29</t>
  </si>
  <si>
    <t>УК-6, БПК-3</t>
  </si>
  <si>
    <t>УК-6, БПК-4</t>
  </si>
  <si>
    <t>УК-5, БПК-5</t>
  </si>
  <si>
    <t>УК-5, БПК-7</t>
  </si>
  <si>
    <t>1.8.2-1.8.4</t>
  </si>
  <si>
    <t>1.2, 2.2</t>
  </si>
  <si>
    <t>СК-30</t>
  </si>
  <si>
    <t>СК-31</t>
  </si>
  <si>
    <t>1.3.2, 2.3.1, 2.14</t>
  </si>
  <si>
    <t>Использовать социологический подход в изучении особенностей управленческой деятельности, проводить социологические исследования и использовать их результаты в управленческой практике</t>
  </si>
  <si>
    <t>УК-14</t>
  </si>
  <si>
    <t>Владеть профессиональной терминологией, навыками профессионально-делового общения в устной и письменной формах</t>
  </si>
  <si>
    <t>Разрабатывать эффективные стратегии развития организации в конкурентной среде на основе обоснованных экономических решений</t>
  </si>
  <si>
    <t>Проводить комплексную социально-экономическую диагностику регионов и городов, разрабатывать практические рекомендации по региональному социально-экономическому развитию на основе знаний особенностей государственного управления на региональном уровне</t>
  </si>
  <si>
    <t>Применять электронный документооборот в процессе организации эффективного информационного взаимодействия</t>
  </si>
  <si>
    <t xml:space="preserve">Принимать решения по выбору оптимальных логистических каналов, логистических цепей и схем, управлять каналами, обеспечивающими товародвижение </t>
  </si>
  <si>
    <r>
      <rPr>
        <sz val="48"/>
        <rFont val="Times New Roman"/>
        <family val="1"/>
        <charset val="204"/>
      </rPr>
      <t>²</t>
    </r>
    <r>
      <rPr>
        <sz val="26"/>
        <rFont val="Times New Roman"/>
        <family val="1"/>
        <charset val="204"/>
      </rPr>
      <t xml:space="preserve">  </t>
    </r>
    <r>
      <rPr>
        <sz val="45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 или дисциплины по выбору.</t>
    </r>
  </si>
  <si>
    <t>УК-1, 8</t>
  </si>
  <si>
    <t>Использовать языковой материал в профессиональной области на белорусском языке</t>
  </si>
  <si>
    <t>УК-15</t>
  </si>
  <si>
    <t>Разработан в качестве примера реализации образовательного стандарта по специальности 1-26 01 03 Государственное управление и экономика.</t>
  </si>
  <si>
    <t>И.Н.Михайлова</t>
  </si>
  <si>
    <t>Применять нормы международного и национального  законодательства в области интеллектуальной собственности</t>
  </si>
  <si>
    <t>Владеть прикладными методами математической статистики и эконометрики для анализа, оценки результатов профессиональной деятельности и построения эконометрических моделей</t>
  </si>
  <si>
    <t>Осуществлять организацию учетного процесса активов, обязательств, собственного капитала, доходов и расходов хозяйствующего субъекта, формирования его отчетности; использовать информацию, полученную в результате проведения аудиторских процедур, при принятии обоснованных управленческих решений</t>
  </si>
  <si>
    <t>УК-4, 11 /УК-12</t>
  </si>
  <si>
    <t>УК-13 / УК-7</t>
  </si>
  <si>
    <t>УК-3, 15</t>
  </si>
  <si>
    <t>Анализировать психологические условия и особенности управленческой деятельности с целью повышения эффективности и качества работы в системе управления</t>
  </si>
  <si>
    <t>СК-21,22</t>
  </si>
  <si>
    <t>УК-2, СК-26</t>
  </si>
  <si>
    <t>Модуль "Противодействие коррупции"</t>
  </si>
  <si>
    <t>Противодействие коррупции</t>
  </si>
  <si>
    <t>/54</t>
  </si>
  <si>
    <t>4.4</t>
  </si>
  <si>
    <t>Принимать управленческие решения на основе базовых компетенций, принципов и методов управления</t>
  </si>
  <si>
    <t>/102</t>
  </si>
  <si>
    <t>Модуль "Государственное регулирование национальной и региональной экономики"</t>
  </si>
  <si>
    <t>2.12.3 - 2.12.5</t>
  </si>
</sst>
</file>

<file path=xl/styles.xml><?xml version="1.0" encoding="utf-8"?>
<styleSheet xmlns="http://schemas.openxmlformats.org/spreadsheetml/2006/main">
  <fonts count="6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4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sz val="45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sz val="40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32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sz val="22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10"/>
      <color indexed="8"/>
      <name val="Arial Cyr"/>
      <charset val="204"/>
    </font>
    <font>
      <sz val="45"/>
      <color indexed="8"/>
      <name val="Arial Narrow"/>
      <family val="2"/>
      <charset val="204"/>
    </font>
    <font>
      <sz val="14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24"/>
      <color indexed="8"/>
      <name val="Arial Narrow"/>
      <family val="2"/>
      <charset val="204"/>
    </font>
    <font>
      <sz val="36"/>
      <color indexed="8"/>
      <name val="Arial Cyr"/>
      <charset val="204"/>
    </font>
    <font>
      <sz val="36"/>
      <color indexed="8"/>
      <name val="Arial Narrow"/>
      <family val="2"/>
      <charset val="204"/>
    </font>
    <font>
      <sz val="11"/>
      <name val="Times New Roman"/>
      <family val="1"/>
      <charset val="204"/>
    </font>
    <font>
      <sz val="34"/>
      <name val="Times New Roman"/>
      <family val="1"/>
      <charset val="204"/>
    </font>
    <font>
      <u/>
      <sz val="34"/>
      <name val="Times New Roman"/>
      <family val="1"/>
      <charset val="204"/>
    </font>
    <font>
      <sz val="30"/>
      <name val="Arial Cyr"/>
      <charset val="204"/>
    </font>
    <font>
      <b/>
      <sz val="34"/>
      <name val="Times New Roman"/>
      <family val="1"/>
      <charset val="204"/>
    </font>
    <font>
      <sz val="10"/>
      <name val="Times New Roman"/>
      <family val="1"/>
      <charset val="204"/>
    </font>
    <font>
      <sz val="35"/>
      <name val="Times New Roman"/>
      <family val="1"/>
      <charset val="204"/>
    </font>
    <font>
      <sz val="20"/>
      <name val="Arial Cyr"/>
      <charset val="204"/>
    </font>
    <font>
      <b/>
      <sz val="35"/>
      <name val="Times New Roman"/>
      <family val="1"/>
      <charset val="204"/>
    </font>
    <font>
      <sz val="28"/>
      <name val="Arial Narrow"/>
      <family val="2"/>
      <charset val="204"/>
    </font>
    <font>
      <sz val="18"/>
      <name val="Times New Roman"/>
      <family val="1"/>
      <charset val="204"/>
    </font>
    <font>
      <b/>
      <sz val="45"/>
      <name val="Times New Roman"/>
      <family val="1"/>
      <charset val="204"/>
    </font>
    <font>
      <sz val="40"/>
      <name val="Times New Roman"/>
      <family val="1"/>
      <charset val="204"/>
    </font>
    <font>
      <sz val="40"/>
      <name val="Arial Cyr"/>
      <charset val="204"/>
    </font>
    <font>
      <sz val="45"/>
      <name val="Times New Roman"/>
      <family val="1"/>
      <charset val="204"/>
    </font>
    <font>
      <sz val="48"/>
      <name val="Arial Cyr"/>
      <charset val="204"/>
    </font>
    <font>
      <b/>
      <sz val="35"/>
      <color theme="0" tint="-0.14999847407452621"/>
      <name val="Times New Roman"/>
      <family val="1"/>
      <charset val="204"/>
    </font>
    <font>
      <b/>
      <sz val="35"/>
      <color theme="0"/>
      <name val="Times New Roman"/>
      <family val="1"/>
      <charset val="204"/>
    </font>
    <font>
      <sz val="35"/>
      <color theme="0"/>
      <name val="Times New Roman"/>
      <family val="1"/>
      <charset val="204"/>
    </font>
    <font>
      <sz val="36"/>
      <name val="Arial Cyr"/>
      <charset val="204"/>
    </font>
    <font>
      <vertAlign val="superscript"/>
      <sz val="45"/>
      <name val="Times New Roman"/>
      <family val="1"/>
      <charset val="204"/>
    </font>
    <font>
      <sz val="36"/>
      <name val="Times New Roman"/>
      <family val="1"/>
      <charset val="204"/>
    </font>
    <font>
      <sz val="36"/>
      <name val="Arial Narrow"/>
      <family val="2"/>
      <charset val="204"/>
    </font>
    <font>
      <sz val="36"/>
      <name val="Calibri"/>
      <family val="2"/>
      <charset val="204"/>
      <scheme val="minor"/>
    </font>
    <font>
      <b/>
      <sz val="45"/>
      <color theme="1"/>
      <name val="Times New Roman"/>
      <family val="1"/>
      <charset val="204"/>
    </font>
    <font>
      <sz val="45"/>
      <color theme="1"/>
      <name val="Times New Roman"/>
      <family val="1"/>
      <charset val="204"/>
    </font>
    <font>
      <sz val="40"/>
      <color theme="1"/>
      <name val="Times New Roman"/>
      <family val="1"/>
      <charset val="204"/>
    </font>
    <font>
      <sz val="45"/>
      <color rgb="FF333333"/>
      <name val="Times New Roman"/>
      <family val="1"/>
      <charset val="204"/>
    </font>
    <font>
      <sz val="35"/>
      <color rgb="FFFF0000"/>
      <name val="Times New Roman"/>
      <family val="1"/>
      <charset val="204"/>
    </font>
    <font>
      <vertAlign val="superscript"/>
      <sz val="35"/>
      <name val="Times New Roman"/>
      <family val="1"/>
      <charset val="204"/>
    </font>
    <font>
      <sz val="26"/>
      <name val="Times New Roman"/>
      <family val="1"/>
      <charset val="204"/>
    </font>
    <font>
      <vertAlign val="superscript"/>
      <sz val="36"/>
      <name val="Times New Roman"/>
      <family val="1"/>
      <charset val="204"/>
    </font>
    <font>
      <sz val="36"/>
      <color rgb="FFFF0000"/>
      <name val="Arial Cyr"/>
      <charset val="204"/>
    </font>
    <font>
      <sz val="48"/>
      <name val="Times New Roman"/>
      <family val="1"/>
      <charset val="204"/>
    </font>
    <font>
      <sz val="3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8" fillId="0" borderId="0" applyNumberFormat="0" applyFill="0" applyBorder="0" applyProtection="0"/>
  </cellStyleXfs>
  <cellXfs count="628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horizontal="center"/>
    </xf>
    <xf numFmtId="0" fontId="1" fillId="0" borderId="0" xfId="1" applyFont="1" applyFill="1" applyAlignment="1">
      <alignment horizontal="left"/>
    </xf>
    <xf numFmtId="0" fontId="2" fillId="0" borderId="0" xfId="1" applyFont="1" applyFill="1"/>
    <xf numFmtId="0" fontId="3" fillId="0" borderId="0" xfId="1" applyFont="1" applyFill="1"/>
    <xf numFmtId="0" fontId="21" fillId="0" borderId="0" xfId="1" applyFont="1" applyFill="1"/>
    <xf numFmtId="0" fontId="26" fillId="0" borderId="0" xfId="1" applyFont="1" applyFill="1"/>
    <xf numFmtId="0" fontId="29" fillId="0" borderId="2" xfId="1" applyFont="1" applyFill="1" applyBorder="1" applyAlignment="1">
      <alignment horizontal="center" vertical="center" wrapText="1"/>
    </xf>
    <xf numFmtId="0" fontId="29" fillId="0" borderId="6" xfId="1" applyFont="1" applyFill="1" applyBorder="1" applyAlignment="1">
      <alignment horizontal="center" vertical="center" textRotation="90"/>
    </xf>
    <xf numFmtId="0" fontId="29" fillId="0" borderId="1" xfId="1" applyFont="1" applyFill="1" applyBorder="1" applyAlignment="1">
      <alignment horizontal="center" vertical="top"/>
    </xf>
    <xf numFmtId="49" fontId="32" fillId="0" borderId="1" xfId="1" applyNumberFormat="1" applyFont="1" applyFill="1" applyBorder="1" applyAlignment="1">
      <alignment horizontal="center" vertical="center"/>
    </xf>
    <xf numFmtId="49" fontId="29" fillId="0" borderId="1" xfId="1" applyNumberFormat="1" applyFont="1" applyFill="1" applyBorder="1" applyAlignment="1">
      <alignment horizontal="center"/>
    </xf>
    <xf numFmtId="49" fontId="29" fillId="0" borderId="1" xfId="1" applyNumberFormat="1" applyFont="1" applyFill="1" applyBorder="1" applyAlignment="1">
      <alignment horizontal="center" vertical="center"/>
    </xf>
    <xf numFmtId="49" fontId="29" fillId="0" borderId="0" xfId="1" applyNumberFormat="1" applyFont="1" applyFill="1"/>
    <xf numFmtId="49" fontId="33" fillId="0" borderId="0" xfId="1" applyNumberFormat="1" applyFont="1" applyFill="1"/>
    <xf numFmtId="49" fontId="34" fillId="0" borderId="0" xfId="1" applyNumberFormat="1" applyFont="1" applyFill="1" applyAlignment="1"/>
    <xf numFmtId="49" fontId="34" fillId="0" borderId="0" xfId="1" applyNumberFormat="1" applyFont="1" applyFill="1"/>
    <xf numFmtId="0" fontId="34" fillId="0" borderId="0" xfId="1" applyFont="1" applyFill="1"/>
    <xf numFmtId="49" fontId="34" fillId="0" borderId="1" xfId="1" applyNumberFormat="1" applyFont="1" applyFill="1" applyBorder="1" applyAlignment="1">
      <alignment vertical="center"/>
    </xf>
    <xf numFmtId="0" fontId="34" fillId="0" borderId="0" xfId="1" applyFont="1" applyFill="1" applyAlignment="1">
      <alignment horizontal="center" vertical="center"/>
    </xf>
    <xf numFmtId="49" fontId="34" fillId="0" borderId="0" xfId="1" applyNumberFormat="1" applyFont="1" applyFill="1" applyAlignment="1">
      <alignment horizontal="center"/>
    </xf>
    <xf numFmtId="49" fontId="34" fillId="0" borderId="1" xfId="1" applyNumberFormat="1" applyFont="1" applyFill="1" applyBorder="1" applyAlignment="1">
      <alignment horizontal="center" vertical="center"/>
    </xf>
    <xf numFmtId="49" fontId="34" fillId="0" borderId="1" xfId="1" applyNumberFormat="1" applyFont="1" applyFill="1" applyBorder="1" applyAlignment="1">
      <alignment horizontal="center"/>
    </xf>
    <xf numFmtId="49" fontId="34" fillId="0" borderId="0" xfId="1" applyNumberFormat="1" applyFont="1" applyFill="1" applyBorder="1" applyAlignment="1">
      <alignment horizontal="center"/>
    </xf>
    <xf numFmtId="0" fontId="35" fillId="0" borderId="0" xfId="1" applyFont="1" applyFill="1"/>
    <xf numFmtId="49" fontId="36" fillId="0" borderId="1" xfId="1" applyNumberFormat="1" applyFont="1" applyFill="1" applyBorder="1" applyAlignment="1">
      <alignment horizontal="center" vertical="center"/>
    </xf>
    <xf numFmtId="49" fontId="37" fillId="0" borderId="0" xfId="1" applyNumberFormat="1" applyFont="1" applyFill="1"/>
    <xf numFmtId="49" fontId="37" fillId="0" borderId="0" xfId="1" applyNumberFormat="1" applyFont="1" applyFill="1" applyAlignment="1">
      <alignment horizontal="center"/>
    </xf>
    <xf numFmtId="0" fontId="37" fillId="0" borderId="0" xfId="1" applyFont="1" applyFill="1"/>
    <xf numFmtId="49" fontId="38" fillId="0" borderId="0" xfId="1" applyNumberFormat="1" applyFont="1" applyFill="1"/>
    <xf numFmtId="49" fontId="38" fillId="0" borderId="0" xfId="1" applyNumberFormat="1" applyFont="1" applyFill="1" applyAlignment="1">
      <alignment horizontal="center"/>
    </xf>
    <xf numFmtId="0" fontId="38" fillId="0" borderId="0" xfId="1" applyFont="1" applyFill="1"/>
    <xf numFmtId="49" fontId="33" fillId="0" borderId="0" xfId="1" applyNumberFormat="1" applyFont="1" applyFill="1" applyAlignment="1">
      <alignment horizontal="center"/>
    </xf>
    <xf numFmtId="0" fontId="34" fillId="0" borderId="9" xfId="1" applyFont="1" applyFill="1" applyBorder="1" applyAlignment="1">
      <alignment horizontal="center" vertical="center" textRotation="90"/>
    </xf>
    <xf numFmtId="0" fontId="34" fillId="0" borderId="8" xfId="1" applyFont="1" applyFill="1" applyBorder="1" applyAlignment="1">
      <alignment horizontal="center" vertical="center" textRotation="90"/>
    </xf>
    <xf numFmtId="49" fontId="34" fillId="0" borderId="16" xfId="1" applyNumberFormat="1" applyFont="1" applyFill="1" applyBorder="1" applyAlignment="1">
      <alignment horizontal="center" vertical="center"/>
    </xf>
    <xf numFmtId="49" fontId="34" fillId="0" borderId="21" xfId="1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 applyProtection="1">
      <alignment vertical="top"/>
      <protection locked="0"/>
    </xf>
    <xf numFmtId="0" fontId="43" fillId="0" borderId="0" xfId="1" applyFont="1" applyFill="1"/>
    <xf numFmtId="0" fontId="34" fillId="0" borderId="25" xfId="1" applyFont="1" applyFill="1" applyBorder="1"/>
    <xf numFmtId="0" fontId="34" fillId="0" borderId="5" xfId="1" applyFont="1" applyFill="1" applyBorder="1"/>
    <xf numFmtId="0" fontId="34" fillId="0" borderId="26" xfId="1" applyFont="1" applyFill="1" applyBorder="1"/>
    <xf numFmtId="0" fontId="31" fillId="0" borderId="0" xfId="1" applyFont="1" applyFill="1"/>
    <xf numFmtId="49" fontId="34" fillId="0" borderId="58" xfId="1" applyNumberFormat="1" applyFont="1" applyFill="1" applyBorder="1" applyAlignment="1">
      <alignment horizontal="center" vertical="center"/>
    </xf>
    <xf numFmtId="0" fontId="34" fillId="0" borderId="0" xfId="1" applyFont="1" applyFill="1" applyAlignment="1">
      <alignment horizontal="center"/>
    </xf>
    <xf numFmtId="0" fontId="34" fillId="0" borderId="0" xfId="1" applyNumberFormat="1" applyFont="1" applyFill="1" applyBorder="1" applyAlignment="1">
      <alignment horizontal="center" vertical="center"/>
    </xf>
    <xf numFmtId="0" fontId="34" fillId="0" borderId="0" xfId="1" applyFont="1" applyFill="1" applyBorder="1" applyAlignment="1">
      <alignment horizontal="center"/>
    </xf>
    <xf numFmtId="0" fontId="34" fillId="0" borderId="0" xfId="1" applyFont="1" applyFill="1" applyBorder="1" applyAlignment="1">
      <alignment horizontal="left"/>
    </xf>
    <xf numFmtId="0" fontId="34" fillId="0" borderId="0" xfId="1" applyFont="1" applyFill="1" applyBorder="1"/>
    <xf numFmtId="0" fontId="34" fillId="0" borderId="0" xfId="1" applyFont="1" applyFill="1" applyAlignment="1">
      <alignment horizontal="left"/>
    </xf>
    <xf numFmtId="49" fontId="49" fillId="0" borderId="0" xfId="1" applyNumberFormat="1" applyFont="1" applyFill="1" applyBorder="1" applyAlignment="1">
      <alignment horizontal="center" vertical="center" wrapText="1"/>
    </xf>
    <xf numFmtId="0" fontId="47" fillId="0" borderId="0" xfId="0" applyFont="1" applyFill="1" applyBorder="1" applyProtection="1">
      <protection locked="0"/>
    </xf>
    <xf numFmtId="0" fontId="54" fillId="0" borderId="0" xfId="1" applyFont="1" applyFill="1"/>
    <xf numFmtId="0" fontId="50" fillId="0" borderId="0" xfId="1" applyFont="1" applyFill="1" applyBorder="1"/>
    <xf numFmtId="0" fontId="49" fillId="0" borderId="0" xfId="1" applyFont="1" applyFill="1" applyBorder="1" applyAlignment="1">
      <alignment horizontal="left" vertical="top" wrapText="1"/>
    </xf>
    <xf numFmtId="0" fontId="50" fillId="0" borderId="0" xfId="1" applyFont="1" applyFill="1" applyBorder="1" applyAlignment="1">
      <alignment vertical="top"/>
    </xf>
    <xf numFmtId="0" fontId="50" fillId="0" borderId="0" xfId="1" applyFont="1" applyFill="1" applyBorder="1" applyAlignment="1">
      <alignment horizontal="center" vertical="top"/>
    </xf>
    <xf numFmtId="0" fontId="50" fillId="0" borderId="0" xfId="1" applyFont="1" applyFill="1" applyBorder="1" applyAlignment="1">
      <alignment horizontal="left" vertical="top"/>
    </xf>
    <xf numFmtId="0" fontId="50" fillId="0" borderId="0" xfId="1" applyFont="1" applyFill="1" applyBorder="1" applyAlignment="1">
      <alignment vertical="top" wrapText="1"/>
    </xf>
    <xf numFmtId="0" fontId="47" fillId="0" borderId="0" xfId="1" applyFont="1" applyFill="1" applyBorder="1"/>
    <xf numFmtId="0" fontId="2" fillId="0" borderId="0" xfId="1" applyFont="1" applyFill="1" applyAlignment="1"/>
    <xf numFmtId="0" fontId="2" fillId="0" borderId="0" xfId="1" applyFont="1" applyFill="1" applyAlignment="1">
      <alignment horizontal="left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vertical="center"/>
    </xf>
    <xf numFmtId="0" fontId="5" fillId="0" borderId="0" xfId="1" applyFont="1" applyFill="1"/>
    <xf numFmtId="0" fontId="6" fillId="0" borderId="0" xfId="1" applyFont="1" applyFill="1"/>
    <xf numFmtId="0" fontId="7" fillId="0" borderId="0" xfId="1" applyFont="1" applyFill="1" applyAlignment="1"/>
    <xf numFmtId="0" fontId="8" fillId="0" borderId="0" xfId="1" applyFont="1" applyFill="1"/>
    <xf numFmtId="0" fontId="9" fillId="0" borderId="0" xfId="1" applyFont="1" applyFill="1" applyAlignment="1"/>
    <xf numFmtId="0" fontId="10" fillId="0" borderId="0" xfId="1" applyFont="1" applyFill="1" applyAlignment="1"/>
    <xf numFmtId="0" fontId="11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12" fillId="0" borderId="0" xfId="1" applyFont="1" applyFill="1" applyBorder="1" applyAlignment="1">
      <alignment horizontal="left"/>
    </xf>
    <xf numFmtId="0" fontId="12" fillId="0" borderId="0" xfId="1" applyFont="1" applyFill="1" applyAlignment="1">
      <alignment horizontal="left"/>
    </xf>
    <xf numFmtId="0" fontId="6" fillId="0" borderId="0" xfId="1" applyFont="1" applyFill="1" applyAlignment="1">
      <alignment horizontal="left"/>
    </xf>
    <xf numFmtId="0" fontId="5" fillId="0" borderId="0" xfId="1" applyFont="1" applyFill="1" applyBorder="1" applyAlignment="1">
      <alignment vertical="top"/>
    </xf>
    <xf numFmtId="0" fontId="13" fillId="0" borderId="0" xfId="1" applyFont="1" applyFill="1" applyBorder="1"/>
    <xf numFmtId="0" fontId="13" fillId="0" borderId="0" xfId="1" applyFont="1" applyFill="1" applyBorder="1" applyAlignment="1"/>
    <xf numFmtId="0" fontId="2" fillId="0" borderId="0" xfId="1" applyFont="1" applyFill="1" applyBorder="1" applyAlignment="1"/>
    <xf numFmtId="0" fontId="14" fillId="0" borderId="0" xfId="1" applyFont="1" applyFill="1" applyAlignment="1">
      <alignment vertical="top"/>
    </xf>
    <xf numFmtId="0" fontId="15" fillId="0" borderId="0" xfId="1" applyFont="1" applyFill="1" applyAlignment="1">
      <alignment horizontal="left" vertical="top"/>
    </xf>
    <xf numFmtId="0" fontId="3" fillId="0" borderId="0" xfId="1" applyFont="1" applyFill="1" applyAlignment="1">
      <alignment vertical="top"/>
    </xf>
    <xf numFmtId="0" fontId="8" fillId="0" borderId="0" xfId="1" applyFont="1" applyFill="1" applyAlignment="1"/>
    <xf numFmtId="0" fontId="16" fillId="0" borderId="0" xfId="1" applyFont="1" applyFill="1" applyAlignment="1">
      <alignment horizontal="left"/>
    </xf>
    <xf numFmtId="0" fontId="17" fillId="0" borderId="0" xfId="1" applyFont="1" applyFill="1"/>
    <xf numFmtId="0" fontId="18" fillId="0" borderId="0" xfId="1" applyFont="1" applyFill="1" applyAlignment="1">
      <alignment vertical="top"/>
    </xf>
    <xf numFmtId="0" fontId="19" fillId="0" borderId="0" xfId="1" applyFont="1" applyFill="1" applyAlignment="1"/>
    <xf numFmtId="0" fontId="20" fillId="0" borderId="0" xfId="1" applyFont="1" applyFill="1" applyAlignment="1"/>
    <xf numFmtId="0" fontId="16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left" vertical="top"/>
    </xf>
    <xf numFmtId="0" fontId="16" fillId="0" borderId="0" xfId="1" applyFont="1" applyFill="1"/>
    <xf numFmtId="0" fontId="3" fillId="0" borderId="0" xfId="1" applyFont="1" applyFill="1" applyAlignment="1"/>
    <xf numFmtId="0" fontId="6" fillId="0" borderId="0" xfId="1" applyFont="1" applyFill="1" applyAlignment="1">
      <alignment vertical="justify"/>
    </xf>
    <xf numFmtId="0" fontId="6" fillId="0" borderId="0" xfId="1" applyFont="1" applyFill="1" applyAlignment="1">
      <alignment vertical="justify" wrapText="1"/>
    </xf>
    <xf numFmtId="0" fontId="22" fillId="0" borderId="0" xfId="1" applyFont="1" applyFill="1"/>
    <xf numFmtId="0" fontId="23" fillId="0" borderId="0" xfId="1" applyFont="1" applyFill="1"/>
    <xf numFmtId="0" fontId="2" fillId="0" borderId="0" xfId="1" applyFont="1" applyFill="1" applyAlignment="1">
      <alignment vertical="center"/>
    </xf>
    <xf numFmtId="0" fontId="24" fillId="0" borderId="0" xfId="1" applyFont="1" applyFill="1" applyAlignment="1">
      <alignment horizontal="center"/>
    </xf>
    <xf numFmtId="0" fontId="25" fillId="0" borderId="0" xfId="1" applyFont="1" applyFill="1"/>
    <xf numFmtId="0" fontId="24" fillId="0" borderId="0" xfId="1" applyFont="1" applyFill="1"/>
    <xf numFmtId="0" fontId="24" fillId="0" borderId="0" xfId="1" applyFont="1" applyFill="1" applyAlignment="1">
      <alignment horizontal="left"/>
    </xf>
    <xf numFmtId="0" fontId="21" fillId="0" borderId="0" xfId="1" applyFont="1" applyFill="1" applyAlignment="1">
      <alignment horizontal="left"/>
    </xf>
    <xf numFmtId="0" fontId="27" fillId="0" borderId="0" xfId="1" applyFont="1" applyFill="1"/>
    <xf numFmtId="0" fontId="4" fillId="0" borderId="0" xfId="2" applyFont="1" applyFill="1" applyBorder="1"/>
    <xf numFmtId="0" fontId="11" fillId="0" borderId="0" xfId="1" applyFont="1" applyFill="1"/>
    <xf numFmtId="0" fontId="11" fillId="0" borderId="0" xfId="1" applyFont="1" applyFill="1" applyAlignment="1">
      <alignment horizontal="center"/>
    </xf>
    <xf numFmtId="0" fontId="4" fillId="0" borderId="0" xfId="1" applyFont="1" applyFill="1"/>
    <xf numFmtId="0" fontId="27" fillId="0" borderId="0" xfId="1" applyFont="1" applyFill="1" applyAlignment="1">
      <alignment horizontal="left"/>
    </xf>
    <xf numFmtId="0" fontId="26" fillId="0" borderId="0" xfId="1" applyFont="1" applyFill="1" applyAlignment="1">
      <alignment horizontal="left"/>
    </xf>
    <xf numFmtId="0" fontId="29" fillId="0" borderId="1" xfId="1" applyFont="1" applyFill="1" applyBorder="1"/>
    <xf numFmtId="0" fontId="29" fillId="0" borderId="1" xfId="1" applyFont="1" applyFill="1" applyBorder="1" applyAlignment="1">
      <alignment horizontal="center"/>
    </xf>
    <xf numFmtId="0" fontId="32" fillId="0" borderId="1" xfId="1" applyFont="1" applyFill="1" applyBorder="1" applyAlignment="1">
      <alignment horizontal="center" vertical="center"/>
    </xf>
    <xf numFmtId="49" fontId="29" fillId="0" borderId="0" xfId="1" applyNumberFormat="1" applyFont="1" applyFill="1" applyAlignment="1">
      <alignment horizontal="center" vertical="center"/>
    </xf>
    <xf numFmtId="0" fontId="29" fillId="0" borderId="0" xfId="1" applyFont="1" applyFill="1" applyAlignment="1">
      <alignment horizontal="center" vertical="center"/>
    </xf>
    <xf numFmtId="0" fontId="36" fillId="0" borderId="12" xfId="1" applyFont="1" applyFill="1" applyBorder="1" applyAlignment="1">
      <alignment horizontal="center" vertical="center"/>
    </xf>
    <xf numFmtId="49" fontId="36" fillId="0" borderId="7" xfId="1" applyNumberFormat="1" applyFont="1" applyFill="1" applyBorder="1" applyAlignment="1">
      <alignment horizontal="center" vertical="center"/>
    </xf>
    <xf numFmtId="0" fontId="34" fillId="0" borderId="22" xfId="1" applyFont="1" applyFill="1" applyBorder="1"/>
    <xf numFmtId="0" fontId="34" fillId="0" borderId="1" xfId="1" applyFont="1" applyFill="1" applyBorder="1"/>
    <xf numFmtId="0" fontId="34" fillId="0" borderId="23" xfId="1" applyFont="1" applyFill="1" applyBorder="1"/>
    <xf numFmtId="49" fontId="34" fillId="0" borderId="61" xfId="1" applyNumberFormat="1" applyFont="1" applyFill="1" applyBorder="1" applyAlignment="1">
      <alignment horizontal="center" vertical="center"/>
    </xf>
    <xf numFmtId="49" fontId="34" fillId="0" borderId="0" xfId="1" applyNumberFormat="1" applyFont="1" applyFill="1" applyBorder="1" applyAlignment="1">
      <alignment horizontal="center" vertical="center"/>
    </xf>
    <xf numFmtId="0" fontId="34" fillId="0" borderId="0" xfId="1" applyFont="1" applyFill="1" applyBorder="1" applyAlignment="1">
      <alignment horizontal="left" vertical="center" wrapText="1"/>
    </xf>
    <xf numFmtId="0" fontId="34" fillId="0" borderId="0" xfId="1" applyFont="1" applyFill="1" applyBorder="1" applyAlignment="1">
      <alignment horizontal="center" vertical="center"/>
    </xf>
    <xf numFmtId="0" fontId="40" fillId="0" borderId="0" xfId="0" applyFont="1" applyFill="1" applyBorder="1" applyAlignment="1" applyProtection="1">
      <alignment vertical="top" wrapText="1"/>
      <protection locked="0"/>
    </xf>
    <xf numFmtId="0" fontId="34" fillId="0" borderId="19" xfId="1" applyFont="1" applyFill="1" applyBorder="1"/>
    <xf numFmtId="0" fontId="34" fillId="0" borderId="6" xfId="1" applyFont="1" applyFill="1" applyBorder="1"/>
    <xf numFmtId="0" fontId="34" fillId="0" borderId="20" xfId="1" applyFont="1" applyFill="1" applyBorder="1"/>
    <xf numFmtId="0" fontId="34" fillId="0" borderId="64" xfId="1" applyFont="1" applyFill="1" applyBorder="1"/>
    <xf numFmtId="0" fontId="34" fillId="0" borderId="65" xfId="1" applyFont="1" applyFill="1" applyBorder="1"/>
    <xf numFmtId="0" fontId="34" fillId="0" borderId="66" xfId="1" applyFont="1" applyFill="1" applyBorder="1"/>
    <xf numFmtId="0" fontId="44" fillId="0" borderId="13" xfId="1" applyFont="1" applyFill="1" applyBorder="1" applyAlignment="1">
      <alignment horizontal="center" vertical="center"/>
    </xf>
    <xf numFmtId="0" fontId="45" fillId="0" borderId="11" xfId="1" applyFont="1" applyFill="1" applyBorder="1" applyAlignment="1">
      <alignment horizontal="center" vertical="center"/>
    </xf>
    <xf numFmtId="0" fontId="45" fillId="0" borderId="14" xfId="1" applyFont="1" applyFill="1" applyBorder="1" applyAlignment="1">
      <alignment horizontal="center" vertical="center"/>
    </xf>
    <xf numFmtId="0" fontId="45" fillId="0" borderId="10" xfId="1" applyFont="1" applyFill="1" applyBorder="1" applyAlignment="1">
      <alignment horizontal="center" vertical="center"/>
    </xf>
    <xf numFmtId="0" fontId="36" fillId="0" borderId="62" xfId="1" applyFont="1" applyFill="1" applyBorder="1" applyAlignment="1">
      <alignment horizontal="center" vertical="center"/>
    </xf>
    <xf numFmtId="0" fontId="36" fillId="0" borderId="53" xfId="1" applyFont="1" applyFill="1" applyBorder="1" applyAlignment="1">
      <alignment horizontal="center" vertical="center"/>
    </xf>
    <xf numFmtId="0" fontId="36" fillId="0" borderId="63" xfId="1" applyFont="1" applyFill="1" applyBorder="1" applyAlignment="1">
      <alignment horizontal="center" vertical="center"/>
    </xf>
    <xf numFmtId="0" fontId="46" fillId="0" borderId="19" xfId="1" applyFont="1" applyFill="1" applyBorder="1" applyAlignment="1">
      <alignment horizontal="center" vertical="center"/>
    </xf>
    <xf numFmtId="0" fontId="46" fillId="0" borderId="6" xfId="1" applyFont="1" applyFill="1" applyBorder="1" applyAlignment="1">
      <alignment horizontal="center" vertical="center"/>
    </xf>
    <xf numFmtId="0" fontId="46" fillId="0" borderId="20" xfId="1" applyFont="1" applyFill="1" applyBorder="1" applyAlignment="1">
      <alignment horizontal="center" vertical="center"/>
    </xf>
    <xf numFmtId="0" fontId="46" fillId="0" borderId="22" xfId="1" applyFont="1" applyFill="1" applyBorder="1" applyAlignment="1">
      <alignment horizontal="center" vertical="center"/>
    </xf>
    <xf numFmtId="0" fontId="46" fillId="0" borderId="1" xfId="1" applyFont="1" applyFill="1" applyBorder="1" applyAlignment="1">
      <alignment horizontal="center" vertical="center"/>
    </xf>
    <xf numFmtId="0" fontId="46" fillId="0" borderId="23" xfId="1" applyFont="1" applyFill="1" applyBorder="1" applyAlignment="1">
      <alignment horizontal="center" vertical="center"/>
    </xf>
    <xf numFmtId="0" fontId="46" fillId="0" borderId="27" xfId="1" applyFont="1" applyFill="1" applyBorder="1" applyAlignment="1">
      <alignment horizontal="center" vertical="center"/>
    </xf>
    <xf numFmtId="0" fontId="46" fillId="0" borderId="5" xfId="1" applyFont="1" applyFill="1" applyBorder="1" applyAlignment="1">
      <alignment horizontal="center" vertical="center"/>
    </xf>
    <xf numFmtId="0" fontId="46" fillId="0" borderId="28" xfId="1" applyFont="1" applyFill="1" applyBorder="1" applyAlignment="1">
      <alignment horizontal="center" vertical="center"/>
    </xf>
    <xf numFmtId="0" fontId="34" fillId="0" borderId="14" xfId="1" applyFont="1" applyFill="1" applyBorder="1" applyAlignment="1">
      <alignment horizontal="center" vertical="center"/>
    </xf>
    <xf numFmtId="0" fontId="52" fillId="0" borderId="0" xfId="1" applyFont="1" applyFill="1"/>
    <xf numFmtId="0" fontId="53" fillId="0" borderId="0" xfId="1" applyFont="1" applyFill="1" applyAlignment="1">
      <alignment horizontal="left" vertical="top" wrapText="1"/>
    </xf>
    <xf numFmtId="0" fontId="53" fillId="0" borderId="0" xfId="1" applyFont="1" applyFill="1" applyAlignment="1">
      <alignment horizontal="center" vertical="top" wrapText="1"/>
    </xf>
    <xf numFmtId="0" fontId="53" fillId="0" borderId="0" xfId="1" applyFont="1" applyFill="1"/>
    <xf numFmtId="0" fontId="54" fillId="0" borderId="0" xfId="1" applyFont="1" applyFill="1" applyAlignment="1">
      <alignment horizontal="left" vertical="top" wrapText="1"/>
    </xf>
    <xf numFmtId="0" fontId="54" fillId="0" borderId="0" xfId="1" applyFont="1" applyFill="1" applyAlignment="1">
      <alignment vertical="top" wrapText="1"/>
    </xf>
    <xf numFmtId="0" fontId="53" fillId="0" borderId="0" xfId="1" applyFont="1" applyFill="1" applyAlignment="1">
      <alignment vertical="top" wrapText="1"/>
    </xf>
    <xf numFmtId="0" fontId="53" fillId="0" borderId="0" xfId="1" applyFont="1" applyFill="1" applyAlignment="1">
      <alignment wrapText="1"/>
    </xf>
    <xf numFmtId="0" fontId="53" fillId="0" borderId="47" xfId="1" applyFont="1" applyFill="1" applyBorder="1"/>
    <xf numFmtId="0" fontId="53" fillId="0" borderId="0" xfId="1" applyFont="1" applyFill="1" applyBorder="1" applyAlignment="1">
      <alignment vertical="top" wrapText="1"/>
    </xf>
    <xf numFmtId="0" fontId="1" fillId="0" borderId="0" xfId="1" applyFont="1" applyFill="1" applyBorder="1"/>
    <xf numFmtId="0" fontId="45" fillId="0" borderId="13" xfId="1" applyFont="1" applyFill="1" applyBorder="1" applyAlignment="1">
      <alignment horizontal="center" vertical="center"/>
    </xf>
    <xf numFmtId="0" fontId="34" fillId="0" borderId="19" xfId="1" applyFont="1" applyFill="1" applyBorder="1" applyAlignment="1">
      <alignment horizontal="center" vertical="center"/>
    </xf>
    <xf numFmtId="0" fontId="34" fillId="0" borderId="20" xfId="1" applyFont="1" applyFill="1" applyBorder="1" applyAlignment="1">
      <alignment horizontal="center" vertical="center"/>
    </xf>
    <xf numFmtId="0" fontId="34" fillId="0" borderId="17" xfId="1" applyFont="1" applyFill="1" applyBorder="1" applyAlignment="1">
      <alignment horizontal="center" vertical="center"/>
    </xf>
    <xf numFmtId="0" fontId="34" fillId="0" borderId="18" xfId="1" applyFont="1" applyFill="1" applyBorder="1" applyAlignment="1">
      <alignment horizontal="center" vertical="center"/>
    </xf>
    <xf numFmtId="0" fontId="34" fillId="0" borderId="6" xfId="1" applyFont="1" applyFill="1" applyBorder="1" applyAlignment="1">
      <alignment horizontal="center" vertical="center"/>
    </xf>
    <xf numFmtId="0" fontId="34" fillId="0" borderId="33" xfId="1" applyFont="1" applyFill="1" applyBorder="1" applyAlignment="1">
      <alignment horizontal="center" vertical="center"/>
    </xf>
    <xf numFmtId="0" fontId="34" fillId="0" borderId="34" xfId="1" applyFont="1" applyFill="1" applyBorder="1" applyAlignment="1">
      <alignment horizontal="center" vertical="center"/>
    </xf>
    <xf numFmtId="0" fontId="34" fillId="0" borderId="30" xfId="1" applyFont="1" applyFill="1" applyBorder="1" applyAlignment="1">
      <alignment horizontal="center" vertical="center"/>
    </xf>
    <xf numFmtId="0" fontId="34" fillId="0" borderId="32" xfId="1" applyFont="1" applyFill="1" applyBorder="1" applyAlignment="1">
      <alignment horizontal="center" vertical="center"/>
    </xf>
    <xf numFmtId="0" fontId="34" fillId="0" borderId="31" xfId="1" applyFont="1" applyFill="1" applyBorder="1" applyAlignment="1">
      <alignment horizontal="center" vertical="center"/>
    </xf>
    <xf numFmtId="0" fontId="36" fillId="0" borderId="11" xfId="1" applyFont="1" applyFill="1" applyBorder="1" applyAlignment="1">
      <alignment horizontal="center" vertical="center"/>
    </xf>
    <xf numFmtId="0" fontId="36" fillId="0" borderId="10" xfId="1" applyFont="1" applyFill="1" applyBorder="1" applyAlignment="1">
      <alignment horizontal="center" vertical="center"/>
    </xf>
    <xf numFmtId="0" fontId="36" fillId="0" borderId="15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horizontal="center" vertical="center"/>
    </xf>
    <xf numFmtId="0" fontId="36" fillId="0" borderId="14" xfId="1" applyFont="1" applyFill="1" applyBorder="1" applyAlignment="1">
      <alignment horizontal="center" vertical="center"/>
    </xf>
    <xf numFmtId="0" fontId="50" fillId="0" borderId="0" xfId="1" applyFont="1" applyFill="1" applyBorder="1" applyAlignment="1">
      <alignment horizontal="center" vertical="top" wrapText="1"/>
    </xf>
    <xf numFmtId="0" fontId="50" fillId="0" borderId="0" xfId="1" applyFont="1" applyFill="1" applyBorder="1" applyAlignment="1">
      <alignment horizontal="left" vertical="top" wrapText="1"/>
    </xf>
    <xf numFmtId="0" fontId="34" fillId="0" borderId="11" xfId="1" applyFont="1" applyFill="1" applyBorder="1" applyAlignment="1">
      <alignment horizontal="center" vertical="center"/>
    </xf>
    <xf numFmtId="0" fontId="34" fillId="0" borderId="10" xfId="1" applyFont="1" applyFill="1" applyBorder="1" applyAlignment="1">
      <alignment horizontal="center" vertical="center"/>
    </xf>
    <xf numFmtId="0" fontId="53" fillId="0" borderId="0" xfId="1" applyFont="1" applyFill="1" applyBorder="1" applyAlignment="1">
      <alignment horizontal="left" vertical="top" wrapText="1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36" fillId="0" borderId="7" xfId="1" applyFont="1" applyFill="1" applyBorder="1" applyAlignment="1">
      <alignment horizontal="center" vertical="center"/>
    </xf>
    <xf numFmtId="0" fontId="34" fillId="0" borderId="12" xfId="1" applyFont="1" applyFill="1" applyBorder="1" applyAlignment="1">
      <alignment horizontal="center" vertical="center"/>
    </xf>
    <xf numFmtId="0" fontId="34" fillId="0" borderId="8" xfId="1" applyFont="1" applyFill="1" applyBorder="1" applyAlignment="1">
      <alignment horizontal="center" vertical="center"/>
    </xf>
    <xf numFmtId="0" fontId="36" fillId="0" borderId="9" xfId="1" applyFont="1" applyFill="1" applyBorder="1" applyAlignment="1">
      <alignment horizontal="center" vertical="center"/>
    </xf>
    <xf numFmtId="0" fontId="36" fillId="0" borderId="8" xfId="1" applyFont="1" applyFill="1" applyBorder="1" applyAlignment="1">
      <alignment horizontal="center" vertical="center"/>
    </xf>
    <xf numFmtId="0" fontId="34" fillId="0" borderId="27" xfId="1" applyFont="1" applyFill="1" applyBorder="1" applyAlignment="1">
      <alignment horizontal="center" vertical="center"/>
    </xf>
    <xf numFmtId="0" fontId="34" fillId="0" borderId="28" xfId="1" applyFont="1" applyFill="1" applyBorder="1" applyAlignment="1">
      <alignment horizontal="center" vertical="center"/>
    </xf>
    <xf numFmtId="0" fontId="34" fillId="0" borderId="25" xfId="1" applyFont="1" applyFill="1" applyBorder="1" applyAlignment="1">
      <alignment horizontal="center" vertical="center"/>
    </xf>
    <xf numFmtId="0" fontId="34" fillId="0" borderId="26" xfId="1" applyFont="1" applyFill="1" applyBorder="1" applyAlignment="1">
      <alignment horizontal="center" vertical="center"/>
    </xf>
    <xf numFmtId="0" fontId="34" fillId="0" borderId="5" xfId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center" vertical="center"/>
    </xf>
    <xf numFmtId="0" fontId="34" fillId="0" borderId="23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horizontal="center" vertical="center"/>
    </xf>
    <xf numFmtId="0" fontId="34" fillId="0" borderId="1" xfId="1" applyFont="1" applyFill="1" applyBorder="1" applyAlignment="1">
      <alignment horizontal="center" vertical="center"/>
    </xf>
    <xf numFmtId="0" fontId="34" fillId="0" borderId="7" xfId="1" applyFont="1" applyFill="1" applyBorder="1" applyAlignment="1">
      <alignment horizontal="center" vertical="center" textRotation="90"/>
    </xf>
    <xf numFmtId="0" fontId="34" fillId="0" borderId="9" xfId="1" applyFont="1" applyFill="1" applyBorder="1" applyAlignment="1">
      <alignment horizontal="center" vertical="center"/>
    </xf>
    <xf numFmtId="0" fontId="34" fillId="0" borderId="0" xfId="1" applyFont="1" applyFill="1" applyBorder="1" applyAlignment="1">
      <alignment horizontal="center" vertical="center" wrapText="1"/>
    </xf>
    <xf numFmtId="49" fontId="34" fillId="0" borderId="24" xfId="1" applyNumberFormat="1" applyFont="1" applyFill="1" applyBorder="1" applyAlignment="1">
      <alignment horizontal="center" vertical="center"/>
    </xf>
    <xf numFmtId="49" fontId="34" fillId="0" borderId="29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 textRotation="90"/>
    </xf>
    <xf numFmtId="0" fontId="39" fillId="0" borderId="0" xfId="2" applyFont="1" applyFill="1" applyBorder="1"/>
    <xf numFmtId="0" fontId="41" fillId="0" borderId="0" xfId="1" applyFont="1" applyFill="1"/>
    <xf numFmtId="0" fontId="47" fillId="0" borderId="0" xfId="1" applyFont="1" applyFill="1"/>
    <xf numFmtId="0" fontId="47" fillId="0" borderId="0" xfId="1" applyFont="1" applyFill="1" applyAlignment="1"/>
    <xf numFmtId="0" fontId="50" fillId="0" borderId="0" xfId="1" applyFont="1" applyFill="1" applyBorder="1" applyAlignment="1">
      <alignment vertical="center"/>
    </xf>
    <xf numFmtId="0" fontId="51" fillId="0" borderId="0" xfId="0" applyFont="1" applyFill="1" applyAlignment="1">
      <alignment horizontal="left"/>
    </xf>
    <xf numFmtId="0" fontId="36" fillId="0" borderId="11" xfId="1" applyFont="1" applyFill="1" applyBorder="1" applyAlignment="1">
      <alignment horizontal="center" vertical="center"/>
    </xf>
    <xf numFmtId="0" fontId="36" fillId="0" borderId="10" xfId="1" applyFont="1" applyFill="1" applyBorder="1" applyAlignment="1">
      <alignment horizontal="center" vertical="center"/>
    </xf>
    <xf numFmtId="0" fontId="36" fillId="0" borderId="15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horizontal="center" vertical="center"/>
    </xf>
    <xf numFmtId="0" fontId="36" fillId="0" borderId="14" xfId="1" applyFont="1" applyFill="1" applyBorder="1" applyAlignment="1">
      <alignment horizontal="center" vertical="center"/>
    </xf>
    <xf numFmtId="0" fontId="34" fillId="0" borderId="7" xfId="1" applyFont="1" applyFill="1" applyBorder="1" applyAlignment="1">
      <alignment horizontal="center" vertical="center" textRotation="90"/>
    </xf>
    <xf numFmtId="0" fontId="34" fillId="0" borderId="7" xfId="1" applyFont="1" applyFill="1" applyBorder="1" applyAlignment="1">
      <alignment horizontal="center" vertical="center" textRotation="90"/>
    </xf>
    <xf numFmtId="0" fontId="34" fillId="0" borderId="49" xfId="1" applyFont="1" applyFill="1" applyBorder="1" applyAlignment="1">
      <alignment horizontal="center" vertical="center"/>
    </xf>
    <xf numFmtId="0" fontId="34" fillId="0" borderId="50" xfId="1" applyFont="1" applyFill="1" applyBorder="1" applyAlignment="1">
      <alignment horizontal="center" vertical="center"/>
    </xf>
    <xf numFmtId="0" fontId="34" fillId="0" borderId="51" xfId="1" applyFont="1" applyFill="1" applyBorder="1" applyAlignment="1">
      <alignment horizontal="center" vertical="center"/>
    </xf>
    <xf numFmtId="0" fontId="34" fillId="0" borderId="59" xfId="1" applyFont="1" applyFill="1" applyBorder="1" applyAlignment="1">
      <alignment horizontal="center" vertical="center"/>
    </xf>
    <xf numFmtId="0" fontId="34" fillId="0" borderId="60" xfId="1" applyFont="1" applyFill="1" applyBorder="1" applyAlignment="1">
      <alignment horizontal="center" vertical="center"/>
    </xf>
    <xf numFmtId="0" fontId="34" fillId="0" borderId="1" xfId="1" applyFont="1" applyFill="1" applyBorder="1" applyAlignment="1">
      <alignment horizontal="center" vertical="center"/>
    </xf>
    <xf numFmtId="0" fontId="34" fillId="0" borderId="23" xfId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horizontal="center" vertical="center"/>
    </xf>
    <xf numFmtId="0" fontId="34" fillId="0" borderId="50" xfId="1" applyFont="1" applyFill="1" applyBorder="1" applyAlignment="1">
      <alignment horizontal="center" vertical="center"/>
    </xf>
    <xf numFmtId="0" fontId="34" fillId="0" borderId="51" xfId="1" applyFont="1" applyFill="1" applyBorder="1" applyAlignment="1">
      <alignment horizontal="center" vertical="center"/>
    </xf>
    <xf numFmtId="0" fontId="34" fillId="0" borderId="49" xfId="1" applyFont="1" applyFill="1" applyBorder="1" applyAlignment="1">
      <alignment horizontal="center" vertical="center"/>
    </xf>
    <xf numFmtId="0" fontId="34" fillId="0" borderId="59" xfId="1" applyFont="1" applyFill="1" applyBorder="1" applyAlignment="1">
      <alignment horizontal="center" vertical="center"/>
    </xf>
    <xf numFmtId="0" fontId="34" fillId="0" borderId="60" xfId="1" applyFont="1" applyFill="1" applyBorder="1" applyAlignment="1">
      <alignment horizontal="center" vertical="center"/>
    </xf>
    <xf numFmtId="0" fontId="34" fillId="0" borderId="55" xfId="1" applyFont="1" applyFill="1" applyBorder="1" applyAlignment="1">
      <alignment horizontal="center" vertical="center"/>
    </xf>
    <xf numFmtId="0" fontId="34" fillId="0" borderId="57" xfId="1" applyFont="1" applyFill="1" applyBorder="1" applyAlignment="1">
      <alignment horizontal="center" vertical="center"/>
    </xf>
    <xf numFmtId="0" fontId="34" fillId="0" borderId="56" xfId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34" fillId="0" borderId="31" xfId="1" applyFont="1" applyFill="1" applyBorder="1" applyAlignment="1">
      <alignment horizontal="center" vertical="center"/>
    </xf>
    <xf numFmtId="0" fontId="34" fillId="0" borderId="34" xfId="1" applyFont="1" applyFill="1" applyBorder="1" applyAlignment="1">
      <alignment horizontal="center" vertical="center"/>
    </xf>
    <xf numFmtId="0" fontId="34" fillId="0" borderId="33" xfId="1" applyFont="1" applyFill="1" applyBorder="1" applyAlignment="1">
      <alignment horizontal="center" vertical="center"/>
    </xf>
    <xf numFmtId="0" fontId="34" fillId="0" borderId="30" xfId="1" applyFont="1" applyFill="1" applyBorder="1" applyAlignment="1">
      <alignment horizontal="center" vertical="center"/>
    </xf>
    <xf numFmtId="0" fontId="34" fillId="0" borderId="32" xfId="1" applyFont="1" applyFill="1" applyBorder="1" applyAlignment="1">
      <alignment horizontal="center" vertical="center"/>
    </xf>
    <xf numFmtId="0" fontId="34" fillId="0" borderId="53" xfId="1" applyFont="1" applyFill="1" applyBorder="1" applyAlignment="1">
      <alignment horizontal="center" vertical="center"/>
    </xf>
    <xf numFmtId="0" fontId="34" fillId="0" borderId="54" xfId="1" applyFont="1" applyFill="1" applyBorder="1" applyAlignment="1">
      <alignment horizontal="center" vertical="center"/>
    </xf>
    <xf numFmtId="0" fontId="34" fillId="0" borderId="62" xfId="1" applyFont="1" applyFill="1" applyBorder="1" applyAlignment="1">
      <alignment horizontal="center" vertical="center"/>
    </xf>
    <xf numFmtId="0" fontId="34" fillId="0" borderId="63" xfId="1" applyFont="1" applyFill="1" applyBorder="1" applyAlignment="1">
      <alignment horizontal="center" vertical="center"/>
    </xf>
    <xf numFmtId="0" fontId="34" fillId="0" borderId="52" xfId="1" applyFont="1" applyFill="1" applyBorder="1" applyAlignment="1">
      <alignment horizontal="center" vertical="center"/>
    </xf>
    <xf numFmtId="49" fontId="34" fillId="0" borderId="29" xfId="1" applyNumberFormat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60" fillId="0" borderId="0" xfId="1" applyFont="1" applyFill="1"/>
    <xf numFmtId="49" fontId="34" fillId="2" borderId="16" xfId="1" applyNumberFormat="1" applyFont="1" applyFill="1" applyBorder="1" applyAlignment="1">
      <alignment horizontal="center" vertical="center"/>
    </xf>
    <xf numFmtId="0" fontId="34" fillId="2" borderId="17" xfId="1" applyFont="1" applyFill="1" applyBorder="1" applyAlignment="1">
      <alignment horizontal="center" vertical="center"/>
    </xf>
    <xf numFmtId="0" fontId="34" fillId="2" borderId="6" xfId="1" applyFont="1" applyFill="1" applyBorder="1" applyAlignment="1">
      <alignment horizontal="center" vertical="center"/>
    </xf>
    <xf numFmtId="0" fontId="34" fillId="2" borderId="18" xfId="1" applyFont="1" applyFill="1" applyBorder="1" applyAlignment="1">
      <alignment horizontal="center" vertical="center"/>
    </xf>
    <xf numFmtId="0" fontId="34" fillId="2" borderId="19" xfId="1" applyFont="1" applyFill="1" applyBorder="1" applyAlignment="1">
      <alignment horizontal="center" vertical="center"/>
    </xf>
    <xf numFmtId="0" fontId="34" fillId="2" borderId="20" xfId="1" applyFont="1" applyFill="1" applyBorder="1" applyAlignment="1">
      <alignment horizontal="center" vertical="center"/>
    </xf>
    <xf numFmtId="0" fontId="31" fillId="2" borderId="0" xfId="1" applyFont="1" applyFill="1"/>
    <xf numFmtId="49" fontId="34" fillId="2" borderId="24" xfId="1" applyNumberFormat="1" applyFont="1" applyFill="1" applyBorder="1" applyAlignment="1">
      <alignment horizontal="center" vertical="center"/>
    </xf>
    <xf numFmtId="49" fontId="34" fillId="2" borderId="21" xfId="1" applyNumberFormat="1" applyFont="1" applyFill="1" applyBorder="1" applyAlignment="1">
      <alignment horizontal="center" vertical="center"/>
    </xf>
    <xf numFmtId="0" fontId="34" fillId="2" borderId="55" xfId="1" applyFont="1" applyFill="1" applyBorder="1" applyAlignment="1">
      <alignment horizontal="center" vertical="center"/>
    </xf>
    <xf numFmtId="0" fontId="34" fillId="0" borderId="5" xfId="1" applyFont="1" applyFill="1" applyBorder="1" applyAlignment="1">
      <alignment horizontal="center" vertical="center"/>
    </xf>
    <xf numFmtId="0" fontId="34" fillId="0" borderId="6" xfId="1" applyFont="1" applyFill="1" applyBorder="1" applyAlignment="1">
      <alignment horizontal="center" vertical="center"/>
    </xf>
    <xf numFmtId="0" fontId="34" fillId="0" borderId="20" xfId="1" applyFont="1" applyFill="1" applyBorder="1" applyAlignment="1">
      <alignment horizontal="center" vertical="center"/>
    </xf>
    <xf numFmtId="0" fontId="34" fillId="0" borderId="19" xfId="1" applyFont="1" applyFill="1" applyBorder="1" applyAlignment="1">
      <alignment horizontal="center" vertical="center"/>
    </xf>
    <xf numFmtId="0" fontId="34" fillId="0" borderId="17" xfId="1" applyFont="1" applyFill="1" applyBorder="1" applyAlignment="1">
      <alignment horizontal="center" vertical="center"/>
    </xf>
    <xf numFmtId="0" fontId="34" fillId="0" borderId="18" xfId="1" applyFont="1" applyFill="1" applyBorder="1" applyAlignment="1">
      <alignment horizontal="center" vertical="center"/>
    </xf>
    <xf numFmtId="0" fontId="34" fillId="0" borderId="31" xfId="1" applyFont="1" applyFill="1" applyBorder="1" applyAlignment="1">
      <alignment horizontal="center" vertical="center"/>
    </xf>
    <xf numFmtId="0" fontId="34" fillId="0" borderId="34" xfId="1" applyFont="1" applyFill="1" applyBorder="1" applyAlignment="1">
      <alignment horizontal="center" vertical="center"/>
    </xf>
    <xf numFmtId="0" fontId="34" fillId="0" borderId="33" xfId="1" applyFont="1" applyFill="1" applyBorder="1" applyAlignment="1">
      <alignment horizontal="center" vertical="center"/>
    </xf>
    <xf numFmtId="0" fontId="34" fillId="0" borderId="30" xfId="1" applyFont="1" applyFill="1" applyBorder="1" applyAlignment="1">
      <alignment horizontal="center" vertical="center"/>
    </xf>
    <xf numFmtId="0" fontId="34" fillId="0" borderId="32" xfId="1" applyFont="1" applyFill="1" applyBorder="1" applyAlignment="1">
      <alignment horizontal="center" vertical="center"/>
    </xf>
    <xf numFmtId="0" fontId="36" fillId="0" borderId="11" xfId="1" applyFont="1" applyFill="1" applyBorder="1" applyAlignment="1">
      <alignment horizontal="center" vertical="center"/>
    </xf>
    <xf numFmtId="0" fontId="36" fillId="0" borderId="10" xfId="1" applyFont="1" applyFill="1" applyBorder="1" applyAlignment="1">
      <alignment horizontal="center" vertical="center"/>
    </xf>
    <xf numFmtId="0" fontId="36" fillId="0" borderId="15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horizontal="center" vertical="center"/>
    </xf>
    <xf numFmtId="0" fontId="36" fillId="0" borderId="14" xfId="1" applyFont="1" applyFill="1" applyBorder="1" applyAlignment="1">
      <alignment horizontal="center" vertical="center"/>
    </xf>
    <xf numFmtId="0" fontId="34" fillId="0" borderId="28" xfId="1" applyFont="1" applyFill="1" applyBorder="1" applyAlignment="1">
      <alignment horizontal="center" vertical="center"/>
    </xf>
    <xf numFmtId="0" fontId="34" fillId="0" borderId="52" xfId="1" applyFont="1" applyFill="1" applyBorder="1" applyAlignment="1">
      <alignment horizontal="center" vertical="center"/>
    </xf>
    <xf numFmtId="0" fontId="34" fillId="0" borderId="53" xfId="1" applyFont="1" applyFill="1" applyBorder="1" applyAlignment="1">
      <alignment horizontal="center" vertical="center"/>
    </xf>
    <xf numFmtId="0" fontId="34" fillId="0" borderId="11" xfId="1" applyFont="1" applyFill="1" applyBorder="1" applyAlignment="1">
      <alignment horizontal="center" vertical="center"/>
    </xf>
    <xf numFmtId="0" fontId="34" fillId="0" borderId="10" xfId="1" applyFont="1" applyFill="1" applyBorder="1" applyAlignment="1">
      <alignment horizontal="center" vertical="center"/>
    </xf>
    <xf numFmtId="0" fontId="36" fillId="0" borderId="7" xfId="1" applyFont="1" applyFill="1" applyBorder="1" applyAlignment="1">
      <alignment horizontal="center" vertical="center"/>
    </xf>
    <xf numFmtId="0" fontId="34" fillId="0" borderId="12" xfId="1" applyFont="1" applyFill="1" applyBorder="1" applyAlignment="1">
      <alignment horizontal="center" vertical="center"/>
    </xf>
    <xf numFmtId="0" fontId="34" fillId="0" borderId="1" xfId="1" applyFont="1" applyFill="1" applyBorder="1" applyAlignment="1">
      <alignment horizontal="center" vertical="center"/>
    </xf>
    <xf numFmtId="0" fontId="34" fillId="0" borderId="23" xfId="1" applyFont="1" applyFill="1" applyBorder="1" applyAlignment="1">
      <alignment horizontal="center" vertical="center"/>
    </xf>
    <xf numFmtId="0" fontId="34" fillId="0" borderId="54" xfId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horizontal="center" vertical="center"/>
    </xf>
    <xf numFmtId="0" fontId="34" fillId="0" borderId="9" xfId="1" applyFont="1" applyFill="1" applyBorder="1" applyAlignment="1">
      <alignment horizontal="center" vertical="center"/>
    </xf>
    <xf numFmtId="0" fontId="34" fillId="0" borderId="49" xfId="1" applyFont="1" applyFill="1" applyBorder="1" applyAlignment="1">
      <alignment horizontal="center" vertical="center"/>
    </xf>
    <xf numFmtId="0" fontId="34" fillId="0" borderId="50" xfId="1" applyFont="1" applyFill="1" applyBorder="1" applyAlignment="1">
      <alignment horizontal="center" vertical="center"/>
    </xf>
    <xf numFmtId="0" fontId="34" fillId="0" borderId="51" xfId="1" applyFont="1" applyFill="1" applyBorder="1" applyAlignment="1">
      <alignment horizontal="center" vertical="center"/>
    </xf>
    <xf numFmtId="0" fontId="34" fillId="0" borderId="59" xfId="1" applyFont="1" applyFill="1" applyBorder="1" applyAlignment="1">
      <alignment horizontal="center" vertical="center"/>
    </xf>
    <xf numFmtId="0" fontId="34" fillId="0" borderId="60" xfId="1" applyFont="1" applyFill="1" applyBorder="1" applyAlignment="1">
      <alignment horizontal="center" vertical="center"/>
    </xf>
    <xf numFmtId="0" fontId="34" fillId="0" borderId="27" xfId="1" applyFont="1" applyFill="1" applyBorder="1" applyAlignment="1">
      <alignment horizontal="center" vertical="center"/>
    </xf>
    <xf numFmtId="0" fontId="34" fillId="0" borderId="25" xfId="1" applyFont="1" applyFill="1" applyBorder="1" applyAlignment="1">
      <alignment horizontal="center" vertical="center"/>
    </xf>
    <xf numFmtId="0" fontId="34" fillId="0" borderId="26" xfId="1" applyFont="1" applyFill="1" applyBorder="1" applyAlignment="1">
      <alignment horizontal="center" vertical="center"/>
    </xf>
    <xf numFmtId="0" fontId="34" fillId="0" borderId="62" xfId="1" applyFont="1" applyFill="1" applyBorder="1" applyAlignment="1">
      <alignment horizontal="center" vertical="center"/>
    </xf>
    <xf numFmtId="0" fontId="34" fillId="0" borderId="63" xfId="1" applyFont="1" applyFill="1" applyBorder="1" applyAlignment="1">
      <alignment horizontal="center" vertical="center"/>
    </xf>
    <xf numFmtId="0" fontId="36" fillId="0" borderId="9" xfId="1" applyFont="1" applyFill="1" applyBorder="1" applyAlignment="1">
      <alignment horizontal="center" vertical="center"/>
    </xf>
    <xf numFmtId="0" fontId="36" fillId="0" borderId="8" xfId="1" applyFont="1" applyFill="1" applyBorder="1" applyAlignment="1">
      <alignment horizontal="center" vertical="center"/>
    </xf>
    <xf numFmtId="0" fontId="62" fillId="0" borderId="4" xfId="1" applyFont="1" applyFill="1" applyBorder="1" applyAlignment="1">
      <alignment horizontal="center" vertical="center"/>
    </xf>
    <xf numFmtId="0" fontId="62" fillId="0" borderId="1" xfId="1" applyFont="1" applyFill="1" applyBorder="1" applyAlignment="1">
      <alignment horizontal="center" vertical="center"/>
    </xf>
    <xf numFmtId="0" fontId="62" fillId="0" borderId="2" xfId="1" applyFont="1" applyFill="1" applyBorder="1" applyAlignment="1">
      <alignment horizontal="center" vertical="center"/>
    </xf>
    <xf numFmtId="0" fontId="62" fillId="0" borderId="22" xfId="1" applyFont="1" applyFill="1" applyBorder="1" applyAlignment="1">
      <alignment horizontal="center" vertical="center"/>
    </xf>
    <xf numFmtId="0" fontId="62" fillId="0" borderId="23" xfId="1" applyFont="1" applyFill="1" applyBorder="1" applyAlignment="1">
      <alignment horizontal="center" vertical="center"/>
    </xf>
    <xf numFmtId="0" fontId="36" fillId="0" borderId="14" xfId="1" applyFont="1" applyFill="1" applyBorder="1" applyAlignment="1">
      <alignment horizontal="center" vertical="center"/>
    </xf>
    <xf numFmtId="0" fontId="34" fillId="0" borderId="19" xfId="1" applyFont="1" applyFill="1" applyBorder="1" applyAlignment="1">
      <alignment horizontal="center" vertical="center"/>
    </xf>
    <xf numFmtId="0" fontId="34" fillId="0" borderId="17" xfId="1" applyFont="1" applyFill="1" applyBorder="1" applyAlignment="1">
      <alignment horizontal="center" vertical="center"/>
    </xf>
    <xf numFmtId="0" fontId="34" fillId="0" borderId="18" xfId="1" applyFont="1" applyFill="1" applyBorder="1" applyAlignment="1">
      <alignment horizontal="center" vertical="center"/>
    </xf>
    <xf numFmtId="0" fontId="34" fillId="0" borderId="6" xfId="1" applyFont="1" applyFill="1" applyBorder="1" applyAlignment="1">
      <alignment horizontal="center" vertical="center"/>
    </xf>
    <xf numFmtId="0" fontId="36" fillId="0" borderId="11" xfId="1" applyFont="1" applyFill="1" applyBorder="1" applyAlignment="1">
      <alignment horizontal="center" vertical="center"/>
    </xf>
    <xf numFmtId="0" fontId="36" fillId="0" borderId="15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horizontal="center" vertical="center"/>
    </xf>
    <xf numFmtId="0" fontId="34" fillId="0" borderId="5" xfId="1" applyFont="1" applyFill="1" applyBorder="1" applyAlignment="1">
      <alignment horizontal="center" vertical="center"/>
    </xf>
    <xf numFmtId="0" fontId="34" fillId="0" borderId="25" xfId="1" applyFont="1" applyFill="1" applyBorder="1" applyAlignment="1">
      <alignment horizontal="center" vertical="center"/>
    </xf>
    <xf numFmtId="0" fontId="34" fillId="0" borderId="26" xfId="1" applyFont="1" applyFill="1" applyBorder="1" applyAlignment="1">
      <alignment horizontal="center" vertical="center"/>
    </xf>
    <xf numFmtId="0" fontId="34" fillId="0" borderId="27" xfId="1" applyFont="1" applyFill="1" applyBorder="1" applyAlignment="1">
      <alignment horizontal="center" vertical="center"/>
    </xf>
    <xf numFmtId="0" fontId="34" fillId="0" borderId="50" xfId="1" applyFont="1" applyFill="1" applyBorder="1" applyAlignment="1">
      <alignment horizontal="center" vertical="center"/>
    </xf>
    <xf numFmtId="0" fontId="34" fillId="0" borderId="51" xfId="1" applyFont="1" applyFill="1" applyBorder="1" applyAlignment="1">
      <alignment horizontal="center" vertical="center"/>
    </xf>
    <xf numFmtId="0" fontId="34" fillId="0" borderId="49" xfId="1" applyFont="1" applyFill="1" applyBorder="1" applyAlignment="1">
      <alignment horizontal="center" vertical="center"/>
    </xf>
    <xf numFmtId="0" fontId="34" fillId="0" borderId="62" xfId="1" applyFont="1" applyFill="1" applyBorder="1" applyAlignment="1">
      <alignment horizontal="center" vertical="center"/>
    </xf>
    <xf numFmtId="0" fontId="34" fillId="0" borderId="63" xfId="1" applyFont="1" applyFill="1" applyBorder="1" applyAlignment="1">
      <alignment horizontal="center" vertical="center"/>
    </xf>
    <xf numFmtId="0" fontId="34" fillId="0" borderId="55" xfId="1" applyFont="1" applyFill="1" applyBorder="1" applyAlignment="1">
      <alignment horizontal="center" vertical="center"/>
    </xf>
    <xf numFmtId="0" fontId="34" fillId="0" borderId="56" xfId="1" applyFont="1" applyFill="1" applyBorder="1" applyAlignment="1">
      <alignment horizontal="center" vertical="center"/>
    </xf>
    <xf numFmtId="0" fontId="34" fillId="0" borderId="68" xfId="1" applyFont="1" applyFill="1" applyBorder="1" applyAlignment="1">
      <alignment horizontal="center" vertical="center" wrapText="1"/>
    </xf>
    <xf numFmtId="0" fontId="34" fillId="0" borderId="70" xfId="1" applyFont="1" applyFill="1" applyBorder="1" applyAlignment="1">
      <alignment horizontal="center" vertical="center" wrapText="1"/>
    </xf>
    <xf numFmtId="0" fontId="34" fillId="0" borderId="67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/>
    </xf>
    <xf numFmtId="0" fontId="42" fillId="0" borderId="2" xfId="1" applyFont="1" applyFill="1" applyBorder="1" applyAlignment="1">
      <alignment horizontal="justify" vertical="center" wrapText="1"/>
    </xf>
    <xf numFmtId="0" fontId="42" fillId="0" borderId="3" xfId="1" applyFont="1" applyFill="1" applyBorder="1" applyAlignment="1">
      <alignment horizontal="justify" vertical="center" wrapText="1"/>
    </xf>
    <xf numFmtId="0" fontId="42" fillId="0" borderId="4" xfId="1" applyFont="1" applyFill="1" applyBorder="1" applyAlignment="1">
      <alignment horizontal="justify" vertical="center" wrapText="1"/>
    </xf>
    <xf numFmtId="49" fontId="42" fillId="0" borderId="2" xfId="1" applyNumberFormat="1" applyFont="1" applyFill="1" applyBorder="1" applyAlignment="1">
      <alignment horizontal="center" vertical="center" wrapText="1"/>
    </xf>
    <xf numFmtId="49" fontId="42" fillId="0" borderId="3" xfId="1" applyNumberFormat="1" applyFont="1" applyFill="1" applyBorder="1" applyAlignment="1">
      <alignment horizontal="center" vertical="center" wrapText="1"/>
    </xf>
    <xf numFmtId="49" fontId="42" fillId="0" borderId="4" xfId="1" applyNumberFormat="1" applyFont="1" applyFill="1" applyBorder="1" applyAlignment="1">
      <alignment horizontal="center" vertical="center" wrapText="1"/>
    </xf>
    <xf numFmtId="0" fontId="34" fillId="0" borderId="5" xfId="1" applyFont="1" applyFill="1" applyBorder="1" applyAlignment="1">
      <alignment horizontal="center" vertical="center"/>
    </xf>
    <xf numFmtId="0" fontId="34" fillId="0" borderId="6" xfId="1" applyFont="1" applyFill="1" applyBorder="1" applyAlignment="1">
      <alignment horizontal="center" vertical="center"/>
    </xf>
    <xf numFmtId="0" fontId="34" fillId="0" borderId="20" xfId="1" applyFont="1" applyFill="1" applyBorder="1" applyAlignment="1">
      <alignment horizontal="center" vertical="center"/>
    </xf>
    <xf numFmtId="0" fontId="34" fillId="0" borderId="17" xfId="1" applyNumberFormat="1" applyFont="1" applyFill="1" applyBorder="1" applyAlignment="1">
      <alignment horizontal="center" vertical="center"/>
    </xf>
    <xf numFmtId="0" fontId="34" fillId="0" borderId="18" xfId="1" applyNumberFormat="1" applyFont="1" applyFill="1" applyBorder="1" applyAlignment="1">
      <alignment horizontal="center" vertical="center"/>
    </xf>
    <xf numFmtId="0" fontId="34" fillId="0" borderId="19" xfId="1" applyFont="1" applyFill="1" applyBorder="1" applyAlignment="1">
      <alignment horizontal="center" vertical="center" wrapText="1"/>
    </xf>
    <xf numFmtId="0" fontId="34" fillId="0" borderId="6" xfId="1" applyFont="1" applyFill="1" applyBorder="1" applyAlignment="1">
      <alignment horizontal="center" vertical="center" wrapText="1"/>
    </xf>
    <xf numFmtId="0" fontId="34" fillId="0" borderId="20" xfId="1" applyFont="1" applyFill="1" applyBorder="1" applyAlignment="1">
      <alignment horizontal="center" vertical="center" wrapText="1"/>
    </xf>
    <xf numFmtId="0" fontId="34" fillId="0" borderId="17" xfId="1" applyFont="1" applyFill="1" applyBorder="1" applyAlignment="1">
      <alignment horizontal="left" vertical="center" wrapText="1"/>
    </xf>
    <xf numFmtId="0" fontId="34" fillId="0" borderId="6" xfId="1" applyFont="1" applyFill="1" applyBorder="1" applyAlignment="1">
      <alignment horizontal="left" vertical="center" wrapText="1"/>
    </xf>
    <xf numFmtId="0" fontId="34" fillId="0" borderId="18" xfId="1" applyFont="1" applyFill="1" applyBorder="1" applyAlignment="1">
      <alignment horizontal="left" vertical="center" wrapText="1"/>
    </xf>
    <xf numFmtId="0" fontId="34" fillId="0" borderId="19" xfId="1" applyFont="1" applyFill="1" applyBorder="1" applyAlignment="1">
      <alignment horizontal="center" vertical="center"/>
    </xf>
    <xf numFmtId="0" fontId="34" fillId="0" borderId="17" xfId="1" applyFont="1" applyFill="1" applyBorder="1" applyAlignment="1">
      <alignment horizontal="center" vertical="center"/>
    </xf>
    <xf numFmtId="0" fontId="34" fillId="0" borderId="18" xfId="1" applyFont="1" applyFill="1" applyBorder="1" applyAlignment="1">
      <alignment horizontal="center" vertical="center"/>
    </xf>
    <xf numFmtId="0" fontId="34" fillId="0" borderId="31" xfId="1" applyFont="1" applyFill="1" applyBorder="1" applyAlignment="1">
      <alignment horizontal="center" vertical="center"/>
    </xf>
    <xf numFmtId="0" fontId="34" fillId="0" borderId="34" xfId="1" applyFont="1" applyFill="1" applyBorder="1" applyAlignment="1">
      <alignment horizontal="center" vertical="center"/>
    </xf>
    <xf numFmtId="0" fontId="34" fillId="0" borderId="30" xfId="1" applyNumberFormat="1" applyFont="1" applyFill="1" applyBorder="1" applyAlignment="1">
      <alignment horizontal="center" vertical="center"/>
    </xf>
    <xf numFmtId="0" fontId="34" fillId="0" borderId="32" xfId="1" applyNumberFormat="1" applyFont="1" applyFill="1" applyBorder="1" applyAlignment="1">
      <alignment horizontal="center" vertical="center"/>
    </xf>
    <xf numFmtId="0" fontId="34" fillId="0" borderId="33" xfId="1" applyFont="1" applyFill="1" applyBorder="1" applyAlignment="1">
      <alignment horizontal="center" vertical="center" wrapText="1"/>
    </xf>
    <xf numFmtId="0" fontId="34" fillId="0" borderId="31" xfId="1" applyFont="1" applyFill="1" applyBorder="1" applyAlignment="1">
      <alignment horizontal="center" vertical="center" wrapText="1"/>
    </xf>
    <xf numFmtId="0" fontId="34" fillId="0" borderId="34" xfId="1" applyFont="1" applyFill="1" applyBorder="1" applyAlignment="1">
      <alignment horizontal="center" vertical="center" wrapText="1"/>
    </xf>
    <xf numFmtId="0" fontId="34" fillId="0" borderId="30" xfId="1" applyFont="1" applyFill="1" applyBorder="1" applyAlignment="1">
      <alignment horizontal="left" vertical="center" wrapText="1"/>
    </xf>
    <xf numFmtId="0" fontId="34" fillId="0" borderId="31" xfId="1" applyFont="1" applyFill="1" applyBorder="1" applyAlignment="1">
      <alignment horizontal="left" vertical="center" wrapText="1"/>
    </xf>
    <xf numFmtId="0" fontId="34" fillId="0" borderId="32" xfId="1" applyFont="1" applyFill="1" applyBorder="1" applyAlignment="1">
      <alignment horizontal="left" vertical="center" wrapText="1"/>
    </xf>
    <xf numFmtId="0" fontId="34" fillId="0" borderId="33" xfId="1" applyFont="1" applyFill="1" applyBorder="1" applyAlignment="1">
      <alignment horizontal="center" vertical="center"/>
    </xf>
    <xf numFmtId="0" fontId="34" fillId="0" borderId="30" xfId="1" applyFont="1" applyFill="1" applyBorder="1" applyAlignment="1">
      <alignment horizontal="center" vertical="center"/>
    </xf>
    <xf numFmtId="0" fontId="34" fillId="0" borderId="32" xfId="1" applyFont="1" applyFill="1" applyBorder="1" applyAlignment="1">
      <alignment horizontal="center" vertical="center"/>
    </xf>
    <xf numFmtId="0" fontId="36" fillId="0" borderId="15" xfId="1" applyFont="1" applyFill="1" applyBorder="1" applyAlignment="1">
      <alignment horizontal="left" vertical="center" wrapText="1"/>
    </xf>
    <xf numFmtId="0" fontId="36" fillId="0" borderId="14" xfId="1" applyFont="1" applyFill="1" applyBorder="1" applyAlignment="1">
      <alignment horizontal="left" vertical="center" wrapText="1"/>
    </xf>
    <xf numFmtId="0" fontId="36" fillId="0" borderId="13" xfId="1" applyFont="1" applyFill="1" applyBorder="1" applyAlignment="1">
      <alignment horizontal="left" vertical="center" wrapText="1"/>
    </xf>
    <xf numFmtId="0" fontId="36" fillId="0" borderId="11" xfId="1" applyFont="1" applyFill="1" applyBorder="1" applyAlignment="1">
      <alignment horizontal="center" vertical="center"/>
    </xf>
    <xf numFmtId="0" fontId="36" fillId="0" borderId="10" xfId="1" applyFont="1" applyFill="1" applyBorder="1" applyAlignment="1">
      <alignment horizontal="center" vertical="center"/>
    </xf>
    <xf numFmtId="0" fontId="36" fillId="0" borderId="15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horizontal="center" vertical="center"/>
    </xf>
    <xf numFmtId="0" fontId="36" fillId="0" borderId="14" xfId="1" applyFont="1" applyFill="1" applyBorder="1" applyAlignment="1">
      <alignment horizontal="center" vertical="center"/>
    </xf>
    <xf numFmtId="0" fontId="34" fillId="0" borderId="28" xfId="1" applyFont="1" applyFill="1" applyBorder="1" applyAlignment="1">
      <alignment horizontal="center" vertical="center"/>
    </xf>
    <xf numFmtId="0" fontId="36" fillId="0" borderId="15" xfId="1" applyNumberFormat="1" applyFont="1" applyFill="1" applyBorder="1" applyAlignment="1">
      <alignment horizontal="center" vertical="center"/>
    </xf>
    <xf numFmtId="0" fontId="36" fillId="0" borderId="13" xfId="1" applyNumberFormat="1" applyFont="1" applyFill="1" applyBorder="1" applyAlignment="1">
      <alignment horizontal="center" vertical="center"/>
    </xf>
    <xf numFmtId="0" fontId="36" fillId="0" borderId="11" xfId="1" applyFont="1" applyFill="1" applyBorder="1" applyAlignment="1">
      <alignment horizontal="center" vertical="center" wrapText="1"/>
    </xf>
    <xf numFmtId="0" fontId="36" fillId="0" borderId="14" xfId="1" applyFont="1" applyFill="1" applyBorder="1" applyAlignment="1">
      <alignment horizontal="center" vertical="center" wrapText="1"/>
    </xf>
    <xf numFmtId="0" fontId="36" fillId="0" borderId="10" xfId="1" applyFont="1" applyFill="1" applyBorder="1" applyAlignment="1">
      <alignment horizontal="center" vertical="center" wrapText="1"/>
    </xf>
    <xf numFmtId="0" fontId="34" fillId="0" borderId="52" xfId="1" applyFont="1" applyFill="1" applyBorder="1" applyAlignment="1">
      <alignment horizontal="center" vertical="center"/>
    </xf>
    <xf numFmtId="0" fontId="34" fillId="0" borderId="53" xfId="1" applyFont="1" applyFill="1" applyBorder="1" applyAlignment="1">
      <alignment horizontal="center" vertical="center"/>
    </xf>
    <xf numFmtId="0" fontId="34" fillId="0" borderId="33" xfId="1" applyNumberFormat="1" applyFont="1" applyFill="1" applyBorder="1" applyAlignment="1">
      <alignment horizontal="center" vertical="center"/>
    </xf>
    <xf numFmtId="0" fontId="34" fillId="0" borderId="34" xfId="1" applyNumberFormat="1" applyFont="1" applyFill="1" applyBorder="1" applyAlignment="1">
      <alignment horizontal="center" vertical="center"/>
    </xf>
    <xf numFmtId="0" fontId="34" fillId="0" borderId="30" xfId="1" applyFont="1" applyFill="1" applyBorder="1" applyAlignment="1">
      <alignment horizontal="center" vertical="center" wrapText="1"/>
    </xf>
    <xf numFmtId="0" fontId="34" fillId="0" borderId="25" xfId="1" applyNumberFormat="1" applyFont="1" applyFill="1" applyBorder="1" applyAlignment="1">
      <alignment horizontal="center" vertical="center"/>
    </xf>
    <xf numFmtId="0" fontId="34" fillId="0" borderId="26" xfId="1" applyNumberFormat="1" applyFont="1" applyFill="1" applyBorder="1" applyAlignment="1">
      <alignment horizontal="center" vertical="center"/>
    </xf>
    <xf numFmtId="0" fontId="34" fillId="0" borderId="27" xfId="1" applyFont="1" applyFill="1" applyBorder="1" applyAlignment="1">
      <alignment horizontal="center" vertical="center" wrapText="1"/>
    </xf>
    <xf numFmtId="0" fontId="34" fillId="0" borderId="5" xfId="1" applyFont="1" applyFill="1" applyBorder="1" applyAlignment="1">
      <alignment horizontal="center" vertical="center" wrapText="1"/>
    </xf>
    <xf numFmtId="0" fontId="34" fillId="0" borderId="28" xfId="1" applyFont="1" applyFill="1" applyBorder="1" applyAlignment="1">
      <alignment horizontal="center" vertical="center" wrapText="1"/>
    </xf>
    <xf numFmtId="0" fontId="34" fillId="0" borderId="25" xfId="1" applyFont="1" applyFill="1" applyBorder="1" applyAlignment="1">
      <alignment horizontal="left" vertical="center" wrapText="1"/>
    </xf>
    <xf numFmtId="0" fontId="34" fillId="0" borderId="5" xfId="1" applyFont="1" applyFill="1" applyBorder="1" applyAlignment="1">
      <alignment horizontal="left" vertical="center" wrapText="1"/>
    </xf>
    <xf numFmtId="0" fontId="34" fillId="0" borderId="26" xfId="1" applyFont="1" applyFill="1" applyBorder="1" applyAlignment="1">
      <alignment horizontal="left" vertical="center" wrapText="1"/>
    </xf>
    <xf numFmtId="0" fontId="36" fillId="0" borderId="11" xfId="1" applyNumberFormat="1" applyFont="1" applyFill="1" applyBorder="1" applyAlignment="1">
      <alignment horizontal="center" vertical="center"/>
    </xf>
    <xf numFmtId="0" fontId="36" fillId="0" borderId="10" xfId="1" applyNumberFormat="1" applyFont="1" applyFill="1" applyBorder="1" applyAlignment="1">
      <alignment horizontal="center" vertical="center"/>
    </xf>
    <xf numFmtId="0" fontId="50" fillId="0" borderId="0" xfId="1" applyFont="1" applyFill="1" applyBorder="1" applyAlignment="1">
      <alignment horizontal="center" vertical="top" wrapText="1"/>
    </xf>
    <xf numFmtId="0" fontId="50" fillId="0" borderId="0" xfId="1" applyFont="1" applyFill="1" applyBorder="1" applyAlignment="1">
      <alignment horizontal="left" vertical="top" wrapText="1"/>
    </xf>
    <xf numFmtId="0" fontId="50" fillId="0" borderId="0" xfId="1" applyFont="1" applyFill="1" applyBorder="1" applyAlignment="1">
      <alignment horizontal="left" wrapText="1"/>
    </xf>
    <xf numFmtId="0" fontId="34" fillId="0" borderId="11" xfId="1" applyFont="1" applyFill="1" applyBorder="1" applyAlignment="1">
      <alignment horizontal="center" vertical="center"/>
    </xf>
    <xf numFmtId="0" fontId="34" fillId="0" borderId="10" xfId="1" applyFont="1" applyFill="1" applyBorder="1" applyAlignment="1">
      <alignment horizontal="center" vertical="center"/>
    </xf>
    <xf numFmtId="0" fontId="34" fillId="0" borderId="15" xfId="1" applyFont="1" applyFill="1" applyBorder="1" applyAlignment="1">
      <alignment horizontal="center" vertical="center"/>
    </xf>
    <xf numFmtId="0" fontId="34" fillId="0" borderId="13" xfId="1" applyFont="1" applyFill="1" applyBorder="1" applyAlignment="1">
      <alignment horizontal="center" vertical="center"/>
    </xf>
    <xf numFmtId="0" fontId="53" fillId="0" borderId="0" xfId="1" applyFont="1" applyFill="1" applyBorder="1" applyAlignment="1">
      <alignment horizontal="left" wrapText="1"/>
    </xf>
    <xf numFmtId="0" fontId="53" fillId="0" borderId="0" xfId="1" applyFont="1" applyFill="1" applyAlignment="1">
      <alignment horizontal="left" vertical="center" wrapText="1"/>
    </xf>
    <xf numFmtId="0" fontId="53" fillId="0" borderId="0" xfId="1" applyFont="1" applyFill="1" applyAlignment="1">
      <alignment horizontal="left" vertical="top"/>
    </xf>
    <xf numFmtId="0" fontId="53" fillId="0" borderId="47" xfId="1" applyFont="1" applyFill="1" applyBorder="1" applyAlignment="1">
      <alignment horizontal="center" vertical="top" wrapText="1"/>
    </xf>
    <xf numFmtId="0" fontId="53" fillId="0" borderId="0" xfId="1" applyFont="1" applyFill="1" applyBorder="1" applyAlignment="1">
      <alignment horizontal="left" vertical="top" wrapText="1"/>
    </xf>
    <xf numFmtId="0" fontId="53" fillId="0" borderId="47" xfId="1" applyFont="1" applyFill="1" applyBorder="1" applyAlignment="1">
      <alignment horizontal="center"/>
    </xf>
    <xf numFmtId="0" fontId="53" fillId="0" borderId="0" xfId="1" applyFont="1" applyFill="1" applyAlignment="1">
      <alignment horizontal="left" wrapText="1"/>
    </xf>
    <xf numFmtId="0" fontId="53" fillId="0" borderId="0" xfId="1" applyFont="1" applyFill="1" applyBorder="1" applyAlignment="1">
      <alignment horizontal="left" vertical="center" wrapText="1"/>
    </xf>
    <xf numFmtId="0" fontId="55" fillId="0" borderId="0" xfId="0" applyFont="1" applyFill="1" applyAlignment="1">
      <alignment horizontal="left" vertical="center" wrapText="1"/>
    </xf>
    <xf numFmtId="0" fontId="50" fillId="0" borderId="0" xfId="1" applyFont="1" applyFill="1" applyBorder="1" applyAlignment="1">
      <alignment horizontal="left" vertical="center"/>
    </xf>
    <xf numFmtId="0" fontId="50" fillId="0" borderId="0" xfId="1" applyFont="1" applyFill="1" applyBorder="1" applyAlignment="1">
      <alignment horizontal="left" vertical="center" wrapText="1"/>
    </xf>
    <xf numFmtId="0" fontId="42" fillId="0" borderId="0" xfId="0" applyFont="1" applyFill="1" applyBorder="1" applyAlignment="1" applyProtection="1">
      <alignment horizontal="left" vertical="center" wrapText="1"/>
      <protection locked="0"/>
    </xf>
    <xf numFmtId="0" fontId="42" fillId="0" borderId="0" xfId="1" applyFont="1" applyFill="1" applyBorder="1" applyAlignment="1">
      <alignment horizontal="left" vertical="center"/>
    </xf>
    <xf numFmtId="0" fontId="42" fillId="0" borderId="0" xfId="1" applyFont="1" applyFill="1" applyBorder="1" applyAlignment="1">
      <alignment horizontal="left" vertical="center" wrapText="1"/>
    </xf>
    <xf numFmtId="0" fontId="42" fillId="2" borderId="2" xfId="1" applyFont="1" applyFill="1" applyBorder="1" applyAlignment="1">
      <alignment horizontal="center" vertical="center"/>
    </xf>
    <xf numFmtId="0" fontId="42" fillId="2" borderId="3" xfId="1" applyFont="1" applyFill="1" applyBorder="1" applyAlignment="1">
      <alignment horizontal="center" vertical="center"/>
    </xf>
    <xf numFmtId="0" fontId="42" fillId="2" borderId="4" xfId="1" applyFont="1" applyFill="1" applyBorder="1" applyAlignment="1">
      <alignment horizontal="center" vertical="center"/>
    </xf>
    <xf numFmtId="0" fontId="42" fillId="0" borderId="1" xfId="1" applyFont="1" applyFill="1" applyBorder="1" applyAlignment="1">
      <alignment horizontal="left" vertical="center" wrapText="1"/>
    </xf>
    <xf numFmtId="49" fontId="42" fillId="0" borderId="18" xfId="1" applyNumberFormat="1" applyFont="1" applyFill="1" applyBorder="1" applyAlignment="1">
      <alignment horizontal="center" vertical="center" wrapText="1"/>
    </xf>
    <xf numFmtId="49" fontId="42" fillId="0" borderId="47" xfId="1" applyNumberFormat="1" applyFont="1" applyFill="1" applyBorder="1" applyAlignment="1">
      <alignment horizontal="center" vertical="center" wrapText="1"/>
    </xf>
    <xf numFmtId="49" fontId="42" fillId="0" borderId="17" xfId="1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left" vertical="center" wrapText="1"/>
    </xf>
    <xf numFmtId="49" fontId="42" fillId="0" borderId="1" xfId="1" applyNumberFormat="1" applyFont="1" applyFill="1" applyBorder="1" applyAlignment="1">
      <alignment horizontal="center" vertical="center" wrapText="1"/>
    </xf>
    <xf numFmtId="0" fontId="42" fillId="0" borderId="5" xfId="1" applyFont="1" applyFill="1" applyBorder="1" applyAlignment="1">
      <alignment horizontal="left" vertical="center" wrapText="1"/>
    </xf>
    <xf numFmtId="49" fontId="42" fillId="0" borderId="26" xfId="1" applyNumberFormat="1" applyFont="1" applyFill="1" applyBorder="1" applyAlignment="1">
      <alignment horizontal="center" vertical="center" wrapText="1"/>
    </xf>
    <xf numFmtId="49" fontId="42" fillId="0" borderId="42" xfId="1" applyNumberFormat="1" applyFont="1" applyFill="1" applyBorder="1" applyAlignment="1">
      <alignment horizontal="center" vertical="center" wrapText="1"/>
    </xf>
    <xf numFmtId="49" fontId="42" fillId="0" borderId="25" xfId="1" applyNumberFormat="1" applyFont="1" applyFill="1" applyBorder="1" applyAlignment="1">
      <alignment horizontal="center" vertical="center" wrapText="1"/>
    </xf>
    <xf numFmtId="0" fontId="42" fillId="0" borderId="2" xfId="1" applyFont="1" applyFill="1" applyBorder="1" applyAlignment="1">
      <alignment horizontal="left" vertical="center" wrapText="1"/>
    </xf>
    <xf numFmtId="0" fontId="42" fillId="0" borderId="3" xfId="1" applyFont="1" applyFill="1" applyBorder="1" applyAlignment="1">
      <alignment horizontal="left" vertical="center" wrapText="1"/>
    </xf>
    <xf numFmtId="0" fontId="42" fillId="0" borderId="4" xfId="1" applyFont="1" applyFill="1" applyBorder="1" applyAlignment="1">
      <alignment horizontal="left" vertical="center" wrapText="1"/>
    </xf>
    <xf numFmtId="0" fontId="42" fillId="2" borderId="1" xfId="1" applyFont="1" applyFill="1" applyBorder="1" applyAlignment="1">
      <alignment horizontal="center" vertical="center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42" fillId="0" borderId="1" xfId="1" applyFont="1" applyFill="1" applyBorder="1" applyAlignment="1">
      <alignment horizontal="justify" vertical="center" wrapText="1"/>
    </xf>
    <xf numFmtId="0" fontId="39" fillId="0" borderId="2" xfId="1" applyFont="1" applyFill="1" applyBorder="1" applyAlignment="1">
      <alignment horizontal="center" vertical="center" wrapText="1"/>
    </xf>
    <xf numFmtId="0" fontId="39" fillId="0" borderId="3" xfId="1" applyFont="1" applyFill="1" applyBorder="1" applyAlignment="1">
      <alignment horizontal="center" vertical="center" wrapText="1"/>
    </xf>
    <xf numFmtId="0" fontId="39" fillId="0" borderId="4" xfId="1" applyFont="1" applyFill="1" applyBorder="1" applyAlignment="1">
      <alignment horizontal="center" vertical="center" wrapText="1"/>
    </xf>
    <xf numFmtId="0" fontId="39" fillId="0" borderId="2" xfId="1" applyFont="1" applyFill="1" applyBorder="1" applyAlignment="1">
      <alignment horizontal="center" vertical="center"/>
    </xf>
    <xf numFmtId="0" fontId="39" fillId="0" borderId="3" xfId="1" applyFont="1" applyFill="1" applyBorder="1" applyAlignment="1">
      <alignment horizontal="center" vertical="center"/>
    </xf>
    <xf numFmtId="0" fontId="39" fillId="0" borderId="4" xfId="1" applyFont="1" applyFill="1" applyBorder="1" applyAlignment="1">
      <alignment horizontal="center" vertical="center"/>
    </xf>
    <xf numFmtId="0" fontId="34" fillId="0" borderId="7" xfId="1" applyFont="1" applyFill="1" applyBorder="1" applyAlignment="1">
      <alignment horizontal="center" vertical="center"/>
    </xf>
    <xf numFmtId="0" fontId="34" fillId="0" borderId="7" xfId="1" applyFont="1" applyFill="1" applyBorder="1" applyAlignment="1">
      <alignment horizontal="center" vertical="center" wrapText="1"/>
    </xf>
    <xf numFmtId="0" fontId="34" fillId="0" borderId="12" xfId="1" applyFont="1" applyFill="1" applyBorder="1" applyAlignment="1">
      <alignment horizontal="center" vertical="center"/>
    </xf>
    <xf numFmtId="0" fontId="34" fillId="0" borderId="12" xfId="1" applyFont="1" applyFill="1" applyBorder="1" applyAlignment="1">
      <alignment horizontal="center"/>
    </xf>
    <xf numFmtId="0" fontId="34" fillId="0" borderId="7" xfId="1" applyFont="1" applyFill="1" applyBorder="1" applyAlignment="1">
      <alignment horizontal="left" vertical="center" wrapText="1"/>
    </xf>
    <xf numFmtId="0" fontId="34" fillId="0" borderId="7" xfId="1" applyNumberFormat="1" applyFont="1" applyFill="1" applyBorder="1" applyAlignment="1">
      <alignment horizontal="center" vertical="center"/>
    </xf>
    <xf numFmtId="0" fontId="36" fillId="0" borderId="7" xfId="1" applyFont="1" applyFill="1" applyBorder="1" applyAlignment="1">
      <alignment horizontal="center" vertical="center"/>
    </xf>
    <xf numFmtId="0" fontId="36" fillId="0" borderId="7" xfId="1" applyFont="1" applyFill="1" applyBorder="1" applyAlignment="1">
      <alignment horizontal="center" vertical="center" wrapText="1"/>
    </xf>
    <xf numFmtId="0" fontId="34" fillId="0" borderId="17" xfId="1" applyFont="1" applyFill="1" applyBorder="1" applyAlignment="1">
      <alignment horizontal="center" vertical="justify" wrapText="1"/>
    </xf>
    <xf numFmtId="0" fontId="34" fillId="0" borderId="6" xfId="1" applyFont="1" applyFill="1" applyBorder="1" applyAlignment="1">
      <alignment horizontal="center" vertical="justify" wrapText="1"/>
    </xf>
    <xf numFmtId="0" fontId="34" fillId="0" borderId="20" xfId="1" applyFont="1" applyFill="1" applyBorder="1" applyAlignment="1">
      <alignment horizontal="center" vertical="justify" wrapText="1"/>
    </xf>
    <xf numFmtId="0" fontId="36" fillId="0" borderId="7" xfId="1" applyNumberFormat="1" applyFont="1" applyFill="1" applyBorder="1" applyAlignment="1">
      <alignment horizontal="center" vertical="center"/>
    </xf>
    <xf numFmtId="0" fontId="34" fillId="0" borderId="1" xfId="1" applyFont="1" applyFill="1" applyBorder="1" applyAlignment="1">
      <alignment horizontal="center" vertical="center"/>
    </xf>
    <xf numFmtId="0" fontId="34" fillId="0" borderId="23" xfId="1" applyFont="1" applyFill="1" applyBorder="1" applyAlignment="1">
      <alignment horizontal="center" vertical="center"/>
    </xf>
    <xf numFmtId="0" fontId="34" fillId="0" borderId="22" xfId="1" applyNumberFormat="1" applyFont="1" applyFill="1" applyBorder="1" applyAlignment="1">
      <alignment horizontal="center"/>
    </xf>
    <xf numFmtId="0" fontId="34" fillId="0" borderId="23" xfId="1" applyNumberFormat="1" applyFont="1" applyFill="1" applyBorder="1" applyAlignment="1">
      <alignment horizontal="center"/>
    </xf>
    <xf numFmtId="0" fontId="34" fillId="0" borderId="62" xfId="1" applyFont="1" applyFill="1" applyBorder="1" applyAlignment="1">
      <alignment horizontal="left" vertical="center" wrapText="1"/>
    </xf>
    <xf numFmtId="0" fontId="34" fillId="0" borderId="53" xfId="1" applyFont="1" applyFill="1" applyBorder="1" applyAlignment="1">
      <alignment horizontal="left" vertical="center" wrapText="1"/>
    </xf>
    <xf numFmtId="0" fontId="34" fillId="0" borderId="63" xfId="1" applyFont="1" applyFill="1" applyBorder="1" applyAlignment="1">
      <alignment horizontal="left" vertical="center" wrapText="1"/>
    </xf>
    <xf numFmtId="16" fontId="34" fillId="0" borderId="52" xfId="1" applyNumberFormat="1" applyFont="1" applyFill="1" applyBorder="1" applyAlignment="1">
      <alignment horizontal="center" vertical="center" wrapText="1"/>
    </xf>
    <xf numFmtId="16" fontId="34" fillId="0" borderId="54" xfId="1" applyNumberFormat="1" applyFont="1" applyFill="1" applyBorder="1" applyAlignment="1">
      <alignment horizontal="center" vertical="center" wrapText="1"/>
    </xf>
    <xf numFmtId="1" fontId="34" fillId="0" borderId="7" xfId="1" applyNumberFormat="1" applyFont="1" applyFill="1" applyBorder="1" applyAlignment="1">
      <alignment horizontal="center" vertical="center"/>
    </xf>
    <xf numFmtId="0" fontId="36" fillId="0" borderId="9" xfId="1" applyFont="1" applyFill="1" applyBorder="1" applyAlignment="1">
      <alignment horizontal="center" vertical="center" wrapText="1"/>
    </xf>
    <xf numFmtId="0" fontId="36" fillId="0" borderId="8" xfId="1" applyFont="1" applyFill="1" applyBorder="1" applyAlignment="1">
      <alignment horizontal="center" vertical="center" wrapText="1"/>
    </xf>
    <xf numFmtId="16" fontId="34" fillId="0" borderId="9" xfId="1" applyNumberFormat="1" applyFont="1" applyFill="1" applyBorder="1" applyAlignment="1">
      <alignment horizontal="center" vertical="center"/>
    </xf>
    <xf numFmtId="0" fontId="34" fillId="0" borderId="8" xfId="1" applyFont="1" applyFill="1" applyBorder="1" applyAlignment="1">
      <alignment horizontal="center" vertical="center"/>
    </xf>
    <xf numFmtId="0" fontId="36" fillId="0" borderId="9" xfId="1" applyFont="1" applyFill="1" applyBorder="1" applyAlignment="1">
      <alignment horizontal="center" vertical="center"/>
    </xf>
    <xf numFmtId="0" fontId="36" fillId="0" borderId="8" xfId="1" applyFont="1" applyFill="1" applyBorder="1" applyAlignment="1">
      <alignment horizontal="center" vertical="center"/>
    </xf>
    <xf numFmtId="0" fontId="36" fillId="0" borderId="7" xfId="1" applyFont="1" applyFill="1" applyBorder="1" applyAlignment="1">
      <alignment horizontal="left" vertical="center"/>
    </xf>
    <xf numFmtId="0" fontId="34" fillId="0" borderId="7" xfId="1" applyNumberFormat="1" applyFont="1" applyFill="1" applyBorder="1" applyAlignment="1">
      <alignment horizontal="center"/>
    </xf>
    <xf numFmtId="0" fontId="34" fillId="0" borderId="33" xfId="1" applyNumberFormat="1" applyFont="1" applyFill="1" applyBorder="1" applyAlignment="1">
      <alignment horizontal="center"/>
    </xf>
    <xf numFmtId="0" fontId="34" fillId="0" borderId="34" xfId="1" applyNumberFormat="1" applyFont="1" applyFill="1" applyBorder="1" applyAlignment="1">
      <alignment horizontal="center"/>
    </xf>
    <xf numFmtId="0" fontId="34" fillId="0" borderId="9" xfId="1" applyFont="1" applyFill="1" applyBorder="1" applyAlignment="1">
      <alignment vertical="justify" wrapText="1"/>
    </xf>
    <xf numFmtId="0" fontId="34" fillId="0" borderId="7" xfId="1" applyFont="1" applyFill="1" applyBorder="1" applyAlignment="1">
      <alignment vertical="justify" wrapText="1"/>
    </xf>
    <xf numFmtId="0" fontId="62" fillId="0" borderId="1" xfId="1" applyFont="1" applyFill="1" applyBorder="1" applyAlignment="1">
      <alignment horizontal="center" vertical="center"/>
    </xf>
    <xf numFmtId="0" fontId="62" fillId="0" borderId="23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center" vertical="center" wrapText="1"/>
    </xf>
    <xf numFmtId="0" fontId="34" fillId="0" borderId="23" xfId="1" applyFont="1" applyFill="1" applyBorder="1" applyAlignment="1">
      <alignment horizontal="center" vertical="center" wrapText="1"/>
    </xf>
    <xf numFmtId="0" fontId="34" fillId="2" borderId="17" xfId="1" applyFont="1" applyFill="1" applyBorder="1" applyAlignment="1">
      <alignment horizontal="left" vertical="center" wrapText="1"/>
    </xf>
    <xf numFmtId="0" fontId="34" fillId="2" borderId="6" xfId="1" applyFont="1" applyFill="1" applyBorder="1" applyAlignment="1">
      <alignment horizontal="left" vertical="center" wrapText="1"/>
    </xf>
    <xf numFmtId="0" fontId="34" fillId="2" borderId="18" xfId="1" applyFont="1" applyFill="1" applyBorder="1" applyAlignment="1">
      <alignment horizontal="left" vertical="center" wrapText="1"/>
    </xf>
    <xf numFmtId="0" fontId="34" fillId="2" borderId="19" xfId="1" applyFont="1" applyFill="1" applyBorder="1" applyAlignment="1">
      <alignment horizontal="center" vertical="center"/>
    </xf>
    <xf numFmtId="0" fontId="34" fillId="2" borderId="20" xfId="1" applyFont="1" applyFill="1" applyBorder="1" applyAlignment="1">
      <alignment horizontal="center" vertical="center"/>
    </xf>
    <xf numFmtId="16" fontId="34" fillId="2" borderId="17" xfId="1" applyNumberFormat="1" applyFont="1" applyFill="1" applyBorder="1" applyAlignment="1">
      <alignment horizontal="center" vertical="center" wrapText="1"/>
    </xf>
    <xf numFmtId="16" fontId="34" fillId="2" borderId="18" xfId="1" applyNumberFormat="1" applyFont="1" applyFill="1" applyBorder="1" applyAlignment="1">
      <alignment horizontal="center" vertical="center" wrapText="1"/>
    </xf>
    <xf numFmtId="0" fontId="34" fillId="2" borderId="6" xfId="1" applyFont="1" applyFill="1" applyBorder="1" applyAlignment="1">
      <alignment horizontal="center" vertical="center"/>
    </xf>
    <xf numFmtId="16" fontId="34" fillId="0" borderId="17" xfId="1" applyNumberFormat="1" applyFont="1" applyFill="1" applyBorder="1" applyAlignment="1">
      <alignment horizontal="center" vertical="center" wrapText="1"/>
    </xf>
    <xf numFmtId="16" fontId="34" fillId="0" borderId="18" xfId="1" applyNumberFormat="1" applyFont="1" applyFill="1" applyBorder="1" applyAlignment="1">
      <alignment horizontal="center" vertical="center" wrapText="1"/>
    </xf>
    <xf numFmtId="0" fontId="34" fillId="0" borderId="54" xfId="1" applyFont="1" applyFill="1" applyBorder="1" applyAlignment="1">
      <alignment horizontal="center" vertical="center"/>
    </xf>
    <xf numFmtId="0" fontId="34" fillId="0" borderId="52" xfId="1" applyNumberFormat="1" applyFont="1" applyFill="1" applyBorder="1" applyAlignment="1">
      <alignment horizontal="center"/>
    </xf>
    <xf numFmtId="0" fontId="34" fillId="0" borderId="54" xfId="1" applyNumberFormat="1" applyFont="1" applyFill="1" applyBorder="1" applyAlignment="1">
      <alignment horizontal="center"/>
    </xf>
    <xf numFmtId="0" fontId="34" fillId="0" borderId="4" xfId="1" applyFont="1" applyFill="1" applyBorder="1" applyAlignment="1">
      <alignment horizontal="left" vertical="center" wrapText="1"/>
    </xf>
    <xf numFmtId="0" fontId="34" fillId="0" borderId="1" xfId="1" applyFont="1" applyFill="1" applyBorder="1" applyAlignment="1">
      <alignment horizontal="left" vertical="center" wrapText="1"/>
    </xf>
    <xf numFmtId="0" fontId="34" fillId="0" borderId="2" xfId="1" applyFont="1" applyFill="1" applyBorder="1" applyAlignment="1">
      <alignment horizontal="left" vertical="center" wrapText="1"/>
    </xf>
    <xf numFmtId="0" fontId="34" fillId="0" borderId="22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horizontal="center" vertical="center"/>
    </xf>
    <xf numFmtId="0" fontId="62" fillId="0" borderId="22" xfId="1" applyFont="1" applyFill="1" applyBorder="1" applyAlignment="1">
      <alignment horizontal="center" vertical="center"/>
    </xf>
    <xf numFmtId="0" fontId="34" fillId="0" borderId="62" xfId="1" applyFont="1" applyFill="1" applyBorder="1" applyAlignment="1">
      <alignment horizontal="center" vertical="justify" wrapText="1"/>
    </xf>
    <xf numFmtId="0" fontId="34" fillId="0" borderId="53" xfId="1" applyFont="1" applyFill="1" applyBorder="1" applyAlignment="1">
      <alignment horizontal="center" vertical="justify" wrapText="1"/>
    </xf>
    <xf numFmtId="0" fontId="34" fillId="0" borderId="54" xfId="1" applyFont="1" applyFill="1" applyBorder="1" applyAlignment="1">
      <alignment horizontal="center" vertical="justify" wrapText="1"/>
    </xf>
    <xf numFmtId="16" fontId="34" fillId="0" borderId="4" xfId="1" applyNumberFormat="1" applyFont="1" applyFill="1" applyBorder="1" applyAlignment="1">
      <alignment horizontal="center" vertical="center" wrapText="1"/>
    </xf>
    <xf numFmtId="16" fontId="34" fillId="0" borderId="2" xfId="1" applyNumberFormat="1" applyFont="1" applyFill="1" applyBorder="1" applyAlignment="1">
      <alignment horizontal="center" vertical="center" wrapText="1"/>
    </xf>
    <xf numFmtId="0" fontId="31" fillId="0" borderId="38" xfId="1" applyFont="1" applyFill="1" applyBorder="1" applyAlignment="1"/>
    <xf numFmtId="0" fontId="0" fillId="0" borderId="40" xfId="0" applyBorder="1" applyAlignment="1"/>
    <xf numFmtId="0" fontId="34" fillId="2" borderId="33" xfId="1" applyNumberFormat="1" applyFont="1" applyFill="1" applyBorder="1" applyAlignment="1">
      <alignment horizontal="center"/>
    </xf>
    <xf numFmtId="0" fontId="34" fillId="2" borderId="34" xfId="1" applyNumberFormat="1" applyFont="1" applyFill="1" applyBorder="1" applyAlignment="1">
      <alignment horizontal="center"/>
    </xf>
    <xf numFmtId="0" fontId="34" fillId="0" borderId="19" xfId="1" applyNumberFormat="1" applyFont="1" applyFill="1" applyBorder="1" applyAlignment="1">
      <alignment horizontal="center"/>
    </xf>
    <xf numFmtId="0" fontId="34" fillId="0" borderId="20" xfId="1" applyNumberFormat="1" applyFont="1" applyFill="1" applyBorder="1" applyAlignment="1">
      <alignment horizontal="center"/>
    </xf>
    <xf numFmtId="0" fontId="34" fillId="0" borderId="17" xfId="1" applyFont="1" applyFill="1" applyBorder="1" applyAlignment="1">
      <alignment horizontal="center" vertical="center" wrapText="1"/>
    </xf>
    <xf numFmtId="0" fontId="36" fillId="0" borderId="69" xfId="1" applyFont="1" applyFill="1" applyBorder="1" applyAlignment="1">
      <alignment horizontal="center" vertical="center" wrapText="1"/>
    </xf>
    <xf numFmtId="0" fontId="36" fillId="0" borderId="67" xfId="1" applyFont="1" applyFill="1" applyBorder="1" applyAlignment="1">
      <alignment horizontal="center" vertical="center" wrapText="1"/>
    </xf>
    <xf numFmtId="0" fontId="34" fillId="0" borderId="69" xfId="1" applyFont="1" applyFill="1" applyBorder="1" applyAlignment="1">
      <alignment horizontal="center" vertical="center" textRotation="90"/>
    </xf>
    <xf numFmtId="0" fontId="34" fillId="0" borderId="7" xfId="1" applyFont="1" applyFill="1" applyBorder="1" applyAlignment="1">
      <alignment horizontal="center" vertical="center" textRotation="90"/>
    </xf>
    <xf numFmtId="0" fontId="36" fillId="0" borderId="69" xfId="1" applyFont="1" applyFill="1" applyBorder="1" applyAlignment="1">
      <alignment horizontal="center" vertical="center"/>
    </xf>
    <xf numFmtId="0" fontId="34" fillId="0" borderId="9" xfId="1" applyFont="1" applyFill="1" applyBorder="1" applyAlignment="1">
      <alignment horizontal="center" vertical="center"/>
    </xf>
    <xf numFmtId="0" fontId="34" fillId="0" borderId="9" xfId="1" applyFont="1" applyFill="1" applyBorder="1" applyAlignment="1">
      <alignment horizontal="center" vertical="center" wrapText="1"/>
    </xf>
    <xf numFmtId="0" fontId="36" fillId="0" borderId="69" xfId="1" applyFont="1" applyFill="1" applyBorder="1" applyAlignment="1">
      <alignment horizontal="center" vertical="center" textRotation="90"/>
    </xf>
    <xf numFmtId="0" fontId="36" fillId="0" borderId="7" xfId="1" applyFont="1" applyFill="1" applyBorder="1" applyAlignment="1">
      <alignment horizontal="center" vertical="center" textRotation="90"/>
    </xf>
    <xf numFmtId="0" fontId="34" fillId="0" borderId="22" xfId="1" applyNumberFormat="1" applyFont="1" applyFill="1" applyBorder="1" applyAlignment="1">
      <alignment horizontal="center" vertical="center"/>
    </xf>
    <xf numFmtId="0" fontId="34" fillId="0" borderId="23" xfId="1" applyNumberFormat="1" applyFont="1" applyFill="1" applyBorder="1" applyAlignment="1">
      <alignment horizontal="center" vertical="center"/>
    </xf>
    <xf numFmtId="0" fontId="34" fillId="0" borderId="59" xfId="1" applyFont="1" applyFill="1" applyBorder="1" applyAlignment="1">
      <alignment horizontal="center" vertical="center" wrapText="1"/>
    </xf>
    <xf numFmtId="0" fontId="34" fillId="0" borderId="50" xfId="1" applyFont="1" applyFill="1" applyBorder="1" applyAlignment="1">
      <alignment horizontal="center" vertical="center" wrapText="1"/>
    </xf>
    <xf numFmtId="0" fontId="34" fillId="0" borderId="51" xfId="1" applyFont="1" applyFill="1" applyBorder="1" applyAlignment="1">
      <alignment horizontal="center" vertical="center" wrapText="1"/>
    </xf>
    <xf numFmtId="0" fontId="34" fillId="0" borderId="49" xfId="1" applyFont="1" applyFill="1" applyBorder="1" applyAlignment="1">
      <alignment horizontal="center" vertical="center"/>
    </xf>
    <xf numFmtId="0" fontId="34" fillId="0" borderId="50" xfId="1" applyFont="1" applyFill="1" applyBorder="1" applyAlignment="1">
      <alignment horizontal="center" vertical="center"/>
    </xf>
    <xf numFmtId="0" fontId="34" fillId="0" borderId="51" xfId="1" applyFont="1" applyFill="1" applyBorder="1" applyAlignment="1">
      <alignment horizontal="center" vertical="center"/>
    </xf>
    <xf numFmtId="0" fontId="34" fillId="0" borderId="49" xfId="1" applyNumberFormat="1" applyFont="1" applyFill="1" applyBorder="1" applyAlignment="1">
      <alignment horizontal="center" vertical="center"/>
    </xf>
    <xf numFmtId="0" fontId="34" fillId="0" borderId="51" xfId="1" applyNumberFormat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left" vertical="center" wrapText="1"/>
    </xf>
    <xf numFmtId="0" fontId="34" fillId="0" borderId="49" xfId="1" applyFont="1" applyFill="1" applyBorder="1" applyAlignment="1">
      <alignment horizontal="left" vertical="center" wrapText="1"/>
    </xf>
    <xf numFmtId="0" fontId="34" fillId="0" borderId="50" xfId="1" applyFont="1" applyFill="1" applyBorder="1" applyAlignment="1">
      <alignment horizontal="left" vertical="center" wrapText="1"/>
    </xf>
    <xf numFmtId="0" fontId="34" fillId="0" borderId="60" xfId="1" applyFont="1" applyFill="1" applyBorder="1" applyAlignment="1">
      <alignment horizontal="left" vertical="center" wrapText="1"/>
    </xf>
    <xf numFmtId="0" fontId="34" fillId="0" borderId="59" xfId="1" applyFont="1" applyFill="1" applyBorder="1" applyAlignment="1">
      <alignment horizontal="center" vertical="center"/>
    </xf>
    <xf numFmtId="0" fontId="34" fillId="0" borderId="60" xfId="1" applyFont="1" applyFill="1" applyBorder="1" applyAlignment="1">
      <alignment horizontal="center" vertical="center"/>
    </xf>
    <xf numFmtId="0" fontId="36" fillId="0" borderId="15" xfId="1" applyFont="1" applyFill="1" applyBorder="1" applyAlignment="1">
      <alignment horizontal="center" vertical="center" wrapText="1"/>
    </xf>
    <xf numFmtId="0" fontId="34" fillId="0" borderId="19" xfId="1" applyNumberFormat="1" applyFont="1" applyFill="1" applyBorder="1" applyAlignment="1">
      <alignment horizontal="center" vertical="center"/>
    </xf>
    <xf numFmtId="0" fontId="34" fillId="0" borderId="20" xfId="1" applyNumberFormat="1" applyFont="1" applyFill="1" applyBorder="1" applyAlignment="1">
      <alignment horizontal="center" vertical="center"/>
    </xf>
    <xf numFmtId="0" fontId="34" fillId="0" borderId="25" xfId="1" applyFont="1" applyFill="1" applyBorder="1" applyAlignment="1">
      <alignment horizontal="center" vertical="center" wrapText="1"/>
    </xf>
    <xf numFmtId="0" fontId="34" fillId="0" borderId="27" xfId="1" applyNumberFormat="1" applyFont="1" applyFill="1" applyBorder="1" applyAlignment="1">
      <alignment horizontal="center" vertical="center"/>
    </xf>
    <xf numFmtId="0" fontId="34" fillId="0" borderId="28" xfId="1" applyNumberFormat="1" applyFont="1" applyFill="1" applyBorder="1" applyAlignment="1">
      <alignment horizontal="center" vertical="center"/>
    </xf>
    <xf numFmtId="0" fontId="34" fillId="0" borderId="27" xfId="1" applyFont="1" applyFill="1" applyBorder="1" applyAlignment="1">
      <alignment horizontal="center" vertical="center"/>
    </xf>
    <xf numFmtId="0" fontId="34" fillId="0" borderId="25" xfId="1" applyFont="1" applyFill="1" applyBorder="1" applyAlignment="1">
      <alignment horizontal="center" vertical="center"/>
    </xf>
    <xf numFmtId="0" fontId="34" fillId="0" borderId="26" xfId="1" applyFont="1" applyFill="1" applyBorder="1" applyAlignment="1">
      <alignment horizontal="center" vertical="center"/>
    </xf>
    <xf numFmtId="0" fontId="56" fillId="0" borderId="5" xfId="1" applyFont="1" applyFill="1" applyBorder="1" applyAlignment="1">
      <alignment horizontal="center" vertical="center"/>
    </xf>
    <xf numFmtId="0" fontId="34" fillId="0" borderId="52" xfId="1" applyNumberFormat="1" applyFont="1" applyFill="1" applyBorder="1" applyAlignment="1">
      <alignment horizontal="center" vertical="center"/>
    </xf>
    <xf numFmtId="0" fontId="34" fillId="0" borderId="54" xfId="1" applyNumberFormat="1" applyFont="1" applyFill="1" applyBorder="1" applyAlignment="1">
      <alignment horizontal="center" vertical="center"/>
    </xf>
    <xf numFmtId="0" fontId="34" fillId="0" borderId="52" xfId="1" applyFont="1" applyFill="1" applyBorder="1" applyAlignment="1">
      <alignment horizontal="center" vertical="center" wrapText="1"/>
    </xf>
    <xf numFmtId="0" fontId="34" fillId="0" borderId="54" xfId="1" applyFont="1" applyFill="1" applyBorder="1" applyAlignment="1">
      <alignment horizontal="center" vertical="center" wrapText="1"/>
    </xf>
    <xf numFmtId="0" fontId="34" fillId="0" borderId="62" xfId="1" applyFont="1" applyFill="1" applyBorder="1" applyAlignment="1">
      <alignment horizontal="center" vertical="center"/>
    </xf>
    <xf numFmtId="0" fontId="34" fillId="0" borderId="63" xfId="1" applyFont="1" applyFill="1" applyBorder="1" applyAlignment="1">
      <alignment horizontal="center" vertical="center"/>
    </xf>
    <xf numFmtId="0" fontId="34" fillId="0" borderId="44" xfId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horizontal="center" vertical="center" wrapText="1"/>
    </xf>
    <xf numFmtId="0" fontId="34" fillId="0" borderId="45" xfId="1" applyFont="1" applyFill="1" applyBorder="1" applyAlignment="1">
      <alignment horizontal="center" vertical="center" wrapText="1"/>
    </xf>
    <xf numFmtId="0" fontId="34" fillId="0" borderId="38" xfId="1" applyFont="1" applyFill="1" applyBorder="1" applyAlignment="1">
      <alignment horizontal="center" vertical="center" wrapText="1"/>
    </xf>
    <xf numFmtId="0" fontId="34" fillId="0" borderId="39" xfId="1" applyFont="1" applyFill="1" applyBorder="1" applyAlignment="1">
      <alignment horizontal="center" vertical="center" wrapText="1"/>
    </xf>
    <xf numFmtId="0" fontId="34" fillId="0" borderId="40" xfId="1" applyFont="1" applyFill="1" applyBorder="1" applyAlignment="1">
      <alignment horizontal="center" vertical="center" wrapText="1"/>
    </xf>
    <xf numFmtId="0" fontId="34" fillId="0" borderId="49" xfId="1" applyFont="1" applyFill="1" applyBorder="1" applyAlignment="1">
      <alignment horizontal="center" vertical="center" wrapText="1"/>
    </xf>
    <xf numFmtId="0" fontId="34" fillId="0" borderId="59" xfId="1" applyFont="1" applyFill="1" applyBorder="1" applyAlignment="1">
      <alignment horizontal="left" vertical="center" wrapText="1"/>
    </xf>
    <xf numFmtId="0" fontId="34" fillId="0" borderId="55" xfId="1" applyFont="1" applyFill="1" applyBorder="1" applyAlignment="1">
      <alignment horizontal="center" vertical="center"/>
    </xf>
    <xf numFmtId="0" fontId="34" fillId="0" borderId="56" xfId="1" applyFont="1" applyFill="1" applyBorder="1" applyAlignment="1">
      <alignment horizontal="center" vertical="center"/>
    </xf>
    <xf numFmtId="0" fontId="34" fillId="0" borderId="4" xfId="1" applyNumberFormat="1" applyFont="1" applyFill="1" applyBorder="1" applyAlignment="1">
      <alignment horizontal="center" vertical="center"/>
    </xf>
    <xf numFmtId="0" fontId="34" fillId="0" borderId="2" xfId="1" applyNumberFormat="1" applyFont="1" applyFill="1" applyBorder="1" applyAlignment="1">
      <alignment horizontal="center" vertical="center"/>
    </xf>
    <xf numFmtId="0" fontId="34" fillId="0" borderId="11" xfId="1" applyFont="1" applyFill="1" applyBorder="1" applyAlignment="1">
      <alignment horizontal="center" vertical="center" wrapText="1"/>
    </xf>
    <xf numFmtId="0" fontId="34" fillId="0" borderId="14" xfId="1" applyFont="1" applyFill="1" applyBorder="1" applyAlignment="1">
      <alignment horizontal="center" vertical="center" wrapText="1"/>
    </xf>
    <xf numFmtId="0" fontId="34" fillId="0" borderId="10" xfId="1" applyFont="1" applyFill="1" applyBorder="1" applyAlignment="1">
      <alignment horizontal="center" vertical="center" wrapText="1"/>
    </xf>
    <xf numFmtId="0" fontId="34" fillId="0" borderId="64" xfId="1" applyFont="1" applyFill="1" applyBorder="1" applyAlignment="1">
      <alignment horizontal="center" vertical="center" wrapText="1"/>
    </xf>
    <xf numFmtId="0" fontId="34" fillId="0" borderId="65" xfId="1" applyFont="1" applyFill="1" applyBorder="1" applyAlignment="1">
      <alignment horizontal="center" vertical="center" wrapText="1"/>
    </xf>
    <xf numFmtId="0" fontId="34" fillId="0" borderId="66" xfId="1" applyFont="1" applyFill="1" applyBorder="1" applyAlignment="1">
      <alignment horizontal="center" vertical="center" wrapText="1"/>
    </xf>
    <xf numFmtId="0" fontId="34" fillId="2" borderId="52" xfId="1" applyFont="1" applyFill="1" applyBorder="1" applyAlignment="1">
      <alignment horizontal="left" vertical="center" wrapText="1"/>
    </xf>
    <xf numFmtId="0" fontId="34" fillId="2" borderId="53" xfId="1" applyFont="1" applyFill="1" applyBorder="1" applyAlignment="1">
      <alignment horizontal="left" vertical="center" wrapText="1"/>
    </xf>
    <xf numFmtId="0" fontId="34" fillId="2" borderId="54" xfId="1" applyFont="1" applyFill="1" applyBorder="1" applyAlignment="1">
      <alignment horizontal="left" vertical="center" wrapText="1"/>
    </xf>
    <xf numFmtId="0" fontId="34" fillId="2" borderId="49" xfId="1" applyFont="1" applyFill="1" applyBorder="1" applyAlignment="1">
      <alignment horizontal="left" vertical="center" wrapText="1"/>
    </xf>
    <xf numFmtId="0" fontId="34" fillId="2" borderId="50" xfId="1" applyFont="1" applyFill="1" applyBorder="1" applyAlignment="1">
      <alignment horizontal="left" vertical="center" wrapText="1"/>
    </xf>
    <xf numFmtId="0" fontId="34" fillId="2" borderId="51" xfId="1" applyFont="1" applyFill="1" applyBorder="1" applyAlignment="1">
      <alignment horizontal="left" vertical="center" wrapText="1"/>
    </xf>
    <xf numFmtId="0" fontId="36" fillId="0" borderId="9" xfId="1" applyFont="1" applyFill="1" applyBorder="1" applyAlignment="1">
      <alignment horizontal="left" vertical="center" wrapText="1"/>
    </xf>
    <xf numFmtId="0" fontId="36" fillId="0" borderId="7" xfId="1" applyFont="1" applyFill="1" applyBorder="1" applyAlignment="1">
      <alignment horizontal="left" vertical="center" wrapText="1"/>
    </xf>
    <xf numFmtId="0" fontId="36" fillId="0" borderId="8" xfId="1" applyFont="1" applyFill="1" applyBorder="1" applyAlignment="1">
      <alignment horizontal="left" vertical="center" wrapText="1"/>
    </xf>
    <xf numFmtId="0" fontId="34" fillId="0" borderId="41" xfId="1" applyFont="1" applyFill="1" applyBorder="1" applyAlignment="1">
      <alignment horizontal="center" vertical="center" wrapText="1"/>
    </xf>
    <xf numFmtId="0" fontId="34" fillId="0" borderId="42" xfId="1" applyFont="1" applyFill="1" applyBorder="1" applyAlignment="1">
      <alignment horizontal="center" vertical="center" wrapText="1"/>
    </xf>
    <xf numFmtId="0" fontId="34" fillId="0" borderId="43" xfId="1" applyFont="1" applyFill="1" applyBorder="1" applyAlignment="1">
      <alignment horizontal="center" vertical="center" wrapText="1"/>
    </xf>
    <xf numFmtId="0" fontId="34" fillId="0" borderId="46" xfId="1" applyFont="1" applyFill="1" applyBorder="1" applyAlignment="1">
      <alignment horizontal="center" vertical="center" wrapText="1"/>
    </xf>
    <xf numFmtId="0" fontId="34" fillId="0" borderId="47" xfId="1" applyFont="1" applyFill="1" applyBorder="1" applyAlignment="1">
      <alignment horizontal="center" vertical="center" wrapText="1"/>
    </xf>
    <xf numFmtId="0" fontId="34" fillId="0" borderId="48" xfId="1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/>
    </xf>
    <xf numFmtId="0" fontId="36" fillId="0" borderId="15" xfId="1" applyFont="1" applyFill="1" applyBorder="1" applyAlignment="1">
      <alignment horizontal="justify" vertical="center" wrapText="1"/>
    </xf>
    <xf numFmtId="0" fontId="36" fillId="0" borderId="14" xfId="1" applyFont="1" applyFill="1" applyBorder="1" applyAlignment="1">
      <alignment horizontal="justify" vertical="center" wrapText="1"/>
    </xf>
    <xf numFmtId="0" fontId="36" fillId="0" borderId="13" xfId="1" applyFont="1" applyFill="1" applyBorder="1" applyAlignment="1">
      <alignment horizontal="justify" vertical="center" wrapText="1"/>
    </xf>
    <xf numFmtId="0" fontId="36" fillId="0" borderId="12" xfId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center" vertical="center" wrapText="1"/>
    </xf>
    <xf numFmtId="49" fontId="34" fillId="0" borderId="24" xfId="1" applyNumberFormat="1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center" vertical="center"/>
    </xf>
    <xf numFmtId="0" fontId="36" fillId="0" borderId="68" xfId="1" applyFont="1" applyFill="1" applyBorder="1" applyAlignment="1">
      <alignment horizontal="center" vertical="center" textRotation="90"/>
    </xf>
    <xf numFmtId="0" fontId="36" fillId="0" borderId="8" xfId="1" applyFont="1" applyFill="1" applyBorder="1" applyAlignment="1">
      <alignment horizontal="center" vertical="center" textRotation="90"/>
    </xf>
    <xf numFmtId="0" fontId="36" fillId="0" borderId="9" xfId="1" applyFont="1" applyFill="1" applyBorder="1" applyAlignment="1">
      <alignment horizontal="center" vertical="center" textRotation="90"/>
    </xf>
    <xf numFmtId="0" fontId="34" fillId="0" borderId="59" xfId="1" applyNumberFormat="1" applyFont="1" applyFill="1" applyBorder="1" applyAlignment="1">
      <alignment horizontal="center" vertical="center"/>
    </xf>
    <xf numFmtId="0" fontId="34" fillId="0" borderId="60" xfId="1" applyNumberFormat="1" applyFont="1" applyFill="1" applyBorder="1" applyAlignment="1">
      <alignment horizontal="center" vertical="center"/>
    </xf>
    <xf numFmtId="0" fontId="36" fillId="0" borderId="49" xfId="1" applyFont="1" applyFill="1" applyBorder="1" applyAlignment="1">
      <alignment horizontal="center" vertical="center" wrapText="1"/>
    </xf>
    <xf numFmtId="0" fontId="36" fillId="0" borderId="50" xfId="1" applyFont="1" applyFill="1" applyBorder="1" applyAlignment="1">
      <alignment horizontal="center" vertical="center" wrapText="1"/>
    </xf>
    <xf numFmtId="0" fontId="36" fillId="0" borderId="51" xfId="1" applyFont="1" applyFill="1" applyBorder="1" applyAlignment="1">
      <alignment horizontal="center" vertical="center" wrapText="1"/>
    </xf>
    <xf numFmtId="0" fontId="34" fillId="0" borderId="35" xfId="1" applyFont="1" applyFill="1" applyBorder="1" applyAlignment="1">
      <alignment horizontal="center" vertical="center" wrapText="1"/>
    </xf>
    <xf numFmtId="0" fontId="34" fillId="0" borderId="36" xfId="1" applyFont="1" applyFill="1" applyBorder="1" applyAlignment="1">
      <alignment horizontal="center" vertical="center" wrapText="1"/>
    </xf>
    <xf numFmtId="0" fontId="34" fillId="0" borderId="37" xfId="1" applyFont="1" applyFill="1" applyBorder="1" applyAlignment="1">
      <alignment horizontal="center" vertical="center" wrapText="1"/>
    </xf>
    <xf numFmtId="49" fontId="34" fillId="0" borderId="29" xfId="1" applyNumberFormat="1" applyFont="1" applyFill="1" applyBorder="1" applyAlignment="1">
      <alignment horizontal="center" vertical="center"/>
    </xf>
    <xf numFmtId="0" fontId="34" fillId="0" borderId="29" xfId="0" applyFont="1" applyFill="1" applyBorder="1" applyAlignment="1">
      <alignment horizontal="center" vertical="center"/>
    </xf>
    <xf numFmtId="0" fontId="34" fillId="0" borderId="68" xfId="1" applyFont="1" applyFill="1" applyBorder="1" applyAlignment="1">
      <alignment horizontal="center" vertical="center"/>
    </xf>
    <xf numFmtId="0" fontId="34" fillId="0" borderId="67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 textRotation="90" wrapText="1"/>
    </xf>
    <xf numFmtId="0" fontId="29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 wrapText="1"/>
    </xf>
    <xf numFmtId="0" fontId="36" fillId="0" borderId="9" xfId="1" applyNumberFormat="1" applyFont="1" applyFill="1" applyBorder="1" applyAlignment="1">
      <alignment horizontal="center" vertical="center"/>
    </xf>
    <xf numFmtId="0" fontId="36" fillId="0" borderId="8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 textRotation="90"/>
    </xf>
    <xf numFmtId="0" fontId="29" fillId="0" borderId="2" xfId="1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horizontal="center" vertical="center"/>
    </xf>
    <xf numFmtId="0" fontId="29" fillId="0" borderId="4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15" fillId="0" borderId="0" xfId="1" applyFont="1" applyFill="1" applyAlignment="1">
      <alignment horizontal="center" vertical="top"/>
    </xf>
    <xf numFmtId="14" fontId="5" fillId="0" borderId="0" xfId="1" applyNumberFormat="1" applyFont="1" applyFill="1" applyBorder="1" applyAlignment="1">
      <alignment horizontal="left" vertical="top"/>
    </xf>
    <xf numFmtId="0" fontId="34" fillId="2" borderId="17" xfId="1" applyFont="1" applyFill="1" applyBorder="1" applyAlignment="1">
      <alignment horizontal="center" vertical="justify" wrapText="1"/>
    </xf>
    <xf numFmtId="0" fontId="34" fillId="2" borderId="6" xfId="1" applyFont="1" applyFill="1" applyBorder="1" applyAlignment="1">
      <alignment horizontal="center" vertical="justify" wrapText="1"/>
    </xf>
    <xf numFmtId="0" fontId="34" fillId="2" borderId="20" xfId="1" applyFont="1" applyFill="1" applyBorder="1" applyAlignment="1">
      <alignment horizontal="center" vertical="justify" wrapText="1"/>
    </xf>
    <xf numFmtId="0" fontId="11" fillId="0" borderId="0" xfId="1" applyFont="1" applyFill="1" applyAlignment="1">
      <alignment horizontal="left" vertical="top" wrapText="1"/>
    </xf>
    <xf numFmtId="0" fontId="29" fillId="0" borderId="5" xfId="1" applyFont="1" applyFill="1" applyBorder="1" applyAlignment="1">
      <alignment horizontal="center" vertical="center" textRotation="90" wrapText="1"/>
    </xf>
    <xf numFmtId="0" fontId="29" fillId="0" borderId="6" xfId="1" applyFont="1" applyFill="1" applyBorder="1" applyAlignment="1">
      <alignment horizontal="center" vertical="center" textRotation="90" wrapText="1"/>
    </xf>
  </cellXfs>
  <cellStyles count="3">
    <cellStyle name="мой стиль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65"/>
  <sheetViews>
    <sheetView tabSelected="1" view="pageBreakPreview" topLeftCell="A194" zoomScale="30" zoomScaleNormal="30" zoomScaleSheetLayoutView="30" workbookViewId="0">
      <selection activeCell="E197" sqref="E197:BD197"/>
    </sheetView>
  </sheetViews>
  <sheetFormatPr defaultColWidth="9.140625" defaultRowHeight="12.75"/>
  <cols>
    <col min="1" max="1" width="26.85546875" style="1" customWidth="1"/>
    <col min="2" max="2" width="12" style="1" customWidth="1"/>
    <col min="3" max="3" width="11.42578125" style="1" customWidth="1"/>
    <col min="4" max="4" width="14.28515625" style="1" customWidth="1"/>
    <col min="5" max="5" width="12.5703125" style="1" customWidth="1"/>
    <col min="6" max="6" width="13.140625" style="1" customWidth="1"/>
    <col min="7" max="8" width="12" style="1" customWidth="1"/>
    <col min="9" max="9" width="11.42578125" style="1" customWidth="1"/>
    <col min="10" max="10" width="10.85546875" style="1" customWidth="1"/>
    <col min="11" max="11" width="12" style="1" customWidth="1"/>
    <col min="12" max="12" width="12.5703125" style="1" customWidth="1"/>
    <col min="13" max="13" width="12" style="1" customWidth="1"/>
    <col min="14" max="14" width="11.42578125" style="1" customWidth="1"/>
    <col min="15" max="15" width="9.140625" style="1" customWidth="1"/>
    <col min="16" max="17" width="10.28515625" style="1" customWidth="1"/>
    <col min="18" max="18" width="13.140625" style="1" customWidth="1"/>
    <col min="19" max="19" width="12" style="1" customWidth="1"/>
    <col min="20" max="20" width="11.42578125" style="1" customWidth="1"/>
    <col min="21" max="21" width="12" style="1" customWidth="1"/>
    <col min="22" max="23" width="11.42578125" style="1" customWidth="1"/>
    <col min="24" max="24" width="9.140625" style="1"/>
    <col min="25" max="26" width="10.85546875" style="1" customWidth="1"/>
    <col min="27" max="27" width="11.42578125" style="1" customWidth="1"/>
    <col min="28" max="28" width="12" style="1" customWidth="1"/>
    <col min="29" max="30" width="10.85546875" style="1" customWidth="1"/>
    <col min="31" max="31" width="11.42578125" style="1" customWidth="1"/>
    <col min="32" max="32" width="16.7109375" style="1" customWidth="1"/>
    <col min="33" max="33" width="15" style="1" customWidth="1"/>
    <col min="34" max="34" width="12.7109375" style="1" customWidth="1"/>
    <col min="35" max="35" width="17.42578125" style="1" customWidth="1"/>
    <col min="36" max="36" width="14.42578125" style="1" customWidth="1"/>
    <col min="37" max="37" width="12.7109375" style="1" customWidth="1"/>
    <col min="38" max="38" width="16.7109375" style="1" customWidth="1"/>
    <col min="39" max="39" width="15" style="1" customWidth="1"/>
    <col min="40" max="40" width="12.7109375" style="1" customWidth="1"/>
    <col min="41" max="41" width="18.140625" style="1" customWidth="1"/>
    <col min="42" max="42" width="16.140625" style="1" customWidth="1"/>
    <col min="43" max="43" width="12.7109375" style="1" customWidth="1"/>
    <col min="44" max="44" width="23.140625" style="1" customWidth="1"/>
    <col min="45" max="45" width="15" style="1" customWidth="1"/>
    <col min="46" max="46" width="12.7109375" style="1" customWidth="1"/>
    <col min="47" max="47" width="17" style="1" customWidth="1"/>
    <col min="48" max="48" width="15" style="1" customWidth="1"/>
    <col min="49" max="49" width="12.7109375" style="1" customWidth="1"/>
    <col min="50" max="50" width="22.28515625" style="1" customWidth="1"/>
    <col min="51" max="51" width="15" style="1" customWidth="1"/>
    <col min="52" max="52" width="12.7109375" style="1" customWidth="1"/>
    <col min="53" max="53" width="16.7109375" style="1" customWidth="1"/>
    <col min="54" max="54" width="15" style="1" customWidth="1"/>
    <col min="55" max="55" width="14.42578125" style="1" customWidth="1"/>
    <col min="56" max="56" width="11.5703125" style="1" customWidth="1"/>
    <col min="57" max="57" width="16.5703125" style="1" customWidth="1"/>
    <col min="58" max="58" width="14.85546875" style="1" customWidth="1"/>
    <col min="59" max="60" width="9.140625" style="1"/>
    <col min="61" max="61" width="31.28515625" style="1" customWidth="1"/>
    <col min="62" max="62" width="0" style="1" hidden="1" customWidth="1"/>
    <col min="63" max="63" width="18" style="1" hidden="1" customWidth="1"/>
    <col min="64" max="64" width="24.5703125" style="1" hidden="1" customWidth="1"/>
    <col min="65" max="73" width="0" style="1" hidden="1" customWidth="1"/>
    <col min="74" max="74" width="17.85546875" style="1" hidden="1" customWidth="1"/>
    <col min="75" max="86" width="0" style="1" hidden="1" customWidth="1"/>
    <col min="87" max="16384" width="9.140625" style="1"/>
  </cols>
  <sheetData>
    <row r="1" spans="1:61">
      <c r="R1" s="2"/>
      <c r="S1" s="2"/>
      <c r="BF1" s="3"/>
      <c r="BG1" s="3"/>
      <c r="BH1" s="3"/>
      <c r="BI1" s="3"/>
    </row>
    <row r="2" spans="1:61" s="4" customFormat="1" ht="78.75" customHeight="1">
      <c r="J2" s="61"/>
      <c r="K2" s="61"/>
      <c r="L2" s="61"/>
      <c r="M2" s="61"/>
      <c r="N2" s="61"/>
      <c r="O2" s="61"/>
      <c r="P2" s="61"/>
      <c r="Q2" s="61"/>
      <c r="R2" s="61"/>
      <c r="S2" s="61"/>
      <c r="T2" s="617" t="s">
        <v>0</v>
      </c>
      <c r="U2" s="617"/>
      <c r="V2" s="617"/>
      <c r="W2" s="617"/>
      <c r="X2" s="617"/>
      <c r="Y2" s="617"/>
      <c r="Z2" s="617"/>
      <c r="AA2" s="617"/>
      <c r="AB2" s="617"/>
      <c r="AC2" s="617"/>
      <c r="AD2" s="617"/>
      <c r="AE2" s="617"/>
      <c r="AF2" s="617"/>
      <c r="AG2" s="617"/>
      <c r="AH2" s="617"/>
      <c r="AI2" s="617"/>
      <c r="AJ2" s="617"/>
      <c r="AK2" s="617"/>
      <c r="AL2" s="617"/>
      <c r="AM2" s="617"/>
      <c r="AN2" s="617"/>
      <c r="AO2" s="617"/>
      <c r="AP2" s="617"/>
      <c r="AQ2" s="617"/>
      <c r="AR2" s="617"/>
      <c r="AS2" s="617"/>
      <c r="BF2" s="62"/>
      <c r="BG2" s="62"/>
      <c r="BH2" s="62"/>
      <c r="BI2" s="62"/>
    </row>
    <row r="3" spans="1:61" s="5" customFormat="1" ht="42" customHeight="1">
      <c r="R3" s="63"/>
      <c r="S3" s="63"/>
      <c r="T3" s="618" t="s">
        <v>1</v>
      </c>
      <c r="U3" s="618"/>
      <c r="V3" s="618"/>
      <c r="W3" s="618"/>
      <c r="X3" s="618"/>
      <c r="Y3" s="618"/>
      <c r="Z3" s="618"/>
      <c r="AA3" s="618"/>
      <c r="AB3" s="618"/>
      <c r="AC3" s="618"/>
      <c r="AD3" s="618"/>
      <c r="AE3" s="618"/>
      <c r="AF3" s="618"/>
      <c r="AG3" s="618"/>
      <c r="AH3" s="618"/>
      <c r="AI3" s="618"/>
      <c r="AJ3" s="618"/>
      <c r="AK3" s="618"/>
      <c r="AL3" s="618"/>
      <c r="AM3" s="618"/>
      <c r="AN3" s="618"/>
      <c r="AO3" s="618"/>
      <c r="AP3" s="618"/>
      <c r="AQ3" s="618"/>
      <c r="AR3" s="618"/>
      <c r="AS3" s="618"/>
      <c r="BF3" s="64"/>
      <c r="BG3" s="64"/>
      <c r="BH3" s="64"/>
      <c r="BI3" s="64"/>
    </row>
    <row r="4" spans="1:61" s="5" customFormat="1" ht="47.25" customHeight="1">
      <c r="B4" s="65" t="s">
        <v>2</v>
      </c>
      <c r="C4" s="66"/>
      <c r="D4" s="66"/>
      <c r="E4" s="66"/>
      <c r="F4" s="66"/>
      <c r="G4" s="66"/>
      <c r="H4" s="66"/>
      <c r="I4" s="4"/>
      <c r="J4" s="4"/>
      <c r="K4" s="4"/>
      <c r="L4" s="4"/>
      <c r="M4" s="4"/>
      <c r="N4" s="4"/>
      <c r="O4" s="4"/>
      <c r="P4" s="4"/>
      <c r="Q4" s="67"/>
      <c r="R4" s="63"/>
      <c r="S4" s="63"/>
      <c r="T4" s="618"/>
      <c r="U4" s="618"/>
      <c r="V4" s="618"/>
      <c r="W4" s="618"/>
      <c r="X4" s="618"/>
      <c r="Y4" s="618"/>
      <c r="Z4" s="618"/>
      <c r="AA4" s="618"/>
      <c r="AB4" s="618"/>
      <c r="AC4" s="618"/>
      <c r="AD4" s="618"/>
      <c r="AE4" s="618"/>
      <c r="AF4" s="618"/>
      <c r="AG4" s="618"/>
      <c r="AH4" s="618"/>
      <c r="AI4" s="618"/>
      <c r="AJ4" s="618"/>
      <c r="AK4" s="618"/>
      <c r="AL4" s="618"/>
      <c r="AM4" s="618"/>
      <c r="AN4" s="618"/>
      <c r="AO4" s="618"/>
      <c r="AP4" s="618"/>
      <c r="AQ4" s="618"/>
      <c r="AR4" s="618"/>
      <c r="AS4" s="61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</row>
    <row r="5" spans="1:61" s="5" customFormat="1" ht="60.75" customHeight="1">
      <c r="B5" s="66" t="s">
        <v>3</v>
      </c>
      <c r="C5" s="66"/>
      <c r="D5" s="66"/>
      <c r="E5" s="66"/>
      <c r="F5" s="66"/>
      <c r="G5" s="66"/>
      <c r="H5" s="66"/>
      <c r="I5" s="4"/>
      <c r="J5" s="4"/>
      <c r="K5" s="4"/>
      <c r="L5" s="4"/>
      <c r="M5" s="4"/>
      <c r="N5" s="4"/>
      <c r="O5" s="4"/>
      <c r="P5" s="4"/>
      <c r="Q5" s="67"/>
      <c r="R5" s="63"/>
      <c r="S5" s="63"/>
      <c r="T5" s="618"/>
      <c r="U5" s="618"/>
      <c r="V5" s="618"/>
      <c r="W5" s="618"/>
      <c r="X5" s="618"/>
      <c r="Y5" s="618"/>
      <c r="Z5" s="618"/>
      <c r="AA5" s="618"/>
      <c r="AB5" s="618"/>
      <c r="AC5" s="618"/>
      <c r="AD5" s="618"/>
      <c r="AE5" s="618"/>
      <c r="AF5" s="618"/>
      <c r="AG5" s="618"/>
      <c r="AH5" s="618"/>
      <c r="AI5" s="618"/>
      <c r="AJ5" s="618"/>
      <c r="AK5" s="618"/>
      <c r="AL5" s="618"/>
      <c r="AM5" s="618"/>
      <c r="AN5" s="618"/>
      <c r="AO5" s="618"/>
      <c r="AP5" s="618"/>
      <c r="AQ5" s="618"/>
      <c r="AR5" s="618"/>
      <c r="AS5" s="618"/>
      <c r="AT5" s="4"/>
      <c r="AU5" s="4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4"/>
      <c r="BG5" s="64"/>
      <c r="BH5" s="64"/>
      <c r="BI5" s="64"/>
    </row>
    <row r="6" spans="1:61" s="5" customFormat="1" ht="66" customHeight="1">
      <c r="B6" s="66" t="s">
        <v>4</v>
      </c>
      <c r="C6" s="66"/>
      <c r="D6" s="66"/>
      <c r="E6" s="66"/>
      <c r="F6" s="66"/>
      <c r="G6" s="66"/>
      <c r="H6" s="66"/>
      <c r="I6" s="4"/>
      <c r="J6" s="4"/>
      <c r="K6" s="4"/>
      <c r="M6" s="4"/>
      <c r="N6" s="4"/>
      <c r="O6" s="4"/>
      <c r="P6" s="4"/>
      <c r="Q6" s="67"/>
      <c r="R6" s="63"/>
      <c r="S6" s="63"/>
      <c r="T6" s="619" t="s">
        <v>5</v>
      </c>
      <c r="U6" s="619"/>
      <c r="V6" s="619"/>
      <c r="W6" s="619"/>
      <c r="X6" s="619"/>
      <c r="Y6" s="619"/>
      <c r="Z6" s="619"/>
      <c r="AA6" s="619"/>
      <c r="AB6" s="619"/>
      <c r="AC6" s="619"/>
      <c r="AD6" s="619"/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9"/>
      <c r="AQ6" s="619"/>
      <c r="AR6" s="619"/>
      <c r="AS6" s="619"/>
      <c r="AT6" s="4"/>
      <c r="AU6" s="4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4"/>
      <c r="BG6" s="64"/>
      <c r="BH6" s="64"/>
      <c r="BI6" s="64"/>
    </row>
    <row r="7" spans="1:61" s="5" customFormat="1" ht="65.25" customHeight="1">
      <c r="B7" s="66" t="s">
        <v>6</v>
      </c>
      <c r="C7" s="66"/>
      <c r="D7" s="66"/>
      <c r="E7" s="66"/>
      <c r="F7" s="66"/>
      <c r="G7" s="66"/>
      <c r="H7" s="66"/>
      <c r="I7" s="4"/>
      <c r="J7" s="4"/>
      <c r="K7" s="4"/>
      <c r="L7" s="70"/>
      <c r="M7" s="71"/>
      <c r="N7" s="71"/>
      <c r="O7" s="71"/>
      <c r="P7" s="71"/>
      <c r="Q7" s="71"/>
      <c r="R7" s="70"/>
      <c r="S7" s="70"/>
      <c r="T7" s="619"/>
      <c r="U7" s="619"/>
      <c r="V7" s="619"/>
      <c r="W7" s="619"/>
      <c r="X7" s="619"/>
      <c r="Y7" s="619"/>
      <c r="Z7" s="619"/>
      <c r="AA7" s="619"/>
      <c r="AB7" s="619"/>
      <c r="AC7" s="619"/>
      <c r="AD7" s="619"/>
      <c r="AE7" s="619"/>
      <c r="AF7" s="619"/>
      <c r="AG7" s="619"/>
      <c r="AH7" s="619"/>
      <c r="AI7" s="619"/>
      <c r="AJ7" s="619"/>
      <c r="AK7" s="619"/>
      <c r="AL7" s="619"/>
      <c r="AM7" s="619"/>
      <c r="AN7" s="619"/>
      <c r="AO7" s="619"/>
      <c r="AP7" s="619"/>
      <c r="AQ7" s="619"/>
      <c r="AR7" s="619"/>
      <c r="AS7" s="619"/>
      <c r="AV7" s="72" t="s">
        <v>467</v>
      </c>
      <c r="AW7" s="62"/>
      <c r="AX7" s="73"/>
      <c r="AY7" s="73"/>
      <c r="AZ7" s="74"/>
      <c r="BA7" s="69"/>
      <c r="BB7" s="75"/>
      <c r="BC7" s="69"/>
      <c r="BD7" s="73"/>
      <c r="BE7" s="73"/>
      <c r="BF7" s="76"/>
      <c r="BG7" s="76"/>
      <c r="BH7" s="64"/>
      <c r="BI7" s="64"/>
    </row>
    <row r="8" spans="1:61" s="5" customFormat="1" ht="78.75" customHeight="1">
      <c r="B8" s="77" t="s">
        <v>7</v>
      </c>
      <c r="C8" s="77"/>
      <c r="D8" s="77"/>
      <c r="E8" s="77"/>
      <c r="F8" s="77"/>
      <c r="G8" s="77"/>
      <c r="H8" s="77"/>
      <c r="I8" s="78"/>
      <c r="J8" s="79"/>
      <c r="K8" s="80"/>
      <c r="L8" s="80"/>
      <c r="M8" s="80"/>
      <c r="N8" s="80"/>
      <c r="O8" s="80"/>
      <c r="P8" s="80"/>
      <c r="Q8" s="81"/>
      <c r="R8" s="81"/>
      <c r="S8" s="81"/>
      <c r="T8" s="81"/>
      <c r="U8" s="81"/>
      <c r="V8" s="81"/>
      <c r="W8" s="81"/>
      <c r="X8" s="81"/>
      <c r="Y8" s="81"/>
      <c r="Z8" s="620"/>
      <c r="AA8" s="620"/>
      <c r="AB8" s="620"/>
      <c r="AC8" s="620"/>
      <c r="AD8" s="620"/>
      <c r="AE8" s="620"/>
      <c r="AF8" s="620"/>
      <c r="AG8" s="620"/>
      <c r="AH8" s="620"/>
      <c r="AI8" s="620"/>
      <c r="AJ8" s="620"/>
      <c r="AK8" s="620"/>
      <c r="AL8" s="620"/>
      <c r="AM8" s="620"/>
      <c r="AN8" s="620"/>
      <c r="AO8" s="620"/>
      <c r="AP8" s="82"/>
      <c r="AQ8" s="82"/>
      <c r="AR8" s="83"/>
      <c r="AS8" s="83"/>
      <c r="AV8" s="72" t="s">
        <v>8</v>
      </c>
      <c r="AW8" s="4"/>
      <c r="AX8" s="84"/>
      <c r="AY8" s="84"/>
      <c r="AZ8" s="84"/>
      <c r="BA8" s="84"/>
      <c r="BB8" s="69"/>
      <c r="BC8" s="84"/>
      <c r="BD8" s="69"/>
      <c r="BE8" s="69"/>
      <c r="BF8" s="85"/>
      <c r="BG8" s="64"/>
      <c r="BH8" s="64"/>
      <c r="BI8" s="64"/>
    </row>
    <row r="9" spans="1:61" s="5" customFormat="1" ht="57" customHeight="1">
      <c r="B9" s="621" t="s">
        <v>9</v>
      </c>
      <c r="C9" s="621"/>
      <c r="D9" s="621"/>
      <c r="E9" s="621"/>
      <c r="F9" s="621"/>
      <c r="G9" s="621"/>
      <c r="H9" s="621"/>
      <c r="I9" s="86"/>
      <c r="J9" s="86"/>
      <c r="K9" s="86"/>
      <c r="L9" s="86"/>
      <c r="M9" s="86"/>
      <c r="N9" s="86"/>
      <c r="O9" s="86"/>
      <c r="P9" s="86"/>
      <c r="R9" s="63"/>
      <c r="S9" s="63"/>
      <c r="T9" s="87"/>
      <c r="V9" s="87"/>
      <c r="W9" s="88"/>
      <c r="X9" s="88"/>
      <c r="Y9" s="88"/>
      <c r="Z9" s="88"/>
      <c r="AA9" s="88"/>
      <c r="AB9" s="88"/>
      <c r="AC9" s="88"/>
      <c r="AD9" s="88"/>
      <c r="AE9" s="89"/>
      <c r="AF9" s="89"/>
      <c r="AG9" s="89"/>
      <c r="AH9" s="89"/>
      <c r="AI9" s="89"/>
      <c r="AJ9" s="89"/>
      <c r="AK9" s="89"/>
      <c r="AL9" s="89"/>
      <c r="AM9" s="88"/>
      <c r="AN9" s="88"/>
      <c r="AO9" s="88"/>
      <c r="AP9" s="88"/>
      <c r="AQ9" s="88"/>
      <c r="AR9" s="88"/>
      <c r="AS9" s="88"/>
      <c r="AV9" s="88"/>
      <c r="AW9" s="88"/>
      <c r="BE9" s="88"/>
      <c r="BF9" s="90"/>
      <c r="BG9" s="91"/>
      <c r="BH9" s="91"/>
      <c r="BI9" s="91"/>
    </row>
    <row r="10" spans="1:61" s="5" customFormat="1" ht="63" customHeight="1">
      <c r="B10" s="66"/>
      <c r="C10" s="66"/>
      <c r="D10" s="66"/>
      <c r="E10" s="66"/>
      <c r="F10" s="66"/>
      <c r="G10" s="66"/>
      <c r="H10" s="66"/>
      <c r="I10" s="92"/>
      <c r="J10" s="92"/>
      <c r="K10" s="92"/>
      <c r="L10" s="92"/>
      <c r="M10" s="92"/>
      <c r="N10" s="92"/>
      <c r="Q10" s="64"/>
      <c r="R10" s="63"/>
      <c r="S10" s="63"/>
      <c r="V10" s="93"/>
      <c r="W10" s="93"/>
      <c r="X10" s="93"/>
      <c r="Y10" s="93"/>
      <c r="Z10" s="93"/>
      <c r="AA10" s="93"/>
      <c r="AB10" s="93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5"/>
      <c r="AP10" s="95"/>
      <c r="AQ10" s="95"/>
      <c r="AV10" s="625" t="s">
        <v>10</v>
      </c>
      <c r="AW10" s="625"/>
      <c r="AX10" s="625"/>
      <c r="AY10" s="625"/>
      <c r="AZ10" s="625"/>
      <c r="BA10" s="625"/>
      <c r="BB10" s="625"/>
      <c r="BC10" s="625"/>
      <c r="BD10" s="625"/>
      <c r="BE10" s="92"/>
      <c r="BF10" s="85"/>
      <c r="BG10" s="64"/>
      <c r="BH10" s="64"/>
      <c r="BI10" s="64"/>
    </row>
    <row r="11" spans="1:61" s="6" customFormat="1" ht="57.75" customHeight="1">
      <c r="B11" s="65" t="s">
        <v>11</v>
      </c>
      <c r="C11" s="96"/>
      <c r="D11" s="96"/>
      <c r="E11" s="96"/>
      <c r="F11" s="96"/>
      <c r="G11" s="96"/>
      <c r="H11" s="96"/>
      <c r="I11" s="97"/>
      <c r="J11" s="97"/>
      <c r="K11" s="97"/>
      <c r="L11" s="97"/>
      <c r="M11" s="98"/>
      <c r="N11" s="98"/>
      <c r="O11" s="98"/>
      <c r="P11" s="98"/>
      <c r="Q11" s="98"/>
      <c r="R11" s="98"/>
      <c r="S11" s="99"/>
      <c r="T11" s="100"/>
      <c r="U11" s="101"/>
      <c r="V11" s="100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2"/>
      <c r="BG11" s="102"/>
      <c r="BH11" s="103"/>
      <c r="BI11" s="103"/>
    </row>
    <row r="12" spans="1:61" s="6" customFormat="1" ht="18" customHeight="1"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99"/>
      <c r="S12" s="99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2"/>
      <c r="BG12" s="102"/>
      <c r="BH12" s="103"/>
      <c r="BI12" s="103"/>
    </row>
    <row r="13" spans="1:61" s="7" customFormat="1" ht="61.5">
      <c r="B13" s="104"/>
      <c r="C13" s="104"/>
      <c r="D13" s="104"/>
      <c r="E13" s="105" t="s">
        <v>12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7"/>
      <c r="S13" s="107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8"/>
      <c r="AN13" s="106"/>
      <c r="AO13" s="106"/>
      <c r="AP13" s="108" t="s">
        <v>13</v>
      </c>
      <c r="AQ13" s="108"/>
      <c r="AR13" s="108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4"/>
      <c r="BE13" s="104"/>
      <c r="BF13" s="109"/>
      <c r="BG13" s="109"/>
      <c r="BH13" s="110"/>
      <c r="BI13" s="110"/>
    </row>
    <row r="14" spans="1:61" s="43" customFormat="1" ht="58.5" customHeight="1">
      <c r="A14" s="613" t="s">
        <v>14</v>
      </c>
      <c r="B14" s="609" t="s">
        <v>15</v>
      </c>
      <c r="C14" s="609"/>
      <c r="D14" s="609"/>
      <c r="E14" s="609"/>
      <c r="F14" s="610" t="s">
        <v>16</v>
      </c>
      <c r="G14" s="609" t="s">
        <v>17</v>
      </c>
      <c r="H14" s="609"/>
      <c r="I14" s="609"/>
      <c r="J14" s="610" t="s">
        <v>18</v>
      </c>
      <c r="K14" s="614" t="s">
        <v>19</v>
      </c>
      <c r="L14" s="615"/>
      <c r="M14" s="615"/>
      <c r="N14" s="616"/>
      <c r="O14" s="614" t="s">
        <v>20</v>
      </c>
      <c r="P14" s="615"/>
      <c r="Q14" s="615"/>
      <c r="R14" s="616"/>
      <c r="S14" s="610" t="s">
        <v>21</v>
      </c>
      <c r="T14" s="609" t="s">
        <v>22</v>
      </c>
      <c r="U14" s="609"/>
      <c r="V14" s="609"/>
      <c r="W14" s="610" t="s">
        <v>23</v>
      </c>
      <c r="X14" s="609" t="s">
        <v>24</v>
      </c>
      <c r="Y14" s="609"/>
      <c r="Z14" s="609"/>
      <c r="AA14" s="610" t="s">
        <v>25</v>
      </c>
      <c r="AB14" s="609" t="s">
        <v>26</v>
      </c>
      <c r="AC14" s="609"/>
      <c r="AD14" s="609"/>
      <c r="AE14" s="609"/>
      <c r="AF14" s="610" t="s">
        <v>27</v>
      </c>
      <c r="AG14" s="609" t="s">
        <v>28</v>
      </c>
      <c r="AH14" s="609"/>
      <c r="AI14" s="609"/>
      <c r="AJ14" s="610" t="s">
        <v>29</v>
      </c>
      <c r="AK14" s="609" t="s">
        <v>30</v>
      </c>
      <c r="AL14" s="609"/>
      <c r="AM14" s="609"/>
      <c r="AN14" s="609"/>
      <c r="AO14" s="609" t="s">
        <v>31</v>
      </c>
      <c r="AP14" s="609"/>
      <c r="AQ14" s="609"/>
      <c r="AR14" s="609"/>
      <c r="AS14" s="610" t="s">
        <v>32</v>
      </c>
      <c r="AT14" s="609" t="s">
        <v>33</v>
      </c>
      <c r="AU14" s="609"/>
      <c r="AV14" s="609"/>
      <c r="AW14" s="610" t="s">
        <v>34</v>
      </c>
      <c r="AX14" s="609" t="s">
        <v>35</v>
      </c>
      <c r="AY14" s="609"/>
      <c r="AZ14" s="609"/>
      <c r="BA14" s="614"/>
      <c r="BB14" s="608" t="s">
        <v>36</v>
      </c>
      <c r="BC14" s="608" t="s">
        <v>37</v>
      </c>
      <c r="BD14" s="608" t="s">
        <v>38</v>
      </c>
      <c r="BE14" s="608" t="s">
        <v>39</v>
      </c>
      <c r="BF14" s="608" t="s">
        <v>40</v>
      </c>
      <c r="BG14" s="608" t="s">
        <v>41</v>
      </c>
      <c r="BH14" s="608" t="s">
        <v>42</v>
      </c>
      <c r="BI14" s="626" t="s">
        <v>43</v>
      </c>
    </row>
    <row r="15" spans="1:61" s="43" customFormat="1" ht="279" customHeight="1">
      <c r="A15" s="613"/>
      <c r="B15" s="202" t="s">
        <v>44</v>
      </c>
      <c r="C15" s="202" t="s">
        <v>45</v>
      </c>
      <c r="D15" s="202" t="s">
        <v>46</v>
      </c>
      <c r="E15" s="202" t="s">
        <v>47</v>
      </c>
      <c r="F15" s="609"/>
      <c r="G15" s="202" t="s">
        <v>48</v>
      </c>
      <c r="H15" s="202" t="s">
        <v>49</v>
      </c>
      <c r="I15" s="202" t="s">
        <v>50</v>
      </c>
      <c r="J15" s="609"/>
      <c r="K15" s="202" t="s">
        <v>51</v>
      </c>
      <c r="L15" s="202" t="s">
        <v>52</v>
      </c>
      <c r="M15" s="202" t="s">
        <v>53</v>
      </c>
      <c r="N15" s="202" t="s">
        <v>54</v>
      </c>
      <c r="O15" s="202" t="s">
        <v>55</v>
      </c>
      <c r="P15" s="202" t="s">
        <v>45</v>
      </c>
      <c r="Q15" s="202" t="s">
        <v>46</v>
      </c>
      <c r="R15" s="202" t="s">
        <v>47</v>
      </c>
      <c r="S15" s="609"/>
      <c r="T15" s="202" t="s">
        <v>56</v>
      </c>
      <c r="U15" s="202" t="s">
        <v>57</v>
      </c>
      <c r="V15" s="202" t="s">
        <v>58</v>
      </c>
      <c r="W15" s="609"/>
      <c r="X15" s="202" t="s">
        <v>59</v>
      </c>
      <c r="Y15" s="202" t="s">
        <v>60</v>
      </c>
      <c r="Z15" s="202" t="s">
        <v>61</v>
      </c>
      <c r="AA15" s="609"/>
      <c r="AB15" s="202" t="s">
        <v>59</v>
      </c>
      <c r="AC15" s="202" t="s">
        <v>60</v>
      </c>
      <c r="AD15" s="202" t="s">
        <v>61</v>
      </c>
      <c r="AE15" s="202" t="s">
        <v>62</v>
      </c>
      <c r="AF15" s="609"/>
      <c r="AG15" s="202" t="s">
        <v>48</v>
      </c>
      <c r="AH15" s="202" t="s">
        <v>49</v>
      </c>
      <c r="AI15" s="202" t="s">
        <v>50</v>
      </c>
      <c r="AJ15" s="609"/>
      <c r="AK15" s="202" t="s">
        <v>63</v>
      </c>
      <c r="AL15" s="202" t="s">
        <v>64</v>
      </c>
      <c r="AM15" s="202" t="s">
        <v>65</v>
      </c>
      <c r="AN15" s="202" t="s">
        <v>66</v>
      </c>
      <c r="AO15" s="202" t="s">
        <v>55</v>
      </c>
      <c r="AP15" s="202" t="s">
        <v>45</v>
      </c>
      <c r="AQ15" s="202" t="s">
        <v>46</v>
      </c>
      <c r="AR15" s="202" t="s">
        <v>47</v>
      </c>
      <c r="AS15" s="609"/>
      <c r="AT15" s="202" t="s">
        <v>48</v>
      </c>
      <c r="AU15" s="202" t="s">
        <v>49</v>
      </c>
      <c r="AV15" s="202" t="s">
        <v>50</v>
      </c>
      <c r="AW15" s="609"/>
      <c r="AX15" s="202" t="s">
        <v>51</v>
      </c>
      <c r="AY15" s="202" t="s">
        <v>52</v>
      </c>
      <c r="AZ15" s="202" t="s">
        <v>53</v>
      </c>
      <c r="BA15" s="8" t="s">
        <v>67</v>
      </c>
      <c r="BB15" s="608"/>
      <c r="BC15" s="608"/>
      <c r="BD15" s="608"/>
      <c r="BE15" s="608"/>
      <c r="BF15" s="608"/>
      <c r="BG15" s="608"/>
      <c r="BH15" s="608"/>
      <c r="BI15" s="627"/>
    </row>
    <row r="16" spans="1:61" s="43" customFormat="1" ht="39" hidden="1" customHeight="1">
      <c r="A16" s="204"/>
      <c r="B16" s="202">
        <v>1</v>
      </c>
      <c r="C16" s="202">
        <v>2</v>
      </c>
      <c r="D16" s="202">
        <v>3</v>
      </c>
      <c r="E16" s="202">
        <v>4</v>
      </c>
      <c r="F16" s="203">
        <v>5</v>
      </c>
      <c r="G16" s="202">
        <v>6</v>
      </c>
      <c r="H16" s="202">
        <v>7</v>
      </c>
      <c r="I16" s="202">
        <v>8</v>
      </c>
      <c r="J16" s="202">
        <v>9</v>
      </c>
      <c r="K16" s="203">
        <v>10</v>
      </c>
      <c r="L16" s="202">
        <v>11</v>
      </c>
      <c r="M16" s="202">
        <v>12</v>
      </c>
      <c r="N16" s="202">
        <v>13</v>
      </c>
      <c r="O16" s="202">
        <v>14</v>
      </c>
      <c r="P16" s="203">
        <v>15</v>
      </c>
      <c r="Q16" s="202">
        <v>16</v>
      </c>
      <c r="R16" s="202">
        <v>17</v>
      </c>
      <c r="S16" s="202">
        <v>18</v>
      </c>
      <c r="T16" s="202">
        <v>19</v>
      </c>
      <c r="U16" s="203">
        <v>20</v>
      </c>
      <c r="V16" s="202">
        <v>21</v>
      </c>
      <c r="W16" s="202">
        <v>22</v>
      </c>
      <c r="X16" s="202">
        <v>23</v>
      </c>
      <c r="Y16" s="202">
        <v>24</v>
      </c>
      <c r="Z16" s="203">
        <v>25</v>
      </c>
      <c r="AA16" s="202">
        <v>26</v>
      </c>
      <c r="AB16" s="202">
        <v>27</v>
      </c>
      <c r="AC16" s="202">
        <v>28</v>
      </c>
      <c r="AD16" s="202">
        <v>29</v>
      </c>
      <c r="AE16" s="203">
        <v>30</v>
      </c>
      <c r="AF16" s="202">
        <v>31</v>
      </c>
      <c r="AG16" s="202">
        <v>32</v>
      </c>
      <c r="AH16" s="202">
        <v>33</v>
      </c>
      <c r="AI16" s="202">
        <v>34</v>
      </c>
      <c r="AJ16" s="203">
        <v>35</v>
      </c>
      <c r="AK16" s="202">
        <v>36</v>
      </c>
      <c r="AL16" s="202">
        <v>37</v>
      </c>
      <c r="AM16" s="202">
        <v>38</v>
      </c>
      <c r="AN16" s="202">
        <v>39</v>
      </c>
      <c r="AO16" s="203">
        <v>40</v>
      </c>
      <c r="AP16" s="202">
        <v>41</v>
      </c>
      <c r="AQ16" s="202">
        <v>42</v>
      </c>
      <c r="AR16" s="202">
        <v>43</v>
      </c>
      <c r="AS16" s="202">
        <v>44</v>
      </c>
      <c r="AT16" s="203">
        <v>45</v>
      </c>
      <c r="AU16" s="202">
        <v>46</v>
      </c>
      <c r="AV16" s="202">
        <v>47</v>
      </c>
      <c r="AW16" s="202">
        <v>48</v>
      </c>
      <c r="AX16" s="202">
        <v>49</v>
      </c>
      <c r="AY16" s="203">
        <v>50</v>
      </c>
      <c r="AZ16" s="202">
        <v>51</v>
      </c>
      <c r="BA16" s="202">
        <v>52</v>
      </c>
      <c r="BB16" s="204"/>
      <c r="BC16" s="204"/>
      <c r="BD16" s="204"/>
      <c r="BE16" s="204"/>
      <c r="BF16" s="204"/>
      <c r="BG16" s="204"/>
      <c r="BH16" s="204"/>
      <c r="BI16" s="9"/>
    </row>
    <row r="17" spans="1:64" s="43" customFormat="1" ht="42.75">
      <c r="A17" s="10" t="s">
        <v>68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2">
        <v>18</v>
      </c>
      <c r="L17" s="111"/>
      <c r="M17" s="111"/>
      <c r="N17" s="111"/>
      <c r="O17" s="203"/>
      <c r="P17" s="203"/>
      <c r="Q17" s="203"/>
      <c r="R17" s="203"/>
      <c r="S17" s="11"/>
      <c r="T17" s="11" t="s">
        <v>69</v>
      </c>
      <c r="U17" s="11" t="s">
        <v>69</v>
      </c>
      <c r="V17" s="11" t="s">
        <v>69</v>
      </c>
      <c r="W17" s="12" t="s">
        <v>70</v>
      </c>
      <c r="X17" s="12" t="s">
        <v>70</v>
      </c>
      <c r="Y17" s="203"/>
      <c r="Z17" s="203"/>
      <c r="AA17" s="203"/>
      <c r="AB17" s="203"/>
      <c r="AC17" s="203"/>
      <c r="AD17" s="203"/>
      <c r="AE17" s="203"/>
      <c r="AF17" s="203"/>
      <c r="AG17" s="203">
        <v>17</v>
      </c>
      <c r="AH17" s="203"/>
      <c r="AI17" s="203"/>
      <c r="AJ17" s="203"/>
      <c r="AK17" s="203"/>
      <c r="AL17" s="203"/>
      <c r="AM17" s="203"/>
      <c r="AN17" s="203"/>
      <c r="AO17" s="111"/>
      <c r="AP17" s="11" t="s">
        <v>69</v>
      </c>
      <c r="AQ17" s="11" t="s">
        <v>69</v>
      </c>
      <c r="AR17" s="11" t="s">
        <v>69</v>
      </c>
      <c r="AS17" s="13" t="s">
        <v>71</v>
      </c>
      <c r="AT17" s="13" t="s">
        <v>71</v>
      </c>
      <c r="AU17" s="12" t="s">
        <v>70</v>
      </c>
      <c r="AV17" s="12" t="s">
        <v>70</v>
      </c>
      <c r="AW17" s="12" t="s">
        <v>70</v>
      </c>
      <c r="AX17" s="12" t="s">
        <v>70</v>
      </c>
      <c r="AY17" s="12" t="s">
        <v>70</v>
      </c>
      <c r="AZ17" s="12" t="s">
        <v>70</v>
      </c>
      <c r="BA17" s="12" t="s">
        <v>70</v>
      </c>
      <c r="BB17" s="203">
        <v>35</v>
      </c>
      <c r="BC17" s="203">
        <v>6</v>
      </c>
      <c r="BD17" s="203">
        <v>2</v>
      </c>
      <c r="BE17" s="203"/>
      <c r="BF17" s="203"/>
      <c r="BG17" s="203"/>
      <c r="BH17" s="203">
        <v>9</v>
      </c>
      <c r="BI17" s="203">
        <f>SUM(BB17:BH17)</f>
        <v>52</v>
      </c>
    </row>
    <row r="18" spans="1:64" s="43" customFormat="1" ht="42.75">
      <c r="A18" s="10" t="s">
        <v>72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2">
        <v>18</v>
      </c>
      <c r="L18" s="111"/>
      <c r="M18" s="111"/>
      <c r="N18" s="111"/>
      <c r="O18" s="203"/>
      <c r="P18" s="203"/>
      <c r="Q18" s="203"/>
      <c r="R18" s="203"/>
      <c r="S18" s="11"/>
      <c r="T18" s="11" t="s">
        <v>69</v>
      </c>
      <c r="U18" s="11" t="s">
        <v>69</v>
      </c>
      <c r="V18" s="11" t="s">
        <v>69</v>
      </c>
      <c r="W18" s="12" t="s">
        <v>70</v>
      </c>
      <c r="X18" s="12" t="s">
        <v>70</v>
      </c>
      <c r="Y18" s="203"/>
      <c r="Z18" s="203"/>
      <c r="AA18" s="203"/>
      <c r="AB18" s="203"/>
      <c r="AC18" s="203"/>
      <c r="AD18" s="203"/>
      <c r="AE18" s="203"/>
      <c r="AF18" s="203"/>
      <c r="AG18" s="203">
        <v>17</v>
      </c>
      <c r="AH18" s="203"/>
      <c r="AI18" s="203"/>
      <c r="AJ18" s="203"/>
      <c r="AK18" s="203"/>
      <c r="AL18" s="203"/>
      <c r="AM18" s="203"/>
      <c r="AN18" s="203"/>
      <c r="AO18" s="111"/>
      <c r="AP18" s="11" t="s">
        <v>69</v>
      </c>
      <c r="AQ18" s="11" t="s">
        <v>69</v>
      </c>
      <c r="AR18" s="11" t="s">
        <v>69</v>
      </c>
      <c r="AS18" s="11" t="s">
        <v>69</v>
      </c>
      <c r="AT18" s="12" t="s">
        <v>70</v>
      </c>
      <c r="AU18" s="12" t="s">
        <v>70</v>
      </c>
      <c r="AV18" s="12" t="s">
        <v>70</v>
      </c>
      <c r="AW18" s="12" t="s">
        <v>70</v>
      </c>
      <c r="AX18" s="12" t="s">
        <v>70</v>
      </c>
      <c r="AY18" s="12" t="s">
        <v>70</v>
      </c>
      <c r="AZ18" s="12" t="s">
        <v>70</v>
      </c>
      <c r="BA18" s="12" t="s">
        <v>70</v>
      </c>
      <c r="BB18" s="203">
        <v>35</v>
      </c>
      <c r="BC18" s="203">
        <v>7</v>
      </c>
      <c r="BD18" s="203"/>
      <c r="BE18" s="203"/>
      <c r="BF18" s="203"/>
      <c r="BG18" s="203"/>
      <c r="BH18" s="203">
        <v>10</v>
      </c>
      <c r="BI18" s="203">
        <f>SUM(BB18:BH18)</f>
        <v>52</v>
      </c>
    </row>
    <row r="19" spans="1:64" s="43" customFormat="1" ht="42.75">
      <c r="A19" s="10" t="s">
        <v>73</v>
      </c>
      <c r="B19" s="13"/>
      <c r="C19" s="13"/>
      <c r="D19" s="111"/>
      <c r="E19" s="111"/>
      <c r="F19" s="111"/>
      <c r="G19" s="111"/>
      <c r="H19" s="111"/>
      <c r="I19" s="111"/>
      <c r="J19" s="111"/>
      <c r="K19" s="112">
        <v>18</v>
      </c>
      <c r="L19" s="111"/>
      <c r="M19" s="111"/>
      <c r="N19" s="111"/>
      <c r="O19" s="203"/>
      <c r="P19" s="203"/>
      <c r="Q19" s="203"/>
      <c r="R19" s="13"/>
      <c r="S19" s="11"/>
      <c r="T19" s="11" t="s">
        <v>69</v>
      </c>
      <c r="U19" s="11" t="s">
        <v>69</v>
      </c>
      <c r="V19" s="11" t="s">
        <v>69</v>
      </c>
      <c r="W19" s="12" t="s">
        <v>70</v>
      </c>
      <c r="X19" s="12" t="s">
        <v>70</v>
      </c>
      <c r="Y19" s="203"/>
      <c r="Z19" s="203"/>
      <c r="AA19" s="203"/>
      <c r="AB19" s="203"/>
      <c r="AC19" s="203"/>
      <c r="AD19" s="203"/>
      <c r="AE19" s="203"/>
      <c r="AF19" s="203"/>
      <c r="AG19" s="203">
        <v>17</v>
      </c>
      <c r="AH19" s="203"/>
      <c r="AI19" s="203"/>
      <c r="AJ19" s="203"/>
      <c r="AK19" s="203"/>
      <c r="AL19" s="203"/>
      <c r="AM19" s="203"/>
      <c r="AN19" s="113"/>
      <c r="AO19" s="113"/>
      <c r="AP19" s="11" t="s">
        <v>69</v>
      </c>
      <c r="AQ19" s="11" t="s">
        <v>69</v>
      </c>
      <c r="AR19" s="11" t="s">
        <v>69</v>
      </c>
      <c r="AS19" s="12" t="s">
        <v>74</v>
      </c>
      <c r="AT19" s="12" t="s">
        <v>74</v>
      </c>
      <c r="AU19" s="12" t="s">
        <v>74</v>
      </c>
      <c r="AV19" s="12" t="s">
        <v>70</v>
      </c>
      <c r="AW19" s="12" t="s">
        <v>70</v>
      </c>
      <c r="AX19" s="12" t="s">
        <v>70</v>
      </c>
      <c r="AY19" s="12" t="s">
        <v>70</v>
      </c>
      <c r="AZ19" s="12" t="s">
        <v>70</v>
      </c>
      <c r="BA19" s="12" t="s">
        <v>70</v>
      </c>
      <c r="BB19" s="203">
        <v>35</v>
      </c>
      <c r="BC19" s="203">
        <v>6</v>
      </c>
      <c r="BD19" s="203"/>
      <c r="BE19" s="203">
        <v>3</v>
      </c>
      <c r="BF19" s="203"/>
      <c r="BG19" s="203"/>
      <c r="BH19" s="203">
        <v>8</v>
      </c>
      <c r="BI19" s="203">
        <f>SUM(BB19:BH19)</f>
        <v>52</v>
      </c>
    </row>
    <row r="20" spans="1:64" s="43" customFormat="1" ht="42.75">
      <c r="A20" s="203" t="s">
        <v>75</v>
      </c>
      <c r="B20" s="203"/>
      <c r="C20" s="203"/>
      <c r="D20" s="203"/>
      <c r="E20" s="203"/>
      <c r="F20" s="111"/>
      <c r="G20" s="111"/>
      <c r="H20" s="111"/>
      <c r="I20" s="111"/>
      <c r="J20" s="111"/>
      <c r="K20" s="112">
        <v>15</v>
      </c>
      <c r="L20" s="111"/>
      <c r="M20" s="111"/>
      <c r="N20" s="111"/>
      <c r="O20" s="203"/>
      <c r="P20" s="203"/>
      <c r="Q20" s="11" t="s">
        <v>69</v>
      </c>
      <c r="R20" s="11" t="s">
        <v>69</v>
      </c>
      <c r="S20" s="11" t="s">
        <v>69</v>
      </c>
      <c r="T20" s="12" t="s">
        <v>70</v>
      </c>
      <c r="U20" s="12" t="s">
        <v>70</v>
      </c>
      <c r="V20" s="12"/>
      <c r="W20" s="12"/>
      <c r="X20" s="112" t="s">
        <v>76</v>
      </c>
      <c r="Y20" s="203"/>
      <c r="Z20" s="203"/>
      <c r="AA20" s="203"/>
      <c r="AB20" s="11" t="s">
        <v>69</v>
      </c>
      <c r="AC20" s="12" t="s">
        <v>74</v>
      </c>
      <c r="AD20" s="12" t="s">
        <v>74</v>
      </c>
      <c r="AE20" s="12" t="s">
        <v>74</v>
      </c>
      <c r="AF20" s="12" t="s">
        <v>74</v>
      </c>
      <c r="AG20" s="12" t="s">
        <v>74</v>
      </c>
      <c r="AH20" s="12" t="s">
        <v>74</v>
      </c>
      <c r="AI20" s="12" t="s">
        <v>74</v>
      </c>
      <c r="AJ20" s="12" t="s">
        <v>77</v>
      </c>
      <c r="AK20" s="12" t="s">
        <v>77</v>
      </c>
      <c r="AL20" s="12" t="s">
        <v>77</v>
      </c>
      <c r="AM20" s="12" t="s">
        <v>77</v>
      </c>
      <c r="AN20" s="12" t="s">
        <v>77</v>
      </c>
      <c r="AO20" s="12" t="s">
        <v>78</v>
      </c>
      <c r="AP20" s="12" t="s">
        <v>78</v>
      </c>
      <c r="AQ20" s="12" t="s">
        <v>78</v>
      </c>
      <c r="AR20" s="12" t="s">
        <v>78</v>
      </c>
      <c r="AS20" s="203"/>
      <c r="AT20" s="203"/>
      <c r="AU20" s="203"/>
      <c r="AV20" s="203"/>
      <c r="AW20" s="203"/>
      <c r="AX20" s="203"/>
      <c r="AY20" s="203"/>
      <c r="AZ20" s="203"/>
      <c r="BA20" s="8"/>
      <c r="BB20" s="203">
        <v>21</v>
      </c>
      <c r="BC20" s="203">
        <v>4</v>
      </c>
      <c r="BD20" s="203"/>
      <c r="BE20" s="203">
        <v>7</v>
      </c>
      <c r="BF20" s="203">
        <v>5</v>
      </c>
      <c r="BG20" s="203">
        <v>4</v>
      </c>
      <c r="BH20" s="203">
        <v>2</v>
      </c>
      <c r="BI20" s="203">
        <f>SUM(BB20:BH20)</f>
        <v>43</v>
      </c>
    </row>
    <row r="21" spans="1:64" s="43" customFormat="1" ht="48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203">
        <f t="shared" ref="BB21:BH21" si="0">SUM(BB17:BB20)</f>
        <v>126</v>
      </c>
      <c r="BC21" s="203">
        <f t="shared" si="0"/>
        <v>23</v>
      </c>
      <c r="BD21" s="203">
        <v>2</v>
      </c>
      <c r="BE21" s="203">
        <f t="shared" si="0"/>
        <v>10</v>
      </c>
      <c r="BF21" s="203">
        <f t="shared" si="0"/>
        <v>5</v>
      </c>
      <c r="BG21" s="203">
        <f t="shared" si="0"/>
        <v>4</v>
      </c>
      <c r="BH21" s="203">
        <f t="shared" si="0"/>
        <v>29</v>
      </c>
      <c r="BI21" s="113">
        <f>SUM(BI17:BI20)</f>
        <v>199</v>
      </c>
    </row>
    <row r="22" spans="1:64" ht="44.25">
      <c r="A22" s="15"/>
      <c r="B22" s="16" t="s">
        <v>79</v>
      </c>
      <c r="C22" s="16"/>
      <c r="D22" s="17"/>
      <c r="E22" s="17"/>
      <c r="F22" s="17"/>
      <c r="G22" s="18"/>
      <c r="H22" s="19"/>
      <c r="I22" s="20" t="s">
        <v>80</v>
      </c>
      <c r="J22" s="17" t="s">
        <v>81</v>
      </c>
      <c r="K22" s="18"/>
      <c r="L22" s="18"/>
      <c r="M22" s="18"/>
      <c r="N22" s="17"/>
      <c r="O22" s="17"/>
      <c r="P22" s="17"/>
      <c r="Q22" s="17"/>
      <c r="R22" s="21"/>
      <c r="S22" s="22" t="s">
        <v>71</v>
      </c>
      <c r="T22" s="20" t="s">
        <v>80</v>
      </c>
      <c r="U22" s="17" t="s">
        <v>82</v>
      </c>
      <c r="V22" s="18"/>
      <c r="W22" s="17"/>
      <c r="X22" s="17"/>
      <c r="Y22" s="17"/>
      <c r="Z22" s="17"/>
      <c r="AA22" s="17"/>
      <c r="AB22" s="17"/>
      <c r="AC22" s="17"/>
      <c r="AD22" s="18"/>
      <c r="AE22" s="23" t="s">
        <v>77</v>
      </c>
      <c r="AF22" s="20" t="s">
        <v>80</v>
      </c>
      <c r="AG22" s="17" t="s">
        <v>83</v>
      </c>
      <c r="AH22" s="17"/>
      <c r="AI22" s="17"/>
      <c r="AJ22" s="18"/>
      <c r="AK22" s="18"/>
      <c r="AL22" s="18"/>
      <c r="AM22" s="18"/>
      <c r="AN22" s="18"/>
      <c r="AO22" s="24"/>
      <c r="AP22" s="23" t="s">
        <v>70</v>
      </c>
      <c r="AQ22" s="20" t="s">
        <v>80</v>
      </c>
      <c r="AR22" s="17" t="s">
        <v>84</v>
      </c>
      <c r="AS22" s="18"/>
      <c r="AT22" s="18"/>
      <c r="BF22" s="3"/>
      <c r="BG22" s="3"/>
      <c r="BH22" s="3"/>
      <c r="BI22" s="3"/>
    </row>
    <row r="23" spans="1:64" ht="44.25">
      <c r="A23" s="15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21"/>
      <c r="S23" s="21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25"/>
      <c r="AV23" s="25"/>
      <c r="BF23" s="3"/>
      <c r="BG23" s="3"/>
      <c r="BH23" s="3"/>
      <c r="BI23" s="3"/>
    </row>
    <row r="24" spans="1:64" ht="44.25">
      <c r="A24" s="15"/>
      <c r="B24" s="17"/>
      <c r="C24" s="17"/>
      <c r="D24" s="17"/>
      <c r="E24" s="17"/>
      <c r="F24" s="17"/>
      <c r="G24" s="17"/>
      <c r="H24" s="26" t="s">
        <v>69</v>
      </c>
      <c r="I24" s="20" t="s">
        <v>80</v>
      </c>
      <c r="J24" s="17" t="s">
        <v>85</v>
      </c>
      <c r="K24" s="18"/>
      <c r="L24" s="18"/>
      <c r="M24" s="18"/>
      <c r="N24" s="17"/>
      <c r="O24" s="17"/>
      <c r="P24" s="17"/>
      <c r="Q24" s="17"/>
      <c r="R24" s="21"/>
      <c r="S24" s="23" t="s">
        <v>74</v>
      </c>
      <c r="T24" s="20" t="s">
        <v>80</v>
      </c>
      <c r="U24" s="17" t="s">
        <v>86</v>
      </c>
      <c r="V24" s="18"/>
      <c r="W24" s="17"/>
      <c r="X24" s="17"/>
      <c r="Y24" s="17"/>
      <c r="Z24" s="17"/>
      <c r="AA24" s="17"/>
      <c r="AB24" s="17"/>
      <c r="AC24" s="17"/>
      <c r="AD24" s="18"/>
      <c r="AE24" s="23" t="s">
        <v>78</v>
      </c>
      <c r="AF24" s="20" t="s">
        <v>80</v>
      </c>
      <c r="AG24" s="17" t="s">
        <v>87</v>
      </c>
      <c r="AH24" s="17"/>
      <c r="AI24" s="17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25"/>
      <c r="AV24" s="25"/>
      <c r="BF24" s="3"/>
      <c r="BG24" s="3"/>
      <c r="BH24" s="3"/>
      <c r="BI24" s="3"/>
    </row>
    <row r="25" spans="1:64" ht="35.25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8"/>
      <c r="S25" s="28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BF25" s="3"/>
      <c r="BG25" s="3"/>
      <c r="BH25" s="3"/>
      <c r="BI25" s="3"/>
    </row>
    <row r="26" spans="1:64" ht="51" customHeight="1">
      <c r="A26" s="15"/>
      <c r="B26" s="15"/>
      <c r="C26" s="15"/>
      <c r="D26" s="15"/>
      <c r="E26" s="15"/>
      <c r="F26" s="15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1"/>
      <c r="S26" s="31"/>
      <c r="T26" s="30"/>
      <c r="U26" s="30"/>
      <c r="V26" s="30"/>
      <c r="W26" s="30"/>
      <c r="X26" s="30"/>
      <c r="Y26" s="30"/>
      <c r="Z26" s="30"/>
      <c r="AA26" s="205" t="s">
        <v>88</v>
      </c>
      <c r="AB26" s="30"/>
      <c r="AC26" s="30"/>
      <c r="AD26" s="30"/>
      <c r="AE26" s="30"/>
      <c r="AF26" s="30"/>
      <c r="AG26" s="30"/>
      <c r="AH26" s="30"/>
      <c r="AI26" s="30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BF26" s="3"/>
      <c r="BG26" s="3"/>
      <c r="BH26" s="3"/>
      <c r="BI26" s="3"/>
    </row>
    <row r="27" spans="1:64" ht="13.5" thickBo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33"/>
      <c r="S27" s="33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BF27" s="3"/>
      <c r="BG27" s="3"/>
      <c r="BH27" s="3"/>
      <c r="BI27" s="3"/>
    </row>
    <row r="28" spans="1:64" s="43" customFormat="1" ht="48" customHeight="1" thickBot="1">
      <c r="A28" s="447" t="s">
        <v>89</v>
      </c>
      <c r="B28" s="447" t="s">
        <v>90</v>
      </c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514" t="s">
        <v>91</v>
      </c>
      <c r="Q28" s="514"/>
      <c r="R28" s="514" t="s">
        <v>92</v>
      </c>
      <c r="S28" s="514"/>
      <c r="T28" s="446" t="s">
        <v>93</v>
      </c>
      <c r="U28" s="446"/>
      <c r="V28" s="446"/>
      <c r="W28" s="446"/>
      <c r="X28" s="446"/>
      <c r="Y28" s="446"/>
      <c r="Z28" s="446"/>
      <c r="AA28" s="446"/>
      <c r="AB28" s="446"/>
      <c r="AC28" s="446"/>
      <c r="AD28" s="446"/>
      <c r="AE28" s="446"/>
      <c r="AF28" s="446" t="s">
        <v>94</v>
      </c>
      <c r="AG28" s="446"/>
      <c r="AH28" s="446"/>
      <c r="AI28" s="446"/>
      <c r="AJ28" s="446"/>
      <c r="AK28" s="446"/>
      <c r="AL28" s="446"/>
      <c r="AM28" s="446"/>
      <c r="AN28" s="446"/>
      <c r="AO28" s="446"/>
      <c r="AP28" s="446"/>
      <c r="AQ28" s="446"/>
      <c r="AR28" s="446"/>
      <c r="AS28" s="446"/>
      <c r="AT28" s="446"/>
      <c r="AU28" s="446"/>
      <c r="AV28" s="446"/>
      <c r="AW28" s="446"/>
      <c r="AX28" s="446"/>
      <c r="AY28" s="446"/>
      <c r="AZ28" s="446"/>
      <c r="BA28" s="446"/>
      <c r="BB28" s="446"/>
      <c r="BC28" s="446"/>
      <c r="BD28" s="519" t="s">
        <v>95</v>
      </c>
      <c r="BE28" s="594"/>
      <c r="BF28" s="519" t="s">
        <v>96</v>
      </c>
      <c r="BG28" s="519"/>
      <c r="BH28" s="519"/>
      <c r="BI28" s="519"/>
    </row>
    <row r="29" spans="1:64" s="43" customFormat="1" ht="45" thickBot="1">
      <c r="A29" s="446"/>
      <c r="B29" s="447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514"/>
      <c r="Q29" s="514"/>
      <c r="R29" s="514"/>
      <c r="S29" s="514"/>
      <c r="T29" s="514" t="s">
        <v>43</v>
      </c>
      <c r="U29" s="514"/>
      <c r="V29" s="514" t="s">
        <v>97</v>
      </c>
      <c r="W29" s="514"/>
      <c r="X29" s="440" t="s">
        <v>98</v>
      </c>
      <c r="Y29" s="440"/>
      <c r="Z29" s="440"/>
      <c r="AA29" s="440"/>
      <c r="AB29" s="440"/>
      <c r="AC29" s="440"/>
      <c r="AD29" s="440"/>
      <c r="AE29" s="440"/>
      <c r="AF29" s="516" t="s">
        <v>99</v>
      </c>
      <c r="AG29" s="440"/>
      <c r="AH29" s="440"/>
      <c r="AI29" s="440"/>
      <c r="AJ29" s="440"/>
      <c r="AK29" s="440"/>
      <c r="AL29" s="440" t="s">
        <v>100</v>
      </c>
      <c r="AM29" s="440"/>
      <c r="AN29" s="440"/>
      <c r="AO29" s="440"/>
      <c r="AP29" s="440"/>
      <c r="AQ29" s="440"/>
      <c r="AR29" s="440" t="s">
        <v>101</v>
      </c>
      <c r="AS29" s="440"/>
      <c r="AT29" s="440"/>
      <c r="AU29" s="440"/>
      <c r="AV29" s="440"/>
      <c r="AW29" s="440"/>
      <c r="AX29" s="440" t="s">
        <v>102</v>
      </c>
      <c r="AY29" s="440"/>
      <c r="AZ29" s="440"/>
      <c r="BA29" s="440"/>
      <c r="BB29" s="440"/>
      <c r="BC29" s="440"/>
      <c r="BD29" s="519"/>
      <c r="BE29" s="594"/>
      <c r="BF29" s="519"/>
      <c r="BG29" s="519"/>
      <c r="BH29" s="519"/>
      <c r="BI29" s="519"/>
    </row>
    <row r="30" spans="1:64" s="43" customFormat="1" ht="97.5" customHeight="1" thickBot="1">
      <c r="A30" s="446"/>
      <c r="B30" s="447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514"/>
      <c r="Q30" s="514"/>
      <c r="R30" s="514"/>
      <c r="S30" s="514"/>
      <c r="T30" s="514"/>
      <c r="U30" s="514"/>
      <c r="V30" s="514"/>
      <c r="W30" s="514"/>
      <c r="X30" s="514" t="s">
        <v>103</v>
      </c>
      <c r="Y30" s="514"/>
      <c r="Z30" s="514" t="s">
        <v>104</v>
      </c>
      <c r="AA30" s="514"/>
      <c r="AB30" s="514" t="s">
        <v>105</v>
      </c>
      <c r="AC30" s="514"/>
      <c r="AD30" s="514" t="s">
        <v>106</v>
      </c>
      <c r="AE30" s="514"/>
      <c r="AF30" s="517" t="s">
        <v>107</v>
      </c>
      <c r="AG30" s="440"/>
      <c r="AH30" s="465"/>
      <c r="AI30" s="441" t="s">
        <v>108</v>
      </c>
      <c r="AJ30" s="440"/>
      <c r="AK30" s="440"/>
      <c r="AL30" s="517" t="s">
        <v>109</v>
      </c>
      <c r="AM30" s="440"/>
      <c r="AN30" s="465"/>
      <c r="AO30" s="441" t="s">
        <v>110</v>
      </c>
      <c r="AP30" s="440"/>
      <c r="AQ30" s="440"/>
      <c r="AR30" s="517" t="s">
        <v>111</v>
      </c>
      <c r="AS30" s="440"/>
      <c r="AT30" s="465"/>
      <c r="AU30" s="441" t="s">
        <v>112</v>
      </c>
      <c r="AV30" s="440"/>
      <c r="AW30" s="440"/>
      <c r="AX30" s="517" t="s">
        <v>113</v>
      </c>
      <c r="AY30" s="440"/>
      <c r="AZ30" s="440"/>
      <c r="BA30" s="441" t="s">
        <v>114</v>
      </c>
      <c r="BB30" s="440"/>
      <c r="BC30" s="440"/>
      <c r="BD30" s="519"/>
      <c r="BE30" s="594"/>
      <c r="BF30" s="519"/>
      <c r="BG30" s="519"/>
      <c r="BH30" s="519"/>
      <c r="BI30" s="519"/>
    </row>
    <row r="31" spans="1:64" s="43" customFormat="1" ht="203.25" customHeight="1" thickBot="1">
      <c r="A31" s="446"/>
      <c r="B31" s="447"/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514"/>
      <c r="Q31" s="514"/>
      <c r="R31" s="514"/>
      <c r="S31" s="514"/>
      <c r="T31" s="514"/>
      <c r="U31" s="514"/>
      <c r="V31" s="514"/>
      <c r="W31" s="514"/>
      <c r="X31" s="514"/>
      <c r="Y31" s="514"/>
      <c r="Z31" s="514"/>
      <c r="AA31" s="514"/>
      <c r="AB31" s="514"/>
      <c r="AC31" s="514"/>
      <c r="AD31" s="514"/>
      <c r="AE31" s="514"/>
      <c r="AF31" s="34" t="s">
        <v>115</v>
      </c>
      <c r="AG31" s="197" t="s">
        <v>116</v>
      </c>
      <c r="AH31" s="35" t="s">
        <v>117</v>
      </c>
      <c r="AI31" s="197" t="s">
        <v>115</v>
      </c>
      <c r="AJ31" s="197" t="s">
        <v>116</v>
      </c>
      <c r="AK31" s="197" t="s">
        <v>117</v>
      </c>
      <c r="AL31" s="34" t="s">
        <v>115</v>
      </c>
      <c r="AM31" s="197" t="s">
        <v>116</v>
      </c>
      <c r="AN31" s="35" t="s">
        <v>117</v>
      </c>
      <c r="AO31" s="197" t="s">
        <v>115</v>
      </c>
      <c r="AP31" s="197" t="s">
        <v>116</v>
      </c>
      <c r="AQ31" s="197" t="s">
        <v>117</v>
      </c>
      <c r="AR31" s="34" t="s">
        <v>115</v>
      </c>
      <c r="AS31" s="197" t="s">
        <v>116</v>
      </c>
      <c r="AT31" s="35" t="s">
        <v>117</v>
      </c>
      <c r="AU31" s="197" t="s">
        <v>115</v>
      </c>
      <c r="AV31" s="197" t="s">
        <v>116</v>
      </c>
      <c r="AW31" s="197" t="s">
        <v>117</v>
      </c>
      <c r="AX31" s="34" t="s">
        <v>115</v>
      </c>
      <c r="AY31" s="197" t="s">
        <v>116</v>
      </c>
      <c r="AZ31" s="35" t="s">
        <v>117</v>
      </c>
      <c r="BA31" s="197" t="s">
        <v>115</v>
      </c>
      <c r="BB31" s="197" t="s">
        <v>116</v>
      </c>
      <c r="BC31" s="197" t="s">
        <v>117</v>
      </c>
      <c r="BD31" s="595"/>
      <c r="BE31" s="594"/>
      <c r="BF31" s="519"/>
      <c r="BG31" s="519"/>
      <c r="BH31" s="519"/>
      <c r="BI31" s="519"/>
    </row>
    <row r="32" spans="1:64" s="43" customFormat="1" ht="60" customHeight="1" thickBot="1">
      <c r="A32" s="182">
        <v>1</v>
      </c>
      <c r="B32" s="577" t="s">
        <v>118</v>
      </c>
      <c r="C32" s="468"/>
      <c r="D32" s="468"/>
      <c r="E32" s="468"/>
      <c r="F32" s="468"/>
      <c r="G32" s="468"/>
      <c r="H32" s="468"/>
      <c r="I32" s="468"/>
      <c r="J32" s="468"/>
      <c r="K32" s="468"/>
      <c r="L32" s="468"/>
      <c r="M32" s="468"/>
      <c r="N32" s="468"/>
      <c r="O32" s="468"/>
      <c r="P32" s="440"/>
      <c r="Q32" s="440"/>
      <c r="R32" s="440"/>
      <c r="S32" s="440"/>
      <c r="T32" s="446">
        <f>T33+T38+T40+T43+T46+T49+T55+T59</f>
        <v>2862</v>
      </c>
      <c r="U32" s="368"/>
      <c r="V32" s="466">
        <f t="shared" ref="V32" si="1">V33+V38+V40+V43+V46+V49+V55+V59</f>
        <v>1452</v>
      </c>
      <c r="W32" s="446"/>
      <c r="X32" s="446">
        <f t="shared" ref="X32" si="2">X33+X38+X40+X43+X46+X49+X55+X59</f>
        <v>652</v>
      </c>
      <c r="Y32" s="446"/>
      <c r="Z32" s="446">
        <f t="shared" ref="Z32" si="3">Z33+Z38+Z40+Z43+Z46+Z49+Z55+Z59</f>
        <v>38</v>
      </c>
      <c r="AA32" s="446"/>
      <c r="AB32" s="446">
        <f t="shared" ref="AB32" si="4">AB33+AB38+AB40+AB43+AB46+AB49+AB55+AB59</f>
        <v>482</v>
      </c>
      <c r="AC32" s="446"/>
      <c r="AD32" s="446">
        <f t="shared" ref="AD32" si="5">AD33+AD38+AD40+AD43+AD46+AD49+AD55+AD59</f>
        <v>280</v>
      </c>
      <c r="AE32" s="446"/>
      <c r="AF32" s="186">
        <f>AF33+AF38+AF40+AF43+AF46+AF49+AF55+AF59</f>
        <v>776</v>
      </c>
      <c r="AG32" s="186">
        <f t="shared" ref="AG32:AH32" si="6">AG33+AG38+AG40+AG43+AG46+AG49+AG55+AG59</f>
        <v>378</v>
      </c>
      <c r="AH32" s="186">
        <f t="shared" si="6"/>
        <v>23</v>
      </c>
      <c r="AI32" s="186">
        <f t="shared" ref="AI32" si="7">AI33+AI38+AI40+AI43+AI46+AI49+AI55+AI59</f>
        <v>770</v>
      </c>
      <c r="AJ32" s="186">
        <f t="shared" ref="AJ32" si="8">AJ33+AJ38+AJ40+AJ43+AJ46+AJ49+AJ55+AJ59</f>
        <v>356</v>
      </c>
      <c r="AK32" s="186">
        <f t="shared" ref="AK32" si="9">AK33+AK38+AK40+AK43+AK46+AK49+AK55+AK59</f>
        <v>23</v>
      </c>
      <c r="AL32" s="186">
        <f t="shared" ref="AL32" si="10">AL33+AL38+AL40+AL43+AL46+AL49+AL55+AL59</f>
        <v>592</v>
      </c>
      <c r="AM32" s="186">
        <f t="shared" ref="AM32" si="11">AM33+AM38+AM40+AM43+AM46+AM49+AM55+AM59</f>
        <v>324</v>
      </c>
      <c r="AN32" s="186">
        <f t="shared" ref="AN32" si="12">AN33+AN38+AN40+AN43+AN46+AN49+AN55+AN59</f>
        <v>18</v>
      </c>
      <c r="AO32" s="186">
        <f t="shared" ref="AO32" si="13">AO33+AO38+AO40+AO43+AO46+AO49+AO55+AO59</f>
        <v>358</v>
      </c>
      <c r="AP32" s="186">
        <f t="shared" ref="AP32" si="14">AP33+AP38+AP40+AP43+AP46+AP49+AP55+AP59</f>
        <v>178</v>
      </c>
      <c r="AQ32" s="186">
        <f t="shared" ref="AQ32" si="15">AQ33+AQ38+AQ40+AQ43+AQ46+AQ49+AQ55+AQ59</f>
        <v>10</v>
      </c>
      <c r="AR32" s="186">
        <f t="shared" ref="AR32" si="16">AR33+AR38+AR40+AR43+AR46+AR49+AR55+AR59</f>
        <v>276</v>
      </c>
      <c r="AS32" s="186">
        <f t="shared" ref="AS32" si="17">AS33+AS38+AS40+AS43+AS46+AS49+AS55+AS59</f>
        <v>156</v>
      </c>
      <c r="AT32" s="186">
        <f t="shared" ref="AT32" si="18">AT33+AT38+AT40+AT43+AT46+AT49+AT55+AT59</f>
        <v>7</v>
      </c>
      <c r="AU32" s="186">
        <f t="shared" ref="AU32" si="19">AU33+AU38+AU40+AU43+AU46+AU49+AU55+AU59</f>
        <v>90</v>
      </c>
      <c r="AV32" s="186">
        <f t="shared" ref="AV32" si="20">AV33+AV38+AV40+AV43+AV46+AV49+AV55+AV59</f>
        <v>60</v>
      </c>
      <c r="AW32" s="182">
        <f t="shared" ref="AW32" si="21">AW33+AW38+AW40+AW43+AW46+AW49+AW55+AW59</f>
        <v>3</v>
      </c>
      <c r="AX32" s="116"/>
      <c r="AY32" s="182"/>
      <c r="AZ32" s="185"/>
      <c r="BA32" s="116"/>
      <c r="BB32" s="182"/>
      <c r="BC32" s="185"/>
      <c r="BD32" s="611">
        <f>BD33+BD38+BD40+BD43+BD46+BD49+BD55+BD59</f>
        <v>84</v>
      </c>
      <c r="BE32" s="612"/>
      <c r="BF32" s="446"/>
      <c r="BG32" s="446"/>
      <c r="BH32" s="446"/>
      <c r="BI32" s="446"/>
      <c r="BK32" s="43">
        <f>AF32+AI32+AL32+AO32+AR32+AU32+AX32+BA32</f>
        <v>2862</v>
      </c>
      <c r="BL32" s="43">
        <f>AG32+AJ32+AM32+AP32+AS32+AV32+AY32+BB32</f>
        <v>1452</v>
      </c>
    </row>
    <row r="33" spans="1:64" s="43" customFormat="1" ht="51" customHeight="1" thickBot="1">
      <c r="A33" s="117" t="s">
        <v>119</v>
      </c>
      <c r="B33" s="365" t="s">
        <v>120</v>
      </c>
      <c r="C33" s="366"/>
      <c r="D33" s="366"/>
      <c r="E33" s="366"/>
      <c r="F33" s="366"/>
      <c r="G33" s="366"/>
      <c r="H33" s="366"/>
      <c r="I33" s="366"/>
      <c r="J33" s="366"/>
      <c r="K33" s="366"/>
      <c r="L33" s="366"/>
      <c r="M33" s="366"/>
      <c r="N33" s="366"/>
      <c r="O33" s="367"/>
      <c r="P33" s="368"/>
      <c r="Q33" s="369"/>
      <c r="R33" s="370"/>
      <c r="S33" s="371"/>
      <c r="T33" s="368">
        <f>SUM(T34:U37)</f>
        <v>324</v>
      </c>
      <c r="U33" s="372"/>
      <c r="V33" s="370">
        <f>SUM(V34:W37)</f>
        <v>162</v>
      </c>
      <c r="W33" s="372"/>
      <c r="X33" s="372">
        <f t="shared" ref="X33" si="22">SUM(X34:Y37)</f>
        <v>86</v>
      </c>
      <c r="Y33" s="372"/>
      <c r="Z33" s="372"/>
      <c r="AA33" s="372"/>
      <c r="AB33" s="372">
        <f t="shared" ref="AB33" si="23">SUM(AB34:AC37)</f>
        <v>16</v>
      </c>
      <c r="AC33" s="372"/>
      <c r="AD33" s="372">
        <f>SUM(AD34:AE37)</f>
        <v>60</v>
      </c>
      <c r="AE33" s="369"/>
      <c r="AF33" s="173">
        <f>SUM(AF34:AF37)</f>
        <v>180</v>
      </c>
      <c r="AG33" s="175">
        <f t="shared" ref="AG33:AK33" si="24">SUM(AG34:AG37)</f>
        <v>86</v>
      </c>
      <c r="AH33" s="174">
        <f t="shared" si="24"/>
        <v>5</v>
      </c>
      <c r="AI33" s="171">
        <f t="shared" si="24"/>
        <v>144</v>
      </c>
      <c r="AJ33" s="175">
        <f t="shared" si="24"/>
        <v>76</v>
      </c>
      <c r="AK33" s="172">
        <f t="shared" si="24"/>
        <v>4</v>
      </c>
      <c r="AL33" s="173"/>
      <c r="AM33" s="175"/>
      <c r="AN33" s="174"/>
      <c r="AO33" s="171"/>
      <c r="AP33" s="175"/>
      <c r="AQ33" s="172"/>
      <c r="AR33" s="173"/>
      <c r="AS33" s="175"/>
      <c r="AT33" s="174"/>
      <c r="AU33" s="171"/>
      <c r="AV33" s="175"/>
      <c r="AW33" s="172"/>
      <c r="AX33" s="173"/>
      <c r="AY33" s="175"/>
      <c r="AZ33" s="174"/>
      <c r="BA33" s="171"/>
      <c r="BB33" s="175"/>
      <c r="BC33" s="172"/>
      <c r="BD33" s="374">
        <f>SUM(BD34:BE37)</f>
        <v>9</v>
      </c>
      <c r="BE33" s="375"/>
      <c r="BF33" s="376"/>
      <c r="BG33" s="377"/>
      <c r="BH33" s="377"/>
      <c r="BI33" s="378"/>
    </row>
    <row r="34" spans="1:64" s="43" customFormat="1" ht="54" customHeight="1">
      <c r="A34" s="36" t="s">
        <v>121</v>
      </c>
      <c r="B34" s="346" t="s">
        <v>122</v>
      </c>
      <c r="C34" s="347"/>
      <c r="D34" s="347"/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348"/>
      <c r="P34" s="349">
        <v>2</v>
      </c>
      <c r="Q34" s="340"/>
      <c r="R34" s="350"/>
      <c r="S34" s="351"/>
      <c r="T34" s="349">
        <f>AF34+AI34+AL34+AO34+AR34+AU34+AX34+BA34</f>
        <v>144</v>
      </c>
      <c r="U34" s="339"/>
      <c r="V34" s="350">
        <f>AG34+AJ34+AM34+AP34+AS34+AV34+AY34+BB34</f>
        <v>76</v>
      </c>
      <c r="W34" s="339"/>
      <c r="X34" s="339">
        <v>40</v>
      </c>
      <c r="Y34" s="339"/>
      <c r="Z34" s="339"/>
      <c r="AA34" s="339"/>
      <c r="AB34" s="339">
        <v>16</v>
      </c>
      <c r="AC34" s="339"/>
      <c r="AD34" s="339">
        <v>20</v>
      </c>
      <c r="AE34" s="340"/>
      <c r="AF34" s="163"/>
      <c r="AG34" s="165"/>
      <c r="AH34" s="164"/>
      <c r="AI34" s="161">
        <v>144</v>
      </c>
      <c r="AJ34" s="165">
        <v>76</v>
      </c>
      <c r="AK34" s="162">
        <v>4</v>
      </c>
      <c r="AL34" s="163"/>
      <c r="AM34" s="165"/>
      <c r="AN34" s="164"/>
      <c r="AO34" s="161"/>
      <c r="AP34" s="165"/>
      <c r="AQ34" s="162"/>
      <c r="AR34" s="163"/>
      <c r="AS34" s="165"/>
      <c r="AT34" s="164"/>
      <c r="AU34" s="161"/>
      <c r="AV34" s="165"/>
      <c r="AW34" s="162"/>
      <c r="AX34" s="163"/>
      <c r="AY34" s="165"/>
      <c r="AZ34" s="164"/>
      <c r="BA34" s="161"/>
      <c r="BB34" s="165"/>
      <c r="BC34" s="162"/>
      <c r="BD34" s="341">
        <v>4</v>
      </c>
      <c r="BE34" s="342"/>
      <c r="BF34" s="343" t="s">
        <v>523</v>
      </c>
      <c r="BG34" s="344"/>
      <c r="BH34" s="344"/>
      <c r="BI34" s="345"/>
      <c r="BK34" s="43" t="s">
        <v>461</v>
      </c>
      <c r="BL34" s="43">
        <f>T32+T65</f>
        <v>7144</v>
      </c>
    </row>
    <row r="35" spans="1:64" s="43" customFormat="1" ht="51" customHeight="1">
      <c r="A35" s="37" t="s">
        <v>123</v>
      </c>
      <c r="B35" s="492" t="s">
        <v>124</v>
      </c>
      <c r="C35" s="493"/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  <c r="P35" s="495"/>
      <c r="Q35" s="453"/>
      <c r="R35" s="496">
        <v>1</v>
      </c>
      <c r="S35" s="497"/>
      <c r="T35" s="495">
        <f>AF35+AI35+AL35+AO35+AR35+AU35+AX35+BA35</f>
        <v>36</v>
      </c>
      <c r="U35" s="452"/>
      <c r="V35" s="496">
        <f>AG35+AJ35+AM35+AP35+AS35+AV35+AY35+BB35</f>
        <v>18</v>
      </c>
      <c r="W35" s="452"/>
      <c r="X35" s="452">
        <v>12</v>
      </c>
      <c r="Y35" s="452"/>
      <c r="Z35" s="452"/>
      <c r="AA35" s="452"/>
      <c r="AB35" s="452"/>
      <c r="AC35" s="452"/>
      <c r="AD35" s="452">
        <v>6</v>
      </c>
      <c r="AE35" s="453"/>
      <c r="AF35" s="194">
        <v>36</v>
      </c>
      <c r="AG35" s="196">
        <v>18</v>
      </c>
      <c r="AH35" s="195">
        <v>1</v>
      </c>
      <c r="AI35" s="192"/>
      <c r="AJ35" s="196"/>
      <c r="AK35" s="193"/>
      <c r="AL35" s="194"/>
      <c r="AM35" s="196"/>
      <c r="AN35" s="195"/>
      <c r="AO35" s="192"/>
      <c r="AP35" s="196"/>
      <c r="AQ35" s="193"/>
      <c r="AR35" s="194"/>
      <c r="AS35" s="196"/>
      <c r="AT35" s="195"/>
      <c r="AU35" s="192"/>
      <c r="AV35" s="196"/>
      <c r="AW35" s="193"/>
      <c r="AX35" s="194"/>
      <c r="AY35" s="196"/>
      <c r="AZ35" s="195"/>
      <c r="BA35" s="192"/>
      <c r="BB35" s="196"/>
      <c r="BC35" s="193"/>
      <c r="BD35" s="562">
        <v>1</v>
      </c>
      <c r="BE35" s="563"/>
      <c r="BF35" s="590" t="s">
        <v>125</v>
      </c>
      <c r="BG35" s="477"/>
      <c r="BH35" s="477"/>
      <c r="BI35" s="478"/>
    </row>
    <row r="36" spans="1:64" s="43" customFormat="1" ht="51" customHeight="1">
      <c r="A36" s="37" t="s">
        <v>126</v>
      </c>
      <c r="B36" s="492" t="s">
        <v>127</v>
      </c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  <c r="O36" s="494"/>
      <c r="P36" s="495"/>
      <c r="Q36" s="453"/>
      <c r="R36" s="496" t="s">
        <v>460</v>
      </c>
      <c r="S36" s="497"/>
      <c r="T36" s="495">
        <f>AF36+AI36+AL36+AO36+AR36+AU36+AX36+BA36</f>
        <v>72</v>
      </c>
      <c r="U36" s="452"/>
      <c r="V36" s="496">
        <f>AG36+AJ36+AM36+AP36+AS36+AV36+AY36+BB36</f>
        <v>34</v>
      </c>
      <c r="W36" s="452"/>
      <c r="X36" s="452">
        <v>16</v>
      </c>
      <c r="Y36" s="452"/>
      <c r="Z36" s="452"/>
      <c r="AA36" s="452"/>
      <c r="AB36" s="452"/>
      <c r="AC36" s="452"/>
      <c r="AD36" s="452">
        <v>18</v>
      </c>
      <c r="AE36" s="453"/>
      <c r="AF36" s="194">
        <v>72</v>
      </c>
      <c r="AG36" s="196">
        <v>34</v>
      </c>
      <c r="AH36" s="195">
        <v>2</v>
      </c>
      <c r="AI36" s="192"/>
      <c r="AJ36" s="196"/>
      <c r="AK36" s="193"/>
      <c r="AL36" s="194"/>
      <c r="AM36" s="196"/>
      <c r="AN36" s="195"/>
      <c r="AO36" s="192"/>
      <c r="AP36" s="196"/>
      <c r="AQ36" s="193"/>
      <c r="AR36" s="194"/>
      <c r="AS36" s="196"/>
      <c r="AT36" s="195"/>
      <c r="AU36" s="192"/>
      <c r="AV36" s="196"/>
      <c r="AW36" s="193"/>
      <c r="AX36" s="194"/>
      <c r="AY36" s="196"/>
      <c r="AZ36" s="195"/>
      <c r="BA36" s="192"/>
      <c r="BB36" s="196"/>
      <c r="BC36" s="193"/>
      <c r="BD36" s="562">
        <f>SUM(AH36,AK36,AN36,AQ36,AT36,AW36,AZ36,BC36)</f>
        <v>2</v>
      </c>
      <c r="BE36" s="563"/>
      <c r="BF36" s="590" t="s">
        <v>128</v>
      </c>
      <c r="BG36" s="477"/>
      <c r="BH36" s="477"/>
      <c r="BI36" s="478"/>
    </row>
    <row r="37" spans="1:64" s="43" customFormat="1" ht="54" customHeight="1" thickBot="1">
      <c r="A37" s="200" t="s">
        <v>129</v>
      </c>
      <c r="B37" s="389" t="s">
        <v>130</v>
      </c>
      <c r="C37" s="390"/>
      <c r="D37" s="390"/>
      <c r="E37" s="390"/>
      <c r="F37" s="390"/>
      <c r="G37" s="390"/>
      <c r="H37" s="390"/>
      <c r="I37" s="390"/>
      <c r="J37" s="390"/>
      <c r="K37" s="390"/>
      <c r="L37" s="390"/>
      <c r="M37" s="390"/>
      <c r="N37" s="390"/>
      <c r="O37" s="391"/>
      <c r="P37" s="606">
        <v>1</v>
      </c>
      <c r="Q37" s="607"/>
      <c r="R37" s="543"/>
      <c r="S37" s="544"/>
      <c r="T37" s="542">
        <f>AF37+AI37+AL37+AO37+AR37+AU37+AX37+BA37</f>
        <v>72</v>
      </c>
      <c r="U37" s="338"/>
      <c r="V37" s="543">
        <f>AG37+AJ37+AM37+AP37+AS37+AV37+AY37+BB37</f>
        <v>34</v>
      </c>
      <c r="W37" s="338"/>
      <c r="X37" s="338">
        <v>18</v>
      </c>
      <c r="Y37" s="338"/>
      <c r="Z37" s="338"/>
      <c r="AA37" s="338"/>
      <c r="AB37" s="338"/>
      <c r="AC37" s="338"/>
      <c r="AD37" s="338">
        <v>16</v>
      </c>
      <c r="AE37" s="373"/>
      <c r="AF37" s="189">
        <v>72</v>
      </c>
      <c r="AG37" s="191">
        <v>34</v>
      </c>
      <c r="AH37" s="190">
        <v>2</v>
      </c>
      <c r="AI37" s="187"/>
      <c r="AJ37" s="191"/>
      <c r="AK37" s="188"/>
      <c r="AL37" s="189"/>
      <c r="AM37" s="191"/>
      <c r="AN37" s="190"/>
      <c r="AO37" s="187"/>
      <c r="AP37" s="191"/>
      <c r="AQ37" s="188"/>
      <c r="AR37" s="189"/>
      <c r="AS37" s="191"/>
      <c r="AT37" s="190"/>
      <c r="AU37" s="187"/>
      <c r="AV37" s="191"/>
      <c r="AW37" s="188"/>
      <c r="AX37" s="189"/>
      <c r="AY37" s="191"/>
      <c r="AZ37" s="190"/>
      <c r="BA37" s="187"/>
      <c r="BB37" s="191"/>
      <c r="BC37" s="188"/>
      <c r="BD37" s="384">
        <v>2</v>
      </c>
      <c r="BE37" s="385"/>
      <c r="BF37" s="386" t="s">
        <v>131</v>
      </c>
      <c r="BG37" s="387"/>
      <c r="BH37" s="387"/>
      <c r="BI37" s="388"/>
    </row>
    <row r="38" spans="1:64" s="43" customFormat="1" ht="60" customHeight="1" thickBot="1">
      <c r="A38" s="117" t="s">
        <v>132</v>
      </c>
      <c r="B38" s="365" t="s">
        <v>133</v>
      </c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366"/>
      <c r="N38" s="366"/>
      <c r="O38" s="367"/>
      <c r="P38" s="397"/>
      <c r="Q38" s="398"/>
      <c r="R38" s="399"/>
      <c r="S38" s="400"/>
      <c r="T38" s="368">
        <f>SUM(T39)</f>
        <v>396</v>
      </c>
      <c r="U38" s="372"/>
      <c r="V38" s="370">
        <f>SUM(V39)</f>
        <v>160</v>
      </c>
      <c r="W38" s="372"/>
      <c r="X38" s="372"/>
      <c r="Y38" s="372"/>
      <c r="Z38" s="372"/>
      <c r="AA38" s="372"/>
      <c r="AB38" s="372">
        <f>SUM(AB39)</f>
        <v>160</v>
      </c>
      <c r="AC38" s="372"/>
      <c r="AD38" s="372"/>
      <c r="AE38" s="369"/>
      <c r="AF38" s="173">
        <f>SUM(AF39)</f>
        <v>198</v>
      </c>
      <c r="AG38" s="175">
        <f t="shared" ref="AG38:AK38" si="25">SUM(AG39)</f>
        <v>80</v>
      </c>
      <c r="AH38" s="174">
        <f t="shared" si="25"/>
        <v>6</v>
      </c>
      <c r="AI38" s="171">
        <f t="shared" si="25"/>
        <v>198</v>
      </c>
      <c r="AJ38" s="175">
        <f t="shared" si="25"/>
        <v>80</v>
      </c>
      <c r="AK38" s="172">
        <f t="shared" si="25"/>
        <v>6</v>
      </c>
      <c r="AL38" s="173"/>
      <c r="AM38" s="175"/>
      <c r="AN38" s="174"/>
      <c r="AO38" s="171"/>
      <c r="AP38" s="175"/>
      <c r="AQ38" s="172"/>
      <c r="AR38" s="173"/>
      <c r="AS38" s="175"/>
      <c r="AT38" s="174"/>
      <c r="AU38" s="171"/>
      <c r="AV38" s="175"/>
      <c r="AW38" s="172"/>
      <c r="AX38" s="173"/>
      <c r="AY38" s="175"/>
      <c r="AZ38" s="174"/>
      <c r="BA38" s="171"/>
      <c r="BB38" s="175"/>
      <c r="BC38" s="172"/>
      <c r="BD38" s="374">
        <f>SUM(BD39)</f>
        <v>12</v>
      </c>
      <c r="BE38" s="375"/>
      <c r="BF38" s="376" t="s">
        <v>136</v>
      </c>
      <c r="BG38" s="377"/>
      <c r="BH38" s="377"/>
      <c r="BI38" s="378"/>
    </row>
    <row r="39" spans="1:64" s="43" customFormat="1" ht="60" customHeight="1" thickBot="1">
      <c r="A39" s="201" t="s">
        <v>134</v>
      </c>
      <c r="B39" s="359" t="s">
        <v>135</v>
      </c>
      <c r="C39" s="360"/>
      <c r="D39" s="360"/>
      <c r="E39" s="360"/>
      <c r="F39" s="360"/>
      <c r="G39" s="360"/>
      <c r="H39" s="360"/>
      <c r="I39" s="360"/>
      <c r="J39" s="360"/>
      <c r="K39" s="360"/>
      <c r="L39" s="360"/>
      <c r="M39" s="360"/>
      <c r="N39" s="360"/>
      <c r="O39" s="361"/>
      <c r="P39" s="362">
        <v>2</v>
      </c>
      <c r="Q39" s="353"/>
      <c r="R39" s="363">
        <v>1</v>
      </c>
      <c r="S39" s="364"/>
      <c r="T39" s="362">
        <f>AF39+AI39</f>
        <v>396</v>
      </c>
      <c r="U39" s="352"/>
      <c r="V39" s="363">
        <f>X39+Z39+AB39+AD39</f>
        <v>160</v>
      </c>
      <c r="W39" s="352"/>
      <c r="X39" s="352"/>
      <c r="Y39" s="352"/>
      <c r="Z39" s="352"/>
      <c r="AA39" s="352"/>
      <c r="AB39" s="352">
        <v>160</v>
      </c>
      <c r="AC39" s="352"/>
      <c r="AD39" s="352"/>
      <c r="AE39" s="353"/>
      <c r="AF39" s="168">
        <v>198</v>
      </c>
      <c r="AG39" s="170">
        <v>80</v>
      </c>
      <c r="AH39" s="169">
        <v>6</v>
      </c>
      <c r="AI39" s="166">
        <v>198</v>
      </c>
      <c r="AJ39" s="170">
        <v>80</v>
      </c>
      <c r="AK39" s="167">
        <v>6</v>
      </c>
      <c r="AL39" s="168"/>
      <c r="AM39" s="170"/>
      <c r="AN39" s="169"/>
      <c r="AO39" s="166"/>
      <c r="AP39" s="170"/>
      <c r="AQ39" s="167"/>
      <c r="AR39" s="168"/>
      <c r="AS39" s="170"/>
      <c r="AT39" s="169"/>
      <c r="AU39" s="166"/>
      <c r="AV39" s="170"/>
      <c r="AW39" s="167"/>
      <c r="AX39" s="168"/>
      <c r="AY39" s="170"/>
      <c r="AZ39" s="169"/>
      <c r="BA39" s="166"/>
      <c r="BB39" s="170"/>
      <c r="BC39" s="167"/>
      <c r="BD39" s="354">
        <v>12</v>
      </c>
      <c r="BE39" s="355"/>
      <c r="BF39" s="356"/>
      <c r="BG39" s="357"/>
      <c r="BH39" s="357"/>
      <c r="BI39" s="358"/>
    </row>
    <row r="40" spans="1:64" s="43" customFormat="1" ht="60" customHeight="1" thickBot="1">
      <c r="A40" s="117" t="s">
        <v>137</v>
      </c>
      <c r="B40" s="365" t="s">
        <v>138</v>
      </c>
      <c r="C40" s="366"/>
      <c r="D40" s="366"/>
      <c r="E40" s="366"/>
      <c r="F40" s="366"/>
      <c r="G40" s="366"/>
      <c r="H40" s="366"/>
      <c r="I40" s="366"/>
      <c r="J40" s="366"/>
      <c r="K40" s="366"/>
      <c r="L40" s="366"/>
      <c r="M40" s="366"/>
      <c r="N40" s="366"/>
      <c r="O40" s="367"/>
      <c r="P40" s="368"/>
      <c r="Q40" s="369"/>
      <c r="R40" s="370"/>
      <c r="S40" s="371"/>
      <c r="T40" s="368">
        <f>SUM(T41:U42)</f>
        <v>604</v>
      </c>
      <c r="U40" s="372"/>
      <c r="V40" s="370">
        <f>SUM(V41:W42)</f>
        <v>292</v>
      </c>
      <c r="W40" s="372"/>
      <c r="X40" s="372">
        <f>SUM(X41:Y42)</f>
        <v>140</v>
      </c>
      <c r="Y40" s="372"/>
      <c r="Z40" s="372">
        <f>SUM(Z41:AA42)</f>
        <v>38</v>
      </c>
      <c r="AA40" s="372"/>
      <c r="AB40" s="372">
        <f>SUM(AB41:AC42)</f>
        <v>64</v>
      </c>
      <c r="AC40" s="372"/>
      <c r="AD40" s="372">
        <f>SUM(AD41:AE42)</f>
        <v>50</v>
      </c>
      <c r="AE40" s="369"/>
      <c r="AF40" s="173">
        <f>SUM(AF41:AF42)</f>
        <v>198</v>
      </c>
      <c r="AG40" s="175">
        <f t="shared" ref="AG40:AQ40" si="26">SUM(AG41:AG42)</f>
        <v>86</v>
      </c>
      <c r="AH40" s="174">
        <f t="shared" si="26"/>
        <v>6</v>
      </c>
      <c r="AI40" s="171">
        <f t="shared" si="26"/>
        <v>198</v>
      </c>
      <c r="AJ40" s="175">
        <f t="shared" si="26"/>
        <v>80</v>
      </c>
      <c r="AK40" s="172">
        <f t="shared" si="26"/>
        <v>6</v>
      </c>
      <c r="AL40" s="173">
        <f t="shared" si="26"/>
        <v>90</v>
      </c>
      <c r="AM40" s="175">
        <f t="shared" si="26"/>
        <v>48</v>
      </c>
      <c r="AN40" s="174">
        <f t="shared" si="26"/>
        <v>3</v>
      </c>
      <c r="AO40" s="171">
        <f t="shared" si="26"/>
        <v>118</v>
      </c>
      <c r="AP40" s="175">
        <f t="shared" si="26"/>
        <v>78</v>
      </c>
      <c r="AQ40" s="172">
        <f t="shared" si="26"/>
        <v>3</v>
      </c>
      <c r="AR40" s="173"/>
      <c r="AS40" s="175"/>
      <c r="AT40" s="174"/>
      <c r="AU40" s="171"/>
      <c r="AV40" s="175"/>
      <c r="AW40" s="172"/>
      <c r="AX40" s="173"/>
      <c r="AY40" s="175"/>
      <c r="AZ40" s="174"/>
      <c r="BA40" s="171"/>
      <c r="BB40" s="175"/>
      <c r="BC40" s="172"/>
      <c r="BD40" s="374">
        <f>SUM(BD41:BE42)</f>
        <v>18</v>
      </c>
      <c r="BE40" s="375"/>
      <c r="BF40" s="376"/>
      <c r="BG40" s="377"/>
      <c r="BH40" s="377"/>
      <c r="BI40" s="378"/>
    </row>
    <row r="41" spans="1:64" s="43" customFormat="1" ht="51" customHeight="1">
      <c r="A41" s="36" t="s">
        <v>139</v>
      </c>
      <c r="B41" s="346" t="s">
        <v>140</v>
      </c>
      <c r="C41" s="347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N41" s="347"/>
      <c r="O41" s="348"/>
      <c r="P41" s="349">
        <v>2</v>
      </c>
      <c r="Q41" s="340"/>
      <c r="R41" s="350">
        <v>1</v>
      </c>
      <c r="S41" s="351"/>
      <c r="T41" s="349">
        <f>AF41+AI41+AL41+AO41+AR41+AU41+AX41+BA41</f>
        <v>396</v>
      </c>
      <c r="U41" s="339"/>
      <c r="V41" s="350">
        <f>AG41+AJ41+AM41+AP41+AS41+AV41+AY41+BB41</f>
        <v>166</v>
      </c>
      <c r="W41" s="339"/>
      <c r="X41" s="339">
        <v>80</v>
      </c>
      <c r="Y41" s="339"/>
      <c r="Z41" s="339"/>
      <c r="AA41" s="339"/>
      <c r="AB41" s="339">
        <v>46</v>
      </c>
      <c r="AC41" s="339"/>
      <c r="AD41" s="339">
        <v>40</v>
      </c>
      <c r="AE41" s="340"/>
      <c r="AF41" s="163">
        <v>198</v>
      </c>
      <c r="AG41" s="165">
        <v>86</v>
      </c>
      <c r="AH41" s="164">
        <v>6</v>
      </c>
      <c r="AI41" s="161">
        <v>198</v>
      </c>
      <c r="AJ41" s="165">
        <v>80</v>
      </c>
      <c r="AK41" s="162">
        <v>6</v>
      </c>
      <c r="AL41" s="163"/>
      <c r="AM41" s="165"/>
      <c r="AN41" s="164"/>
      <c r="AO41" s="161"/>
      <c r="AP41" s="165"/>
      <c r="AQ41" s="162"/>
      <c r="AR41" s="163"/>
      <c r="AS41" s="165"/>
      <c r="AT41" s="164"/>
      <c r="AU41" s="161"/>
      <c r="AV41" s="165"/>
      <c r="AW41" s="162"/>
      <c r="AX41" s="163"/>
      <c r="AY41" s="165"/>
      <c r="AZ41" s="164"/>
      <c r="BA41" s="161"/>
      <c r="BB41" s="165"/>
      <c r="BC41" s="162"/>
      <c r="BD41" s="341">
        <v>12</v>
      </c>
      <c r="BE41" s="342"/>
      <c r="BF41" s="343" t="s">
        <v>141</v>
      </c>
      <c r="BG41" s="344"/>
      <c r="BH41" s="344"/>
      <c r="BI41" s="345"/>
    </row>
    <row r="42" spans="1:64" s="43" customFormat="1" ht="60" customHeight="1" thickBot="1">
      <c r="A42" s="200" t="s">
        <v>142</v>
      </c>
      <c r="B42" s="389" t="s">
        <v>143</v>
      </c>
      <c r="C42" s="390"/>
      <c r="D42" s="390"/>
      <c r="E42" s="390"/>
      <c r="F42" s="390"/>
      <c r="G42" s="390"/>
      <c r="H42" s="390"/>
      <c r="I42" s="390"/>
      <c r="J42" s="390"/>
      <c r="K42" s="390"/>
      <c r="L42" s="390"/>
      <c r="M42" s="390"/>
      <c r="N42" s="390"/>
      <c r="O42" s="391"/>
      <c r="P42" s="542">
        <v>4</v>
      </c>
      <c r="Q42" s="373"/>
      <c r="R42" s="543">
        <v>3</v>
      </c>
      <c r="S42" s="544"/>
      <c r="T42" s="542">
        <f>AF42+AI42+AL42+AO42</f>
        <v>208</v>
      </c>
      <c r="U42" s="338"/>
      <c r="V42" s="543">
        <f>AG42+AJ42+AM42+AP42+AS42+AV42+AY42+BB42</f>
        <v>126</v>
      </c>
      <c r="W42" s="338"/>
      <c r="X42" s="338">
        <v>60</v>
      </c>
      <c r="Y42" s="338"/>
      <c r="Z42" s="338">
        <v>38</v>
      </c>
      <c r="AA42" s="338"/>
      <c r="AB42" s="338">
        <v>18</v>
      </c>
      <c r="AC42" s="338"/>
      <c r="AD42" s="338">
        <v>10</v>
      </c>
      <c r="AE42" s="373"/>
      <c r="AF42" s="189"/>
      <c r="AG42" s="191"/>
      <c r="AH42" s="190"/>
      <c r="AI42" s="187"/>
      <c r="AJ42" s="191"/>
      <c r="AK42" s="188"/>
      <c r="AL42" s="189">
        <v>90</v>
      </c>
      <c r="AM42" s="191">
        <v>48</v>
      </c>
      <c r="AN42" s="190">
        <v>3</v>
      </c>
      <c r="AO42" s="187">
        <v>118</v>
      </c>
      <c r="AP42" s="191">
        <v>78</v>
      </c>
      <c r="AQ42" s="188">
        <v>3</v>
      </c>
      <c r="AR42" s="189"/>
      <c r="AS42" s="191"/>
      <c r="AT42" s="190"/>
      <c r="AU42" s="187"/>
      <c r="AV42" s="191"/>
      <c r="AW42" s="188"/>
      <c r="AX42" s="189"/>
      <c r="AY42" s="191"/>
      <c r="AZ42" s="190"/>
      <c r="BA42" s="187"/>
      <c r="BB42" s="191"/>
      <c r="BC42" s="188"/>
      <c r="BD42" s="384">
        <v>6</v>
      </c>
      <c r="BE42" s="385"/>
      <c r="BF42" s="386" t="s">
        <v>500</v>
      </c>
      <c r="BG42" s="387"/>
      <c r="BH42" s="387"/>
      <c r="BI42" s="388"/>
    </row>
    <row r="43" spans="1:64" s="43" customFormat="1" ht="48" customHeight="1" thickBot="1">
      <c r="A43" s="117" t="s">
        <v>145</v>
      </c>
      <c r="B43" s="365" t="s">
        <v>156</v>
      </c>
      <c r="C43" s="366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7"/>
      <c r="P43" s="368"/>
      <c r="Q43" s="369"/>
      <c r="R43" s="370"/>
      <c r="S43" s="371"/>
      <c r="T43" s="368">
        <f>SUM(T44:U45)</f>
        <v>292</v>
      </c>
      <c r="U43" s="372"/>
      <c r="V43" s="370">
        <f>SUM(V44:W45)</f>
        <v>160</v>
      </c>
      <c r="W43" s="371"/>
      <c r="X43" s="372">
        <f t="shared" ref="X43" si="27">SUM(X44:Y45)</f>
        <v>80</v>
      </c>
      <c r="Y43" s="371"/>
      <c r="Z43" s="372"/>
      <c r="AA43" s="372"/>
      <c r="AB43" s="372">
        <f t="shared" ref="AB43" si="28">SUM(AB44:AC45)</f>
        <v>50</v>
      </c>
      <c r="AC43" s="372"/>
      <c r="AD43" s="370">
        <f t="shared" ref="AD43" si="29">SUM(AD44:AE45)</f>
        <v>30</v>
      </c>
      <c r="AE43" s="372"/>
      <c r="AF43" s="173">
        <v>100</v>
      </c>
      <c r="AG43" s="175">
        <v>64</v>
      </c>
      <c r="AH43" s="174">
        <v>3</v>
      </c>
      <c r="AI43" s="171">
        <v>100</v>
      </c>
      <c r="AJ43" s="175">
        <v>62</v>
      </c>
      <c r="AK43" s="172">
        <v>3</v>
      </c>
      <c r="AL43" s="173">
        <v>92</v>
      </c>
      <c r="AM43" s="175">
        <v>34</v>
      </c>
      <c r="AN43" s="174">
        <v>3</v>
      </c>
      <c r="AO43" s="171"/>
      <c r="AP43" s="175"/>
      <c r="AQ43" s="172"/>
      <c r="AR43" s="173"/>
      <c r="AS43" s="175"/>
      <c r="AT43" s="174"/>
      <c r="AU43" s="171"/>
      <c r="AV43" s="175"/>
      <c r="AW43" s="172"/>
      <c r="AX43" s="173"/>
      <c r="AY43" s="175"/>
      <c r="AZ43" s="174"/>
      <c r="BA43" s="171"/>
      <c r="BB43" s="175"/>
      <c r="BC43" s="172"/>
      <c r="BD43" s="374">
        <v>9</v>
      </c>
      <c r="BE43" s="375"/>
      <c r="BF43" s="376"/>
      <c r="BG43" s="377"/>
      <c r="BH43" s="377"/>
      <c r="BI43" s="378"/>
    </row>
    <row r="44" spans="1:64" s="43" customFormat="1" ht="54" customHeight="1">
      <c r="A44" s="36" t="s">
        <v>146</v>
      </c>
      <c r="B44" s="346" t="s">
        <v>158</v>
      </c>
      <c r="C44" s="347"/>
      <c r="D44" s="347"/>
      <c r="E44" s="347"/>
      <c r="F44" s="347"/>
      <c r="G44" s="347"/>
      <c r="H44" s="347"/>
      <c r="I44" s="347"/>
      <c r="J44" s="347"/>
      <c r="K44" s="347"/>
      <c r="L44" s="347"/>
      <c r="M44" s="347"/>
      <c r="N44" s="347"/>
      <c r="O44" s="348"/>
      <c r="P44" s="349" t="s">
        <v>159</v>
      </c>
      <c r="Q44" s="340"/>
      <c r="R44" s="350"/>
      <c r="S44" s="351"/>
      <c r="T44" s="349">
        <f>AF44+AI44+AL44+AO44+AR44+AU44+AX44+BA44</f>
        <v>200</v>
      </c>
      <c r="U44" s="339"/>
      <c r="V44" s="350">
        <f>AG44+AJ44+AM44+AP44+AS44+AV44+AY44+BB44</f>
        <v>126</v>
      </c>
      <c r="W44" s="339"/>
      <c r="X44" s="339">
        <v>66</v>
      </c>
      <c r="Y44" s="339"/>
      <c r="Z44" s="339"/>
      <c r="AA44" s="339"/>
      <c r="AB44" s="339">
        <v>30</v>
      </c>
      <c r="AC44" s="339"/>
      <c r="AD44" s="339">
        <v>30</v>
      </c>
      <c r="AE44" s="340"/>
      <c r="AF44" s="311">
        <v>100</v>
      </c>
      <c r="AG44" s="313">
        <v>64</v>
      </c>
      <c r="AH44" s="312">
        <v>3</v>
      </c>
      <c r="AI44" s="310">
        <v>100</v>
      </c>
      <c r="AJ44" s="313">
        <v>62</v>
      </c>
      <c r="AK44" s="162">
        <v>3</v>
      </c>
      <c r="AL44" s="163"/>
      <c r="AM44" s="165"/>
      <c r="AN44" s="164"/>
      <c r="AO44" s="161"/>
      <c r="AP44" s="165"/>
      <c r="AQ44" s="162"/>
      <c r="AR44" s="163"/>
      <c r="AS44" s="165"/>
      <c r="AT44" s="164"/>
      <c r="AU44" s="161"/>
      <c r="AV44" s="165"/>
      <c r="AW44" s="162"/>
      <c r="AX44" s="163"/>
      <c r="AY44" s="165"/>
      <c r="AZ44" s="164"/>
      <c r="BA44" s="161"/>
      <c r="BB44" s="165"/>
      <c r="BC44" s="162"/>
      <c r="BD44" s="341">
        <f>SUM(AH44,AK44,AN44,AQ44,AT44,AW44,AZ44,BC44)</f>
        <v>6</v>
      </c>
      <c r="BE44" s="342"/>
      <c r="BF44" s="343" t="s">
        <v>506</v>
      </c>
      <c r="BG44" s="344"/>
      <c r="BH44" s="344"/>
      <c r="BI44" s="345"/>
    </row>
    <row r="45" spans="1:64" s="43" customFormat="1" ht="48" customHeight="1" thickBot="1">
      <c r="A45" s="200" t="s">
        <v>454</v>
      </c>
      <c r="B45" s="389" t="s">
        <v>162</v>
      </c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0"/>
      <c r="N45" s="390"/>
      <c r="O45" s="391"/>
      <c r="P45" s="542"/>
      <c r="Q45" s="373"/>
      <c r="R45" s="543">
        <v>3</v>
      </c>
      <c r="S45" s="544"/>
      <c r="T45" s="542">
        <f>AF45+AI45+AL45+AO45+AR45+AU45+AX45+BA45</f>
        <v>92</v>
      </c>
      <c r="U45" s="338"/>
      <c r="V45" s="543">
        <f>AG45+AJ45+AM45+AP45+AS45+AV45+AY45+BB45</f>
        <v>34</v>
      </c>
      <c r="W45" s="338"/>
      <c r="X45" s="338">
        <v>14</v>
      </c>
      <c r="Y45" s="338"/>
      <c r="Z45" s="338"/>
      <c r="AA45" s="338"/>
      <c r="AB45" s="338">
        <v>20</v>
      </c>
      <c r="AC45" s="338"/>
      <c r="AD45" s="338"/>
      <c r="AE45" s="373"/>
      <c r="AF45" s="318"/>
      <c r="AG45" s="317"/>
      <c r="AH45" s="319"/>
      <c r="AI45" s="320"/>
      <c r="AJ45" s="317"/>
      <c r="AK45" s="188"/>
      <c r="AL45" s="189">
        <v>92</v>
      </c>
      <c r="AM45" s="191">
        <v>34</v>
      </c>
      <c r="AN45" s="190">
        <v>3</v>
      </c>
      <c r="AO45" s="187"/>
      <c r="AP45" s="191"/>
      <c r="AQ45" s="188"/>
      <c r="AR45" s="189"/>
      <c r="AS45" s="191"/>
      <c r="AT45" s="190"/>
      <c r="AU45" s="187"/>
      <c r="AV45" s="191"/>
      <c r="AW45" s="188"/>
      <c r="AX45" s="189"/>
      <c r="AY45" s="191"/>
      <c r="AZ45" s="190"/>
      <c r="BA45" s="187"/>
      <c r="BB45" s="191"/>
      <c r="BC45" s="188"/>
      <c r="BD45" s="384">
        <v>3</v>
      </c>
      <c r="BE45" s="385"/>
      <c r="BF45" s="386" t="s">
        <v>507</v>
      </c>
      <c r="BG45" s="387"/>
      <c r="BH45" s="387"/>
      <c r="BI45" s="388"/>
    </row>
    <row r="46" spans="1:64" s="43" customFormat="1" ht="60" customHeight="1" thickBot="1">
      <c r="A46" s="117" t="s">
        <v>149</v>
      </c>
      <c r="B46" s="365" t="s">
        <v>150</v>
      </c>
      <c r="C46" s="366"/>
      <c r="D46" s="366"/>
      <c r="E46" s="366"/>
      <c r="F46" s="366"/>
      <c r="G46" s="366"/>
      <c r="H46" s="366"/>
      <c r="I46" s="366"/>
      <c r="J46" s="366"/>
      <c r="K46" s="366"/>
      <c r="L46" s="366"/>
      <c r="M46" s="366"/>
      <c r="N46" s="366"/>
      <c r="O46" s="367"/>
      <c r="P46" s="368"/>
      <c r="Q46" s="369"/>
      <c r="R46" s="370"/>
      <c r="S46" s="371"/>
      <c r="T46" s="368">
        <f>SUM(T47:U48)</f>
        <v>330</v>
      </c>
      <c r="U46" s="372"/>
      <c r="V46" s="370">
        <f>SUM(V47:W48)</f>
        <v>176</v>
      </c>
      <c r="W46" s="372"/>
      <c r="X46" s="372">
        <f>SUM(X47:Y48)</f>
        <v>96</v>
      </c>
      <c r="Y46" s="372"/>
      <c r="Z46" s="372"/>
      <c r="AA46" s="372"/>
      <c r="AB46" s="372">
        <f>SUM(AB47:AC48)</f>
        <v>34</v>
      </c>
      <c r="AC46" s="372"/>
      <c r="AD46" s="372">
        <f>SUM(AD47:AE48)</f>
        <v>46</v>
      </c>
      <c r="AE46" s="369"/>
      <c r="AF46" s="315">
        <f t="shared" ref="AF46:AN46" si="30">SUM(AF47:AF48)</f>
        <v>100</v>
      </c>
      <c r="AG46" s="309">
        <f t="shared" si="30"/>
        <v>62</v>
      </c>
      <c r="AH46" s="316">
        <f t="shared" si="30"/>
        <v>3</v>
      </c>
      <c r="AI46" s="314">
        <f t="shared" si="30"/>
        <v>130</v>
      </c>
      <c r="AJ46" s="309">
        <f t="shared" si="30"/>
        <v>58</v>
      </c>
      <c r="AK46" s="172">
        <f t="shared" si="30"/>
        <v>4</v>
      </c>
      <c r="AL46" s="173">
        <f t="shared" si="30"/>
        <v>100</v>
      </c>
      <c r="AM46" s="175">
        <f t="shared" si="30"/>
        <v>56</v>
      </c>
      <c r="AN46" s="174">
        <f t="shared" si="30"/>
        <v>3</v>
      </c>
      <c r="AO46" s="171"/>
      <c r="AP46" s="175"/>
      <c r="AQ46" s="172"/>
      <c r="AR46" s="173"/>
      <c r="AS46" s="175"/>
      <c r="AT46" s="174"/>
      <c r="AU46" s="171"/>
      <c r="AV46" s="175"/>
      <c r="AW46" s="172"/>
      <c r="AX46" s="173"/>
      <c r="AY46" s="175"/>
      <c r="AZ46" s="174"/>
      <c r="BA46" s="171"/>
      <c r="BB46" s="175"/>
      <c r="BC46" s="172"/>
      <c r="BD46" s="374">
        <f>SUM(BD47:BE48)</f>
        <v>10</v>
      </c>
      <c r="BE46" s="375"/>
      <c r="BF46" s="376" t="s">
        <v>508</v>
      </c>
      <c r="BG46" s="377"/>
      <c r="BH46" s="377"/>
      <c r="BI46" s="378"/>
    </row>
    <row r="47" spans="1:64" s="43" customFormat="1" ht="54" customHeight="1">
      <c r="A47" s="604" t="s">
        <v>151</v>
      </c>
      <c r="B47" s="346" t="s">
        <v>152</v>
      </c>
      <c r="C47" s="347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8"/>
      <c r="P47" s="349" t="s">
        <v>153</v>
      </c>
      <c r="Q47" s="340"/>
      <c r="R47" s="350">
        <v>1</v>
      </c>
      <c r="S47" s="351"/>
      <c r="T47" s="349">
        <f>AF47+AI47+AL47+AO47+AR47+AU47+AX47+BA47</f>
        <v>290</v>
      </c>
      <c r="U47" s="339"/>
      <c r="V47" s="350">
        <f>AG47+AJ47+AM47+AP47+AS47+AV47+AY47+BB47</f>
        <v>176</v>
      </c>
      <c r="W47" s="339"/>
      <c r="X47" s="339">
        <v>96</v>
      </c>
      <c r="Y47" s="339"/>
      <c r="Z47" s="339"/>
      <c r="AA47" s="339"/>
      <c r="AB47" s="339">
        <v>34</v>
      </c>
      <c r="AC47" s="339"/>
      <c r="AD47" s="339">
        <v>46</v>
      </c>
      <c r="AE47" s="340"/>
      <c r="AF47" s="323">
        <v>100</v>
      </c>
      <c r="AG47" s="321">
        <v>62</v>
      </c>
      <c r="AH47" s="322">
        <v>3</v>
      </c>
      <c r="AI47" s="311">
        <v>90</v>
      </c>
      <c r="AJ47" s="313">
        <v>58</v>
      </c>
      <c r="AK47" s="162">
        <v>3</v>
      </c>
      <c r="AL47" s="163">
        <v>100</v>
      </c>
      <c r="AM47" s="165">
        <v>56</v>
      </c>
      <c r="AN47" s="164">
        <v>3</v>
      </c>
      <c r="AO47" s="161"/>
      <c r="AP47" s="165"/>
      <c r="AQ47" s="162"/>
      <c r="AR47" s="163"/>
      <c r="AS47" s="165"/>
      <c r="AT47" s="164"/>
      <c r="AU47" s="161"/>
      <c r="AV47" s="165"/>
      <c r="AW47" s="162"/>
      <c r="AX47" s="163"/>
      <c r="AY47" s="165"/>
      <c r="AZ47" s="164"/>
      <c r="BA47" s="161"/>
      <c r="BB47" s="165"/>
      <c r="BC47" s="162"/>
      <c r="BD47" s="341">
        <f>SUM(AH47,AK47,AN47,AQ47,AT47,AW47,AZ47,BC47)</f>
        <v>9</v>
      </c>
      <c r="BE47" s="342"/>
      <c r="BF47" s="601"/>
      <c r="BG47" s="602"/>
      <c r="BH47" s="602"/>
      <c r="BI47" s="603"/>
    </row>
    <row r="48" spans="1:64" s="43" customFormat="1" ht="94.5" customHeight="1" thickBot="1">
      <c r="A48" s="605"/>
      <c r="B48" s="389" t="s">
        <v>154</v>
      </c>
      <c r="C48" s="390"/>
      <c r="D48" s="390"/>
      <c r="E48" s="390"/>
      <c r="F48" s="390"/>
      <c r="G48" s="390"/>
      <c r="H48" s="390"/>
      <c r="I48" s="390"/>
      <c r="J48" s="390"/>
      <c r="K48" s="390"/>
      <c r="L48" s="390"/>
      <c r="M48" s="390"/>
      <c r="N48" s="390"/>
      <c r="O48" s="391"/>
      <c r="P48" s="542"/>
      <c r="Q48" s="373"/>
      <c r="R48" s="543"/>
      <c r="S48" s="544"/>
      <c r="T48" s="542">
        <f>AF48+AI48+AL48+AO48</f>
        <v>40</v>
      </c>
      <c r="U48" s="338"/>
      <c r="V48" s="543"/>
      <c r="W48" s="338"/>
      <c r="X48" s="338"/>
      <c r="Y48" s="338"/>
      <c r="Z48" s="338"/>
      <c r="AA48" s="338"/>
      <c r="AB48" s="338"/>
      <c r="AC48" s="338"/>
      <c r="AD48" s="338"/>
      <c r="AE48" s="373"/>
      <c r="AF48" s="326"/>
      <c r="AG48" s="327"/>
      <c r="AH48" s="234"/>
      <c r="AI48" s="318">
        <v>40</v>
      </c>
      <c r="AJ48" s="317"/>
      <c r="AK48" s="188">
        <v>1</v>
      </c>
      <c r="AL48" s="189"/>
      <c r="AM48" s="191"/>
      <c r="AN48" s="190"/>
      <c r="AO48" s="187"/>
      <c r="AP48" s="191"/>
      <c r="AQ48" s="188"/>
      <c r="AR48" s="189"/>
      <c r="AS48" s="191"/>
      <c r="AT48" s="190"/>
      <c r="AU48" s="187"/>
      <c r="AV48" s="191"/>
      <c r="AW48" s="188"/>
      <c r="AX48" s="189"/>
      <c r="AY48" s="191"/>
      <c r="AZ48" s="190"/>
      <c r="BA48" s="187"/>
      <c r="BB48" s="191"/>
      <c r="BC48" s="188"/>
      <c r="BD48" s="384">
        <v>1</v>
      </c>
      <c r="BE48" s="385"/>
      <c r="BF48" s="555"/>
      <c r="BG48" s="556"/>
      <c r="BH48" s="556"/>
      <c r="BI48" s="557"/>
    </row>
    <row r="49" spans="1:61" s="43" customFormat="1" ht="48" customHeight="1" thickBot="1">
      <c r="A49" s="117" t="s">
        <v>155</v>
      </c>
      <c r="B49" s="365" t="s">
        <v>453</v>
      </c>
      <c r="C49" s="366"/>
      <c r="D49" s="366"/>
      <c r="E49" s="366"/>
      <c r="F49" s="366"/>
      <c r="G49" s="366"/>
      <c r="H49" s="366"/>
      <c r="I49" s="366"/>
      <c r="J49" s="366"/>
      <c r="K49" s="366"/>
      <c r="L49" s="366"/>
      <c r="M49" s="366"/>
      <c r="N49" s="366"/>
      <c r="O49" s="367"/>
      <c r="P49" s="368"/>
      <c r="Q49" s="369"/>
      <c r="R49" s="370"/>
      <c r="S49" s="371"/>
      <c r="T49" s="368">
        <f>SUM(T50)</f>
        <v>118</v>
      </c>
      <c r="U49" s="372"/>
      <c r="V49" s="370">
        <f>SUM(V50:W50)</f>
        <v>78</v>
      </c>
      <c r="W49" s="372"/>
      <c r="X49" s="372">
        <f>SUM(X50:Y50)</f>
        <v>40</v>
      </c>
      <c r="Y49" s="372"/>
      <c r="Z49" s="372"/>
      <c r="AA49" s="372"/>
      <c r="AB49" s="372">
        <f>SUM(AB50:AC50)</f>
        <v>20</v>
      </c>
      <c r="AC49" s="372"/>
      <c r="AD49" s="372">
        <f>SUM(AD50:AE50)</f>
        <v>18</v>
      </c>
      <c r="AE49" s="369"/>
      <c r="AF49" s="213"/>
      <c r="AG49" s="215"/>
      <c r="AH49" s="214"/>
      <c r="AI49" s="211"/>
      <c r="AJ49" s="215"/>
      <c r="AK49" s="212"/>
      <c r="AL49" s="275">
        <f>SUM(AL50:AL50)</f>
        <v>118</v>
      </c>
      <c r="AM49" s="215">
        <f>SUM(AM50:AM50)</f>
        <v>78</v>
      </c>
      <c r="AN49" s="214">
        <f>SUM(AN50:AN50)</f>
        <v>3</v>
      </c>
      <c r="AO49" s="211"/>
      <c r="AP49" s="215"/>
      <c r="AQ49" s="212"/>
      <c r="AR49" s="213"/>
      <c r="AS49" s="215"/>
      <c r="AT49" s="214"/>
      <c r="AU49" s="211"/>
      <c r="AV49" s="215"/>
      <c r="AW49" s="212"/>
      <c r="AX49" s="213"/>
      <c r="AY49" s="215"/>
      <c r="AZ49" s="214"/>
      <c r="BA49" s="211"/>
      <c r="BB49" s="215"/>
      <c r="BC49" s="212"/>
      <c r="BD49" s="374">
        <f>SUM(BD50:BE50)</f>
        <v>3</v>
      </c>
      <c r="BE49" s="375"/>
      <c r="BF49" s="598" t="s">
        <v>161</v>
      </c>
      <c r="BG49" s="599"/>
      <c r="BH49" s="599"/>
      <c r="BI49" s="600"/>
    </row>
    <row r="50" spans="1:61" s="43" customFormat="1" ht="48" customHeight="1">
      <c r="A50" s="44" t="s">
        <v>157</v>
      </c>
      <c r="B50" s="559" t="s">
        <v>160</v>
      </c>
      <c r="C50" s="532"/>
      <c r="D50" s="532"/>
      <c r="E50" s="532"/>
      <c r="F50" s="532"/>
      <c r="G50" s="532"/>
      <c r="H50" s="532"/>
      <c r="I50" s="532"/>
      <c r="J50" s="532"/>
      <c r="K50" s="532"/>
      <c r="L50" s="532"/>
      <c r="M50" s="532"/>
      <c r="N50" s="532"/>
      <c r="O50" s="533"/>
      <c r="P50" s="525">
        <v>3</v>
      </c>
      <c r="Q50" s="527"/>
      <c r="R50" s="534"/>
      <c r="S50" s="535"/>
      <c r="T50" s="525">
        <f>AF50+AI50+AL50+AO50+AR50+AU50+AX50+BA50</f>
        <v>118</v>
      </c>
      <c r="U50" s="526"/>
      <c r="V50" s="534">
        <f>AG50+AJ50+AM50+AP50+AS50+AV50+AY50+BB50</f>
        <v>78</v>
      </c>
      <c r="W50" s="526"/>
      <c r="X50" s="526">
        <v>40</v>
      </c>
      <c r="Y50" s="526"/>
      <c r="Z50" s="526"/>
      <c r="AA50" s="526"/>
      <c r="AB50" s="526">
        <v>20</v>
      </c>
      <c r="AC50" s="526"/>
      <c r="AD50" s="526">
        <v>18</v>
      </c>
      <c r="AE50" s="527"/>
      <c r="AF50" s="221"/>
      <c r="AG50" s="219"/>
      <c r="AH50" s="222"/>
      <c r="AI50" s="218"/>
      <c r="AJ50" s="219"/>
      <c r="AK50" s="220"/>
      <c r="AL50" s="295">
        <v>118</v>
      </c>
      <c r="AM50" s="219">
        <v>78</v>
      </c>
      <c r="AN50" s="222">
        <v>3</v>
      </c>
      <c r="AO50" s="218"/>
      <c r="AP50" s="219"/>
      <c r="AQ50" s="220"/>
      <c r="AR50" s="221"/>
      <c r="AS50" s="219"/>
      <c r="AT50" s="222"/>
      <c r="AU50" s="218"/>
      <c r="AV50" s="219"/>
      <c r="AW50" s="220"/>
      <c r="AX50" s="221"/>
      <c r="AY50" s="219"/>
      <c r="AZ50" s="222"/>
      <c r="BA50" s="218"/>
      <c r="BB50" s="219"/>
      <c r="BC50" s="220"/>
      <c r="BD50" s="596">
        <v>3</v>
      </c>
      <c r="BE50" s="597"/>
      <c r="BF50" s="558"/>
      <c r="BG50" s="523"/>
      <c r="BH50" s="523"/>
      <c r="BI50" s="524"/>
    </row>
    <row r="51" spans="1:61" s="43" customFormat="1" ht="48" customHeight="1" thickBot="1">
      <c r="A51" s="511" t="s">
        <v>89</v>
      </c>
      <c r="B51" s="511" t="s">
        <v>90</v>
      </c>
      <c r="C51" s="511"/>
      <c r="D51" s="511"/>
      <c r="E51" s="511"/>
      <c r="F51" s="511"/>
      <c r="G51" s="511"/>
      <c r="H51" s="511"/>
      <c r="I51" s="511"/>
      <c r="J51" s="511"/>
      <c r="K51" s="511"/>
      <c r="L51" s="511"/>
      <c r="M51" s="511"/>
      <c r="N51" s="511"/>
      <c r="O51" s="511"/>
      <c r="P51" s="513" t="s">
        <v>91</v>
      </c>
      <c r="Q51" s="513"/>
      <c r="R51" s="513" t="s">
        <v>92</v>
      </c>
      <c r="S51" s="513"/>
      <c r="T51" s="515" t="s">
        <v>93</v>
      </c>
      <c r="U51" s="515"/>
      <c r="V51" s="515"/>
      <c r="W51" s="515"/>
      <c r="X51" s="515"/>
      <c r="Y51" s="515"/>
      <c r="Z51" s="515"/>
      <c r="AA51" s="515"/>
      <c r="AB51" s="515"/>
      <c r="AC51" s="515"/>
      <c r="AD51" s="515"/>
      <c r="AE51" s="515"/>
      <c r="AF51" s="515" t="s">
        <v>94</v>
      </c>
      <c r="AG51" s="515"/>
      <c r="AH51" s="515"/>
      <c r="AI51" s="515"/>
      <c r="AJ51" s="515"/>
      <c r="AK51" s="515"/>
      <c r="AL51" s="515"/>
      <c r="AM51" s="515"/>
      <c r="AN51" s="515"/>
      <c r="AO51" s="515"/>
      <c r="AP51" s="515"/>
      <c r="AQ51" s="515"/>
      <c r="AR51" s="515"/>
      <c r="AS51" s="515"/>
      <c r="AT51" s="515"/>
      <c r="AU51" s="515"/>
      <c r="AV51" s="515"/>
      <c r="AW51" s="515"/>
      <c r="AX51" s="515"/>
      <c r="AY51" s="515"/>
      <c r="AZ51" s="515"/>
      <c r="BA51" s="515"/>
      <c r="BB51" s="515"/>
      <c r="BC51" s="515"/>
      <c r="BD51" s="518" t="s">
        <v>95</v>
      </c>
      <c r="BE51" s="593"/>
      <c r="BF51" s="518" t="s">
        <v>96</v>
      </c>
      <c r="BG51" s="518"/>
      <c r="BH51" s="518"/>
      <c r="BI51" s="518"/>
    </row>
    <row r="52" spans="1:61" s="43" customFormat="1" ht="45" thickBot="1">
      <c r="A52" s="446"/>
      <c r="B52" s="447"/>
      <c r="C52" s="447"/>
      <c r="D52" s="447"/>
      <c r="E52" s="447"/>
      <c r="F52" s="447"/>
      <c r="G52" s="447"/>
      <c r="H52" s="447"/>
      <c r="I52" s="447"/>
      <c r="J52" s="447"/>
      <c r="K52" s="447"/>
      <c r="L52" s="447"/>
      <c r="M52" s="447"/>
      <c r="N52" s="447"/>
      <c r="O52" s="447"/>
      <c r="P52" s="514"/>
      <c r="Q52" s="514"/>
      <c r="R52" s="514"/>
      <c r="S52" s="514"/>
      <c r="T52" s="514" t="s">
        <v>43</v>
      </c>
      <c r="U52" s="514"/>
      <c r="V52" s="514" t="s">
        <v>97</v>
      </c>
      <c r="W52" s="514"/>
      <c r="X52" s="440" t="s">
        <v>98</v>
      </c>
      <c r="Y52" s="440"/>
      <c r="Z52" s="440"/>
      <c r="AA52" s="440"/>
      <c r="AB52" s="440"/>
      <c r="AC52" s="440"/>
      <c r="AD52" s="440"/>
      <c r="AE52" s="440"/>
      <c r="AF52" s="516" t="s">
        <v>99</v>
      </c>
      <c r="AG52" s="440"/>
      <c r="AH52" s="440"/>
      <c r="AI52" s="440"/>
      <c r="AJ52" s="440"/>
      <c r="AK52" s="440"/>
      <c r="AL52" s="440" t="s">
        <v>100</v>
      </c>
      <c r="AM52" s="440"/>
      <c r="AN52" s="440"/>
      <c r="AO52" s="440"/>
      <c r="AP52" s="440"/>
      <c r="AQ52" s="440"/>
      <c r="AR52" s="440" t="s">
        <v>101</v>
      </c>
      <c r="AS52" s="440"/>
      <c r="AT52" s="440"/>
      <c r="AU52" s="440"/>
      <c r="AV52" s="440"/>
      <c r="AW52" s="440"/>
      <c r="AX52" s="440" t="s">
        <v>102</v>
      </c>
      <c r="AY52" s="440"/>
      <c r="AZ52" s="440"/>
      <c r="BA52" s="440"/>
      <c r="BB52" s="440"/>
      <c r="BC52" s="440"/>
      <c r="BD52" s="519"/>
      <c r="BE52" s="594"/>
      <c r="BF52" s="519"/>
      <c r="BG52" s="519"/>
      <c r="BH52" s="519"/>
      <c r="BI52" s="519"/>
    </row>
    <row r="53" spans="1:61" s="43" customFormat="1" ht="97.5" customHeight="1" thickBot="1">
      <c r="A53" s="446"/>
      <c r="B53" s="447"/>
      <c r="C53" s="447"/>
      <c r="D53" s="447"/>
      <c r="E53" s="447"/>
      <c r="F53" s="447"/>
      <c r="G53" s="447"/>
      <c r="H53" s="447"/>
      <c r="I53" s="447"/>
      <c r="J53" s="447"/>
      <c r="K53" s="447"/>
      <c r="L53" s="447"/>
      <c r="M53" s="447"/>
      <c r="N53" s="447"/>
      <c r="O53" s="447"/>
      <c r="P53" s="514"/>
      <c r="Q53" s="514"/>
      <c r="R53" s="514"/>
      <c r="S53" s="514"/>
      <c r="T53" s="514"/>
      <c r="U53" s="514"/>
      <c r="V53" s="514"/>
      <c r="W53" s="514"/>
      <c r="X53" s="514" t="s">
        <v>103</v>
      </c>
      <c r="Y53" s="514"/>
      <c r="Z53" s="514" t="s">
        <v>104</v>
      </c>
      <c r="AA53" s="514"/>
      <c r="AB53" s="514" t="s">
        <v>105</v>
      </c>
      <c r="AC53" s="514"/>
      <c r="AD53" s="514" t="s">
        <v>106</v>
      </c>
      <c r="AE53" s="514"/>
      <c r="AF53" s="517" t="s">
        <v>107</v>
      </c>
      <c r="AG53" s="440"/>
      <c r="AH53" s="465"/>
      <c r="AI53" s="441" t="s">
        <v>108</v>
      </c>
      <c r="AJ53" s="440"/>
      <c r="AK53" s="440"/>
      <c r="AL53" s="517" t="s">
        <v>109</v>
      </c>
      <c r="AM53" s="440"/>
      <c r="AN53" s="465"/>
      <c r="AO53" s="441" t="s">
        <v>110</v>
      </c>
      <c r="AP53" s="440"/>
      <c r="AQ53" s="440"/>
      <c r="AR53" s="517" t="s">
        <v>111</v>
      </c>
      <c r="AS53" s="440"/>
      <c r="AT53" s="465"/>
      <c r="AU53" s="441" t="s">
        <v>112</v>
      </c>
      <c r="AV53" s="440"/>
      <c r="AW53" s="440"/>
      <c r="AX53" s="517" t="s">
        <v>113</v>
      </c>
      <c r="AY53" s="440"/>
      <c r="AZ53" s="440"/>
      <c r="BA53" s="441" t="s">
        <v>114</v>
      </c>
      <c r="BB53" s="440"/>
      <c r="BC53" s="440"/>
      <c r="BD53" s="519"/>
      <c r="BE53" s="594"/>
      <c r="BF53" s="519"/>
      <c r="BG53" s="519"/>
      <c r="BH53" s="519"/>
      <c r="BI53" s="519"/>
    </row>
    <row r="54" spans="1:61" s="43" customFormat="1" ht="203.25" customHeight="1" thickBot="1">
      <c r="A54" s="446"/>
      <c r="B54" s="447"/>
      <c r="C54" s="447"/>
      <c r="D54" s="447"/>
      <c r="E54" s="447"/>
      <c r="F54" s="447"/>
      <c r="G54" s="447"/>
      <c r="H54" s="447"/>
      <c r="I54" s="447"/>
      <c r="J54" s="447"/>
      <c r="K54" s="447"/>
      <c r="L54" s="447"/>
      <c r="M54" s="447"/>
      <c r="N54" s="447"/>
      <c r="O54" s="447"/>
      <c r="P54" s="514"/>
      <c r="Q54" s="514"/>
      <c r="R54" s="514"/>
      <c r="S54" s="514"/>
      <c r="T54" s="514"/>
      <c r="U54" s="514"/>
      <c r="V54" s="514"/>
      <c r="W54" s="514"/>
      <c r="X54" s="514"/>
      <c r="Y54" s="514"/>
      <c r="Z54" s="514"/>
      <c r="AA54" s="514"/>
      <c r="AB54" s="514"/>
      <c r="AC54" s="514"/>
      <c r="AD54" s="514"/>
      <c r="AE54" s="514"/>
      <c r="AF54" s="34" t="s">
        <v>115</v>
      </c>
      <c r="AG54" s="217" t="s">
        <v>116</v>
      </c>
      <c r="AH54" s="35" t="s">
        <v>117</v>
      </c>
      <c r="AI54" s="217" t="s">
        <v>115</v>
      </c>
      <c r="AJ54" s="217" t="s">
        <v>116</v>
      </c>
      <c r="AK54" s="217" t="s">
        <v>117</v>
      </c>
      <c r="AL54" s="34" t="s">
        <v>115</v>
      </c>
      <c r="AM54" s="217" t="s">
        <v>116</v>
      </c>
      <c r="AN54" s="35" t="s">
        <v>117</v>
      </c>
      <c r="AO54" s="217" t="s">
        <v>115</v>
      </c>
      <c r="AP54" s="217" t="s">
        <v>116</v>
      </c>
      <c r="AQ54" s="217" t="s">
        <v>117</v>
      </c>
      <c r="AR54" s="34" t="s">
        <v>115</v>
      </c>
      <c r="AS54" s="217" t="s">
        <v>116</v>
      </c>
      <c r="AT54" s="35" t="s">
        <v>117</v>
      </c>
      <c r="AU54" s="217" t="s">
        <v>115</v>
      </c>
      <c r="AV54" s="217" t="s">
        <v>116</v>
      </c>
      <c r="AW54" s="217" t="s">
        <v>117</v>
      </c>
      <c r="AX54" s="34" t="s">
        <v>115</v>
      </c>
      <c r="AY54" s="217" t="s">
        <v>116</v>
      </c>
      <c r="AZ54" s="35" t="s">
        <v>117</v>
      </c>
      <c r="BA54" s="217" t="s">
        <v>115</v>
      </c>
      <c r="BB54" s="217" t="s">
        <v>116</v>
      </c>
      <c r="BC54" s="217" t="s">
        <v>117</v>
      </c>
      <c r="BD54" s="595"/>
      <c r="BE54" s="594"/>
      <c r="BF54" s="519"/>
      <c r="BG54" s="519"/>
      <c r="BH54" s="519"/>
      <c r="BI54" s="519"/>
    </row>
    <row r="55" spans="1:61" s="43" customFormat="1" ht="60" customHeight="1" thickBot="1">
      <c r="A55" s="117" t="s">
        <v>163</v>
      </c>
      <c r="B55" s="365" t="s">
        <v>164</v>
      </c>
      <c r="C55" s="366"/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66"/>
      <c r="O55" s="367"/>
      <c r="P55" s="368"/>
      <c r="Q55" s="369"/>
      <c r="R55" s="370"/>
      <c r="S55" s="371"/>
      <c r="T55" s="368">
        <f>SUM(T56:U58)</f>
        <v>332</v>
      </c>
      <c r="U55" s="372"/>
      <c r="V55" s="370">
        <f>SUM(V56:W58)</f>
        <v>148</v>
      </c>
      <c r="W55" s="372"/>
      <c r="X55" s="372">
        <f>SUM(X56:Y58)</f>
        <v>70</v>
      </c>
      <c r="Y55" s="372"/>
      <c r="Z55" s="372"/>
      <c r="AA55" s="372"/>
      <c r="AB55" s="372">
        <f>SUM(AB56:AC58)</f>
        <v>58</v>
      </c>
      <c r="AC55" s="372"/>
      <c r="AD55" s="372">
        <f>SUM(AD56:AE58)</f>
        <v>20</v>
      </c>
      <c r="AE55" s="369"/>
      <c r="AF55" s="173"/>
      <c r="AG55" s="175"/>
      <c r="AH55" s="174"/>
      <c r="AI55" s="171"/>
      <c r="AJ55" s="175"/>
      <c r="AK55" s="172"/>
      <c r="AL55" s="173">
        <f>SUM(AL56:AL57)</f>
        <v>92</v>
      </c>
      <c r="AM55" s="175">
        <f>SUM(AM56:AM57)</f>
        <v>48</v>
      </c>
      <c r="AN55" s="174">
        <f>SUM(AN56:AN57)</f>
        <v>3</v>
      </c>
      <c r="AO55" s="186">
        <f>SUM(AO56:AO58)</f>
        <v>240</v>
      </c>
      <c r="AP55" s="175">
        <f t="shared" ref="AP55:AQ55" si="31">SUM(AP56:AP58)</f>
        <v>100</v>
      </c>
      <c r="AQ55" s="172">
        <f t="shared" si="31"/>
        <v>7</v>
      </c>
      <c r="AR55" s="173"/>
      <c r="AS55" s="175"/>
      <c r="AT55" s="174"/>
      <c r="AU55" s="171"/>
      <c r="AV55" s="175"/>
      <c r="AW55" s="172"/>
      <c r="AX55" s="173"/>
      <c r="AY55" s="175"/>
      <c r="AZ55" s="174"/>
      <c r="BA55" s="171"/>
      <c r="BB55" s="175"/>
      <c r="BC55" s="172"/>
      <c r="BD55" s="374">
        <f>SUM(BD56:BE58)</f>
        <v>10</v>
      </c>
      <c r="BE55" s="375"/>
      <c r="BF55" s="376"/>
      <c r="BG55" s="377"/>
      <c r="BH55" s="377"/>
      <c r="BI55" s="378"/>
    </row>
    <row r="56" spans="1:61" s="43" customFormat="1" ht="60" customHeight="1">
      <c r="A56" s="591" t="s">
        <v>165</v>
      </c>
      <c r="B56" s="492" t="s">
        <v>166</v>
      </c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  <c r="O56" s="494"/>
      <c r="P56" s="495">
        <v>4</v>
      </c>
      <c r="Q56" s="453"/>
      <c r="R56" s="496">
        <v>3</v>
      </c>
      <c r="S56" s="497"/>
      <c r="T56" s="495">
        <f>AF56+AI56+AL56+AO56+AR56</f>
        <v>202</v>
      </c>
      <c r="U56" s="452"/>
      <c r="V56" s="496">
        <f t="shared" ref="V56" si="32">AJ56+AM56+AP56</f>
        <v>108</v>
      </c>
      <c r="W56" s="452"/>
      <c r="X56" s="452">
        <v>50</v>
      </c>
      <c r="Y56" s="452"/>
      <c r="Z56" s="452"/>
      <c r="AA56" s="452"/>
      <c r="AB56" s="452">
        <v>48</v>
      </c>
      <c r="AC56" s="452"/>
      <c r="AD56" s="452">
        <v>10</v>
      </c>
      <c r="AE56" s="453"/>
      <c r="AF56" s="194"/>
      <c r="AG56" s="196"/>
      <c r="AH56" s="195"/>
      <c r="AI56" s="118"/>
      <c r="AJ56" s="119"/>
      <c r="AK56" s="120"/>
      <c r="AL56" s="194">
        <v>92</v>
      </c>
      <c r="AM56" s="196">
        <v>48</v>
      </c>
      <c r="AN56" s="195">
        <v>3</v>
      </c>
      <c r="AO56" s="161">
        <v>110</v>
      </c>
      <c r="AP56" s="165">
        <v>60</v>
      </c>
      <c r="AQ56" s="162">
        <v>3</v>
      </c>
      <c r="AR56" s="194"/>
      <c r="AS56" s="196"/>
      <c r="AT56" s="195"/>
      <c r="AU56" s="192"/>
      <c r="AV56" s="196"/>
      <c r="AW56" s="193"/>
      <c r="AX56" s="194"/>
      <c r="AY56" s="196"/>
      <c r="AZ56" s="195"/>
      <c r="BA56" s="192"/>
      <c r="BB56" s="196"/>
      <c r="BC56" s="193"/>
      <c r="BD56" s="562">
        <v>6</v>
      </c>
      <c r="BE56" s="563"/>
      <c r="BF56" s="590" t="s">
        <v>509</v>
      </c>
      <c r="BG56" s="477"/>
      <c r="BH56" s="477"/>
      <c r="BI56" s="478"/>
    </row>
    <row r="57" spans="1:61" s="43" customFormat="1" ht="90.75" customHeight="1">
      <c r="A57" s="592"/>
      <c r="B57" s="492" t="s">
        <v>168</v>
      </c>
      <c r="C57" s="493"/>
      <c r="D57" s="493"/>
      <c r="E57" s="493"/>
      <c r="F57" s="493"/>
      <c r="G57" s="493"/>
      <c r="H57" s="493"/>
      <c r="I57" s="493"/>
      <c r="J57" s="493"/>
      <c r="K57" s="493"/>
      <c r="L57" s="493"/>
      <c r="M57" s="493"/>
      <c r="N57" s="493"/>
      <c r="O57" s="494"/>
      <c r="P57" s="495"/>
      <c r="Q57" s="453"/>
      <c r="R57" s="496"/>
      <c r="S57" s="497"/>
      <c r="T57" s="495">
        <f>AF57+AI57+AL57+AO57+AR57</f>
        <v>40</v>
      </c>
      <c r="U57" s="452"/>
      <c r="V57" s="496"/>
      <c r="W57" s="452"/>
      <c r="X57" s="452"/>
      <c r="Y57" s="452"/>
      <c r="Z57" s="452"/>
      <c r="AA57" s="452"/>
      <c r="AB57" s="452"/>
      <c r="AC57" s="452"/>
      <c r="AD57" s="452"/>
      <c r="AE57" s="453"/>
      <c r="AF57" s="194"/>
      <c r="AG57" s="196"/>
      <c r="AH57" s="195"/>
      <c r="AI57" s="192"/>
      <c r="AJ57" s="196"/>
      <c r="AK57" s="193"/>
      <c r="AL57" s="194"/>
      <c r="AM57" s="196"/>
      <c r="AN57" s="195"/>
      <c r="AO57" s="192">
        <v>40</v>
      </c>
      <c r="AP57" s="196"/>
      <c r="AQ57" s="193">
        <v>1</v>
      </c>
      <c r="AR57" s="194"/>
      <c r="AS57" s="196"/>
      <c r="AT57" s="195"/>
      <c r="AU57" s="192"/>
      <c r="AV57" s="196"/>
      <c r="AW57" s="193"/>
      <c r="AX57" s="194"/>
      <c r="AY57" s="196"/>
      <c r="AZ57" s="195"/>
      <c r="BA57" s="192"/>
      <c r="BB57" s="196"/>
      <c r="BC57" s="193"/>
      <c r="BD57" s="562">
        <v>1</v>
      </c>
      <c r="BE57" s="563"/>
      <c r="BF57" s="590"/>
      <c r="BG57" s="477"/>
      <c r="BH57" s="477"/>
      <c r="BI57" s="478"/>
    </row>
    <row r="58" spans="1:61" s="43" customFormat="1" ht="60" customHeight="1" thickBot="1">
      <c r="A58" s="201" t="s">
        <v>169</v>
      </c>
      <c r="B58" s="359" t="s">
        <v>170</v>
      </c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1"/>
      <c r="P58" s="362"/>
      <c r="Q58" s="353"/>
      <c r="R58" s="363">
        <v>4</v>
      </c>
      <c r="S58" s="364"/>
      <c r="T58" s="362">
        <f>AF58+AI58+AL58+AO58+AR58</f>
        <v>90</v>
      </c>
      <c r="U58" s="352"/>
      <c r="V58" s="363">
        <f>AJ58+AM58+AP58</f>
        <v>40</v>
      </c>
      <c r="W58" s="352"/>
      <c r="X58" s="352">
        <v>20</v>
      </c>
      <c r="Y58" s="352"/>
      <c r="Z58" s="352"/>
      <c r="AA58" s="352"/>
      <c r="AB58" s="352">
        <v>10</v>
      </c>
      <c r="AC58" s="352"/>
      <c r="AD58" s="352">
        <v>10</v>
      </c>
      <c r="AE58" s="353"/>
      <c r="AF58" s="168"/>
      <c r="AG58" s="170"/>
      <c r="AH58" s="169"/>
      <c r="AI58" s="166"/>
      <c r="AJ58" s="170"/>
      <c r="AK58" s="167"/>
      <c r="AL58" s="168"/>
      <c r="AM58" s="170"/>
      <c r="AN58" s="169"/>
      <c r="AO58" s="166">
        <v>90</v>
      </c>
      <c r="AP58" s="170">
        <v>40</v>
      </c>
      <c r="AQ58" s="167">
        <v>3</v>
      </c>
      <c r="AR58" s="168"/>
      <c r="AS58" s="170"/>
      <c r="AT58" s="169"/>
      <c r="AU58" s="166"/>
      <c r="AV58" s="170"/>
      <c r="AW58" s="167"/>
      <c r="AX58" s="168"/>
      <c r="AY58" s="170"/>
      <c r="AZ58" s="169"/>
      <c r="BA58" s="166"/>
      <c r="BB58" s="170"/>
      <c r="BC58" s="167"/>
      <c r="BD58" s="354">
        <v>3</v>
      </c>
      <c r="BE58" s="355"/>
      <c r="BF58" s="356" t="s">
        <v>175</v>
      </c>
      <c r="BG58" s="357"/>
      <c r="BH58" s="357"/>
      <c r="BI58" s="358"/>
    </row>
    <row r="59" spans="1:61" s="43" customFormat="1" ht="99" customHeight="1" thickBot="1">
      <c r="A59" s="117" t="s">
        <v>172</v>
      </c>
      <c r="B59" s="586" t="s">
        <v>543</v>
      </c>
      <c r="C59" s="587"/>
      <c r="D59" s="587"/>
      <c r="E59" s="587"/>
      <c r="F59" s="587"/>
      <c r="G59" s="587"/>
      <c r="H59" s="587"/>
      <c r="I59" s="587"/>
      <c r="J59" s="587"/>
      <c r="K59" s="587"/>
      <c r="L59" s="587"/>
      <c r="M59" s="587"/>
      <c r="N59" s="587"/>
      <c r="O59" s="588"/>
      <c r="P59" s="368"/>
      <c r="Q59" s="369"/>
      <c r="R59" s="370"/>
      <c r="S59" s="371"/>
      <c r="T59" s="368">
        <f>SUM(T60:U64)</f>
        <v>466</v>
      </c>
      <c r="U59" s="372"/>
      <c r="V59" s="589">
        <f>SUM(V60:W64)</f>
        <v>276</v>
      </c>
      <c r="W59" s="370"/>
      <c r="X59" s="371">
        <f>SUM(X60:Y64)</f>
        <v>140</v>
      </c>
      <c r="Y59" s="370"/>
      <c r="Z59" s="371"/>
      <c r="AA59" s="370"/>
      <c r="AB59" s="371">
        <f>SUM(AB60:AC64)</f>
        <v>80</v>
      </c>
      <c r="AC59" s="370"/>
      <c r="AD59" s="371">
        <f>SUM(AD60:AE64)</f>
        <v>56</v>
      </c>
      <c r="AE59" s="466"/>
      <c r="AF59" s="173"/>
      <c r="AG59" s="175"/>
      <c r="AH59" s="174"/>
      <c r="AI59" s="171"/>
      <c r="AJ59" s="175"/>
      <c r="AK59" s="172"/>
      <c r="AL59" s="173">
        <f>SUM(AL60:AL63)</f>
        <v>100</v>
      </c>
      <c r="AM59" s="175">
        <f>SUM(AM60:AM64)</f>
        <v>60</v>
      </c>
      <c r="AN59" s="174">
        <f>SUM(AN60:AN64)</f>
        <v>3</v>
      </c>
      <c r="AO59" s="171"/>
      <c r="AP59" s="175"/>
      <c r="AQ59" s="172"/>
      <c r="AR59" s="173">
        <f t="shared" ref="AR59:AW59" si="33">SUM(AR61:AR64)</f>
        <v>276</v>
      </c>
      <c r="AS59" s="175">
        <f t="shared" si="33"/>
        <v>156</v>
      </c>
      <c r="AT59" s="174">
        <f t="shared" si="33"/>
        <v>7</v>
      </c>
      <c r="AU59" s="171">
        <f t="shared" si="33"/>
        <v>90</v>
      </c>
      <c r="AV59" s="175">
        <f t="shared" si="33"/>
        <v>60</v>
      </c>
      <c r="AW59" s="172">
        <f t="shared" si="33"/>
        <v>3</v>
      </c>
      <c r="AX59" s="173"/>
      <c r="AY59" s="175"/>
      <c r="AZ59" s="174"/>
      <c r="BA59" s="171"/>
      <c r="BB59" s="175"/>
      <c r="BC59" s="172"/>
      <c r="BD59" s="374">
        <f>SUM(BD60:BE64)</f>
        <v>13</v>
      </c>
      <c r="BE59" s="375"/>
      <c r="BF59" s="376"/>
      <c r="BG59" s="377"/>
      <c r="BH59" s="377"/>
      <c r="BI59" s="378"/>
    </row>
    <row r="60" spans="1:61" s="43" customFormat="1" ht="60" customHeight="1">
      <c r="A60" s="36" t="s">
        <v>173</v>
      </c>
      <c r="B60" s="346" t="s">
        <v>174</v>
      </c>
      <c r="C60" s="347"/>
      <c r="D60" s="347"/>
      <c r="E60" s="347"/>
      <c r="F60" s="347"/>
      <c r="G60" s="347"/>
      <c r="H60" s="347"/>
      <c r="I60" s="347"/>
      <c r="J60" s="347"/>
      <c r="K60" s="347"/>
      <c r="L60" s="347"/>
      <c r="M60" s="347"/>
      <c r="N60" s="347"/>
      <c r="O60" s="348"/>
      <c r="P60" s="349">
        <v>3</v>
      </c>
      <c r="Q60" s="340"/>
      <c r="R60" s="350"/>
      <c r="S60" s="351"/>
      <c r="T60" s="349">
        <f>AF60+AI60+AL60+AO60+AR60</f>
        <v>100</v>
      </c>
      <c r="U60" s="339"/>
      <c r="V60" s="350">
        <f>AJ60+AM60+AP60</f>
        <v>60</v>
      </c>
      <c r="W60" s="339"/>
      <c r="X60" s="339">
        <v>30</v>
      </c>
      <c r="Y60" s="339"/>
      <c r="Z60" s="339"/>
      <c r="AA60" s="339"/>
      <c r="AB60" s="339">
        <v>10</v>
      </c>
      <c r="AC60" s="339"/>
      <c r="AD60" s="339">
        <v>20</v>
      </c>
      <c r="AE60" s="340"/>
      <c r="AF60" s="163"/>
      <c r="AG60" s="165"/>
      <c r="AH60" s="164"/>
      <c r="AI60" s="161"/>
      <c r="AJ60" s="165"/>
      <c r="AK60" s="162"/>
      <c r="AL60" s="163">
        <v>100</v>
      </c>
      <c r="AM60" s="165">
        <v>60</v>
      </c>
      <c r="AN60" s="164">
        <v>3</v>
      </c>
      <c r="AO60" s="161"/>
      <c r="AP60" s="165"/>
      <c r="AQ60" s="162"/>
      <c r="AR60" s="266"/>
      <c r="AS60" s="263"/>
      <c r="AT60" s="267"/>
      <c r="AU60" s="265"/>
      <c r="AV60" s="263"/>
      <c r="AW60" s="264"/>
      <c r="AX60" s="266"/>
      <c r="AY60" s="263"/>
      <c r="AZ60" s="267"/>
      <c r="BA60" s="265"/>
      <c r="BB60" s="263"/>
      <c r="BC60" s="264"/>
      <c r="BD60" s="341">
        <v>3</v>
      </c>
      <c r="BE60" s="342"/>
      <c r="BF60" s="343" t="s">
        <v>171</v>
      </c>
      <c r="BG60" s="344"/>
      <c r="BH60" s="344"/>
      <c r="BI60" s="345"/>
    </row>
    <row r="61" spans="1:61" s="43" customFormat="1" ht="60" customHeight="1">
      <c r="A61" s="37" t="s">
        <v>176</v>
      </c>
      <c r="B61" s="492" t="s">
        <v>177</v>
      </c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493"/>
      <c r="O61" s="494"/>
      <c r="P61" s="495">
        <v>5</v>
      </c>
      <c r="Q61" s="453"/>
      <c r="R61" s="496"/>
      <c r="S61" s="497"/>
      <c r="T61" s="495">
        <f t="shared" ref="T61:T64" si="34">AF61+AI61+AL61+AO61+AR61+AU61+AX61</f>
        <v>118</v>
      </c>
      <c r="U61" s="452"/>
      <c r="V61" s="496">
        <f t="shared" ref="V61:V64" si="35">AG61+AJ61+AM61+AP61+AS61+AV61+AY61</f>
        <v>78</v>
      </c>
      <c r="W61" s="452"/>
      <c r="X61" s="452">
        <v>40</v>
      </c>
      <c r="Y61" s="452"/>
      <c r="Z61" s="452"/>
      <c r="AA61" s="452"/>
      <c r="AB61" s="452">
        <v>20</v>
      </c>
      <c r="AC61" s="452"/>
      <c r="AD61" s="452">
        <v>18</v>
      </c>
      <c r="AE61" s="453"/>
      <c r="AF61" s="194"/>
      <c r="AG61" s="196"/>
      <c r="AH61" s="195"/>
      <c r="AI61" s="192"/>
      <c r="AJ61" s="196"/>
      <c r="AK61" s="193"/>
      <c r="AL61" s="194"/>
      <c r="AM61" s="196"/>
      <c r="AN61" s="195"/>
      <c r="AO61" s="192"/>
      <c r="AP61" s="196"/>
      <c r="AQ61" s="193"/>
      <c r="AR61" s="289">
        <v>118</v>
      </c>
      <c r="AS61" s="285">
        <v>78</v>
      </c>
      <c r="AT61" s="290">
        <v>3</v>
      </c>
      <c r="AU61" s="288"/>
      <c r="AV61" s="285"/>
      <c r="AW61" s="286"/>
      <c r="AX61" s="289"/>
      <c r="AY61" s="285"/>
      <c r="AZ61" s="290"/>
      <c r="BA61" s="288"/>
      <c r="BB61" s="285"/>
      <c r="BC61" s="286"/>
      <c r="BD61" s="562">
        <v>3</v>
      </c>
      <c r="BE61" s="563"/>
      <c r="BF61" s="579" t="s">
        <v>167</v>
      </c>
      <c r="BG61" s="580"/>
      <c r="BH61" s="580"/>
      <c r="BI61" s="581"/>
    </row>
    <row r="62" spans="1:61" s="43" customFormat="1" ht="60" customHeight="1">
      <c r="A62" s="37" t="s">
        <v>178</v>
      </c>
      <c r="B62" s="492" t="s">
        <v>179</v>
      </c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  <c r="O62" s="494"/>
      <c r="P62" s="495">
        <v>5</v>
      </c>
      <c r="Q62" s="453"/>
      <c r="R62" s="496"/>
      <c r="S62" s="497"/>
      <c r="T62" s="495">
        <f t="shared" si="34"/>
        <v>118</v>
      </c>
      <c r="U62" s="452"/>
      <c r="V62" s="496">
        <f t="shared" si="35"/>
        <v>78</v>
      </c>
      <c r="W62" s="452"/>
      <c r="X62" s="452">
        <v>40</v>
      </c>
      <c r="Y62" s="452"/>
      <c r="Z62" s="452"/>
      <c r="AA62" s="452"/>
      <c r="AB62" s="452">
        <v>20</v>
      </c>
      <c r="AC62" s="452"/>
      <c r="AD62" s="452">
        <v>18</v>
      </c>
      <c r="AE62" s="453"/>
      <c r="AF62" s="194"/>
      <c r="AG62" s="196"/>
      <c r="AH62" s="195"/>
      <c r="AI62" s="192"/>
      <c r="AJ62" s="196"/>
      <c r="AK62" s="193"/>
      <c r="AL62" s="194"/>
      <c r="AM62" s="196"/>
      <c r="AN62" s="195"/>
      <c r="AO62" s="192"/>
      <c r="AP62" s="196"/>
      <c r="AQ62" s="193"/>
      <c r="AR62" s="289">
        <v>118</v>
      </c>
      <c r="AS62" s="285">
        <v>78</v>
      </c>
      <c r="AT62" s="290">
        <v>3</v>
      </c>
      <c r="AU62" s="288"/>
      <c r="AV62" s="285"/>
      <c r="AW62" s="286"/>
      <c r="AX62" s="289"/>
      <c r="AY62" s="285"/>
      <c r="AZ62" s="290"/>
      <c r="BA62" s="288"/>
      <c r="BB62" s="285"/>
      <c r="BC62" s="286"/>
      <c r="BD62" s="562">
        <v>3</v>
      </c>
      <c r="BE62" s="563"/>
      <c r="BF62" s="552"/>
      <c r="BG62" s="553"/>
      <c r="BH62" s="553"/>
      <c r="BI62" s="554"/>
    </row>
    <row r="63" spans="1:61" s="43" customFormat="1" ht="138" customHeight="1">
      <c r="A63" s="37" t="s">
        <v>180</v>
      </c>
      <c r="B63" s="492" t="s">
        <v>181</v>
      </c>
      <c r="C63" s="493"/>
      <c r="D63" s="493"/>
      <c r="E63" s="493"/>
      <c r="F63" s="493"/>
      <c r="G63" s="493"/>
      <c r="H63" s="493"/>
      <c r="I63" s="493"/>
      <c r="J63" s="493"/>
      <c r="K63" s="493"/>
      <c r="L63" s="493"/>
      <c r="M63" s="493"/>
      <c r="N63" s="493"/>
      <c r="O63" s="494"/>
      <c r="P63" s="495"/>
      <c r="Q63" s="453"/>
      <c r="R63" s="496"/>
      <c r="S63" s="497"/>
      <c r="T63" s="495">
        <f>AF63+AI63+AL63+AO63+AR63+AU63+AX63</f>
        <v>40</v>
      </c>
      <c r="U63" s="452"/>
      <c r="V63" s="496"/>
      <c r="W63" s="452"/>
      <c r="X63" s="585"/>
      <c r="Y63" s="585"/>
      <c r="Z63" s="585"/>
      <c r="AA63" s="585"/>
      <c r="AB63" s="585"/>
      <c r="AC63" s="585"/>
      <c r="AD63" s="452"/>
      <c r="AE63" s="453"/>
      <c r="AF63" s="194"/>
      <c r="AG63" s="196"/>
      <c r="AH63" s="195"/>
      <c r="AI63" s="192"/>
      <c r="AJ63" s="196"/>
      <c r="AK63" s="193"/>
      <c r="AL63" s="194"/>
      <c r="AM63" s="196"/>
      <c r="AN63" s="195"/>
      <c r="AO63" s="192"/>
      <c r="AP63" s="196"/>
      <c r="AQ63" s="193"/>
      <c r="AR63" s="289">
        <v>40</v>
      </c>
      <c r="AS63" s="285"/>
      <c r="AT63" s="290">
        <v>1</v>
      </c>
      <c r="AU63" s="288"/>
      <c r="AV63" s="285"/>
      <c r="AW63" s="286"/>
      <c r="AX63" s="289"/>
      <c r="AY63" s="285"/>
      <c r="AZ63" s="290"/>
      <c r="BA63" s="288"/>
      <c r="BB63" s="285"/>
      <c r="BC63" s="286"/>
      <c r="BD63" s="562">
        <v>1</v>
      </c>
      <c r="BE63" s="563"/>
      <c r="BF63" s="582"/>
      <c r="BG63" s="583"/>
      <c r="BH63" s="583"/>
      <c r="BI63" s="584"/>
    </row>
    <row r="64" spans="1:61" s="43" customFormat="1" ht="60" customHeight="1" thickBot="1">
      <c r="A64" s="37" t="s">
        <v>182</v>
      </c>
      <c r="B64" s="389" t="s">
        <v>183</v>
      </c>
      <c r="C64" s="390"/>
      <c r="D64" s="390"/>
      <c r="E64" s="390"/>
      <c r="F64" s="390"/>
      <c r="G64" s="390"/>
      <c r="H64" s="390"/>
      <c r="I64" s="390"/>
      <c r="J64" s="390"/>
      <c r="K64" s="390"/>
      <c r="L64" s="390"/>
      <c r="M64" s="390"/>
      <c r="N64" s="390"/>
      <c r="O64" s="391"/>
      <c r="P64" s="542"/>
      <c r="Q64" s="373"/>
      <c r="R64" s="543">
        <v>6</v>
      </c>
      <c r="S64" s="544"/>
      <c r="T64" s="542">
        <f t="shared" si="34"/>
        <v>90</v>
      </c>
      <c r="U64" s="338"/>
      <c r="V64" s="543">
        <f t="shared" si="35"/>
        <v>60</v>
      </c>
      <c r="W64" s="338"/>
      <c r="X64" s="338">
        <v>30</v>
      </c>
      <c r="Y64" s="338"/>
      <c r="Z64" s="338"/>
      <c r="AA64" s="338"/>
      <c r="AB64" s="338">
        <v>30</v>
      </c>
      <c r="AC64" s="338"/>
      <c r="AD64" s="338"/>
      <c r="AE64" s="373"/>
      <c r="AF64" s="189"/>
      <c r="AG64" s="191"/>
      <c r="AH64" s="190"/>
      <c r="AI64" s="187"/>
      <c r="AJ64" s="191"/>
      <c r="AK64" s="188"/>
      <c r="AL64" s="189"/>
      <c r="AM64" s="191"/>
      <c r="AN64" s="190"/>
      <c r="AO64" s="187"/>
      <c r="AP64" s="191"/>
      <c r="AQ64" s="188"/>
      <c r="AR64" s="298"/>
      <c r="AS64" s="262"/>
      <c r="AT64" s="299"/>
      <c r="AU64" s="297">
        <v>90</v>
      </c>
      <c r="AV64" s="262">
        <v>60</v>
      </c>
      <c r="AW64" s="278">
        <v>3</v>
      </c>
      <c r="AX64" s="298"/>
      <c r="AY64" s="262"/>
      <c r="AZ64" s="299"/>
      <c r="BA64" s="297"/>
      <c r="BB64" s="262"/>
      <c r="BC64" s="278"/>
      <c r="BD64" s="384">
        <v>3</v>
      </c>
      <c r="BE64" s="385"/>
      <c r="BF64" s="386" t="s">
        <v>410</v>
      </c>
      <c r="BG64" s="387"/>
      <c r="BH64" s="387"/>
      <c r="BI64" s="388"/>
    </row>
    <row r="65" spans="1:61" s="43" customFormat="1" ht="104.25" customHeight="1" thickBot="1">
      <c r="A65" s="117" t="s">
        <v>185</v>
      </c>
      <c r="B65" s="576" t="s">
        <v>186</v>
      </c>
      <c r="C65" s="577"/>
      <c r="D65" s="577"/>
      <c r="E65" s="577"/>
      <c r="F65" s="577"/>
      <c r="G65" s="577"/>
      <c r="H65" s="577"/>
      <c r="I65" s="577"/>
      <c r="J65" s="577"/>
      <c r="K65" s="577"/>
      <c r="L65" s="577"/>
      <c r="M65" s="577"/>
      <c r="N65" s="577"/>
      <c r="O65" s="578"/>
      <c r="P65" s="446"/>
      <c r="Q65" s="446"/>
      <c r="R65" s="466"/>
      <c r="S65" s="467"/>
      <c r="T65" s="368">
        <f>T66+T69+T71+T74+T78+T83+T95+T98+T101+T104+T107+T110+T116+T120+T122+T124</f>
        <v>4282</v>
      </c>
      <c r="U65" s="372"/>
      <c r="V65" s="466">
        <f t="shared" ref="V65" si="36">V66+V69+V71+V74+V78+V83+V95+V101+V98+V107+V110+V116+V124+V104+V120+V122</f>
        <v>2220</v>
      </c>
      <c r="W65" s="446"/>
      <c r="X65" s="446">
        <f t="shared" ref="X65" si="37">X66+X69+X71+X74+X78+X83+X95+X101+X98+X107+X110+X116+X124+X104+X120+X122</f>
        <v>1024</v>
      </c>
      <c r="Y65" s="446"/>
      <c r="Z65" s="446">
        <f t="shared" ref="Z65" si="38">Z66+Z69+Z71+Z74+Z78+Z83+Z95+Z101+Z98+Z107+Z110+Z116+Z124+Z104+Z120+Z122</f>
        <v>120</v>
      </c>
      <c r="AA65" s="446"/>
      <c r="AB65" s="446">
        <f t="shared" ref="AB65" si="39">AB66+AB69+AB71+AB74+AB78+AB83+AB95+AB101+AB98+AB107+AB110+AB116+AB124+AB104+AB120+AB122</f>
        <v>936</v>
      </c>
      <c r="AC65" s="446"/>
      <c r="AD65" s="446">
        <f>AD66+AD69+AD71+AD74+AD78+AD83+AD95+AD101+AD98+AD107+AD110+AD116+AD124+AD104+AD120+AD122</f>
        <v>140</v>
      </c>
      <c r="AE65" s="446"/>
      <c r="AF65" s="273">
        <f>AF66+AF69+AF71+AF74+AF78+AF83+AF95+AF98+AF101+AF104+AF107+AF110+AF116+AF122+AF124</f>
        <v>90</v>
      </c>
      <c r="AG65" s="273">
        <f t="shared" ref="AG65:AH65" si="40">AG66+AG69+AG122</f>
        <v>48</v>
      </c>
      <c r="AH65" s="273">
        <f t="shared" si="40"/>
        <v>3</v>
      </c>
      <c r="AI65" s="303">
        <f>AI66+AI69+AI71+AI74+AI78+AI83+AI95+AI101+AI98+AI107+AI110+AI116+AI124+AI104+AI120</f>
        <v>262</v>
      </c>
      <c r="AJ65" s="283">
        <f t="shared" ref="AJ65:BC65" si="41">AJ66+AJ69+AJ71+AJ74+AJ78+AJ83+AJ95+AJ101+AJ98+AJ107+AJ110+AJ116+AJ124+AJ104+AJ120</f>
        <v>148</v>
      </c>
      <c r="AK65" s="302">
        <f t="shared" si="41"/>
        <v>8</v>
      </c>
      <c r="AL65" s="116">
        <f t="shared" si="41"/>
        <v>380</v>
      </c>
      <c r="AM65" s="283">
        <f t="shared" si="41"/>
        <v>210</v>
      </c>
      <c r="AN65" s="116">
        <f t="shared" si="41"/>
        <v>11</v>
      </c>
      <c r="AO65" s="303">
        <f t="shared" si="41"/>
        <v>666</v>
      </c>
      <c r="AP65" s="283">
        <f t="shared" si="41"/>
        <v>340</v>
      </c>
      <c r="AQ65" s="302">
        <f t="shared" si="41"/>
        <v>21</v>
      </c>
      <c r="AR65" s="116">
        <f t="shared" si="41"/>
        <v>708</v>
      </c>
      <c r="AS65" s="283">
        <f t="shared" si="41"/>
        <v>384</v>
      </c>
      <c r="AT65" s="302">
        <f t="shared" si="41"/>
        <v>21</v>
      </c>
      <c r="AU65" s="274">
        <f t="shared" si="41"/>
        <v>832</v>
      </c>
      <c r="AV65" s="274">
        <f t="shared" si="41"/>
        <v>454</v>
      </c>
      <c r="AW65" s="274">
        <f t="shared" si="41"/>
        <v>25</v>
      </c>
      <c r="AX65" s="116">
        <f t="shared" si="41"/>
        <v>976</v>
      </c>
      <c r="AY65" s="283">
        <f t="shared" si="41"/>
        <v>456</v>
      </c>
      <c r="AZ65" s="302">
        <f t="shared" si="41"/>
        <v>31</v>
      </c>
      <c r="BA65" s="303">
        <f t="shared" si="41"/>
        <v>368</v>
      </c>
      <c r="BB65" s="283">
        <f t="shared" si="41"/>
        <v>180</v>
      </c>
      <c r="BC65" s="302">
        <f t="shared" si="41"/>
        <v>12</v>
      </c>
      <c r="BD65" s="466">
        <f>BD66+BD69+BD71+BD74+BD78+BD83+BD95+BD98+BD101+BD104+BD107+BD110+BD116+BD120+BD124+BD122</f>
        <v>132</v>
      </c>
      <c r="BE65" s="465"/>
      <c r="BF65" s="447"/>
      <c r="BG65" s="447"/>
      <c r="BH65" s="447"/>
      <c r="BI65" s="447"/>
    </row>
    <row r="66" spans="1:61" s="43" customFormat="1" ht="60" customHeight="1" thickBot="1">
      <c r="A66" s="117" t="s">
        <v>187</v>
      </c>
      <c r="B66" s="365" t="s">
        <v>188</v>
      </c>
      <c r="C66" s="366"/>
      <c r="D66" s="366"/>
      <c r="E66" s="366"/>
      <c r="F66" s="366"/>
      <c r="G66" s="366"/>
      <c r="H66" s="366"/>
      <c r="I66" s="366"/>
      <c r="J66" s="366"/>
      <c r="K66" s="366"/>
      <c r="L66" s="366"/>
      <c r="M66" s="366"/>
      <c r="N66" s="366"/>
      <c r="O66" s="367"/>
      <c r="P66" s="368"/>
      <c r="Q66" s="369"/>
      <c r="R66" s="370"/>
      <c r="S66" s="371"/>
      <c r="T66" s="368">
        <f>SUM(AI66+AL66)</f>
        <v>144</v>
      </c>
      <c r="U66" s="372"/>
      <c r="V66" s="370">
        <f>SUM(V67:W68)</f>
        <v>68</v>
      </c>
      <c r="W66" s="372"/>
      <c r="X66" s="372">
        <f>SUM(X67:Y68)</f>
        <v>36</v>
      </c>
      <c r="Y66" s="372"/>
      <c r="Z66" s="372"/>
      <c r="AA66" s="372"/>
      <c r="AB66" s="372">
        <f>SUM(AB67:AC68)</f>
        <v>16</v>
      </c>
      <c r="AC66" s="372"/>
      <c r="AD66" s="372">
        <f>SUM(AD67:AE68)</f>
        <v>16</v>
      </c>
      <c r="AE66" s="369"/>
      <c r="AF66" s="275"/>
      <c r="AG66" s="277"/>
      <c r="AH66" s="276"/>
      <c r="AI66" s="273">
        <f>SUM(AI67:AI68)</f>
        <v>72</v>
      </c>
      <c r="AJ66" s="277">
        <f t="shared" ref="AJ66:AN66" si="42">SUM(AJ67:AJ68)</f>
        <v>34</v>
      </c>
      <c r="AK66" s="274">
        <f t="shared" si="42"/>
        <v>2</v>
      </c>
      <c r="AL66" s="273">
        <f t="shared" si="42"/>
        <v>72</v>
      </c>
      <c r="AM66" s="277">
        <f t="shared" si="42"/>
        <v>34</v>
      </c>
      <c r="AN66" s="275">
        <f t="shared" si="42"/>
        <v>2</v>
      </c>
      <c r="AO66" s="273"/>
      <c r="AP66" s="277"/>
      <c r="AQ66" s="274"/>
      <c r="AR66" s="275"/>
      <c r="AS66" s="277"/>
      <c r="AT66" s="276"/>
      <c r="AU66" s="273"/>
      <c r="AV66" s="277"/>
      <c r="AW66" s="274"/>
      <c r="AX66" s="275"/>
      <c r="AY66" s="277"/>
      <c r="AZ66" s="276"/>
      <c r="BA66" s="273"/>
      <c r="BB66" s="277"/>
      <c r="BC66" s="274"/>
      <c r="BD66" s="374">
        <f>AK66+AN66+AQ66+AT66+AW66+AZ66</f>
        <v>4</v>
      </c>
      <c r="BE66" s="375"/>
      <c r="BF66" s="376"/>
      <c r="BG66" s="377"/>
      <c r="BH66" s="377"/>
      <c r="BI66" s="378"/>
    </row>
    <row r="67" spans="1:61" s="258" customFormat="1" ht="90.75" customHeight="1">
      <c r="A67" s="252" t="s">
        <v>189</v>
      </c>
      <c r="B67" s="573" t="s">
        <v>190</v>
      </c>
      <c r="C67" s="574"/>
      <c r="D67" s="574"/>
      <c r="E67" s="574"/>
      <c r="F67" s="574"/>
      <c r="G67" s="574"/>
      <c r="H67" s="574"/>
      <c r="I67" s="574"/>
      <c r="J67" s="574"/>
      <c r="K67" s="574"/>
      <c r="L67" s="574"/>
      <c r="M67" s="574"/>
      <c r="N67" s="574"/>
      <c r="O67" s="575"/>
      <c r="P67" s="349"/>
      <c r="Q67" s="340"/>
      <c r="R67" s="350">
        <v>2</v>
      </c>
      <c r="S67" s="351"/>
      <c r="T67" s="349">
        <f>AF67+AI67+AL67+AO67</f>
        <v>72</v>
      </c>
      <c r="U67" s="339"/>
      <c r="V67" s="350">
        <f>AJ67+AM67+AP67</f>
        <v>34</v>
      </c>
      <c r="W67" s="339"/>
      <c r="X67" s="339">
        <v>18</v>
      </c>
      <c r="Y67" s="339"/>
      <c r="Z67" s="339"/>
      <c r="AA67" s="339"/>
      <c r="AB67" s="339"/>
      <c r="AC67" s="339"/>
      <c r="AD67" s="339">
        <v>16</v>
      </c>
      <c r="AE67" s="340"/>
      <c r="AF67" s="266"/>
      <c r="AG67" s="263"/>
      <c r="AH67" s="267"/>
      <c r="AI67" s="265">
        <v>72</v>
      </c>
      <c r="AJ67" s="263">
        <v>34</v>
      </c>
      <c r="AK67" s="264">
        <v>2</v>
      </c>
      <c r="AL67" s="266"/>
      <c r="AM67" s="263"/>
      <c r="AN67" s="267"/>
      <c r="AO67" s="265"/>
      <c r="AP67" s="263"/>
      <c r="AQ67" s="264"/>
      <c r="AR67" s="266"/>
      <c r="AS67" s="263"/>
      <c r="AT67" s="267"/>
      <c r="AU67" s="265"/>
      <c r="AV67" s="263"/>
      <c r="AW67" s="264"/>
      <c r="AX67" s="266"/>
      <c r="AY67" s="263"/>
      <c r="AZ67" s="267"/>
      <c r="BA67" s="265"/>
      <c r="BB67" s="263"/>
      <c r="BC67" s="264"/>
      <c r="BD67" s="341">
        <v>2</v>
      </c>
      <c r="BE67" s="342"/>
      <c r="BF67" s="386" t="s">
        <v>531</v>
      </c>
      <c r="BG67" s="387"/>
      <c r="BH67" s="387"/>
      <c r="BI67" s="388"/>
    </row>
    <row r="68" spans="1:61" s="258" customFormat="1" ht="60" customHeight="1" thickBot="1">
      <c r="A68" s="259" t="s">
        <v>191</v>
      </c>
      <c r="B68" s="570" t="s">
        <v>192</v>
      </c>
      <c r="C68" s="571"/>
      <c r="D68" s="571"/>
      <c r="E68" s="571"/>
      <c r="F68" s="571"/>
      <c r="G68" s="571"/>
      <c r="H68" s="571"/>
      <c r="I68" s="571"/>
      <c r="J68" s="571"/>
      <c r="K68" s="571"/>
      <c r="L68" s="571"/>
      <c r="M68" s="571"/>
      <c r="N68" s="571"/>
      <c r="O68" s="572"/>
      <c r="P68" s="542"/>
      <c r="Q68" s="373"/>
      <c r="R68" s="543">
        <v>3</v>
      </c>
      <c r="S68" s="544"/>
      <c r="T68" s="542">
        <f>AF68+AI68+AL68+AO68</f>
        <v>72</v>
      </c>
      <c r="U68" s="338"/>
      <c r="V68" s="543">
        <f>AJ68+AM68+AP68</f>
        <v>34</v>
      </c>
      <c r="W68" s="338"/>
      <c r="X68" s="338">
        <v>18</v>
      </c>
      <c r="Y68" s="338"/>
      <c r="Z68" s="338"/>
      <c r="AA68" s="338"/>
      <c r="AB68" s="338">
        <v>16</v>
      </c>
      <c r="AC68" s="338"/>
      <c r="AD68" s="338"/>
      <c r="AE68" s="373"/>
      <c r="AF68" s="298"/>
      <c r="AG68" s="262"/>
      <c r="AH68" s="299"/>
      <c r="AI68" s="297"/>
      <c r="AJ68" s="262"/>
      <c r="AK68" s="278"/>
      <c r="AL68" s="297">
        <v>72</v>
      </c>
      <c r="AM68" s="262">
        <v>34</v>
      </c>
      <c r="AN68" s="278">
        <v>2</v>
      </c>
      <c r="AO68" s="297"/>
      <c r="AP68" s="262"/>
      <c r="AQ68" s="278"/>
      <c r="AR68" s="298"/>
      <c r="AS68" s="262"/>
      <c r="AT68" s="299"/>
      <c r="AU68" s="297"/>
      <c r="AV68" s="262"/>
      <c r="AW68" s="278"/>
      <c r="AX68" s="298"/>
      <c r="AY68" s="262"/>
      <c r="AZ68" s="299"/>
      <c r="BA68" s="297"/>
      <c r="BB68" s="262"/>
      <c r="BC68" s="278"/>
      <c r="BD68" s="384">
        <v>2</v>
      </c>
      <c r="BE68" s="385"/>
      <c r="BF68" s="386" t="s">
        <v>532</v>
      </c>
      <c r="BG68" s="387"/>
      <c r="BH68" s="387"/>
      <c r="BI68" s="388"/>
    </row>
    <row r="69" spans="1:61" s="43" customFormat="1" ht="60" customHeight="1" thickBot="1">
      <c r="A69" s="117" t="s">
        <v>193</v>
      </c>
      <c r="B69" s="365" t="s">
        <v>194</v>
      </c>
      <c r="C69" s="366"/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66"/>
      <c r="O69" s="367"/>
      <c r="P69" s="368"/>
      <c r="Q69" s="369"/>
      <c r="R69" s="370"/>
      <c r="S69" s="371"/>
      <c r="T69" s="368">
        <f>SUM(AL69+AO69+AR69+AU69)</f>
        <v>474</v>
      </c>
      <c r="U69" s="372"/>
      <c r="V69" s="370">
        <f>SUM(V70)</f>
        <v>284</v>
      </c>
      <c r="W69" s="372"/>
      <c r="X69" s="372">
        <v>8</v>
      </c>
      <c r="Y69" s="372"/>
      <c r="Z69" s="372"/>
      <c r="AA69" s="372"/>
      <c r="AB69" s="372">
        <f>SUM(AB70)</f>
        <v>276</v>
      </c>
      <c r="AC69" s="372"/>
      <c r="AD69" s="372"/>
      <c r="AE69" s="369"/>
      <c r="AF69" s="275"/>
      <c r="AG69" s="277"/>
      <c r="AH69" s="276"/>
      <c r="AI69" s="273"/>
      <c r="AJ69" s="277"/>
      <c r="AK69" s="274"/>
      <c r="AL69" s="275">
        <f>SUM(AL70)</f>
        <v>118</v>
      </c>
      <c r="AM69" s="277">
        <f t="shared" ref="AM69:AW69" si="43">SUM(AM70)</f>
        <v>78</v>
      </c>
      <c r="AN69" s="276">
        <f t="shared" si="43"/>
        <v>3</v>
      </c>
      <c r="AO69" s="273">
        <f t="shared" si="43"/>
        <v>118</v>
      </c>
      <c r="AP69" s="277">
        <f t="shared" si="43"/>
        <v>78</v>
      </c>
      <c r="AQ69" s="274">
        <f t="shared" si="43"/>
        <v>3</v>
      </c>
      <c r="AR69" s="275">
        <f t="shared" si="43"/>
        <v>138</v>
      </c>
      <c r="AS69" s="277">
        <f t="shared" si="43"/>
        <v>78</v>
      </c>
      <c r="AT69" s="276">
        <f t="shared" si="43"/>
        <v>3</v>
      </c>
      <c r="AU69" s="273">
        <f t="shared" si="43"/>
        <v>100</v>
      </c>
      <c r="AV69" s="277">
        <f t="shared" si="43"/>
        <v>50</v>
      </c>
      <c r="AW69" s="274">
        <f t="shared" si="43"/>
        <v>3</v>
      </c>
      <c r="AX69" s="275"/>
      <c r="AY69" s="277"/>
      <c r="AZ69" s="276"/>
      <c r="BA69" s="273"/>
      <c r="BB69" s="277"/>
      <c r="BC69" s="274"/>
      <c r="BD69" s="374">
        <f>SUM(BD70)</f>
        <v>12</v>
      </c>
      <c r="BE69" s="375"/>
      <c r="BF69" s="376" t="s">
        <v>533</v>
      </c>
      <c r="BG69" s="377"/>
      <c r="BH69" s="377"/>
      <c r="BI69" s="378"/>
    </row>
    <row r="70" spans="1:61" s="43" customFormat="1" ht="60" customHeight="1" thickBot="1">
      <c r="A70" s="201" t="s">
        <v>195</v>
      </c>
      <c r="B70" s="359" t="s">
        <v>196</v>
      </c>
      <c r="C70" s="360"/>
      <c r="D70" s="360"/>
      <c r="E70" s="360"/>
      <c r="F70" s="360"/>
      <c r="G70" s="360"/>
      <c r="H70" s="360"/>
      <c r="I70" s="360"/>
      <c r="J70" s="360"/>
      <c r="K70" s="360"/>
      <c r="L70" s="360"/>
      <c r="M70" s="360"/>
      <c r="N70" s="360"/>
      <c r="O70" s="361"/>
      <c r="P70" s="362" t="s">
        <v>197</v>
      </c>
      <c r="Q70" s="353"/>
      <c r="R70" s="363" t="s">
        <v>198</v>
      </c>
      <c r="S70" s="364"/>
      <c r="T70" s="362">
        <f>AL70+AO70+AR70+AU70</f>
        <v>474</v>
      </c>
      <c r="U70" s="352"/>
      <c r="V70" s="363">
        <f>AM70+AP70+AS70+AV70</f>
        <v>284</v>
      </c>
      <c r="W70" s="352"/>
      <c r="X70" s="352">
        <v>8</v>
      </c>
      <c r="Y70" s="352"/>
      <c r="Z70" s="352"/>
      <c r="AA70" s="352"/>
      <c r="AB70" s="352">
        <v>276</v>
      </c>
      <c r="AC70" s="352"/>
      <c r="AD70" s="352"/>
      <c r="AE70" s="353"/>
      <c r="AF70" s="271"/>
      <c r="AG70" s="268"/>
      <c r="AH70" s="272"/>
      <c r="AI70" s="270"/>
      <c r="AJ70" s="268"/>
      <c r="AK70" s="269"/>
      <c r="AL70" s="271">
        <v>118</v>
      </c>
      <c r="AM70" s="268">
        <v>78</v>
      </c>
      <c r="AN70" s="272">
        <v>3</v>
      </c>
      <c r="AO70" s="270">
        <v>118</v>
      </c>
      <c r="AP70" s="268">
        <v>78</v>
      </c>
      <c r="AQ70" s="269">
        <v>3</v>
      </c>
      <c r="AR70" s="271">
        <v>138</v>
      </c>
      <c r="AS70" s="268">
        <v>78</v>
      </c>
      <c r="AT70" s="272">
        <v>3</v>
      </c>
      <c r="AU70" s="270">
        <v>100</v>
      </c>
      <c r="AV70" s="268">
        <v>50</v>
      </c>
      <c r="AW70" s="269">
        <v>3</v>
      </c>
      <c r="AX70" s="271"/>
      <c r="AY70" s="268"/>
      <c r="AZ70" s="272"/>
      <c r="BA70" s="270"/>
      <c r="BB70" s="268"/>
      <c r="BC70" s="269"/>
      <c r="BD70" s="354">
        <v>12</v>
      </c>
      <c r="BE70" s="355"/>
      <c r="BF70" s="356"/>
      <c r="BG70" s="357"/>
      <c r="BH70" s="357"/>
      <c r="BI70" s="358"/>
    </row>
    <row r="71" spans="1:61" s="43" customFormat="1" ht="96" customHeight="1" thickBot="1">
      <c r="A71" s="117" t="s">
        <v>199</v>
      </c>
      <c r="B71" s="365" t="s">
        <v>455</v>
      </c>
      <c r="C71" s="366"/>
      <c r="D71" s="366"/>
      <c r="E71" s="366"/>
      <c r="F71" s="366"/>
      <c r="G71" s="366"/>
      <c r="H71" s="366"/>
      <c r="I71" s="366"/>
      <c r="J71" s="366"/>
      <c r="K71" s="366"/>
      <c r="L71" s="366"/>
      <c r="M71" s="366"/>
      <c r="N71" s="366"/>
      <c r="O71" s="367"/>
      <c r="P71" s="368"/>
      <c r="Q71" s="369"/>
      <c r="R71" s="370"/>
      <c r="S71" s="371"/>
      <c r="T71" s="368">
        <f>SUM(T72:U73)</f>
        <v>190</v>
      </c>
      <c r="U71" s="372"/>
      <c r="V71" s="370">
        <f>SUM(V72:W73)</f>
        <v>94</v>
      </c>
      <c r="W71" s="372"/>
      <c r="X71" s="372">
        <f>SUM(X72:Y73)</f>
        <v>42</v>
      </c>
      <c r="Y71" s="372"/>
      <c r="Z71" s="372">
        <f>SUM(Z72:AA73)</f>
        <v>52</v>
      </c>
      <c r="AA71" s="372"/>
      <c r="AB71" s="372"/>
      <c r="AC71" s="372"/>
      <c r="AD71" s="372"/>
      <c r="AE71" s="369"/>
      <c r="AF71" s="275"/>
      <c r="AG71" s="277"/>
      <c r="AH71" s="276"/>
      <c r="AI71" s="273">
        <f>SUM(AI72:AI73)</f>
        <v>100</v>
      </c>
      <c r="AJ71" s="277">
        <f>SUM(AJ72:AJ73)</f>
        <v>60</v>
      </c>
      <c r="AK71" s="274">
        <f>SUM(AK72:AK73)</f>
        <v>3</v>
      </c>
      <c r="AL71" s="275">
        <f t="shared" ref="AL71:AN71" si="44">SUM(AL72:AL73)</f>
        <v>90</v>
      </c>
      <c r="AM71" s="277">
        <f t="shared" si="44"/>
        <v>34</v>
      </c>
      <c r="AN71" s="276">
        <f t="shared" si="44"/>
        <v>3</v>
      </c>
      <c r="AO71" s="273"/>
      <c r="AP71" s="277"/>
      <c r="AQ71" s="274"/>
      <c r="AR71" s="275"/>
      <c r="AS71" s="277"/>
      <c r="AT71" s="276"/>
      <c r="AU71" s="273"/>
      <c r="AV71" s="277"/>
      <c r="AW71" s="274"/>
      <c r="AX71" s="275"/>
      <c r="AY71" s="277"/>
      <c r="AZ71" s="276"/>
      <c r="BA71" s="273"/>
      <c r="BB71" s="277"/>
      <c r="BC71" s="274"/>
      <c r="BD71" s="374">
        <f>SUM(BD72:BE73)</f>
        <v>6</v>
      </c>
      <c r="BE71" s="375"/>
      <c r="BF71" s="564"/>
      <c r="BG71" s="565"/>
      <c r="BH71" s="565"/>
      <c r="BI71" s="566"/>
    </row>
    <row r="72" spans="1:61" s="43" customFormat="1" ht="101.25" customHeight="1">
      <c r="A72" s="36" t="s">
        <v>200</v>
      </c>
      <c r="B72" s="346" t="s">
        <v>201</v>
      </c>
      <c r="C72" s="347"/>
      <c r="D72" s="347"/>
      <c r="E72" s="347"/>
      <c r="F72" s="347"/>
      <c r="G72" s="347"/>
      <c r="H72" s="347"/>
      <c r="I72" s="347"/>
      <c r="J72" s="347"/>
      <c r="K72" s="347"/>
      <c r="L72" s="347"/>
      <c r="M72" s="347"/>
      <c r="N72" s="347"/>
      <c r="O72" s="348"/>
      <c r="P72" s="349"/>
      <c r="Q72" s="340"/>
      <c r="R72" s="350">
        <v>2</v>
      </c>
      <c r="S72" s="351"/>
      <c r="T72" s="349">
        <f>AF72+AI72+AL72+AO72+AR72+AU72+AX72+BA72</f>
        <v>100</v>
      </c>
      <c r="U72" s="339"/>
      <c r="V72" s="350">
        <f>AG72+AJ72+AM72+AP72+AS72+AV72+AY72+BB72</f>
        <v>60</v>
      </c>
      <c r="W72" s="339"/>
      <c r="X72" s="339">
        <v>30</v>
      </c>
      <c r="Y72" s="339"/>
      <c r="Z72" s="339">
        <v>30</v>
      </c>
      <c r="AA72" s="339"/>
      <c r="AB72" s="339"/>
      <c r="AC72" s="339"/>
      <c r="AD72" s="339"/>
      <c r="AE72" s="340"/>
      <c r="AF72" s="266"/>
      <c r="AG72" s="263"/>
      <c r="AH72" s="267"/>
      <c r="AI72" s="265">
        <v>100</v>
      </c>
      <c r="AJ72" s="263">
        <v>60</v>
      </c>
      <c r="AK72" s="264">
        <v>3</v>
      </c>
      <c r="AL72" s="266"/>
      <c r="AM72" s="263"/>
      <c r="AN72" s="267"/>
      <c r="AO72" s="265"/>
      <c r="AP72" s="263"/>
      <c r="AQ72" s="264"/>
      <c r="AR72" s="266"/>
      <c r="AS72" s="263"/>
      <c r="AT72" s="267"/>
      <c r="AU72" s="265"/>
      <c r="AV72" s="263"/>
      <c r="AW72" s="264"/>
      <c r="AX72" s="266"/>
      <c r="AY72" s="263"/>
      <c r="AZ72" s="267"/>
      <c r="BA72" s="265"/>
      <c r="BB72" s="263"/>
      <c r="BC72" s="264"/>
      <c r="BD72" s="341">
        <v>3</v>
      </c>
      <c r="BE72" s="342"/>
      <c r="BF72" s="567" t="s">
        <v>202</v>
      </c>
      <c r="BG72" s="568"/>
      <c r="BH72" s="568"/>
      <c r="BI72" s="569"/>
    </row>
    <row r="73" spans="1:61" s="43" customFormat="1" ht="95.25" customHeight="1" thickBot="1">
      <c r="A73" s="37" t="s">
        <v>203</v>
      </c>
      <c r="B73" s="492" t="s">
        <v>204</v>
      </c>
      <c r="C73" s="493"/>
      <c r="D73" s="493"/>
      <c r="E73" s="493"/>
      <c r="F73" s="493"/>
      <c r="G73" s="493"/>
      <c r="H73" s="493"/>
      <c r="I73" s="493"/>
      <c r="J73" s="493"/>
      <c r="K73" s="493"/>
      <c r="L73" s="493"/>
      <c r="M73" s="493"/>
      <c r="N73" s="493"/>
      <c r="O73" s="494"/>
      <c r="P73" s="495"/>
      <c r="Q73" s="453"/>
      <c r="R73" s="496">
        <v>3</v>
      </c>
      <c r="S73" s="497"/>
      <c r="T73" s="560">
        <f>AF73+AL73</f>
        <v>90</v>
      </c>
      <c r="U73" s="561"/>
      <c r="V73" s="496">
        <f>AG73+AM73</f>
        <v>34</v>
      </c>
      <c r="W73" s="452"/>
      <c r="X73" s="452">
        <v>12</v>
      </c>
      <c r="Y73" s="452"/>
      <c r="Z73" s="452">
        <v>22</v>
      </c>
      <c r="AA73" s="452"/>
      <c r="AB73" s="452"/>
      <c r="AC73" s="452"/>
      <c r="AD73" s="452"/>
      <c r="AE73" s="453"/>
      <c r="AF73" s="289"/>
      <c r="AG73" s="285"/>
      <c r="AH73" s="290"/>
      <c r="AI73" s="288"/>
      <c r="AJ73" s="285"/>
      <c r="AK73" s="286"/>
      <c r="AL73" s="289">
        <v>90</v>
      </c>
      <c r="AM73" s="285">
        <v>34</v>
      </c>
      <c r="AN73" s="290">
        <v>3</v>
      </c>
      <c r="AO73" s="288"/>
      <c r="AP73" s="285"/>
      <c r="AQ73" s="286"/>
      <c r="AR73" s="289"/>
      <c r="AS73" s="285"/>
      <c r="AT73" s="290"/>
      <c r="AU73" s="288"/>
      <c r="AV73" s="285"/>
      <c r="AW73" s="286"/>
      <c r="AX73" s="289"/>
      <c r="AY73" s="285"/>
      <c r="AZ73" s="290"/>
      <c r="BA73" s="288"/>
      <c r="BB73" s="285"/>
      <c r="BC73" s="286"/>
      <c r="BD73" s="562">
        <v>3</v>
      </c>
      <c r="BE73" s="563"/>
      <c r="BF73" s="328" t="s">
        <v>209</v>
      </c>
      <c r="BG73" s="329"/>
      <c r="BH73" s="329"/>
      <c r="BI73" s="330"/>
    </row>
    <row r="74" spans="1:61" s="43" customFormat="1" ht="60" customHeight="1" thickBot="1">
      <c r="A74" s="117" t="s">
        <v>205</v>
      </c>
      <c r="B74" s="365" t="s">
        <v>206</v>
      </c>
      <c r="C74" s="366"/>
      <c r="D74" s="366"/>
      <c r="E74" s="366"/>
      <c r="F74" s="366"/>
      <c r="G74" s="366"/>
      <c r="H74" s="366"/>
      <c r="I74" s="366"/>
      <c r="J74" s="366"/>
      <c r="K74" s="366"/>
      <c r="L74" s="366"/>
      <c r="M74" s="366"/>
      <c r="N74" s="366"/>
      <c r="O74" s="367"/>
      <c r="P74" s="368"/>
      <c r="Q74" s="369"/>
      <c r="R74" s="370"/>
      <c r="S74" s="371"/>
      <c r="T74" s="368">
        <f>SUM(AI74+AO74+AR74)</f>
        <v>274</v>
      </c>
      <c r="U74" s="372"/>
      <c r="V74" s="372">
        <f>SUM(V75:W77)</f>
        <v>144</v>
      </c>
      <c r="W74" s="372"/>
      <c r="X74" s="372">
        <f>SUM(X75:Y77)</f>
        <v>78</v>
      </c>
      <c r="Y74" s="372"/>
      <c r="Z74" s="372"/>
      <c r="AA74" s="372"/>
      <c r="AB74" s="372">
        <f>SUM(AB75:AC77)</f>
        <v>66</v>
      </c>
      <c r="AC74" s="372"/>
      <c r="AD74" s="372"/>
      <c r="AE74" s="369"/>
      <c r="AF74" s="275"/>
      <c r="AG74" s="277"/>
      <c r="AH74" s="276"/>
      <c r="AI74" s="273">
        <v>90</v>
      </c>
      <c r="AJ74" s="277">
        <v>54</v>
      </c>
      <c r="AK74" s="274">
        <v>3</v>
      </c>
      <c r="AL74" s="275"/>
      <c r="AM74" s="277"/>
      <c r="AN74" s="276"/>
      <c r="AO74" s="273">
        <f t="shared" ref="AO74:AT74" si="45">SUM(AO75:AO77)</f>
        <v>90</v>
      </c>
      <c r="AP74" s="277">
        <f t="shared" si="45"/>
        <v>40</v>
      </c>
      <c r="AQ74" s="274">
        <f t="shared" si="45"/>
        <v>3</v>
      </c>
      <c r="AR74" s="273">
        <f t="shared" si="45"/>
        <v>94</v>
      </c>
      <c r="AS74" s="277">
        <f t="shared" si="45"/>
        <v>50</v>
      </c>
      <c r="AT74" s="274">
        <f t="shared" si="45"/>
        <v>3</v>
      </c>
      <c r="AU74" s="275"/>
      <c r="AV74" s="277"/>
      <c r="AW74" s="276"/>
      <c r="AX74" s="273"/>
      <c r="AY74" s="277"/>
      <c r="AZ74" s="274"/>
      <c r="BA74" s="275"/>
      <c r="BB74" s="277"/>
      <c r="BC74" s="276"/>
      <c r="BD74" s="392">
        <f>SUM(BD75:BE77)</f>
        <v>9</v>
      </c>
      <c r="BE74" s="393"/>
      <c r="BF74" s="536" t="s">
        <v>218</v>
      </c>
      <c r="BG74" s="377"/>
      <c r="BH74" s="377"/>
      <c r="BI74" s="378"/>
    </row>
    <row r="75" spans="1:61" s="43" customFormat="1" ht="60" customHeight="1">
      <c r="A75" s="36" t="s">
        <v>207</v>
      </c>
      <c r="B75" s="346" t="s">
        <v>208</v>
      </c>
      <c r="C75" s="347"/>
      <c r="D75" s="347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348"/>
      <c r="P75" s="349"/>
      <c r="Q75" s="340"/>
      <c r="R75" s="350">
        <v>2</v>
      </c>
      <c r="S75" s="351"/>
      <c r="T75" s="349">
        <f>AF75+AI75+AL75+AO75+AR75+AU75+AX75+BA75</f>
        <v>90</v>
      </c>
      <c r="U75" s="339"/>
      <c r="V75" s="339">
        <f>AG75+AJ75+AM75+AP75+AS75+AV75+AY75+BB75</f>
        <v>54</v>
      </c>
      <c r="W75" s="339"/>
      <c r="X75" s="339">
        <v>28</v>
      </c>
      <c r="Y75" s="339"/>
      <c r="Z75" s="339"/>
      <c r="AA75" s="339"/>
      <c r="AB75" s="339">
        <v>26</v>
      </c>
      <c r="AC75" s="339"/>
      <c r="AD75" s="339"/>
      <c r="AE75" s="340"/>
      <c r="AF75" s="266"/>
      <c r="AG75" s="263"/>
      <c r="AH75" s="267"/>
      <c r="AI75" s="292">
        <v>90</v>
      </c>
      <c r="AJ75" s="293">
        <v>54</v>
      </c>
      <c r="AK75" s="294">
        <v>3</v>
      </c>
      <c r="AL75" s="266"/>
      <c r="AM75" s="263"/>
      <c r="AN75" s="267"/>
      <c r="AO75" s="265"/>
      <c r="AP75" s="263"/>
      <c r="AQ75" s="264"/>
      <c r="AR75" s="265"/>
      <c r="AS75" s="263"/>
      <c r="AT75" s="264"/>
      <c r="AU75" s="266"/>
      <c r="AV75" s="263"/>
      <c r="AW75" s="267"/>
      <c r="AX75" s="265"/>
      <c r="AY75" s="263"/>
      <c r="AZ75" s="264"/>
      <c r="BA75" s="266"/>
      <c r="BB75" s="263"/>
      <c r="BC75" s="267"/>
      <c r="BD75" s="537">
        <v>3</v>
      </c>
      <c r="BE75" s="538"/>
      <c r="BF75" s="510"/>
      <c r="BG75" s="344"/>
      <c r="BH75" s="344"/>
      <c r="BI75" s="345"/>
    </row>
    <row r="76" spans="1:61" s="43" customFormat="1" ht="60" customHeight="1">
      <c r="A76" s="37" t="s">
        <v>210</v>
      </c>
      <c r="B76" s="492" t="s">
        <v>211</v>
      </c>
      <c r="C76" s="493"/>
      <c r="D76" s="493"/>
      <c r="E76" s="493"/>
      <c r="F76" s="493"/>
      <c r="G76" s="493"/>
      <c r="H76" s="493"/>
      <c r="I76" s="493"/>
      <c r="J76" s="493"/>
      <c r="K76" s="493"/>
      <c r="L76" s="493"/>
      <c r="M76" s="493"/>
      <c r="N76" s="493"/>
      <c r="O76" s="494"/>
      <c r="P76" s="495"/>
      <c r="Q76" s="453"/>
      <c r="R76" s="496">
        <v>4</v>
      </c>
      <c r="S76" s="497"/>
      <c r="T76" s="495">
        <f>AF76+AI76+AL76+AO76+AR76+AU76+AX76+BA76</f>
        <v>90</v>
      </c>
      <c r="U76" s="452"/>
      <c r="V76" s="452">
        <f>AG76+AJ76+AM76+AP76+AS76+AV76+AY76+BB76</f>
        <v>40</v>
      </c>
      <c r="W76" s="452"/>
      <c r="X76" s="452">
        <v>20</v>
      </c>
      <c r="Y76" s="452"/>
      <c r="Z76" s="452"/>
      <c r="AA76" s="452"/>
      <c r="AB76" s="452">
        <v>20</v>
      </c>
      <c r="AC76" s="452"/>
      <c r="AD76" s="452"/>
      <c r="AE76" s="453"/>
      <c r="AF76" s="289"/>
      <c r="AG76" s="285"/>
      <c r="AH76" s="290"/>
      <c r="AI76" s="288"/>
      <c r="AJ76" s="285"/>
      <c r="AK76" s="286"/>
      <c r="AL76" s="289"/>
      <c r="AM76" s="285"/>
      <c r="AN76" s="290"/>
      <c r="AO76" s="288">
        <v>90</v>
      </c>
      <c r="AP76" s="285">
        <v>40</v>
      </c>
      <c r="AQ76" s="286">
        <v>3</v>
      </c>
      <c r="AR76" s="288"/>
      <c r="AS76" s="285"/>
      <c r="AT76" s="286"/>
      <c r="AU76" s="289"/>
      <c r="AV76" s="285"/>
      <c r="AW76" s="290"/>
      <c r="AX76" s="288"/>
      <c r="AY76" s="285"/>
      <c r="AZ76" s="286"/>
      <c r="BA76" s="289"/>
      <c r="BB76" s="285"/>
      <c r="BC76" s="290"/>
      <c r="BD76" s="520">
        <v>3</v>
      </c>
      <c r="BE76" s="521"/>
      <c r="BF76" s="476"/>
      <c r="BG76" s="477"/>
      <c r="BH76" s="477"/>
      <c r="BI76" s="478"/>
    </row>
    <row r="77" spans="1:61" s="43" customFormat="1" ht="60" customHeight="1" thickBot="1">
      <c r="A77" s="200" t="s">
        <v>212</v>
      </c>
      <c r="B77" s="389" t="s">
        <v>213</v>
      </c>
      <c r="C77" s="390"/>
      <c r="D77" s="390"/>
      <c r="E77" s="390"/>
      <c r="F77" s="390"/>
      <c r="G77" s="390"/>
      <c r="H77" s="390"/>
      <c r="I77" s="390"/>
      <c r="J77" s="390"/>
      <c r="K77" s="390"/>
      <c r="L77" s="390"/>
      <c r="M77" s="390"/>
      <c r="N77" s="390"/>
      <c r="O77" s="391"/>
      <c r="P77" s="542">
        <v>5</v>
      </c>
      <c r="Q77" s="373"/>
      <c r="R77" s="543"/>
      <c r="S77" s="544"/>
      <c r="T77" s="542">
        <f>AF77+AI77+AL77+AO77+AR77+AU77+AX77+BA77</f>
        <v>94</v>
      </c>
      <c r="U77" s="338"/>
      <c r="V77" s="338">
        <f>AG77+AJ77+AM77+AP77+AS77+AV77+AY77+BB77</f>
        <v>50</v>
      </c>
      <c r="W77" s="338"/>
      <c r="X77" s="338">
        <v>30</v>
      </c>
      <c r="Y77" s="338"/>
      <c r="Z77" s="338"/>
      <c r="AA77" s="338"/>
      <c r="AB77" s="338">
        <v>20</v>
      </c>
      <c r="AC77" s="338"/>
      <c r="AD77" s="338"/>
      <c r="AE77" s="373"/>
      <c r="AF77" s="298"/>
      <c r="AG77" s="262"/>
      <c r="AH77" s="299"/>
      <c r="AI77" s="233"/>
      <c r="AJ77" s="235"/>
      <c r="AK77" s="234"/>
      <c r="AL77" s="298"/>
      <c r="AM77" s="262"/>
      <c r="AN77" s="299"/>
      <c r="AO77" s="297"/>
      <c r="AP77" s="262"/>
      <c r="AQ77" s="278"/>
      <c r="AR77" s="297">
        <v>94</v>
      </c>
      <c r="AS77" s="262">
        <v>50</v>
      </c>
      <c r="AT77" s="278">
        <v>3</v>
      </c>
      <c r="AU77" s="298"/>
      <c r="AV77" s="262"/>
      <c r="AW77" s="299"/>
      <c r="AX77" s="297"/>
      <c r="AY77" s="262"/>
      <c r="AZ77" s="278"/>
      <c r="BA77" s="298"/>
      <c r="BB77" s="262"/>
      <c r="BC77" s="299"/>
      <c r="BD77" s="540">
        <v>3</v>
      </c>
      <c r="BE77" s="541"/>
      <c r="BF77" s="539"/>
      <c r="BG77" s="387"/>
      <c r="BH77" s="387"/>
      <c r="BI77" s="388"/>
    </row>
    <row r="78" spans="1:61" s="43" customFormat="1" ht="60" customHeight="1" thickBot="1">
      <c r="A78" s="117" t="s">
        <v>214</v>
      </c>
      <c r="B78" s="365" t="s">
        <v>215</v>
      </c>
      <c r="C78" s="366"/>
      <c r="D78" s="366"/>
      <c r="E78" s="366"/>
      <c r="F78" s="366"/>
      <c r="G78" s="366"/>
      <c r="H78" s="366"/>
      <c r="I78" s="366"/>
      <c r="J78" s="366"/>
      <c r="K78" s="366"/>
      <c r="L78" s="366"/>
      <c r="M78" s="366"/>
      <c r="N78" s="366"/>
      <c r="O78" s="367"/>
      <c r="P78" s="368"/>
      <c r="Q78" s="369"/>
      <c r="R78" s="370"/>
      <c r="S78" s="371"/>
      <c r="T78" s="368">
        <f>SUM(T79:U82)</f>
        <v>588</v>
      </c>
      <c r="U78" s="372"/>
      <c r="V78" s="372">
        <f>SUM(V79:W82)</f>
        <v>304</v>
      </c>
      <c r="W78" s="372"/>
      <c r="X78" s="372">
        <f>SUM(X79:Y82)</f>
        <v>154</v>
      </c>
      <c r="Y78" s="372"/>
      <c r="Z78" s="372"/>
      <c r="AA78" s="372"/>
      <c r="AB78" s="372">
        <f>SUM(AB79:AC82)</f>
        <v>150</v>
      </c>
      <c r="AC78" s="372"/>
      <c r="AD78" s="372"/>
      <c r="AE78" s="369"/>
      <c r="AF78" s="275"/>
      <c r="AG78" s="277"/>
      <c r="AH78" s="276"/>
      <c r="AI78" s="273"/>
      <c r="AJ78" s="275"/>
      <c r="AK78" s="275"/>
      <c r="AL78" s="273">
        <v>100</v>
      </c>
      <c r="AM78" s="277">
        <v>64</v>
      </c>
      <c r="AN78" s="276">
        <v>3</v>
      </c>
      <c r="AO78" s="273"/>
      <c r="AP78" s="277"/>
      <c r="AQ78" s="274"/>
      <c r="AR78" s="273">
        <f t="shared" ref="AR78:AZ78" si="46">SUM(AR80:AR82)</f>
        <v>90</v>
      </c>
      <c r="AS78" s="277">
        <f t="shared" si="46"/>
        <v>56</v>
      </c>
      <c r="AT78" s="274">
        <f t="shared" si="46"/>
        <v>3</v>
      </c>
      <c r="AU78" s="275">
        <f>SUM(AU80:AU82)</f>
        <v>110</v>
      </c>
      <c r="AV78" s="277">
        <f t="shared" si="46"/>
        <v>70</v>
      </c>
      <c r="AW78" s="276">
        <f t="shared" si="46"/>
        <v>3</v>
      </c>
      <c r="AX78" s="273">
        <f t="shared" si="46"/>
        <v>288</v>
      </c>
      <c r="AY78" s="277">
        <f t="shared" si="46"/>
        <v>114</v>
      </c>
      <c r="AZ78" s="274">
        <f t="shared" si="46"/>
        <v>9</v>
      </c>
      <c r="BA78" s="275"/>
      <c r="BB78" s="277"/>
      <c r="BC78" s="276"/>
      <c r="BD78" s="392">
        <f>SUM(BD79:BE82)</f>
        <v>18</v>
      </c>
      <c r="BE78" s="393"/>
      <c r="BF78" s="536"/>
      <c r="BG78" s="377"/>
      <c r="BH78" s="377"/>
      <c r="BI78" s="378"/>
    </row>
    <row r="79" spans="1:61" s="43" customFormat="1" ht="60" customHeight="1">
      <c r="A79" s="36" t="s">
        <v>216</v>
      </c>
      <c r="B79" s="346" t="s">
        <v>217</v>
      </c>
      <c r="C79" s="347"/>
      <c r="D79" s="347"/>
      <c r="E79" s="347"/>
      <c r="F79" s="347"/>
      <c r="G79" s="347"/>
      <c r="H79" s="347"/>
      <c r="I79" s="347"/>
      <c r="J79" s="347"/>
      <c r="K79" s="347"/>
      <c r="L79" s="347"/>
      <c r="M79" s="347"/>
      <c r="N79" s="347"/>
      <c r="O79" s="348"/>
      <c r="P79" s="349">
        <v>3</v>
      </c>
      <c r="Q79" s="340"/>
      <c r="R79" s="350"/>
      <c r="S79" s="351"/>
      <c r="T79" s="349">
        <f>AF79+AI79+AL79+AO79+AR79+AU79+AX79+BA79</f>
        <v>100</v>
      </c>
      <c r="U79" s="339"/>
      <c r="V79" s="350">
        <f>AG79+AJ79+AM79+AP79+AS79+AV79+AY79+BB79</f>
        <v>64</v>
      </c>
      <c r="W79" s="339"/>
      <c r="X79" s="339">
        <v>34</v>
      </c>
      <c r="Y79" s="339"/>
      <c r="Z79" s="339"/>
      <c r="AA79" s="339"/>
      <c r="AB79" s="339">
        <v>30</v>
      </c>
      <c r="AC79" s="339"/>
      <c r="AD79" s="339"/>
      <c r="AE79" s="340"/>
      <c r="AF79" s="266"/>
      <c r="AG79" s="263"/>
      <c r="AH79" s="267"/>
      <c r="AI79" s="265"/>
      <c r="AJ79" s="263"/>
      <c r="AK79" s="264"/>
      <c r="AL79" s="265">
        <v>100</v>
      </c>
      <c r="AM79" s="263">
        <v>64</v>
      </c>
      <c r="AN79" s="264">
        <v>3</v>
      </c>
      <c r="AO79" s="265"/>
      <c r="AP79" s="263"/>
      <c r="AQ79" s="264"/>
      <c r="AR79" s="266"/>
      <c r="AS79" s="263"/>
      <c r="AT79" s="267"/>
      <c r="AU79" s="265"/>
      <c r="AV79" s="263"/>
      <c r="AW79" s="264"/>
      <c r="AX79" s="266"/>
      <c r="AY79" s="263"/>
      <c r="AZ79" s="267"/>
      <c r="BA79" s="265"/>
      <c r="BB79" s="263"/>
      <c r="BC79" s="264"/>
      <c r="BD79" s="341">
        <v>3</v>
      </c>
      <c r="BE79" s="342"/>
      <c r="BF79" s="343" t="s">
        <v>221</v>
      </c>
      <c r="BG79" s="344"/>
      <c r="BH79" s="344"/>
      <c r="BI79" s="345"/>
    </row>
    <row r="80" spans="1:61" s="43" customFormat="1" ht="60" customHeight="1">
      <c r="A80" s="37" t="s">
        <v>219</v>
      </c>
      <c r="B80" s="346" t="s">
        <v>220</v>
      </c>
      <c r="C80" s="347"/>
      <c r="D80" s="347"/>
      <c r="E80" s="347"/>
      <c r="F80" s="347"/>
      <c r="G80" s="347"/>
      <c r="H80" s="347"/>
      <c r="I80" s="347"/>
      <c r="J80" s="347"/>
      <c r="K80" s="347"/>
      <c r="L80" s="347"/>
      <c r="M80" s="347"/>
      <c r="N80" s="347"/>
      <c r="O80" s="348"/>
      <c r="P80" s="349">
        <v>6</v>
      </c>
      <c r="Q80" s="340"/>
      <c r="R80" s="350">
        <v>5</v>
      </c>
      <c r="S80" s="351"/>
      <c r="T80" s="349">
        <f>AF80+AI80+AL80+AO80+AR80+AU80+AX80+BA80</f>
        <v>200</v>
      </c>
      <c r="U80" s="339"/>
      <c r="V80" s="339">
        <f>AG80+AJ80+AM80+AP80+AS80+AV80+AY80+BB80</f>
        <v>126</v>
      </c>
      <c r="W80" s="339"/>
      <c r="X80" s="339">
        <v>64</v>
      </c>
      <c r="Y80" s="339"/>
      <c r="Z80" s="339"/>
      <c r="AA80" s="339"/>
      <c r="AB80" s="339">
        <v>62</v>
      </c>
      <c r="AC80" s="339"/>
      <c r="AD80" s="339"/>
      <c r="AE80" s="340"/>
      <c r="AF80" s="266"/>
      <c r="AG80" s="263"/>
      <c r="AH80" s="267"/>
      <c r="AI80" s="265"/>
      <c r="AJ80" s="263"/>
      <c r="AK80" s="264"/>
      <c r="AL80" s="266"/>
      <c r="AM80" s="263"/>
      <c r="AN80" s="267"/>
      <c r="AO80" s="265"/>
      <c r="AP80" s="263"/>
      <c r="AQ80" s="264"/>
      <c r="AR80" s="265">
        <v>90</v>
      </c>
      <c r="AS80" s="263">
        <v>56</v>
      </c>
      <c r="AT80" s="264">
        <v>3</v>
      </c>
      <c r="AU80" s="266">
        <v>110</v>
      </c>
      <c r="AV80" s="263">
        <v>70</v>
      </c>
      <c r="AW80" s="267">
        <v>3</v>
      </c>
      <c r="AX80" s="265"/>
      <c r="AY80" s="263"/>
      <c r="AZ80" s="264"/>
      <c r="BA80" s="266"/>
      <c r="BB80" s="263"/>
      <c r="BC80" s="267"/>
      <c r="BD80" s="537">
        <v>6</v>
      </c>
      <c r="BE80" s="538"/>
      <c r="BF80" s="343" t="s">
        <v>224</v>
      </c>
      <c r="BG80" s="344"/>
      <c r="BH80" s="344"/>
      <c r="BI80" s="345"/>
    </row>
    <row r="81" spans="1:118" s="43" customFormat="1" ht="60" customHeight="1">
      <c r="A81" s="37" t="s">
        <v>222</v>
      </c>
      <c r="B81" s="492" t="s">
        <v>223</v>
      </c>
      <c r="C81" s="493"/>
      <c r="D81" s="493"/>
      <c r="E81" s="493"/>
      <c r="F81" s="493"/>
      <c r="G81" s="493"/>
      <c r="H81" s="493"/>
      <c r="I81" s="493"/>
      <c r="J81" s="493"/>
      <c r="K81" s="493"/>
      <c r="L81" s="493"/>
      <c r="M81" s="493"/>
      <c r="N81" s="493"/>
      <c r="O81" s="494"/>
      <c r="P81" s="495">
        <v>7</v>
      </c>
      <c r="Q81" s="453"/>
      <c r="R81" s="496"/>
      <c r="S81" s="497"/>
      <c r="T81" s="495">
        <f>AF81+AI81+AL81+AO81+AR81+AU81+AX81+BA81</f>
        <v>198</v>
      </c>
      <c r="U81" s="452"/>
      <c r="V81" s="452">
        <f>AG81+AJ81+AM81+AP81+AS81+AV81+AY81+BB81</f>
        <v>80</v>
      </c>
      <c r="W81" s="452"/>
      <c r="X81" s="452">
        <v>40</v>
      </c>
      <c r="Y81" s="452"/>
      <c r="Z81" s="452"/>
      <c r="AA81" s="452"/>
      <c r="AB81" s="452">
        <v>40</v>
      </c>
      <c r="AC81" s="452"/>
      <c r="AD81" s="452"/>
      <c r="AE81" s="453"/>
      <c r="AF81" s="289"/>
      <c r="AG81" s="285"/>
      <c r="AH81" s="290"/>
      <c r="AI81" s="288"/>
      <c r="AJ81" s="285"/>
      <c r="AK81" s="286"/>
      <c r="AL81" s="289"/>
      <c r="AM81" s="285"/>
      <c r="AN81" s="290"/>
      <c r="AO81" s="288"/>
      <c r="AP81" s="285"/>
      <c r="AQ81" s="286"/>
      <c r="AR81" s="288"/>
      <c r="AS81" s="285"/>
      <c r="AT81" s="286"/>
      <c r="AU81" s="289"/>
      <c r="AV81" s="285"/>
      <c r="AW81" s="290"/>
      <c r="AX81" s="288">
        <v>198</v>
      </c>
      <c r="AY81" s="285">
        <v>80</v>
      </c>
      <c r="AZ81" s="286">
        <v>6</v>
      </c>
      <c r="BA81" s="289"/>
      <c r="BB81" s="285"/>
      <c r="BC81" s="290"/>
      <c r="BD81" s="520">
        <v>6</v>
      </c>
      <c r="BE81" s="521"/>
      <c r="BF81" s="343" t="s">
        <v>227</v>
      </c>
      <c r="BG81" s="344"/>
      <c r="BH81" s="344"/>
      <c r="BI81" s="345"/>
    </row>
    <row r="82" spans="1:118" s="43" customFormat="1" ht="60" customHeight="1" thickBot="1">
      <c r="A82" s="200" t="s">
        <v>225</v>
      </c>
      <c r="B82" s="389" t="s">
        <v>226</v>
      </c>
      <c r="C82" s="390"/>
      <c r="D82" s="390"/>
      <c r="E82" s="390"/>
      <c r="F82" s="390"/>
      <c r="G82" s="390"/>
      <c r="H82" s="390"/>
      <c r="I82" s="390"/>
      <c r="J82" s="390"/>
      <c r="K82" s="390"/>
      <c r="L82" s="390"/>
      <c r="M82" s="390"/>
      <c r="N82" s="390"/>
      <c r="O82" s="391"/>
      <c r="P82" s="542"/>
      <c r="Q82" s="373"/>
      <c r="R82" s="543">
        <v>7</v>
      </c>
      <c r="S82" s="544"/>
      <c r="T82" s="542">
        <f>AF82+AI82+AL82+AO82+AR82+AU82+AX82+BA82</f>
        <v>90</v>
      </c>
      <c r="U82" s="338"/>
      <c r="V82" s="338">
        <f>AG82+AJ82+AM82+AP82+AS82+AV82+AY82+BB82</f>
        <v>34</v>
      </c>
      <c r="W82" s="338"/>
      <c r="X82" s="338">
        <v>16</v>
      </c>
      <c r="Y82" s="338"/>
      <c r="Z82" s="338"/>
      <c r="AA82" s="338"/>
      <c r="AB82" s="338">
        <v>18</v>
      </c>
      <c r="AC82" s="338"/>
      <c r="AD82" s="338"/>
      <c r="AE82" s="373"/>
      <c r="AF82" s="298"/>
      <c r="AG82" s="262"/>
      <c r="AH82" s="299"/>
      <c r="AI82" s="297"/>
      <c r="AJ82" s="262"/>
      <c r="AK82" s="278"/>
      <c r="AL82" s="298"/>
      <c r="AM82" s="262"/>
      <c r="AN82" s="299"/>
      <c r="AO82" s="297"/>
      <c r="AP82" s="262"/>
      <c r="AQ82" s="278"/>
      <c r="AR82" s="297"/>
      <c r="AS82" s="262"/>
      <c r="AT82" s="278"/>
      <c r="AU82" s="298"/>
      <c r="AV82" s="262"/>
      <c r="AW82" s="299"/>
      <c r="AX82" s="297">
        <v>90</v>
      </c>
      <c r="AY82" s="262">
        <v>34</v>
      </c>
      <c r="AZ82" s="278">
        <v>3</v>
      </c>
      <c r="BA82" s="298"/>
      <c r="BB82" s="262"/>
      <c r="BC82" s="299"/>
      <c r="BD82" s="540">
        <v>3</v>
      </c>
      <c r="BE82" s="541"/>
      <c r="BF82" s="343" t="s">
        <v>231</v>
      </c>
      <c r="BG82" s="344"/>
      <c r="BH82" s="344"/>
      <c r="BI82" s="345"/>
    </row>
    <row r="83" spans="1:118" s="43" customFormat="1" ht="93" customHeight="1" thickBot="1">
      <c r="A83" s="117" t="s">
        <v>228</v>
      </c>
      <c r="B83" s="365" t="s">
        <v>457</v>
      </c>
      <c r="C83" s="366"/>
      <c r="D83" s="366"/>
      <c r="E83" s="366"/>
      <c r="F83" s="366"/>
      <c r="G83" s="366"/>
      <c r="H83" s="366"/>
      <c r="I83" s="366"/>
      <c r="J83" s="366"/>
      <c r="K83" s="366"/>
      <c r="L83" s="366"/>
      <c r="M83" s="366"/>
      <c r="N83" s="366"/>
      <c r="O83" s="367"/>
      <c r="P83" s="368"/>
      <c r="Q83" s="369"/>
      <c r="R83" s="370"/>
      <c r="S83" s="371"/>
      <c r="T83" s="368">
        <f>SUM(T84:U87)</f>
        <v>344</v>
      </c>
      <c r="U83" s="372"/>
      <c r="V83" s="372">
        <f>SUM(V84:W87)</f>
        <v>180</v>
      </c>
      <c r="W83" s="372"/>
      <c r="X83" s="372">
        <f>SUM(X84:Y87)</f>
        <v>90</v>
      </c>
      <c r="Y83" s="372"/>
      <c r="Z83" s="372"/>
      <c r="AA83" s="372"/>
      <c r="AB83" s="372">
        <f>SUM(AB84:AC87)</f>
        <v>70</v>
      </c>
      <c r="AC83" s="372"/>
      <c r="AD83" s="372">
        <f>SUM(AD84:AE87)</f>
        <v>20</v>
      </c>
      <c r="AE83" s="369"/>
      <c r="AF83" s="275"/>
      <c r="AG83" s="277"/>
      <c r="AH83" s="276"/>
      <c r="AI83" s="273"/>
      <c r="AJ83" s="277"/>
      <c r="AK83" s="274"/>
      <c r="AL83" s="275"/>
      <c r="AM83" s="277"/>
      <c r="AN83" s="276"/>
      <c r="AO83" s="273"/>
      <c r="AP83" s="277"/>
      <c r="AQ83" s="274"/>
      <c r="AR83" s="273">
        <f t="shared" ref="AR83:AW83" si="47">SUM(AR84:AR87)</f>
        <v>94</v>
      </c>
      <c r="AS83" s="277">
        <f t="shared" si="47"/>
        <v>56</v>
      </c>
      <c r="AT83" s="274">
        <f t="shared" si="47"/>
        <v>3</v>
      </c>
      <c r="AU83" s="275">
        <f t="shared" si="47"/>
        <v>250</v>
      </c>
      <c r="AV83" s="277">
        <f>SUM(AV84:AV87)</f>
        <v>124</v>
      </c>
      <c r="AW83" s="276">
        <f t="shared" si="47"/>
        <v>7</v>
      </c>
      <c r="AX83" s="273"/>
      <c r="AY83" s="277"/>
      <c r="AZ83" s="274"/>
      <c r="BA83" s="275"/>
      <c r="BB83" s="277"/>
      <c r="BC83" s="276"/>
      <c r="BD83" s="392">
        <f>SUM(BD84:BE87)</f>
        <v>10</v>
      </c>
      <c r="BE83" s="393"/>
      <c r="BF83" s="536"/>
      <c r="BG83" s="377"/>
      <c r="BH83" s="377"/>
      <c r="BI83" s="378"/>
    </row>
    <row r="84" spans="1:118" s="43" customFormat="1" ht="60" customHeight="1">
      <c r="A84" s="44" t="s">
        <v>229</v>
      </c>
      <c r="B84" s="559" t="s">
        <v>230</v>
      </c>
      <c r="C84" s="532"/>
      <c r="D84" s="532"/>
      <c r="E84" s="532"/>
      <c r="F84" s="532"/>
      <c r="G84" s="532"/>
      <c r="H84" s="532"/>
      <c r="I84" s="532"/>
      <c r="J84" s="532"/>
      <c r="K84" s="532"/>
      <c r="L84" s="532"/>
      <c r="M84" s="532"/>
      <c r="N84" s="532"/>
      <c r="O84" s="533"/>
      <c r="P84" s="525">
        <v>5</v>
      </c>
      <c r="Q84" s="527"/>
      <c r="R84" s="534"/>
      <c r="S84" s="535"/>
      <c r="T84" s="525">
        <f>AF84+AI84+AL84+AO84+AR84+AU84+AX84+BA84</f>
        <v>94</v>
      </c>
      <c r="U84" s="526"/>
      <c r="V84" s="526">
        <f>AG84+AJ84+AM84+AP84+AS84+AV84+AY84+BB84</f>
        <v>56</v>
      </c>
      <c r="W84" s="526"/>
      <c r="X84" s="526">
        <v>30</v>
      </c>
      <c r="Y84" s="526"/>
      <c r="Z84" s="526"/>
      <c r="AA84" s="526"/>
      <c r="AB84" s="526">
        <v>26</v>
      </c>
      <c r="AC84" s="526"/>
      <c r="AD84" s="526"/>
      <c r="AE84" s="527"/>
      <c r="AF84" s="295"/>
      <c r="AG84" s="293"/>
      <c r="AH84" s="296"/>
      <c r="AI84" s="292"/>
      <c r="AJ84" s="293"/>
      <c r="AK84" s="294"/>
      <c r="AL84" s="295"/>
      <c r="AM84" s="293"/>
      <c r="AN84" s="296"/>
      <c r="AO84" s="292"/>
      <c r="AP84" s="293"/>
      <c r="AQ84" s="294"/>
      <c r="AR84" s="292">
        <v>94</v>
      </c>
      <c r="AS84" s="293">
        <v>56</v>
      </c>
      <c r="AT84" s="294">
        <v>3</v>
      </c>
      <c r="AU84" s="295"/>
      <c r="AV84" s="293"/>
      <c r="AW84" s="296"/>
      <c r="AX84" s="292"/>
      <c r="AY84" s="293"/>
      <c r="AZ84" s="294"/>
      <c r="BA84" s="295"/>
      <c r="BB84" s="293"/>
      <c r="BC84" s="296"/>
      <c r="BD84" s="528">
        <v>3</v>
      </c>
      <c r="BE84" s="529"/>
      <c r="BF84" s="558" t="s">
        <v>234</v>
      </c>
      <c r="BG84" s="523"/>
      <c r="BH84" s="523"/>
      <c r="BI84" s="524"/>
    </row>
    <row r="85" spans="1:118" s="43" customFormat="1" ht="60" customHeight="1">
      <c r="A85" s="37" t="s">
        <v>232</v>
      </c>
      <c r="B85" s="492" t="s">
        <v>233</v>
      </c>
      <c r="C85" s="493"/>
      <c r="D85" s="493"/>
      <c r="E85" s="493"/>
      <c r="F85" s="493"/>
      <c r="G85" s="493"/>
      <c r="H85" s="493"/>
      <c r="I85" s="493"/>
      <c r="J85" s="493"/>
      <c r="K85" s="493"/>
      <c r="L85" s="493"/>
      <c r="M85" s="493"/>
      <c r="N85" s="493"/>
      <c r="O85" s="494"/>
      <c r="P85" s="495"/>
      <c r="Q85" s="453"/>
      <c r="R85" s="496">
        <v>6</v>
      </c>
      <c r="S85" s="497"/>
      <c r="T85" s="495">
        <f>AF85+AI85+AL85+AO85+AR85+AU85+AX85+BA85</f>
        <v>100</v>
      </c>
      <c r="U85" s="452"/>
      <c r="V85" s="452">
        <f>AG85+AJ85+AM85+AP85+AS85+AV85+AY85+BB85</f>
        <v>60</v>
      </c>
      <c r="W85" s="452"/>
      <c r="X85" s="452">
        <v>26</v>
      </c>
      <c r="Y85" s="452"/>
      <c r="Z85" s="452"/>
      <c r="AA85" s="452"/>
      <c r="AB85" s="452">
        <v>14</v>
      </c>
      <c r="AC85" s="452"/>
      <c r="AD85" s="452">
        <v>20</v>
      </c>
      <c r="AE85" s="453"/>
      <c r="AF85" s="289"/>
      <c r="AG85" s="285"/>
      <c r="AH85" s="290"/>
      <c r="AI85" s="288"/>
      <c r="AJ85" s="285"/>
      <c r="AK85" s="286"/>
      <c r="AL85" s="289"/>
      <c r="AM85" s="285"/>
      <c r="AN85" s="290"/>
      <c r="AO85" s="288"/>
      <c r="AP85" s="285"/>
      <c r="AQ85" s="286"/>
      <c r="AR85" s="288"/>
      <c r="AS85" s="285"/>
      <c r="AT85" s="286"/>
      <c r="AU85" s="289">
        <v>100</v>
      </c>
      <c r="AV85" s="285">
        <v>60</v>
      </c>
      <c r="AW85" s="290">
        <v>3</v>
      </c>
      <c r="AX85" s="288"/>
      <c r="AY85" s="285"/>
      <c r="AZ85" s="286"/>
      <c r="BA85" s="289"/>
      <c r="BB85" s="285"/>
      <c r="BC85" s="290"/>
      <c r="BD85" s="520">
        <v>3</v>
      </c>
      <c r="BE85" s="521"/>
      <c r="BF85" s="552" t="s">
        <v>246</v>
      </c>
      <c r="BG85" s="553"/>
      <c r="BH85" s="553"/>
      <c r="BI85" s="554"/>
    </row>
    <row r="86" spans="1:118" s="43" customFormat="1" ht="60" customHeight="1">
      <c r="A86" s="37" t="s">
        <v>235</v>
      </c>
      <c r="B86" s="492" t="s">
        <v>236</v>
      </c>
      <c r="C86" s="493"/>
      <c r="D86" s="493"/>
      <c r="E86" s="493"/>
      <c r="F86" s="493"/>
      <c r="G86" s="493"/>
      <c r="H86" s="493"/>
      <c r="I86" s="493"/>
      <c r="J86" s="493"/>
      <c r="K86" s="493"/>
      <c r="L86" s="493"/>
      <c r="M86" s="493"/>
      <c r="N86" s="493"/>
      <c r="O86" s="494"/>
      <c r="P86" s="495">
        <v>6</v>
      </c>
      <c r="Q86" s="453"/>
      <c r="R86" s="496"/>
      <c r="S86" s="497"/>
      <c r="T86" s="495">
        <f>AF86+AI86+AL86+AO86+AR86+AU86+AX86+BA86</f>
        <v>110</v>
      </c>
      <c r="U86" s="452"/>
      <c r="V86" s="452">
        <f>AG86+AJ86+AM86+AP86+AS86+AV86+AY86+BB86</f>
        <v>64</v>
      </c>
      <c r="W86" s="452"/>
      <c r="X86" s="452">
        <v>34</v>
      </c>
      <c r="Y86" s="452"/>
      <c r="Z86" s="452"/>
      <c r="AA86" s="452"/>
      <c r="AB86" s="452">
        <v>30</v>
      </c>
      <c r="AC86" s="452"/>
      <c r="AD86" s="452"/>
      <c r="AE86" s="453"/>
      <c r="AF86" s="289"/>
      <c r="AG86" s="285"/>
      <c r="AH86" s="290"/>
      <c r="AI86" s="288"/>
      <c r="AJ86" s="285"/>
      <c r="AK86" s="286"/>
      <c r="AL86" s="289"/>
      <c r="AM86" s="285"/>
      <c r="AN86" s="290"/>
      <c r="AO86" s="288"/>
      <c r="AP86" s="285"/>
      <c r="AQ86" s="286"/>
      <c r="AR86" s="288"/>
      <c r="AS86" s="285"/>
      <c r="AT86" s="286"/>
      <c r="AU86" s="289">
        <v>110</v>
      </c>
      <c r="AV86" s="285">
        <v>64</v>
      </c>
      <c r="AW86" s="290">
        <v>3</v>
      </c>
      <c r="AX86" s="288"/>
      <c r="AY86" s="285"/>
      <c r="AZ86" s="286"/>
      <c r="BA86" s="289"/>
      <c r="BB86" s="285"/>
      <c r="BC86" s="290"/>
      <c r="BD86" s="520">
        <v>3</v>
      </c>
      <c r="BE86" s="521"/>
      <c r="BF86" s="552"/>
      <c r="BG86" s="553"/>
      <c r="BH86" s="553"/>
      <c r="BI86" s="554"/>
    </row>
    <row r="87" spans="1:118" s="43" customFormat="1" ht="108.75" customHeight="1" thickBot="1">
      <c r="A87" s="121" t="s">
        <v>237</v>
      </c>
      <c r="B87" s="456" t="s">
        <v>238</v>
      </c>
      <c r="C87" s="457"/>
      <c r="D87" s="457"/>
      <c r="E87" s="457"/>
      <c r="F87" s="457"/>
      <c r="G87" s="457"/>
      <c r="H87" s="457"/>
      <c r="I87" s="457"/>
      <c r="J87" s="457"/>
      <c r="K87" s="457"/>
      <c r="L87" s="457"/>
      <c r="M87" s="457"/>
      <c r="N87" s="457"/>
      <c r="O87" s="458"/>
      <c r="P87" s="548"/>
      <c r="Q87" s="549"/>
      <c r="R87" s="550"/>
      <c r="S87" s="551"/>
      <c r="T87" s="379">
        <f>AF87+AI87+AL87+AO87+AR87+AU87+AX87+BA87</f>
        <v>40</v>
      </c>
      <c r="U87" s="380"/>
      <c r="V87" s="380"/>
      <c r="W87" s="380"/>
      <c r="X87" s="380"/>
      <c r="Y87" s="380"/>
      <c r="Z87" s="380"/>
      <c r="AA87" s="380"/>
      <c r="AB87" s="380"/>
      <c r="AC87" s="380"/>
      <c r="AD87" s="380"/>
      <c r="AE87" s="489"/>
      <c r="AF87" s="300"/>
      <c r="AG87" s="280"/>
      <c r="AH87" s="301"/>
      <c r="AI87" s="279"/>
      <c r="AJ87" s="280"/>
      <c r="AK87" s="287"/>
      <c r="AL87" s="300"/>
      <c r="AM87" s="280"/>
      <c r="AN87" s="301"/>
      <c r="AO87" s="279"/>
      <c r="AP87" s="280"/>
      <c r="AQ87" s="287"/>
      <c r="AR87" s="279"/>
      <c r="AS87" s="280"/>
      <c r="AT87" s="287"/>
      <c r="AU87" s="300">
        <v>40</v>
      </c>
      <c r="AV87" s="280"/>
      <c r="AW87" s="301">
        <v>1</v>
      </c>
      <c r="AX87" s="279"/>
      <c r="AY87" s="280"/>
      <c r="AZ87" s="287"/>
      <c r="BA87" s="300"/>
      <c r="BB87" s="280"/>
      <c r="BC87" s="301"/>
      <c r="BD87" s="546">
        <v>1</v>
      </c>
      <c r="BE87" s="547"/>
      <c r="BF87" s="555"/>
      <c r="BG87" s="556"/>
      <c r="BH87" s="556"/>
      <c r="BI87" s="557"/>
    </row>
    <row r="88" spans="1:118" s="43" customFormat="1" ht="66.75" customHeight="1">
      <c r="A88" s="122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99"/>
      <c r="Q88" s="199"/>
      <c r="R88" s="124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46"/>
      <c r="BE88" s="46"/>
      <c r="BF88" s="199"/>
      <c r="BG88" s="199"/>
      <c r="BH88" s="199"/>
      <c r="BI88" s="199"/>
    </row>
    <row r="89" spans="1:118" s="38" customFormat="1" ht="293.25" customHeight="1">
      <c r="A89" s="432" t="s">
        <v>239</v>
      </c>
      <c r="B89" s="432"/>
      <c r="C89" s="432"/>
      <c r="D89" s="432"/>
      <c r="E89" s="432"/>
      <c r="F89" s="432"/>
      <c r="G89" s="432"/>
      <c r="H89" s="432"/>
      <c r="I89" s="432"/>
      <c r="J89" s="432"/>
      <c r="K89" s="432"/>
      <c r="L89" s="432"/>
      <c r="M89" s="432"/>
      <c r="N89" s="432"/>
      <c r="O89" s="432"/>
      <c r="P89" s="432"/>
      <c r="Q89" s="432"/>
      <c r="R89" s="432"/>
      <c r="S89" s="432"/>
      <c r="T89" s="432"/>
      <c r="U89" s="432"/>
      <c r="V89" s="432"/>
      <c r="W89" s="432"/>
      <c r="X89" s="432"/>
      <c r="Y89" s="432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432" t="s">
        <v>240</v>
      </c>
      <c r="AQ89" s="432"/>
      <c r="AR89" s="432"/>
      <c r="AS89" s="432"/>
      <c r="AT89" s="432"/>
      <c r="AU89" s="432"/>
      <c r="AV89" s="432"/>
      <c r="AW89" s="432"/>
      <c r="AX89" s="432"/>
      <c r="AY89" s="432"/>
      <c r="AZ89" s="432"/>
      <c r="BA89" s="432"/>
      <c r="BB89" s="432"/>
      <c r="BC89" s="432"/>
      <c r="BD89" s="432"/>
      <c r="BE89" s="432"/>
      <c r="BF89" s="432"/>
      <c r="BG89" s="432"/>
      <c r="BH89" s="432"/>
      <c r="BI89" s="432"/>
      <c r="BJ89" s="181"/>
      <c r="BK89" s="181"/>
      <c r="BL89" s="181"/>
      <c r="BM89" s="181"/>
      <c r="BN89" s="181"/>
      <c r="BO89" s="181"/>
      <c r="BP89" s="181"/>
      <c r="BQ89" s="181"/>
      <c r="BR89" s="181"/>
      <c r="BS89" s="432"/>
      <c r="BT89" s="432"/>
      <c r="BU89" s="432"/>
      <c r="BV89" s="432"/>
      <c r="BW89" s="432"/>
      <c r="BX89" s="432"/>
      <c r="BY89" s="432"/>
      <c r="BZ89" s="432"/>
      <c r="CA89" s="432"/>
      <c r="CB89" s="432"/>
      <c r="CC89" s="432"/>
      <c r="CD89" s="432"/>
      <c r="CE89" s="432"/>
      <c r="CF89" s="432"/>
      <c r="CG89" s="432"/>
      <c r="CH89" s="432"/>
      <c r="CI89" s="432"/>
      <c r="CJ89" s="432"/>
      <c r="CK89" s="432"/>
      <c r="CL89" s="432"/>
      <c r="CM89" s="432"/>
      <c r="CN89" s="432"/>
      <c r="CO89" s="432"/>
      <c r="CP89" s="432"/>
      <c r="CQ89" s="432"/>
      <c r="CR89" s="432"/>
      <c r="CS89" s="432"/>
      <c r="CT89" s="432"/>
      <c r="CU89" s="432"/>
      <c r="CV89" s="432"/>
      <c r="CW89" s="432"/>
      <c r="CX89" s="432"/>
      <c r="CY89" s="432"/>
      <c r="CZ89" s="432"/>
      <c r="DA89" s="432"/>
      <c r="DB89" s="432"/>
      <c r="DC89" s="432"/>
      <c r="DD89" s="432"/>
      <c r="DE89" s="432"/>
      <c r="DF89" s="432"/>
      <c r="DG89" s="432"/>
      <c r="DH89" s="432"/>
      <c r="DI89" s="432"/>
      <c r="DJ89" s="432"/>
      <c r="DK89" s="432"/>
      <c r="DL89" s="432"/>
      <c r="DM89" s="432"/>
      <c r="DN89" s="432"/>
    </row>
    <row r="90" spans="1:118" s="39" customFormat="1" ht="97.5" customHeight="1" thickBot="1">
      <c r="A90" s="413" t="s">
        <v>241</v>
      </c>
      <c r="B90" s="413"/>
      <c r="C90" s="413"/>
      <c r="D90" s="413"/>
      <c r="E90" s="413"/>
      <c r="F90" s="413"/>
      <c r="G90" s="413"/>
      <c r="H90" s="413"/>
      <c r="I90" s="413"/>
      <c r="J90" s="413"/>
      <c r="K90" s="413"/>
      <c r="L90" s="413"/>
      <c r="M90" s="413"/>
      <c r="N90" s="413"/>
      <c r="O90" s="413"/>
      <c r="P90" s="413"/>
      <c r="Q90" s="413"/>
      <c r="R90" s="413"/>
      <c r="S90" s="413"/>
      <c r="T90" s="413"/>
      <c r="U90" s="413"/>
      <c r="V90" s="413"/>
      <c r="W90" s="413"/>
      <c r="X90" s="413"/>
      <c r="Y90" s="413"/>
      <c r="Z90" s="413"/>
      <c r="AA90" s="413"/>
      <c r="AB90" s="413"/>
      <c r="AC90" s="413"/>
      <c r="AD90" s="413"/>
      <c r="AE90" s="413"/>
      <c r="AF90" s="413"/>
      <c r="AG90" s="413"/>
      <c r="AH90" s="413"/>
      <c r="AI90" s="413"/>
      <c r="AJ90" s="413"/>
      <c r="AK90" s="413"/>
      <c r="AL90" s="413"/>
      <c r="AM90" s="413"/>
      <c r="AN90" s="413"/>
      <c r="AO90" s="413"/>
      <c r="AP90" s="413"/>
      <c r="AQ90" s="413"/>
      <c r="AR90" s="413"/>
      <c r="AS90" s="413"/>
      <c r="AT90" s="413"/>
      <c r="AU90" s="413"/>
      <c r="AV90" s="413"/>
      <c r="AW90" s="413"/>
      <c r="AX90" s="413"/>
      <c r="AY90" s="413"/>
      <c r="AZ90" s="413"/>
      <c r="BA90" s="413"/>
      <c r="BB90" s="413"/>
      <c r="BC90" s="413"/>
      <c r="BD90" s="413"/>
      <c r="BE90" s="413"/>
      <c r="BF90" s="413"/>
      <c r="BG90" s="413"/>
      <c r="BH90" s="413"/>
      <c r="BI90" s="413"/>
    </row>
    <row r="91" spans="1:118" s="43" customFormat="1" ht="51" customHeight="1" thickBot="1">
      <c r="A91" s="447" t="s">
        <v>89</v>
      </c>
      <c r="B91" s="462" t="s">
        <v>90</v>
      </c>
      <c r="C91" s="447"/>
      <c r="D91" s="447"/>
      <c r="E91" s="447"/>
      <c r="F91" s="447"/>
      <c r="G91" s="447"/>
      <c r="H91" s="447"/>
      <c r="I91" s="447"/>
      <c r="J91" s="447"/>
      <c r="K91" s="447"/>
      <c r="L91" s="447"/>
      <c r="M91" s="447"/>
      <c r="N91" s="447"/>
      <c r="O91" s="447"/>
      <c r="P91" s="514" t="s">
        <v>91</v>
      </c>
      <c r="Q91" s="514"/>
      <c r="R91" s="514" t="s">
        <v>92</v>
      </c>
      <c r="S91" s="514"/>
      <c r="T91" s="446" t="s">
        <v>93</v>
      </c>
      <c r="U91" s="446"/>
      <c r="V91" s="446"/>
      <c r="W91" s="446"/>
      <c r="X91" s="446"/>
      <c r="Y91" s="446"/>
      <c r="Z91" s="446"/>
      <c r="AA91" s="446"/>
      <c r="AB91" s="446"/>
      <c r="AC91" s="446"/>
      <c r="AD91" s="446"/>
      <c r="AE91" s="446"/>
      <c r="AF91" s="446" t="s">
        <v>94</v>
      </c>
      <c r="AG91" s="446"/>
      <c r="AH91" s="446"/>
      <c r="AI91" s="446"/>
      <c r="AJ91" s="446"/>
      <c r="AK91" s="446"/>
      <c r="AL91" s="446"/>
      <c r="AM91" s="446"/>
      <c r="AN91" s="446"/>
      <c r="AO91" s="446"/>
      <c r="AP91" s="446"/>
      <c r="AQ91" s="446"/>
      <c r="AR91" s="446"/>
      <c r="AS91" s="446"/>
      <c r="AT91" s="446"/>
      <c r="AU91" s="446"/>
      <c r="AV91" s="446"/>
      <c r="AW91" s="446"/>
      <c r="AX91" s="446"/>
      <c r="AY91" s="446"/>
      <c r="AZ91" s="446"/>
      <c r="BA91" s="446"/>
      <c r="BB91" s="446"/>
      <c r="BC91" s="446"/>
      <c r="BD91" s="519" t="s">
        <v>95</v>
      </c>
      <c r="BE91" s="519"/>
      <c r="BF91" s="519" t="s">
        <v>96</v>
      </c>
      <c r="BG91" s="519"/>
      <c r="BH91" s="519"/>
      <c r="BI91" s="519"/>
    </row>
    <row r="92" spans="1:118" s="43" customFormat="1" ht="51" customHeight="1" thickBot="1">
      <c r="A92" s="446"/>
      <c r="B92" s="462"/>
      <c r="C92" s="447"/>
      <c r="D92" s="447"/>
      <c r="E92" s="447"/>
      <c r="F92" s="447"/>
      <c r="G92" s="447"/>
      <c r="H92" s="447"/>
      <c r="I92" s="447"/>
      <c r="J92" s="447"/>
      <c r="K92" s="447"/>
      <c r="L92" s="447"/>
      <c r="M92" s="447"/>
      <c r="N92" s="447"/>
      <c r="O92" s="447"/>
      <c r="P92" s="514"/>
      <c r="Q92" s="514"/>
      <c r="R92" s="514"/>
      <c r="S92" s="514"/>
      <c r="T92" s="514" t="s">
        <v>43</v>
      </c>
      <c r="U92" s="514"/>
      <c r="V92" s="514" t="s">
        <v>97</v>
      </c>
      <c r="W92" s="514"/>
      <c r="X92" s="440" t="s">
        <v>98</v>
      </c>
      <c r="Y92" s="440"/>
      <c r="Z92" s="440"/>
      <c r="AA92" s="440"/>
      <c r="AB92" s="440"/>
      <c r="AC92" s="440"/>
      <c r="AD92" s="440"/>
      <c r="AE92" s="440"/>
      <c r="AF92" s="440" t="s">
        <v>99</v>
      </c>
      <c r="AG92" s="440"/>
      <c r="AH92" s="440"/>
      <c r="AI92" s="440"/>
      <c r="AJ92" s="440"/>
      <c r="AK92" s="440"/>
      <c r="AL92" s="440" t="s">
        <v>100</v>
      </c>
      <c r="AM92" s="440"/>
      <c r="AN92" s="440"/>
      <c r="AO92" s="440"/>
      <c r="AP92" s="440"/>
      <c r="AQ92" s="440"/>
      <c r="AR92" s="440" t="s">
        <v>101</v>
      </c>
      <c r="AS92" s="440"/>
      <c r="AT92" s="440"/>
      <c r="AU92" s="440"/>
      <c r="AV92" s="440"/>
      <c r="AW92" s="440"/>
      <c r="AX92" s="440" t="s">
        <v>102</v>
      </c>
      <c r="AY92" s="440"/>
      <c r="AZ92" s="440"/>
      <c r="BA92" s="440"/>
      <c r="BB92" s="440"/>
      <c r="BC92" s="440"/>
      <c r="BD92" s="519"/>
      <c r="BE92" s="519"/>
      <c r="BF92" s="519"/>
      <c r="BG92" s="519"/>
      <c r="BH92" s="519"/>
      <c r="BI92" s="519"/>
    </row>
    <row r="93" spans="1:118" s="43" customFormat="1" ht="96" customHeight="1" thickBot="1">
      <c r="A93" s="446"/>
      <c r="B93" s="462"/>
      <c r="C93" s="447"/>
      <c r="D93" s="447"/>
      <c r="E93" s="447"/>
      <c r="F93" s="447"/>
      <c r="G93" s="447"/>
      <c r="H93" s="447"/>
      <c r="I93" s="447"/>
      <c r="J93" s="447"/>
      <c r="K93" s="447"/>
      <c r="L93" s="447"/>
      <c r="M93" s="447"/>
      <c r="N93" s="447"/>
      <c r="O93" s="447"/>
      <c r="P93" s="514"/>
      <c r="Q93" s="514"/>
      <c r="R93" s="514"/>
      <c r="S93" s="514"/>
      <c r="T93" s="514"/>
      <c r="U93" s="514"/>
      <c r="V93" s="514"/>
      <c r="W93" s="514"/>
      <c r="X93" s="514" t="s">
        <v>103</v>
      </c>
      <c r="Y93" s="514"/>
      <c r="Z93" s="514" t="s">
        <v>104</v>
      </c>
      <c r="AA93" s="514"/>
      <c r="AB93" s="514" t="s">
        <v>105</v>
      </c>
      <c r="AC93" s="514"/>
      <c r="AD93" s="514" t="s">
        <v>106</v>
      </c>
      <c r="AE93" s="514"/>
      <c r="AF93" s="441" t="s">
        <v>107</v>
      </c>
      <c r="AG93" s="440"/>
      <c r="AH93" s="440"/>
      <c r="AI93" s="441" t="s">
        <v>108</v>
      </c>
      <c r="AJ93" s="440"/>
      <c r="AK93" s="440"/>
      <c r="AL93" s="441" t="s">
        <v>109</v>
      </c>
      <c r="AM93" s="440"/>
      <c r="AN93" s="465"/>
      <c r="AO93" s="441" t="s">
        <v>110</v>
      </c>
      <c r="AP93" s="440"/>
      <c r="AQ93" s="440"/>
      <c r="AR93" s="441" t="s">
        <v>111</v>
      </c>
      <c r="AS93" s="440"/>
      <c r="AT93" s="440"/>
      <c r="AU93" s="517" t="s">
        <v>112</v>
      </c>
      <c r="AV93" s="440"/>
      <c r="AW93" s="465"/>
      <c r="AX93" s="441" t="s">
        <v>113</v>
      </c>
      <c r="AY93" s="440"/>
      <c r="AZ93" s="440"/>
      <c r="BA93" s="517" t="s">
        <v>114</v>
      </c>
      <c r="BB93" s="440"/>
      <c r="BC93" s="440"/>
      <c r="BD93" s="519"/>
      <c r="BE93" s="519"/>
      <c r="BF93" s="519"/>
      <c r="BG93" s="519"/>
      <c r="BH93" s="519"/>
      <c r="BI93" s="519"/>
    </row>
    <row r="94" spans="1:118" s="43" customFormat="1" ht="196.5" customHeight="1" thickBot="1">
      <c r="A94" s="446"/>
      <c r="B94" s="462"/>
      <c r="C94" s="447"/>
      <c r="D94" s="447"/>
      <c r="E94" s="447"/>
      <c r="F94" s="447"/>
      <c r="G94" s="447"/>
      <c r="H94" s="447"/>
      <c r="I94" s="447"/>
      <c r="J94" s="447"/>
      <c r="K94" s="447"/>
      <c r="L94" s="447"/>
      <c r="M94" s="447"/>
      <c r="N94" s="447"/>
      <c r="O94" s="447"/>
      <c r="P94" s="514"/>
      <c r="Q94" s="514"/>
      <c r="R94" s="514"/>
      <c r="S94" s="514"/>
      <c r="T94" s="514"/>
      <c r="U94" s="514"/>
      <c r="V94" s="514"/>
      <c r="W94" s="514"/>
      <c r="X94" s="514"/>
      <c r="Y94" s="514"/>
      <c r="Z94" s="514"/>
      <c r="AA94" s="514"/>
      <c r="AB94" s="514"/>
      <c r="AC94" s="514"/>
      <c r="AD94" s="514"/>
      <c r="AE94" s="514"/>
      <c r="AF94" s="197" t="s">
        <v>115</v>
      </c>
      <c r="AG94" s="197" t="s">
        <v>116</v>
      </c>
      <c r="AH94" s="35" t="s">
        <v>117</v>
      </c>
      <c r="AI94" s="197" t="s">
        <v>115</v>
      </c>
      <c r="AJ94" s="197" t="s">
        <v>116</v>
      </c>
      <c r="AK94" s="197" t="s">
        <v>117</v>
      </c>
      <c r="AL94" s="34" t="s">
        <v>115</v>
      </c>
      <c r="AM94" s="197" t="s">
        <v>116</v>
      </c>
      <c r="AN94" s="35" t="s">
        <v>117</v>
      </c>
      <c r="AO94" s="197" t="s">
        <v>115</v>
      </c>
      <c r="AP94" s="197" t="s">
        <v>116</v>
      </c>
      <c r="AQ94" s="197" t="s">
        <v>117</v>
      </c>
      <c r="AR94" s="197" t="s">
        <v>115</v>
      </c>
      <c r="AS94" s="197" t="s">
        <v>116</v>
      </c>
      <c r="AT94" s="197" t="s">
        <v>117</v>
      </c>
      <c r="AU94" s="34" t="s">
        <v>115</v>
      </c>
      <c r="AV94" s="197" t="s">
        <v>116</v>
      </c>
      <c r="AW94" s="35" t="s">
        <v>117</v>
      </c>
      <c r="AX94" s="197" t="s">
        <v>115</v>
      </c>
      <c r="AY94" s="197" t="s">
        <v>116</v>
      </c>
      <c r="AZ94" s="197" t="s">
        <v>117</v>
      </c>
      <c r="BA94" s="34" t="s">
        <v>115</v>
      </c>
      <c r="BB94" s="197" t="s">
        <v>116</v>
      </c>
      <c r="BC94" s="197" t="s">
        <v>117</v>
      </c>
      <c r="BD94" s="519"/>
      <c r="BE94" s="519"/>
      <c r="BF94" s="519"/>
      <c r="BG94" s="519"/>
      <c r="BH94" s="519"/>
      <c r="BI94" s="519"/>
    </row>
    <row r="95" spans="1:118" s="43" customFormat="1" ht="90" customHeight="1" thickBot="1">
      <c r="A95" s="117" t="s">
        <v>242</v>
      </c>
      <c r="B95" s="365" t="s">
        <v>243</v>
      </c>
      <c r="C95" s="366"/>
      <c r="D95" s="366"/>
      <c r="E95" s="366"/>
      <c r="F95" s="366"/>
      <c r="G95" s="366"/>
      <c r="H95" s="366"/>
      <c r="I95" s="366"/>
      <c r="J95" s="366"/>
      <c r="K95" s="366"/>
      <c r="L95" s="366"/>
      <c r="M95" s="366"/>
      <c r="N95" s="366"/>
      <c r="O95" s="367"/>
      <c r="P95" s="368"/>
      <c r="Q95" s="369"/>
      <c r="R95" s="370"/>
      <c r="S95" s="371"/>
      <c r="T95" s="368">
        <f>SUM(T96:U97)</f>
        <v>180</v>
      </c>
      <c r="U95" s="372"/>
      <c r="V95" s="372">
        <f>SUM(V96:W97)</f>
        <v>88</v>
      </c>
      <c r="W95" s="372"/>
      <c r="X95" s="372">
        <f>SUM(X96:Y97)</f>
        <v>44</v>
      </c>
      <c r="Y95" s="372"/>
      <c r="Z95" s="372"/>
      <c r="AA95" s="372"/>
      <c r="AB95" s="372">
        <f>SUM(AB96:AC97)</f>
        <v>44</v>
      </c>
      <c r="AC95" s="372"/>
      <c r="AD95" s="372"/>
      <c r="AE95" s="369"/>
      <c r="AF95" s="275"/>
      <c r="AG95" s="277"/>
      <c r="AH95" s="276"/>
      <c r="AI95" s="273"/>
      <c r="AJ95" s="277"/>
      <c r="AK95" s="274"/>
      <c r="AL95" s="275"/>
      <c r="AM95" s="277"/>
      <c r="AN95" s="276"/>
      <c r="AO95" s="273">
        <f t="shared" ref="AO95:AQ95" si="48">SUM(AO96:AO97)</f>
        <v>180</v>
      </c>
      <c r="AP95" s="277">
        <f t="shared" si="48"/>
        <v>88</v>
      </c>
      <c r="AQ95" s="274">
        <f t="shared" si="48"/>
        <v>6</v>
      </c>
      <c r="AR95" s="273"/>
      <c r="AS95" s="277"/>
      <c r="AT95" s="274"/>
      <c r="AU95" s="275"/>
      <c r="AV95" s="277"/>
      <c r="AW95" s="276"/>
      <c r="AX95" s="273"/>
      <c r="AY95" s="277"/>
      <c r="AZ95" s="274"/>
      <c r="BA95" s="275"/>
      <c r="BB95" s="277"/>
      <c r="BC95" s="276"/>
      <c r="BD95" s="392">
        <v>6</v>
      </c>
      <c r="BE95" s="393"/>
      <c r="BF95" s="536"/>
      <c r="BG95" s="377"/>
      <c r="BH95" s="377"/>
      <c r="BI95" s="378"/>
    </row>
    <row r="96" spans="1:118" s="43" customFormat="1" ht="60" customHeight="1">
      <c r="A96" s="36" t="s">
        <v>244</v>
      </c>
      <c r="B96" s="346" t="s">
        <v>245</v>
      </c>
      <c r="C96" s="347"/>
      <c r="D96" s="347"/>
      <c r="E96" s="347"/>
      <c r="F96" s="347"/>
      <c r="G96" s="347"/>
      <c r="H96" s="347"/>
      <c r="I96" s="347"/>
      <c r="J96" s="347"/>
      <c r="K96" s="347"/>
      <c r="L96" s="347"/>
      <c r="M96" s="347"/>
      <c r="N96" s="347"/>
      <c r="O96" s="348"/>
      <c r="P96" s="349"/>
      <c r="Q96" s="340"/>
      <c r="R96" s="350">
        <v>4</v>
      </c>
      <c r="S96" s="351"/>
      <c r="T96" s="349">
        <f>AF96+AI96+AL96+AO96+AR96+AU96+AX96+BA96</f>
        <v>90</v>
      </c>
      <c r="U96" s="339"/>
      <c r="V96" s="339">
        <f>AG96+AJ96+AM96+AP96+AS96+AV96+AY96+BB96</f>
        <v>44</v>
      </c>
      <c r="W96" s="339"/>
      <c r="X96" s="339">
        <v>22</v>
      </c>
      <c r="Y96" s="339"/>
      <c r="Z96" s="339"/>
      <c r="AA96" s="339"/>
      <c r="AB96" s="339">
        <v>22</v>
      </c>
      <c r="AC96" s="339"/>
      <c r="AD96" s="339"/>
      <c r="AE96" s="340"/>
      <c r="AF96" s="266"/>
      <c r="AG96" s="263"/>
      <c r="AH96" s="267"/>
      <c r="AI96" s="265"/>
      <c r="AJ96" s="263"/>
      <c r="AK96" s="264"/>
      <c r="AL96" s="266"/>
      <c r="AM96" s="263"/>
      <c r="AN96" s="267"/>
      <c r="AO96" s="265">
        <v>90</v>
      </c>
      <c r="AP96" s="263">
        <v>44</v>
      </c>
      <c r="AQ96" s="264">
        <v>3</v>
      </c>
      <c r="AR96" s="265"/>
      <c r="AS96" s="263"/>
      <c r="AT96" s="264"/>
      <c r="AU96" s="266"/>
      <c r="AV96" s="263"/>
      <c r="AW96" s="267"/>
      <c r="AX96" s="265"/>
      <c r="AY96" s="263"/>
      <c r="AZ96" s="264"/>
      <c r="BA96" s="266"/>
      <c r="BB96" s="263"/>
      <c r="BC96" s="267"/>
      <c r="BD96" s="537">
        <v>3</v>
      </c>
      <c r="BE96" s="538"/>
      <c r="BF96" s="510" t="s">
        <v>249</v>
      </c>
      <c r="BG96" s="344"/>
      <c r="BH96" s="344"/>
      <c r="BI96" s="345"/>
    </row>
    <row r="97" spans="1:61" s="43" customFormat="1" ht="60" customHeight="1" thickBot="1">
      <c r="A97" s="200" t="s">
        <v>247</v>
      </c>
      <c r="B97" s="389" t="s">
        <v>248</v>
      </c>
      <c r="C97" s="390"/>
      <c r="D97" s="390"/>
      <c r="E97" s="390"/>
      <c r="F97" s="390"/>
      <c r="G97" s="390"/>
      <c r="H97" s="390"/>
      <c r="I97" s="390"/>
      <c r="J97" s="390"/>
      <c r="K97" s="390"/>
      <c r="L97" s="390"/>
      <c r="M97" s="390"/>
      <c r="N97" s="390"/>
      <c r="O97" s="391"/>
      <c r="P97" s="542"/>
      <c r="Q97" s="373"/>
      <c r="R97" s="543">
        <v>4</v>
      </c>
      <c r="S97" s="544"/>
      <c r="T97" s="542">
        <f>AF97+AI97+AL97+AO97+AR97+AU97+AX97+BA97</f>
        <v>90</v>
      </c>
      <c r="U97" s="338"/>
      <c r="V97" s="338">
        <f>AG97+AJ97+AM97+AP97+AS97+AV97+AY97+BB97</f>
        <v>44</v>
      </c>
      <c r="W97" s="338"/>
      <c r="X97" s="338">
        <v>22</v>
      </c>
      <c r="Y97" s="338"/>
      <c r="Z97" s="338"/>
      <c r="AA97" s="338"/>
      <c r="AB97" s="338">
        <v>22</v>
      </c>
      <c r="AC97" s="338"/>
      <c r="AD97" s="338"/>
      <c r="AE97" s="373"/>
      <c r="AF97" s="298"/>
      <c r="AG97" s="262"/>
      <c r="AH97" s="299"/>
      <c r="AI97" s="297"/>
      <c r="AJ97" s="262"/>
      <c r="AK97" s="278"/>
      <c r="AL97" s="298"/>
      <c r="AM97" s="262"/>
      <c r="AN97" s="299"/>
      <c r="AO97" s="297">
        <v>90</v>
      </c>
      <c r="AP97" s="262">
        <v>44</v>
      </c>
      <c r="AQ97" s="278">
        <v>3</v>
      </c>
      <c r="AR97" s="297"/>
      <c r="AS97" s="262"/>
      <c r="AT97" s="278"/>
      <c r="AU97" s="298"/>
      <c r="AV97" s="262"/>
      <c r="AW97" s="299"/>
      <c r="AX97" s="297"/>
      <c r="AY97" s="262"/>
      <c r="AZ97" s="278"/>
      <c r="BA97" s="298"/>
      <c r="BB97" s="262"/>
      <c r="BC97" s="299"/>
      <c r="BD97" s="540">
        <v>3</v>
      </c>
      <c r="BE97" s="541"/>
      <c r="BF97" s="510" t="s">
        <v>252</v>
      </c>
      <c r="BG97" s="344"/>
      <c r="BH97" s="344"/>
      <c r="BI97" s="345"/>
    </row>
    <row r="98" spans="1:61" s="43" customFormat="1" ht="105" customHeight="1" thickBot="1">
      <c r="A98" s="117" t="s">
        <v>250</v>
      </c>
      <c r="B98" s="365" t="s">
        <v>456</v>
      </c>
      <c r="C98" s="366"/>
      <c r="D98" s="366"/>
      <c r="E98" s="366"/>
      <c r="F98" s="366"/>
      <c r="G98" s="366"/>
      <c r="H98" s="366"/>
      <c r="I98" s="366"/>
      <c r="J98" s="366"/>
      <c r="K98" s="366"/>
      <c r="L98" s="366"/>
      <c r="M98" s="366"/>
      <c r="N98" s="366"/>
      <c r="O98" s="367"/>
      <c r="P98" s="368"/>
      <c r="Q98" s="369"/>
      <c r="R98" s="370"/>
      <c r="S98" s="371"/>
      <c r="T98" s="368">
        <f>SUM(T99:U100)</f>
        <v>184</v>
      </c>
      <c r="U98" s="372"/>
      <c r="V98" s="372">
        <f>SUM(V99:W100)</f>
        <v>86</v>
      </c>
      <c r="W98" s="372"/>
      <c r="X98" s="372">
        <f>SUM(X99:Y100)</f>
        <v>46</v>
      </c>
      <c r="Y98" s="372"/>
      <c r="Z98" s="372"/>
      <c r="AA98" s="372"/>
      <c r="AB98" s="372">
        <f>SUM(AB99:AC100)</f>
        <v>30</v>
      </c>
      <c r="AC98" s="372"/>
      <c r="AD98" s="372">
        <f>SUM(AD99:AE100)</f>
        <v>10</v>
      </c>
      <c r="AE98" s="369"/>
      <c r="AF98" s="275"/>
      <c r="AG98" s="277"/>
      <c r="AH98" s="276"/>
      <c r="AI98" s="273"/>
      <c r="AJ98" s="277"/>
      <c r="AK98" s="274"/>
      <c r="AL98" s="275"/>
      <c r="AM98" s="277"/>
      <c r="AN98" s="276"/>
      <c r="AO98" s="273">
        <f t="shared" ref="AO98:AQ98" si="49">SUM(AO99:AO100)</f>
        <v>184</v>
      </c>
      <c r="AP98" s="277">
        <f t="shared" si="49"/>
        <v>86</v>
      </c>
      <c r="AQ98" s="274">
        <f t="shared" si="49"/>
        <v>6</v>
      </c>
      <c r="AR98" s="273"/>
      <c r="AS98" s="277"/>
      <c r="AT98" s="274"/>
      <c r="AU98" s="275"/>
      <c r="AV98" s="277"/>
      <c r="AW98" s="276"/>
      <c r="AX98" s="273"/>
      <c r="AY98" s="277"/>
      <c r="AZ98" s="274"/>
      <c r="BA98" s="275"/>
      <c r="BB98" s="277"/>
      <c r="BC98" s="276"/>
      <c r="BD98" s="392">
        <v>6</v>
      </c>
      <c r="BE98" s="393"/>
      <c r="BF98" s="536"/>
      <c r="BG98" s="377"/>
      <c r="BH98" s="377"/>
      <c r="BI98" s="378"/>
    </row>
    <row r="99" spans="1:61" s="43" customFormat="1" ht="87" customHeight="1">
      <c r="A99" s="36" t="s">
        <v>251</v>
      </c>
      <c r="B99" s="346" t="s">
        <v>434</v>
      </c>
      <c r="C99" s="347"/>
      <c r="D99" s="347"/>
      <c r="E99" s="347"/>
      <c r="F99" s="347"/>
      <c r="G99" s="347"/>
      <c r="H99" s="347"/>
      <c r="I99" s="347"/>
      <c r="J99" s="347"/>
      <c r="K99" s="347"/>
      <c r="L99" s="347"/>
      <c r="M99" s="347"/>
      <c r="N99" s="347"/>
      <c r="O99" s="348"/>
      <c r="P99" s="349">
        <v>4</v>
      </c>
      <c r="Q99" s="340"/>
      <c r="R99" s="350"/>
      <c r="S99" s="351"/>
      <c r="T99" s="349">
        <f>AF99+AI99+AL99+AO99+AR99+AU99+AX99+BA99</f>
        <v>94</v>
      </c>
      <c r="U99" s="339"/>
      <c r="V99" s="339">
        <f>AG99+AJ99+AM99+AP99+AS99+AV99+AY99+BB99</f>
        <v>46</v>
      </c>
      <c r="W99" s="339"/>
      <c r="X99" s="339">
        <v>26</v>
      </c>
      <c r="Y99" s="339"/>
      <c r="Z99" s="339"/>
      <c r="AA99" s="339"/>
      <c r="AB99" s="339">
        <v>20</v>
      </c>
      <c r="AC99" s="339"/>
      <c r="AD99" s="339"/>
      <c r="AE99" s="340"/>
      <c r="AF99" s="266"/>
      <c r="AG99" s="263"/>
      <c r="AH99" s="267"/>
      <c r="AI99" s="265"/>
      <c r="AJ99" s="263"/>
      <c r="AK99" s="264"/>
      <c r="AL99" s="266"/>
      <c r="AM99" s="263"/>
      <c r="AN99" s="267"/>
      <c r="AO99" s="265">
        <v>94</v>
      </c>
      <c r="AP99" s="263">
        <v>46</v>
      </c>
      <c r="AQ99" s="264">
        <v>3</v>
      </c>
      <c r="AR99" s="265"/>
      <c r="AS99" s="263"/>
      <c r="AT99" s="264"/>
      <c r="AU99" s="266"/>
      <c r="AV99" s="263"/>
      <c r="AW99" s="267"/>
      <c r="AX99" s="126"/>
      <c r="AY99" s="127"/>
      <c r="AZ99" s="128"/>
      <c r="BA99" s="266"/>
      <c r="BB99" s="263"/>
      <c r="BC99" s="267"/>
      <c r="BD99" s="537">
        <v>3</v>
      </c>
      <c r="BE99" s="538"/>
      <c r="BF99" s="510" t="s">
        <v>255</v>
      </c>
      <c r="BG99" s="344"/>
      <c r="BH99" s="344"/>
      <c r="BI99" s="345"/>
    </row>
    <row r="100" spans="1:61" s="43" customFormat="1" ht="60" customHeight="1" thickBot="1">
      <c r="A100" s="200" t="s">
        <v>253</v>
      </c>
      <c r="B100" s="389" t="s">
        <v>316</v>
      </c>
      <c r="C100" s="390"/>
      <c r="D100" s="390"/>
      <c r="E100" s="390"/>
      <c r="F100" s="390"/>
      <c r="G100" s="390"/>
      <c r="H100" s="390"/>
      <c r="I100" s="390"/>
      <c r="J100" s="390"/>
      <c r="K100" s="390"/>
      <c r="L100" s="390"/>
      <c r="M100" s="390"/>
      <c r="N100" s="390"/>
      <c r="O100" s="391"/>
      <c r="P100" s="542"/>
      <c r="Q100" s="373"/>
      <c r="R100" s="543">
        <v>4</v>
      </c>
      <c r="S100" s="544"/>
      <c r="T100" s="542">
        <f>AF100+AI100+AL100+AO100+AR100+AU100+AX100+BA100</f>
        <v>90</v>
      </c>
      <c r="U100" s="338"/>
      <c r="V100" s="338">
        <f>AG100+AJ100+AM100+AP100+AS100+AV100+AY100+BB100</f>
        <v>40</v>
      </c>
      <c r="W100" s="338"/>
      <c r="X100" s="338">
        <v>20</v>
      </c>
      <c r="Y100" s="338"/>
      <c r="Z100" s="338"/>
      <c r="AA100" s="338"/>
      <c r="AB100" s="338">
        <v>10</v>
      </c>
      <c r="AC100" s="338"/>
      <c r="AD100" s="338">
        <v>10</v>
      </c>
      <c r="AE100" s="373"/>
      <c r="AF100" s="298"/>
      <c r="AG100" s="262"/>
      <c r="AH100" s="299"/>
      <c r="AI100" s="297"/>
      <c r="AJ100" s="262"/>
      <c r="AK100" s="278"/>
      <c r="AL100" s="298"/>
      <c r="AM100" s="262"/>
      <c r="AN100" s="299"/>
      <c r="AO100" s="297">
        <v>90</v>
      </c>
      <c r="AP100" s="262">
        <v>40</v>
      </c>
      <c r="AQ100" s="278">
        <v>3</v>
      </c>
      <c r="AR100" s="297"/>
      <c r="AS100" s="262"/>
      <c r="AT100" s="278"/>
      <c r="AU100" s="298"/>
      <c r="AV100" s="262"/>
      <c r="AW100" s="299"/>
      <c r="AX100" s="297"/>
      <c r="AY100" s="262"/>
      <c r="AZ100" s="278"/>
      <c r="BA100" s="298"/>
      <c r="BB100" s="262"/>
      <c r="BC100" s="299"/>
      <c r="BD100" s="540">
        <v>3</v>
      </c>
      <c r="BE100" s="541"/>
      <c r="BF100" s="510" t="s">
        <v>260</v>
      </c>
      <c r="BG100" s="344"/>
      <c r="BH100" s="344"/>
      <c r="BI100" s="345"/>
    </row>
    <row r="101" spans="1:61" s="43" customFormat="1" ht="60" customHeight="1" thickBot="1">
      <c r="A101" s="117" t="s">
        <v>256</v>
      </c>
      <c r="B101" s="365" t="s">
        <v>257</v>
      </c>
      <c r="C101" s="366"/>
      <c r="D101" s="366"/>
      <c r="E101" s="366"/>
      <c r="F101" s="366"/>
      <c r="G101" s="366"/>
      <c r="H101" s="366"/>
      <c r="I101" s="366"/>
      <c r="J101" s="366"/>
      <c r="K101" s="366"/>
      <c r="L101" s="366"/>
      <c r="M101" s="366"/>
      <c r="N101" s="366"/>
      <c r="O101" s="367"/>
      <c r="P101" s="368"/>
      <c r="Q101" s="369"/>
      <c r="R101" s="370"/>
      <c r="S101" s="371"/>
      <c r="T101" s="368">
        <f>SUM(T102:U103)</f>
        <v>180</v>
      </c>
      <c r="U101" s="372"/>
      <c r="V101" s="372">
        <f>SUM(V102:W103)</f>
        <v>96</v>
      </c>
      <c r="W101" s="372"/>
      <c r="X101" s="372">
        <f>SUM(X102:Y103)</f>
        <v>54</v>
      </c>
      <c r="Y101" s="372"/>
      <c r="Z101" s="372"/>
      <c r="AA101" s="372"/>
      <c r="AB101" s="372">
        <f>SUM(AB102:AC103)</f>
        <v>22</v>
      </c>
      <c r="AC101" s="372"/>
      <c r="AD101" s="372">
        <f>SUM(AD102:AE103)</f>
        <v>20</v>
      </c>
      <c r="AE101" s="369"/>
      <c r="AF101" s="275"/>
      <c r="AG101" s="277"/>
      <c r="AH101" s="276"/>
      <c r="AI101" s="273"/>
      <c r="AJ101" s="277"/>
      <c r="AK101" s="274"/>
      <c r="AL101" s="275"/>
      <c r="AM101" s="277"/>
      <c r="AN101" s="276"/>
      <c r="AO101" s="273"/>
      <c r="AP101" s="277"/>
      <c r="AQ101" s="274"/>
      <c r="AR101" s="273"/>
      <c r="AS101" s="277"/>
      <c r="AT101" s="274"/>
      <c r="AU101" s="275">
        <f t="shared" ref="AU101:AZ101" si="50">SUM(AU102:AU103)</f>
        <v>90</v>
      </c>
      <c r="AV101" s="277">
        <f t="shared" si="50"/>
        <v>40</v>
      </c>
      <c r="AW101" s="276">
        <f t="shared" si="50"/>
        <v>3</v>
      </c>
      <c r="AX101" s="273">
        <f t="shared" si="50"/>
        <v>90</v>
      </c>
      <c r="AY101" s="277">
        <f t="shared" si="50"/>
        <v>56</v>
      </c>
      <c r="AZ101" s="274">
        <f t="shared" si="50"/>
        <v>3</v>
      </c>
      <c r="BA101" s="275"/>
      <c r="BB101" s="277"/>
      <c r="BC101" s="276"/>
      <c r="BD101" s="392">
        <f>SUM(BD102:BE103)</f>
        <v>6</v>
      </c>
      <c r="BE101" s="393"/>
      <c r="BF101" s="536"/>
      <c r="BG101" s="377"/>
      <c r="BH101" s="377"/>
      <c r="BI101" s="378"/>
    </row>
    <row r="102" spans="1:61" s="43" customFormat="1" ht="60" customHeight="1">
      <c r="A102" s="36" t="s">
        <v>258</v>
      </c>
      <c r="B102" s="389" t="s">
        <v>259</v>
      </c>
      <c r="C102" s="390"/>
      <c r="D102" s="390"/>
      <c r="E102" s="390"/>
      <c r="F102" s="390"/>
      <c r="G102" s="390"/>
      <c r="H102" s="390"/>
      <c r="I102" s="390"/>
      <c r="J102" s="390"/>
      <c r="K102" s="390"/>
      <c r="L102" s="390"/>
      <c r="M102" s="390"/>
      <c r="N102" s="390"/>
      <c r="O102" s="391"/>
      <c r="P102" s="349"/>
      <c r="Q102" s="340"/>
      <c r="R102" s="350">
        <v>6</v>
      </c>
      <c r="S102" s="351"/>
      <c r="T102" s="349">
        <f>AF102+AI102+AL102+AO102+AR102+AU102+AX102+BA102</f>
        <v>90</v>
      </c>
      <c r="U102" s="339"/>
      <c r="V102" s="339">
        <f>AG102+AJ102+AM102+AP102+AS102+AV102+AY102+BB102</f>
        <v>40</v>
      </c>
      <c r="W102" s="339"/>
      <c r="X102" s="339">
        <v>20</v>
      </c>
      <c r="Y102" s="339"/>
      <c r="Z102" s="339"/>
      <c r="AA102" s="339"/>
      <c r="AB102" s="339">
        <v>10</v>
      </c>
      <c r="AC102" s="339"/>
      <c r="AD102" s="339">
        <v>10</v>
      </c>
      <c r="AE102" s="340"/>
      <c r="AF102" s="266"/>
      <c r="AG102" s="263"/>
      <c r="AH102" s="267"/>
      <c r="AI102" s="265"/>
      <c r="AJ102" s="263"/>
      <c r="AK102" s="264"/>
      <c r="AL102" s="266"/>
      <c r="AM102" s="263"/>
      <c r="AN102" s="267"/>
      <c r="AO102" s="265"/>
      <c r="AP102" s="263"/>
      <c r="AQ102" s="264"/>
      <c r="AR102" s="265"/>
      <c r="AS102" s="263"/>
      <c r="AT102" s="264"/>
      <c r="AU102" s="266">
        <v>90</v>
      </c>
      <c r="AV102" s="263">
        <v>40</v>
      </c>
      <c r="AW102" s="267">
        <v>3</v>
      </c>
      <c r="AX102" s="265"/>
      <c r="AY102" s="263"/>
      <c r="AZ102" s="264"/>
      <c r="BA102" s="266"/>
      <c r="BB102" s="263"/>
      <c r="BC102" s="267"/>
      <c r="BD102" s="537">
        <v>3</v>
      </c>
      <c r="BE102" s="538"/>
      <c r="BF102" s="510" t="s">
        <v>263</v>
      </c>
      <c r="BG102" s="344"/>
      <c r="BH102" s="344"/>
      <c r="BI102" s="345"/>
    </row>
    <row r="103" spans="1:61" s="43" customFormat="1" ht="60" customHeight="1" thickBot="1">
      <c r="A103" s="200" t="s">
        <v>261</v>
      </c>
      <c r="B103" s="492" t="s">
        <v>262</v>
      </c>
      <c r="C103" s="493"/>
      <c r="D103" s="493"/>
      <c r="E103" s="493"/>
      <c r="F103" s="493"/>
      <c r="G103" s="493"/>
      <c r="H103" s="493"/>
      <c r="I103" s="493"/>
      <c r="J103" s="493"/>
      <c r="K103" s="493"/>
      <c r="L103" s="493"/>
      <c r="M103" s="493"/>
      <c r="N103" s="493"/>
      <c r="O103" s="494"/>
      <c r="P103" s="542">
        <v>7</v>
      </c>
      <c r="Q103" s="373"/>
      <c r="R103" s="543"/>
      <c r="S103" s="544"/>
      <c r="T103" s="542">
        <f>AF103+AI103+AL103+AO103+AR103+AU103+AX103+BA103</f>
        <v>90</v>
      </c>
      <c r="U103" s="338"/>
      <c r="V103" s="338">
        <f>AG103+AJ103+AM103+AP103+AS103+AV103+AY103+BB103</f>
        <v>56</v>
      </c>
      <c r="W103" s="338"/>
      <c r="X103" s="338">
        <v>34</v>
      </c>
      <c r="Y103" s="338"/>
      <c r="Z103" s="338"/>
      <c r="AA103" s="338"/>
      <c r="AB103" s="338">
        <v>12</v>
      </c>
      <c r="AC103" s="338"/>
      <c r="AD103" s="338">
        <v>10</v>
      </c>
      <c r="AE103" s="373"/>
      <c r="AF103" s="298"/>
      <c r="AG103" s="262"/>
      <c r="AH103" s="299"/>
      <c r="AI103" s="297"/>
      <c r="AJ103" s="262"/>
      <c r="AK103" s="278"/>
      <c r="AL103" s="298"/>
      <c r="AM103" s="262"/>
      <c r="AN103" s="299"/>
      <c r="AO103" s="297"/>
      <c r="AP103" s="262"/>
      <c r="AQ103" s="278"/>
      <c r="AR103" s="297"/>
      <c r="AS103" s="262"/>
      <c r="AT103" s="278"/>
      <c r="AU103" s="298"/>
      <c r="AV103" s="262"/>
      <c r="AW103" s="299"/>
      <c r="AX103" s="297">
        <v>90</v>
      </c>
      <c r="AY103" s="262">
        <v>56</v>
      </c>
      <c r="AZ103" s="278">
        <v>3</v>
      </c>
      <c r="BA103" s="298"/>
      <c r="BB103" s="262"/>
      <c r="BC103" s="299"/>
      <c r="BD103" s="540">
        <v>3</v>
      </c>
      <c r="BE103" s="541"/>
      <c r="BF103" s="510" t="s">
        <v>268</v>
      </c>
      <c r="BG103" s="344"/>
      <c r="BH103" s="344"/>
      <c r="BI103" s="345"/>
    </row>
    <row r="104" spans="1:61" s="43" customFormat="1" ht="60" customHeight="1" thickBot="1">
      <c r="A104" s="117" t="s">
        <v>264</v>
      </c>
      <c r="B104" s="365" t="s">
        <v>265</v>
      </c>
      <c r="C104" s="366"/>
      <c r="D104" s="366"/>
      <c r="E104" s="366"/>
      <c r="F104" s="366"/>
      <c r="G104" s="366"/>
      <c r="H104" s="366"/>
      <c r="I104" s="366"/>
      <c r="J104" s="366"/>
      <c r="K104" s="366"/>
      <c r="L104" s="366"/>
      <c r="M104" s="366"/>
      <c r="N104" s="366"/>
      <c r="O104" s="367"/>
      <c r="P104" s="368"/>
      <c r="Q104" s="369"/>
      <c r="R104" s="370"/>
      <c r="S104" s="371"/>
      <c r="T104" s="368">
        <f>SUM(T105:U106)</f>
        <v>204</v>
      </c>
      <c r="U104" s="371"/>
      <c r="V104" s="372">
        <f t="shared" ref="V104" si="51">SUM(V105:W106)</f>
        <v>98</v>
      </c>
      <c r="W104" s="372"/>
      <c r="X104" s="372">
        <f t="shared" ref="X104" si="52">SUM(X105:Y106)</f>
        <v>50</v>
      </c>
      <c r="Y104" s="372"/>
      <c r="Z104" s="372"/>
      <c r="AA104" s="371"/>
      <c r="AB104" s="372">
        <f t="shared" ref="AB104" si="53">SUM(AB105:AC106)</f>
        <v>36</v>
      </c>
      <c r="AC104" s="372"/>
      <c r="AD104" s="372">
        <f t="shared" ref="AD104" si="54">SUM(AD105:AE106)</f>
        <v>12</v>
      </c>
      <c r="AE104" s="369"/>
      <c r="AF104" s="275"/>
      <c r="AG104" s="277"/>
      <c r="AH104" s="276"/>
      <c r="AI104" s="273"/>
      <c r="AJ104" s="277"/>
      <c r="AK104" s="274"/>
      <c r="AL104" s="275"/>
      <c r="AM104" s="277"/>
      <c r="AN104" s="276"/>
      <c r="AO104" s="273">
        <f>SUM(AO105:AO106)</f>
        <v>94</v>
      </c>
      <c r="AP104" s="277">
        <f t="shared" ref="AP104:AQ104" si="55">SUM(AP105:AP106)</f>
        <v>48</v>
      </c>
      <c r="AQ104" s="274">
        <f t="shared" si="55"/>
        <v>3</v>
      </c>
      <c r="AR104" s="275">
        <f t="shared" ref="AR104:AT104" si="56">SUM(AR106:AR106)</f>
        <v>110</v>
      </c>
      <c r="AS104" s="277">
        <f t="shared" si="56"/>
        <v>50</v>
      </c>
      <c r="AT104" s="274">
        <f t="shared" si="56"/>
        <v>3</v>
      </c>
      <c r="AU104" s="275"/>
      <c r="AV104" s="277"/>
      <c r="AW104" s="276"/>
      <c r="AX104" s="273"/>
      <c r="AY104" s="277"/>
      <c r="AZ104" s="274"/>
      <c r="BA104" s="275"/>
      <c r="BB104" s="277"/>
      <c r="BC104" s="276"/>
      <c r="BD104" s="392">
        <v>6</v>
      </c>
      <c r="BE104" s="393"/>
      <c r="BF104" s="536"/>
      <c r="BG104" s="377"/>
      <c r="BH104" s="377"/>
      <c r="BI104" s="378"/>
    </row>
    <row r="105" spans="1:61" s="43" customFormat="1" ht="60" customHeight="1">
      <c r="A105" s="36" t="s">
        <v>266</v>
      </c>
      <c r="B105" s="346" t="s">
        <v>267</v>
      </c>
      <c r="C105" s="347"/>
      <c r="D105" s="347"/>
      <c r="E105" s="347"/>
      <c r="F105" s="347"/>
      <c r="G105" s="347"/>
      <c r="H105" s="347"/>
      <c r="I105" s="347"/>
      <c r="J105" s="347"/>
      <c r="K105" s="347"/>
      <c r="L105" s="347"/>
      <c r="M105" s="347"/>
      <c r="N105" s="347"/>
      <c r="O105" s="348"/>
      <c r="P105" s="349">
        <v>4</v>
      </c>
      <c r="Q105" s="340"/>
      <c r="R105" s="350"/>
      <c r="S105" s="351"/>
      <c r="T105" s="349">
        <f>AF105+AI105+AL105+AO105+AR105+AU105+AX105+BA105</f>
        <v>94</v>
      </c>
      <c r="U105" s="339"/>
      <c r="V105" s="339">
        <f>AG105+AJ105+AM105+AP105+AS105+AV105+AY105+BB105</f>
        <v>48</v>
      </c>
      <c r="W105" s="339"/>
      <c r="X105" s="339">
        <v>24</v>
      </c>
      <c r="Y105" s="339"/>
      <c r="Z105" s="339"/>
      <c r="AA105" s="339"/>
      <c r="AB105" s="339">
        <v>24</v>
      </c>
      <c r="AC105" s="339"/>
      <c r="AD105" s="339"/>
      <c r="AE105" s="340"/>
      <c r="AF105" s="266"/>
      <c r="AG105" s="263"/>
      <c r="AH105" s="267"/>
      <c r="AI105" s="265"/>
      <c r="AJ105" s="263"/>
      <c r="AK105" s="264"/>
      <c r="AL105" s="266"/>
      <c r="AM105" s="263"/>
      <c r="AN105" s="267"/>
      <c r="AO105" s="265">
        <v>94</v>
      </c>
      <c r="AP105" s="263">
        <v>48</v>
      </c>
      <c r="AQ105" s="264">
        <v>3</v>
      </c>
      <c r="AR105" s="265"/>
      <c r="AS105" s="263"/>
      <c r="AT105" s="264"/>
      <c r="AU105" s="266"/>
      <c r="AV105" s="263"/>
      <c r="AW105" s="267"/>
      <c r="AX105" s="265"/>
      <c r="AY105" s="263"/>
      <c r="AZ105" s="264"/>
      <c r="BA105" s="266"/>
      <c r="BB105" s="263"/>
      <c r="BC105" s="267"/>
      <c r="BD105" s="537">
        <v>3</v>
      </c>
      <c r="BE105" s="538"/>
      <c r="BF105" s="510" t="s">
        <v>271</v>
      </c>
      <c r="BG105" s="344"/>
      <c r="BH105" s="344"/>
      <c r="BI105" s="345"/>
    </row>
    <row r="106" spans="1:61" s="43" customFormat="1" ht="60" customHeight="1" thickBot="1">
      <c r="A106" s="200" t="s">
        <v>269</v>
      </c>
      <c r="B106" s="389" t="s">
        <v>270</v>
      </c>
      <c r="C106" s="390"/>
      <c r="D106" s="390"/>
      <c r="E106" s="390"/>
      <c r="F106" s="390"/>
      <c r="G106" s="390"/>
      <c r="H106" s="390"/>
      <c r="I106" s="390"/>
      <c r="J106" s="390"/>
      <c r="K106" s="390"/>
      <c r="L106" s="390"/>
      <c r="M106" s="390"/>
      <c r="N106" s="390"/>
      <c r="O106" s="391"/>
      <c r="P106" s="542"/>
      <c r="Q106" s="373"/>
      <c r="R106" s="543">
        <v>5</v>
      </c>
      <c r="S106" s="544"/>
      <c r="T106" s="542">
        <f>AF106+AI106+AL106+AO106+AR106+AU106+AX106+BA106</f>
        <v>110</v>
      </c>
      <c r="U106" s="338"/>
      <c r="V106" s="338">
        <f>AG106+AJ106+AM106+AP106+AS106+AV106+AY106+BB106</f>
        <v>50</v>
      </c>
      <c r="W106" s="338"/>
      <c r="X106" s="338">
        <v>26</v>
      </c>
      <c r="Y106" s="338"/>
      <c r="Z106" s="338"/>
      <c r="AA106" s="338"/>
      <c r="AB106" s="338">
        <v>12</v>
      </c>
      <c r="AC106" s="338"/>
      <c r="AD106" s="338">
        <v>12</v>
      </c>
      <c r="AE106" s="373"/>
      <c r="AF106" s="298"/>
      <c r="AG106" s="262"/>
      <c r="AH106" s="299"/>
      <c r="AI106" s="297"/>
      <c r="AJ106" s="262"/>
      <c r="AK106" s="278"/>
      <c r="AL106" s="298"/>
      <c r="AM106" s="262"/>
      <c r="AN106" s="299"/>
      <c r="AO106" s="297"/>
      <c r="AP106" s="262"/>
      <c r="AQ106" s="278"/>
      <c r="AR106" s="297">
        <v>110</v>
      </c>
      <c r="AS106" s="262">
        <v>50</v>
      </c>
      <c r="AT106" s="278">
        <v>3</v>
      </c>
      <c r="AU106" s="298"/>
      <c r="AV106" s="262"/>
      <c r="AW106" s="299"/>
      <c r="AX106" s="297"/>
      <c r="AY106" s="262"/>
      <c r="AZ106" s="278"/>
      <c r="BA106" s="298"/>
      <c r="BB106" s="262"/>
      <c r="BC106" s="299"/>
      <c r="BD106" s="540">
        <v>3</v>
      </c>
      <c r="BE106" s="541"/>
      <c r="BF106" s="510" t="s">
        <v>276</v>
      </c>
      <c r="BG106" s="344"/>
      <c r="BH106" s="344"/>
      <c r="BI106" s="345"/>
    </row>
    <row r="107" spans="1:61" s="43" customFormat="1" ht="60" customHeight="1" thickBot="1">
      <c r="A107" s="117" t="s">
        <v>272</v>
      </c>
      <c r="B107" s="365" t="s">
        <v>273</v>
      </c>
      <c r="C107" s="366"/>
      <c r="D107" s="366"/>
      <c r="E107" s="366"/>
      <c r="F107" s="366"/>
      <c r="G107" s="366"/>
      <c r="H107" s="366"/>
      <c r="I107" s="366"/>
      <c r="J107" s="366"/>
      <c r="K107" s="366"/>
      <c r="L107" s="366"/>
      <c r="M107" s="366"/>
      <c r="N107" s="366"/>
      <c r="O107" s="367"/>
      <c r="P107" s="368"/>
      <c r="Q107" s="369"/>
      <c r="R107" s="370"/>
      <c r="S107" s="371"/>
      <c r="T107" s="368">
        <f>SUM(T108:U109)</f>
        <v>180</v>
      </c>
      <c r="U107" s="372"/>
      <c r="V107" s="372">
        <f t="shared" ref="V107" si="57">SUM(V108:W109)</f>
        <v>110</v>
      </c>
      <c r="W107" s="372"/>
      <c r="X107" s="372">
        <f t="shared" ref="X107" si="58">SUM(X108:Y109)</f>
        <v>56</v>
      </c>
      <c r="Y107" s="372"/>
      <c r="Z107" s="372"/>
      <c r="AA107" s="372"/>
      <c r="AB107" s="372">
        <f t="shared" ref="AB107" si="59">SUM(AB108:AC109)</f>
        <v>54</v>
      </c>
      <c r="AC107" s="372"/>
      <c r="AD107" s="372"/>
      <c r="AE107" s="369"/>
      <c r="AF107" s="275"/>
      <c r="AG107" s="277"/>
      <c r="AH107" s="276"/>
      <c r="AI107" s="273"/>
      <c r="AJ107" s="277"/>
      <c r="AK107" s="274"/>
      <c r="AL107" s="275"/>
      <c r="AM107" s="277"/>
      <c r="AN107" s="276"/>
      <c r="AO107" s="273"/>
      <c r="AP107" s="277"/>
      <c r="AQ107" s="274"/>
      <c r="AR107" s="273"/>
      <c r="AS107" s="277"/>
      <c r="AT107" s="274"/>
      <c r="AU107" s="275">
        <f t="shared" ref="AU107:AZ107" si="60">SUM(AU108:AU109)</f>
        <v>90</v>
      </c>
      <c r="AV107" s="277">
        <f t="shared" si="60"/>
        <v>60</v>
      </c>
      <c r="AW107" s="276">
        <f t="shared" si="60"/>
        <v>3</v>
      </c>
      <c r="AX107" s="273">
        <f t="shared" si="60"/>
        <v>90</v>
      </c>
      <c r="AY107" s="277">
        <f t="shared" si="60"/>
        <v>50</v>
      </c>
      <c r="AZ107" s="274">
        <f t="shared" si="60"/>
        <v>3</v>
      </c>
      <c r="BA107" s="275"/>
      <c r="BB107" s="277"/>
      <c r="BC107" s="276"/>
      <c r="BD107" s="392">
        <f>SUM(BD108:BE109)</f>
        <v>6</v>
      </c>
      <c r="BE107" s="393"/>
      <c r="BF107" s="536"/>
      <c r="BG107" s="377"/>
      <c r="BH107" s="377"/>
      <c r="BI107" s="378"/>
    </row>
    <row r="108" spans="1:61" s="43" customFormat="1" ht="60" customHeight="1">
      <c r="A108" s="36" t="s">
        <v>274</v>
      </c>
      <c r="B108" s="346" t="s">
        <v>275</v>
      </c>
      <c r="C108" s="347"/>
      <c r="D108" s="347"/>
      <c r="E108" s="347"/>
      <c r="F108" s="347"/>
      <c r="G108" s="347"/>
      <c r="H108" s="347"/>
      <c r="I108" s="347"/>
      <c r="J108" s="347"/>
      <c r="K108" s="347"/>
      <c r="L108" s="347"/>
      <c r="M108" s="347"/>
      <c r="N108" s="347"/>
      <c r="O108" s="348"/>
      <c r="P108" s="349"/>
      <c r="Q108" s="340"/>
      <c r="R108" s="350">
        <v>6</v>
      </c>
      <c r="S108" s="351"/>
      <c r="T108" s="349">
        <f>AF108+AI108+AL108+AO108+AR108+AU108+AX108+BA108</f>
        <v>90</v>
      </c>
      <c r="U108" s="339"/>
      <c r="V108" s="339">
        <f>AG108+AJ108+AM108+AP108+AS108+AV108+AY108+BB108</f>
        <v>60</v>
      </c>
      <c r="W108" s="339"/>
      <c r="X108" s="339">
        <v>30</v>
      </c>
      <c r="Y108" s="339"/>
      <c r="Z108" s="339"/>
      <c r="AA108" s="339"/>
      <c r="AB108" s="339">
        <v>30</v>
      </c>
      <c r="AC108" s="339"/>
      <c r="AD108" s="339"/>
      <c r="AE108" s="340"/>
      <c r="AF108" s="266"/>
      <c r="AG108" s="263"/>
      <c r="AH108" s="267"/>
      <c r="AI108" s="265"/>
      <c r="AJ108" s="263"/>
      <c r="AK108" s="264"/>
      <c r="AL108" s="266"/>
      <c r="AM108" s="263"/>
      <c r="AN108" s="267"/>
      <c r="AO108" s="265"/>
      <c r="AP108" s="263"/>
      <c r="AQ108" s="264"/>
      <c r="AR108" s="265"/>
      <c r="AS108" s="263"/>
      <c r="AT108" s="264"/>
      <c r="AU108" s="266">
        <v>90</v>
      </c>
      <c r="AV108" s="263">
        <v>60</v>
      </c>
      <c r="AW108" s="267">
        <v>3</v>
      </c>
      <c r="AX108" s="265"/>
      <c r="AY108" s="263"/>
      <c r="AZ108" s="264"/>
      <c r="BA108" s="266"/>
      <c r="BB108" s="263"/>
      <c r="BC108" s="267"/>
      <c r="BD108" s="537">
        <v>3</v>
      </c>
      <c r="BE108" s="538"/>
      <c r="BF108" s="510" t="s">
        <v>279</v>
      </c>
      <c r="BG108" s="344"/>
      <c r="BH108" s="344"/>
      <c r="BI108" s="345"/>
    </row>
    <row r="109" spans="1:61" s="43" customFormat="1" ht="60" customHeight="1" thickBot="1">
      <c r="A109" s="200" t="s">
        <v>277</v>
      </c>
      <c r="B109" s="389" t="s">
        <v>278</v>
      </c>
      <c r="C109" s="390"/>
      <c r="D109" s="390"/>
      <c r="E109" s="390"/>
      <c r="F109" s="390"/>
      <c r="G109" s="390"/>
      <c r="H109" s="390"/>
      <c r="I109" s="390"/>
      <c r="J109" s="390"/>
      <c r="K109" s="390"/>
      <c r="L109" s="390"/>
      <c r="M109" s="390"/>
      <c r="N109" s="390"/>
      <c r="O109" s="391"/>
      <c r="P109" s="542">
        <v>7</v>
      </c>
      <c r="Q109" s="373"/>
      <c r="R109" s="543"/>
      <c r="S109" s="544"/>
      <c r="T109" s="542">
        <f>AF109+AI109+AL109+AO109+AR109+AU109+AX109+BA109</f>
        <v>90</v>
      </c>
      <c r="U109" s="338"/>
      <c r="V109" s="338">
        <f>AG109+AJ109+AM109+AP109+AS109+AV109+AY109+BB109</f>
        <v>50</v>
      </c>
      <c r="W109" s="338"/>
      <c r="X109" s="338">
        <v>26</v>
      </c>
      <c r="Y109" s="338"/>
      <c r="Z109" s="338"/>
      <c r="AA109" s="338"/>
      <c r="AB109" s="338">
        <v>24</v>
      </c>
      <c r="AC109" s="338"/>
      <c r="AD109" s="338"/>
      <c r="AE109" s="373"/>
      <c r="AF109" s="298"/>
      <c r="AG109" s="262"/>
      <c r="AH109" s="299"/>
      <c r="AI109" s="297"/>
      <c r="AJ109" s="262"/>
      <c r="AK109" s="278"/>
      <c r="AL109" s="298"/>
      <c r="AM109" s="262"/>
      <c r="AN109" s="299"/>
      <c r="AO109" s="297"/>
      <c r="AP109" s="262"/>
      <c r="AQ109" s="278"/>
      <c r="AR109" s="297"/>
      <c r="AS109" s="262"/>
      <c r="AT109" s="278"/>
      <c r="AU109" s="298"/>
      <c r="AV109" s="262"/>
      <c r="AW109" s="299"/>
      <c r="AX109" s="297">
        <v>90</v>
      </c>
      <c r="AY109" s="262">
        <v>50</v>
      </c>
      <c r="AZ109" s="278">
        <v>3</v>
      </c>
      <c r="BA109" s="298"/>
      <c r="BB109" s="262"/>
      <c r="BC109" s="299"/>
      <c r="BD109" s="540">
        <v>3</v>
      </c>
      <c r="BE109" s="541"/>
      <c r="BF109" s="510" t="s">
        <v>284</v>
      </c>
      <c r="BG109" s="344"/>
      <c r="BH109" s="344"/>
      <c r="BI109" s="345"/>
    </row>
    <row r="110" spans="1:61" s="43" customFormat="1" ht="60" customHeight="1" thickBot="1">
      <c r="A110" s="117" t="s">
        <v>280</v>
      </c>
      <c r="B110" s="365" t="s">
        <v>281</v>
      </c>
      <c r="C110" s="366"/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66"/>
      <c r="O110" s="367"/>
      <c r="P110" s="368"/>
      <c r="Q110" s="369"/>
      <c r="R110" s="370"/>
      <c r="S110" s="371"/>
      <c r="T110" s="368">
        <f>SUM(T111:U115)</f>
        <v>510</v>
      </c>
      <c r="U110" s="372"/>
      <c r="V110" s="372">
        <f>SUM(V111:W115)</f>
        <v>226</v>
      </c>
      <c r="W110" s="372"/>
      <c r="X110" s="372">
        <f t="shared" ref="X110" si="61">SUM(X111:Y115)</f>
        <v>130</v>
      </c>
      <c r="Y110" s="372"/>
      <c r="Z110" s="372">
        <f t="shared" ref="Z110" si="62">SUM(Z111:AA115)</f>
        <v>40</v>
      </c>
      <c r="AA110" s="372"/>
      <c r="AB110" s="372">
        <f t="shared" ref="AB110" si="63">SUM(AB111:AC115)</f>
        <v>34</v>
      </c>
      <c r="AC110" s="372"/>
      <c r="AD110" s="372">
        <f t="shared" ref="AD110" si="64">SUM(AD111:AE115)</f>
        <v>22</v>
      </c>
      <c r="AE110" s="369"/>
      <c r="AF110" s="275"/>
      <c r="AG110" s="277"/>
      <c r="AH110" s="276"/>
      <c r="AI110" s="273"/>
      <c r="AJ110" s="277"/>
      <c r="AK110" s="274"/>
      <c r="AL110" s="275"/>
      <c r="AM110" s="277"/>
      <c r="AN110" s="276"/>
      <c r="AO110" s="273"/>
      <c r="AP110" s="277"/>
      <c r="AQ110" s="274"/>
      <c r="AR110" s="273">
        <f t="shared" ref="AR110:AZ110" si="65">SUM(AR111:AR115)</f>
        <v>90</v>
      </c>
      <c r="AS110" s="277">
        <f t="shared" si="65"/>
        <v>46</v>
      </c>
      <c r="AT110" s="274">
        <f t="shared" si="65"/>
        <v>3</v>
      </c>
      <c r="AU110" s="275">
        <f t="shared" si="65"/>
        <v>92</v>
      </c>
      <c r="AV110" s="277">
        <f t="shared" si="65"/>
        <v>50</v>
      </c>
      <c r="AW110" s="276">
        <f t="shared" si="65"/>
        <v>3</v>
      </c>
      <c r="AX110" s="273">
        <f t="shared" si="65"/>
        <v>328</v>
      </c>
      <c r="AY110" s="277">
        <f t="shared" si="65"/>
        <v>130</v>
      </c>
      <c r="AZ110" s="274">
        <f t="shared" si="65"/>
        <v>10</v>
      </c>
      <c r="BA110" s="275"/>
      <c r="BB110" s="277"/>
      <c r="BC110" s="276"/>
      <c r="BD110" s="392">
        <f>SUM(BD111:BE115)</f>
        <v>16</v>
      </c>
      <c r="BE110" s="393"/>
      <c r="BF110" s="536"/>
      <c r="BG110" s="377"/>
      <c r="BH110" s="377"/>
      <c r="BI110" s="378"/>
    </row>
    <row r="111" spans="1:61" s="43" customFormat="1" ht="48" customHeight="1">
      <c r="A111" s="36" t="s">
        <v>282</v>
      </c>
      <c r="B111" s="129" t="s">
        <v>283</v>
      </c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1"/>
      <c r="P111" s="349"/>
      <c r="Q111" s="340"/>
      <c r="R111" s="350">
        <v>5</v>
      </c>
      <c r="S111" s="351"/>
      <c r="T111" s="349">
        <f>AF111+AI111+AL111+AO111+AR111+AU111+AX111+BA111</f>
        <v>90</v>
      </c>
      <c r="U111" s="339"/>
      <c r="V111" s="339">
        <f>AG111+AJ111+AM111+AP111+AS111+AV111+AY111+BB111</f>
        <v>46</v>
      </c>
      <c r="W111" s="339"/>
      <c r="X111" s="339">
        <v>30</v>
      </c>
      <c r="Y111" s="339"/>
      <c r="Z111" s="339"/>
      <c r="AA111" s="339"/>
      <c r="AB111" s="339">
        <v>10</v>
      </c>
      <c r="AC111" s="339"/>
      <c r="AD111" s="339">
        <v>6</v>
      </c>
      <c r="AE111" s="340"/>
      <c r="AF111" s="266"/>
      <c r="AG111" s="263"/>
      <c r="AH111" s="267"/>
      <c r="AI111" s="265"/>
      <c r="AJ111" s="263"/>
      <c r="AK111" s="264"/>
      <c r="AL111" s="266"/>
      <c r="AM111" s="263"/>
      <c r="AN111" s="267"/>
      <c r="AO111" s="265"/>
      <c r="AP111" s="263"/>
      <c r="AQ111" s="264"/>
      <c r="AR111" s="265">
        <v>90</v>
      </c>
      <c r="AS111" s="263">
        <v>46</v>
      </c>
      <c r="AT111" s="264">
        <v>3</v>
      </c>
      <c r="AU111" s="266"/>
      <c r="AV111" s="263"/>
      <c r="AW111" s="267"/>
      <c r="AX111" s="265"/>
      <c r="AY111" s="263"/>
      <c r="AZ111" s="264"/>
      <c r="BA111" s="266"/>
      <c r="BB111" s="263"/>
      <c r="BC111" s="267"/>
      <c r="BD111" s="537">
        <v>3</v>
      </c>
      <c r="BE111" s="538"/>
      <c r="BF111" s="510" t="s">
        <v>287</v>
      </c>
      <c r="BG111" s="344"/>
      <c r="BH111" s="344"/>
      <c r="BI111" s="345"/>
    </row>
    <row r="112" spans="1:61" s="43" customFormat="1" ht="54" customHeight="1">
      <c r="A112" s="37" t="s">
        <v>285</v>
      </c>
      <c r="B112" s="346" t="s">
        <v>286</v>
      </c>
      <c r="C112" s="347"/>
      <c r="D112" s="347"/>
      <c r="E112" s="347"/>
      <c r="F112" s="347"/>
      <c r="G112" s="347"/>
      <c r="H112" s="347"/>
      <c r="I112" s="347"/>
      <c r="J112" s="347"/>
      <c r="K112" s="347"/>
      <c r="L112" s="347"/>
      <c r="M112" s="347"/>
      <c r="N112" s="347"/>
      <c r="O112" s="348"/>
      <c r="P112" s="495">
        <v>6</v>
      </c>
      <c r="Q112" s="453"/>
      <c r="R112" s="496"/>
      <c r="S112" s="497"/>
      <c r="T112" s="495">
        <f>AF112+AI112+AL112+AO112+AR112+AU112+AX112+BA112</f>
        <v>92</v>
      </c>
      <c r="U112" s="452"/>
      <c r="V112" s="452">
        <f>AG112+AJ112+AM112+AP112+AS112+AV112+AY112+BB112</f>
        <v>50</v>
      </c>
      <c r="W112" s="452"/>
      <c r="X112" s="452">
        <v>34</v>
      </c>
      <c r="Y112" s="452"/>
      <c r="Z112" s="452"/>
      <c r="AA112" s="452"/>
      <c r="AB112" s="452">
        <v>10</v>
      </c>
      <c r="AC112" s="452"/>
      <c r="AD112" s="452">
        <v>6</v>
      </c>
      <c r="AE112" s="453"/>
      <c r="AF112" s="289"/>
      <c r="AG112" s="285"/>
      <c r="AH112" s="290"/>
      <c r="AI112" s="288"/>
      <c r="AJ112" s="285"/>
      <c r="AK112" s="286"/>
      <c r="AL112" s="289"/>
      <c r="AM112" s="285"/>
      <c r="AN112" s="290"/>
      <c r="AO112" s="288"/>
      <c r="AP112" s="285"/>
      <c r="AQ112" s="286"/>
      <c r="AR112" s="288"/>
      <c r="AS112" s="285"/>
      <c r="AT112" s="286"/>
      <c r="AU112" s="289">
        <v>92</v>
      </c>
      <c r="AV112" s="285">
        <v>50</v>
      </c>
      <c r="AW112" s="290">
        <v>3</v>
      </c>
      <c r="AX112" s="288"/>
      <c r="AY112" s="285"/>
      <c r="AZ112" s="286"/>
      <c r="BA112" s="289"/>
      <c r="BB112" s="285"/>
      <c r="BC112" s="290"/>
      <c r="BD112" s="520">
        <v>3</v>
      </c>
      <c r="BE112" s="521"/>
      <c r="BF112" s="510" t="s">
        <v>290</v>
      </c>
      <c r="BG112" s="344"/>
      <c r="BH112" s="344"/>
      <c r="BI112" s="345"/>
    </row>
    <row r="113" spans="1:74" s="43" customFormat="1" ht="54" customHeight="1">
      <c r="A113" s="37" t="s">
        <v>288</v>
      </c>
      <c r="B113" s="492" t="s">
        <v>289</v>
      </c>
      <c r="C113" s="493"/>
      <c r="D113" s="493"/>
      <c r="E113" s="493"/>
      <c r="F113" s="493"/>
      <c r="G113" s="493"/>
      <c r="H113" s="493"/>
      <c r="I113" s="493"/>
      <c r="J113" s="493"/>
      <c r="K113" s="493"/>
      <c r="L113" s="493"/>
      <c r="M113" s="493"/>
      <c r="N113" s="493"/>
      <c r="O113" s="494"/>
      <c r="P113" s="495">
        <v>7</v>
      </c>
      <c r="Q113" s="453"/>
      <c r="R113" s="496"/>
      <c r="S113" s="497"/>
      <c r="T113" s="495">
        <f>AF113+AI113+AL113+AO113+AR113+AU113+AX113+BA113</f>
        <v>90</v>
      </c>
      <c r="U113" s="452"/>
      <c r="V113" s="452">
        <f>AG113+AJ113+AM113+AP113+AS113+AV113+AY113+BB113</f>
        <v>50</v>
      </c>
      <c r="W113" s="452"/>
      <c r="X113" s="452">
        <v>26</v>
      </c>
      <c r="Y113" s="452"/>
      <c r="Z113" s="452"/>
      <c r="AA113" s="452"/>
      <c r="AB113" s="452">
        <v>14</v>
      </c>
      <c r="AC113" s="452"/>
      <c r="AD113" s="452">
        <v>10</v>
      </c>
      <c r="AE113" s="453"/>
      <c r="AF113" s="289"/>
      <c r="AG113" s="285"/>
      <c r="AH113" s="290"/>
      <c r="AI113" s="288"/>
      <c r="AJ113" s="285"/>
      <c r="AK113" s="286"/>
      <c r="AL113" s="289"/>
      <c r="AM113" s="285"/>
      <c r="AN113" s="290"/>
      <c r="AO113" s="288"/>
      <c r="AP113" s="285"/>
      <c r="AQ113" s="286"/>
      <c r="AR113" s="288"/>
      <c r="AS113" s="285"/>
      <c r="AT113" s="286"/>
      <c r="AU113" s="289"/>
      <c r="AV113" s="285"/>
      <c r="AW113" s="290"/>
      <c r="AX113" s="288">
        <v>90</v>
      </c>
      <c r="AY113" s="285">
        <v>50</v>
      </c>
      <c r="AZ113" s="286">
        <v>3</v>
      </c>
      <c r="BA113" s="289"/>
      <c r="BB113" s="285"/>
      <c r="BC113" s="290"/>
      <c r="BD113" s="520">
        <v>3</v>
      </c>
      <c r="BE113" s="521"/>
      <c r="BF113" s="510" t="s">
        <v>293</v>
      </c>
      <c r="BG113" s="344"/>
      <c r="BH113" s="344"/>
      <c r="BI113" s="345"/>
    </row>
    <row r="114" spans="1:74" s="43" customFormat="1" ht="48" customHeight="1">
      <c r="A114" s="37" t="s">
        <v>291</v>
      </c>
      <c r="B114" s="492" t="s">
        <v>292</v>
      </c>
      <c r="C114" s="493"/>
      <c r="D114" s="493"/>
      <c r="E114" s="493"/>
      <c r="F114" s="493"/>
      <c r="G114" s="493"/>
      <c r="H114" s="493"/>
      <c r="I114" s="493"/>
      <c r="J114" s="493"/>
      <c r="K114" s="493"/>
      <c r="L114" s="493"/>
      <c r="M114" s="493"/>
      <c r="N114" s="493"/>
      <c r="O114" s="494"/>
      <c r="P114" s="495"/>
      <c r="Q114" s="453"/>
      <c r="R114" s="496">
        <v>7</v>
      </c>
      <c r="S114" s="497"/>
      <c r="T114" s="495">
        <f>AF114+AI114+AL114+AO114+AR114+AU114+AX114+BA114</f>
        <v>198</v>
      </c>
      <c r="U114" s="452"/>
      <c r="V114" s="452">
        <f>AG114+AJ114+AM114+AP114+AS114+AV114+AY114+BB114</f>
        <v>80</v>
      </c>
      <c r="W114" s="452"/>
      <c r="X114" s="452">
        <v>40</v>
      </c>
      <c r="Y114" s="452"/>
      <c r="Z114" s="452">
        <v>40</v>
      </c>
      <c r="AA114" s="452"/>
      <c r="AB114" s="452"/>
      <c r="AC114" s="452"/>
      <c r="AD114" s="452"/>
      <c r="AE114" s="453"/>
      <c r="AF114" s="289"/>
      <c r="AG114" s="285"/>
      <c r="AH114" s="290"/>
      <c r="AI114" s="288"/>
      <c r="AJ114" s="285"/>
      <c r="AK114" s="286"/>
      <c r="AL114" s="289"/>
      <c r="AM114" s="285"/>
      <c r="AN114" s="290"/>
      <c r="AO114" s="288"/>
      <c r="AP114" s="285"/>
      <c r="AQ114" s="286"/>
      <c r="AR114" s="288"/>
      <c r="AS114" s="285"/>
      <c r="AT114" s="286"/>
      <c r="AU114" s="289"/>
      <c r="AV114" s="285"/>
      <c r="AW114" s="290"/>
      <c r="AX114" s="288">
        <v>198</v>
      </c>
      <c r="AY114" s="285">
        <v>80</v>
      </c>
      <c r="AZ114" s="286">
        <v>6</v>
      </c>
      <c r="BA114" s="289"/>
      <c r="BB114" s="285"/>
      <c r="BC114" s="290"/>
      <c r="BD114" s="520">
        <v>6</v>
      </c>
      <c r="BE114" s="521"/>
      <c r="BF114" s="510" t="s">
        <v>535</v>
      </c>
      <c r="BG114" s="344"/>
      <c r="BH114" s="344"/>
      <c r="BI114" s="345"/>
    </row>
    <row r="115" spans="1:74" s="43" customFormat="1" ht="104.25" customHeight="1" thickBot="1">
      <c r="A115" s="37" t="s">
        <v>294</v>
      </c>
      <c r="B115" s="389" t="s">
        <v>295</v>
      </c>
      <c r="C115" s="390"/>
      <c r="D115" s="390"/>
      <c r="E115" s="390"/>
      <c r="F115" s="390"/>
      <c r="G115" s="390"/>
      <c r="H115" s="390"/>
      <c r="I115" s="390"/>
      <c r="J115" s="390"/>
      <c r="K115" s="390"/>
      <c r="L115" s="390"/>
      <c r="M115" s="390"/>
      <c r="N115" s="390"/>
      <c r="O115" s="391"/>
      <c r="P115" s="542"/>
      <c r="Q115" s="373"/>
      <c r="R115" s="543"/>
      <c r="S115" s="544"/>
      <c r="T115" s="542">
        <f>AF115+AI115+AL115+AO115+AR115+AX115</f>
        <v>40</v>
      </c>
      <c r="U115" s="338"/>
      <c r="V115" s="338"/>
      <c r="W115" s="338"/>
      <c r="X115" s="545"/>
      <c r="Y115" s="545"/>
      <c r="Z115" s="545"/>
      <c r="AA115" s="545"/>
      <c r="AB115" s="545"/>
      <c r="AC115" s="545"/>
      <c r="AD115" s="338"/>
      <c r="AE115" s="373"/>
      <c r="AF115" s="298"/>
      <c r="AG115" s="262"/>
      <c r="AH115" s="299"/>
      <c r="AI115" s="297"/>
      <c r="AJ115" s="262"/>
      <c r="AK115" s="278"/>
      <c r="AL115" s="298"/>
      <c r="AM115" s="262"/>
      <c r="AN115" s="299"/>
      <c r="AO115" s="297"/>
      <c r="AP115" s="262"/>
      <c r="AQ115" s="278"/>
      <c r="AR115" s="297"/>
      <c r="AS115" s="262"/>
      <c r="AT115" s="278"/>
      <c r="AU115" s="40"/>
      <c r="AV115" s="41"/>
      <c r="AW115" s="42"/>
      <c r="AX115" s="297">
        <v>40</v>
      </c>
      <c r="AY115" s="262"/>
      <c r="AZ115" s="278">
        <v>1</v>
      </c>
      <c r="BA115" s="298"/>
      <c r="BB115" s="262"/>
      <c r="BC115" s="299"/>
      <c r="BD115" s="540">
        <v>1</v>
      </c>
      <c r="BE115" s="541"/>
      <c r="BF115" s="539" t="s">
        <v>535</v>
      </c>
      <c r="BG115" s="387"/>
      <c r="BH115" s="387"/>
      <c r="BI115" s="388"/>
    </row>
    <row r="116" spans="1:74" s="43" customFormat="1" ht="60" customHeight="1" thickBot="1">
      <c r="A116" s="117" t="s">
        <v>296</v>
      </c>
      <c r="B116" s="365" t="s">
        <v>297</v>
      </c>
      <c r="C116" s="366"/>
      <c r="D116" s="366"/>
      <c r="E116" s="366"/>
      <c r="F116" s="366"/>
      <c r="G116" s="366"/>
      <c r="H116" s="366"/>
      <c r="I116" s="366"/>
      <c r="J116" s="366"/>
      <c r="K116" s="366"/>
      <c r="L116" s="366"/>
      <c r="M116" s="366"/>
      <c r="N116" s="366"/>
      <c r="O116" s="367"/>
      <c r="P116" s="368"/>
      <c r="Q116" s="369"/>
      <c r="R116" s="370"/>
      <c r="S116" s="371"/>
      <c r="T116" s="368">
        <f>SUM(T117:U119)</f>
        <v>282</v>
      </c>
      <c r="U116" s="372"/>
      <c r="V116" s="372">
        <f>SUM(V117:W119)</f>
        <v>156</v>
      </c>
      <c r="W116" s="372"/>
      <c r="X116" s="372">
        <f>SUM(X117:Y119)</f>
        <v>86</v>
      </c>
      <c r="Y116" s="372"/>
      <c r="Z116" s="372"/>
      <c r="AA116" s="372"/>
      <c r="AB116" s="372">
        <v>50</v>
      </c>
      <c r="AC116" s="372"/>
      <c r="AD116" s="372">
        <f>SUM(AD117:AE118)</f>
        <v>20</v>
      </c>
      <c r="AE116" s="369"/>
      <c r="AF116" s="173"/>
      <c r="AG116" s="175"/>
      <c r="AH116" s="174"/>
      <c r="AI116" s="171"/>
      <c r="AJ116" s="175"/>
      <c r="AK116" s="172"/>
      <c r="AL116" s="173"/>
      <c r="AM116" s="175"/>
      <c r="AN116" s="174"/>
      <c r="AO116" s="171"/>
      <c r="AP116" s="175"/>
      <c r="AQ116" s="172"/>
      <c r="AR116" s="171">
        <f t="shared" ref="AR116:AW116" si="66">SUM(AR117:AR118)</f>
        <v>92</v>
      </c>
      <c r="AS116" s="175">
        <f t="shared" si="66"/>
        <v>48</v>
      </c>
      <c r="AT116" s="172">
        <f t="shared" si="66"/>
        <v>3</v>
      </c>
      <c r="AU116" s="173">
        <f t="shared" si="66"/>
        <v>100</v>
      </c>
      <c r="AV116" s="175">
        <f t="shared" si="66"/>
        <v>60</v>
      </c>
      <c r="AW116" s="174">
        <f t="shared" si="66"/>
        <v>3</v>
      </c>
      <c r="AX116" s="186">
        <f>SUM(AX117:AX119)</f>
        <v>90</v>
      </c>
      <c r="AY116" s="174">
        <f t="shared" ref="AY116:AZ116" si="67">SUM(AY117:AY119)</f>
        <v>48</v>
      </c>
      <c r="AZ116" s="174">
        <f t="shared" si="67"/>
        <v>3</v>
      </c>
      <c r="BA116" s="171"/>
      <c r="BB116" s="175"/>
      <c r="BC116" s="174"/>
      <c r="BD116" s="392">
        <f>SUM(BD117:BE119)</f>
        <v>9</v>
      </c>
      <c r="BE116" s="393"/>
      <c r="BF116" s="536"/>
      <c r="BG116" s="377"/>
      <c r="BH116" s="377"/>
      <c r="BI116" s="378"/>
      <c r="BV116" s="43">
        <f>2924/7508</f>
        <v>0.38945125199786895</v>
      </c>
    </row>
    <row r="117" spans="1:74" s="43" customFormat="1" ht="48" customHeight="1">
      <c r="A117" s="36" t="s">
        <v>298</v>
      </c>
      <c r="B117" s="346" t="s">
        <v>299</v>
      </c>
      <c r="C117" s="347"/>
      <c r="D117" s="347"/>
      <c r="E117" s="347"/>
      <c r="F117" s="347"/>
      <c r="G117" s="347"/>
      <c r="H117" s="347"/>
      <c r="I117" s="347"/>
      <c r="J117" s="347"/>
      <c r="K117" s="347"/>
      <c r="L117" s="347"/>
      <c r="M117" s="347"/>
      <c r="N117" s="347"/>
      <c r="O117" s="348"/>
      <c r="P117" s="349">
        <v>5</v>
      </c>
      <c r="Q117" s="340"/>
      <c r="R117" s="350"/>
      <c r="S117" s="351"/>
      <c r="T117" s="349">
        <f>AF117+AI117+AL117+AO117+AR117+AU117+AX117+BA117</f>
        <v>92</v>
      </c>
      <c r="U117" s="339"/>
      <c r="V117" s="339">
        <f>AG117+AJ117+AM117+AP117+AS117+AV117+AY117+BB117</f>
        <v>48</v>
      </c>
      <c r="W117" s="339"/>
      <c r="X117" s="339">
        <v>28</v>
      </c>
      <c r="Y117" s="339"/>
      <c r="Z117" s="339"/>
      <c r="AA117" s="339"/>
      <c r="AB117" s="339"/>
      <c r="AC117" s="339"/>
      <c r="AD117" s="339">
        <v>20</v>
      </c>
      <c r="AE117" s="340"/>
      <c r="AF117" s="163"/>
      <c r="AG117" s="165"/>
      <c r="AH117" s="164"/>
      <c r="AI117" s="161"/>
      <c r="AJ117" s="165"/>
      <c r="AK117" s="162"/>
      <c r="AL117" s="163"/>
      <c r="AM117" s="165"/>
      <c r="AN117" s="164"/>
      <c r="AO117" s="161"/>
      <c r="AP117" s="165"/>
      <c r="AQ117" s="162"/>
      <c r="AR117" s="161">
        <v>92</v>
      </c>
      <c r="AS117" s="165">
        <v>48</v>
      </c>
      <c r="AT117" s="162">
        <v>3</v>
      </c>
      <c r="AU117" s="163"/>
      <c r="AV117" s="165"/>
      <c r="AW117" s="164"/>
      <c r="AX117" s="161"/>
      <c r="AY117" s="165"/>
      <c r="AZ117" s="162"/>
      <c r="BA117" s="163"/>
      <c r="BB117" s="165"/>
      <c r="BC117" s="164"/>
      <c r="BD117" s="537">
        <v>3</v>
      </c>
      <c r="BE117" s="538"/>
      <c r="BF117" s="510" t="s">
        <v>303</v>
      </c>
      <c r="BG117" s="344"/>
      <c r="BH117" s="344"/>
      <c r="BI117" s="345"/>
      <c r="BV117" s="43">
        <f>2924+4584</f>
        <v>7508</v>
      </c>
    </row>
    <row r="118" spans="1:74" s="43" customFormat="1" ht="51" customHeight="1">
      <c r="A118" s="37" t="s">
        <v>301</v>
      </c>
      <c r="B118" s="492" t="s">
        <v>302</v>
      </c>
      <c r="C118" s="493"/>
      <c r="D118" s="493"/>
      <c r="E118" s="493"/>
      <c r="F118" s="493"/>
      <c r="G118" s="493"/>
      <c r="H118" s="493"/>
      <c r="I118" s="493"/>
      <c r="J118" s="493"/>
      <c r="K118" s="493"/>
      <c r="L118" s="493"/>
      <c r="M118" s="493"/>
      <c r="N118" s="493"/>
      <c r="O118" s="494"/>
      <c r="P118" s="495"/>
      <c r="Q118" s="453"/>
      <c r="R118" s="496">
        <v>6</v>
      </c>
      <c r="S118" s="497"/>
      <c r="T118" s="495">
        <f>AF118+AI118+AL118+AO118+AR118+AU118+AX118+BA118</f>
        <v>100</v>
      </c>
      <c r="U118" s="452"/>
      <c r="V118" s="452">
        <f>AG118+AJ118+AM118+AP118+AS118+AV118+AY118+BB118</f>
        <v>60</v>
      </c>
      <c r="W118" s="452"/>
      <c r="X118" s="452">
        <v>30</v>
      </c>
      <c r="Y118" s="452"/>
      <c r="Z118" s="452"/>
      <c r="AA118" s="452"/>
      <c r="AB118" s="452">
        <v>30</v>
      </c>
      <c r="AC118" s="452"/>
      <c r="AD118" s="452"/>
      <c r="AE118" s="453"/>
      <c r="AF118" s="194"/>
      <c r="AG118" s="196"/>
      <c r="AH118" s="195"/>
      <c r="AI118" s="192"/>
      <c r="AJ118" s="196"/>
      <c r="AK118" s="193"/>
      <c r="AL118" s="194"/>
      <c r="AM118" s="196"/>
      <c r="AN118" s="195"/>
      <c r="AO118" s="192"/>
      <c r="AP118" s="196"/>
      <c r="AQ118" s="193"/>
      <c r="AR118" s="192"/>
      <c r="AS118" s="196"/>
      <c r="AT118" s="193"/>
      <c r="AU118" s="194">
        <v>100</v>
      </c>
      <c r="AV118" s="196">
        <v>60</v>
      </c>
      <c r="AW118" s="195">
        <v>3</v>
      </c>
      <c r="AX118" s="192"/>
      <c r="AY118" s="196"/>
      <c r="AZ118" s="193"/>
      <c r="BA118" s="194"/>
      <c r="BB118" s="196"/>
      <c r="BC118" s="195"/>
      <c r="BD118" s="520">
        <v>3</v>
      </c>
      <c r="BE118" s="521"/>
      <c r="BF118" s="510" t="s">
        <v>306</v>
      </c>
      <c r="BG118" s="344"/>
      <c r="BH118" s="344"/>
      <c r="BI118" s="345"/>
    </row>
    <row r="119" spans="1:74" s="43" customFormat="1" ht="51" customHeight="1" thickBot="1">
      <c r="A119" s="200" t="s">
        <v>304</v>
      </c>
      <c r="B119" s="389" t="s">
        <v>305</v>
      </c>
      <c r="C119" s="390"/>
      <c r="D119" s="390"/>
      <c r="E119" s="390"/>
      <c r="F119" s="390"/>
      <c r="G119" s="390"/>
      <c r="H119" s="390"/>
      <c r="I119" s="390"/>
      <c r="J119" s="390"/>
      <c r="K119" s="390"/>
      <c r="L119" s="390"/>
      <c r="M119" s="390"/>
      <c r="N119" s="390"/>
      <c r="O119" s="391"/>
      <c r="P119" s="542"/>
      <c r="Q119" s="373"/>
      <c r="R119" s="543">
        <v>7</v>
      </c>
      <c r="S119" s="544"/>
      <c r="T119" s="542">
        <f>AF119+AI119+AL119+AO119+AR119+AU119+AX119+BA119</f>
        <v>90</v>
      </c>
      <c r="U119" s="338"/>
      <c r="V119" s="338">
        <f>AG119+AJ119+AM119+AP119+AS119+AV119+AY119+BB119</f>
        <v>48</v>
      </c>
      <c r="W119" s="338"/>
      <c r="X119" s="338">
        <v>28</v>
      </c>
      <c r="Y119" s="338"/>
      <c r="Z119" s="338"/>
      <c r="AA119" s="338"/>
      <c r="AB119" s="338">
        <v>20</v>
      </c>
      <c r="AC119" s="338"/>
      <c r="AD119" s="338"/>
      <c r="AE119" s="373"/>
      <c r="AF119" s="189"/>
      <c r="AG119" s="191"/>
      <c r="AH119" s="190"/>
      <c r="AI119" s="187"/>
      <c r="AJ119" s="191"/>
      <c r="AK119" s="188"/>
      <c r="AL119" s="189"/>
      <c r="AM119" s="191"/>
      <c r="AN119" s="190"/>
      <c r="AO119" s="187"/>
      <c r="AP119" s="191"/>
      <c r="AQ119" s="188"/>
      <c r="AR119" s="187"/>
      <c r="AS119" s="191"/>
      <c r="AT119" s="188"/>
      <c r="AU119" s="189"/>
      <c r="AV119" s="191"/>
      <c r="AW119" s="190"/>
      <c r="AX119" s="187">
        <v>90</v>
      </c>
      <c r="AY119" s="191">
        <v>48</v>
      </c>
      <c r="AZ119" s="188">
        <v>3</v>
      </c>
      <c r="BA119" s="189"/>
      <c r="BB119" s="191"/>
      <c r="BC119" s="190"/>
      <c r="BD119" s="540">
        <v>3</v>
      </c>
      <c r="BE119" s="541"/>
      <c r="BF119" s="383" t="s">
        <v>417</v>
      </c>
      <c r="BG119" s="357"/>
      <c r="BH119" s="357"/>
      <c r="BI119" s="358"/>
    </row>
    <row r="120" spans="1:74" s="43" customFormat="1" ht="60" customHeight="1" thickBot="1">
      <c r="A120" s="117" t="s">
        <v>307</v>
      </c>
      <c r="B120" s="365" t="s">
        <v>308</v>
      </c>
      <c r="C120" s="366"/>
      <c r="D120" s="366"/>
      <c r="E120" s="366"/>
      <c r="F120" s="366"/>
      <c r="G120" s="366"/>
      <c r="H120" s="366"/>
      <c r="I120" s="366"/>
      <c r="J120" s="366"/>
      <c r="K120" s="366"/>
      <c r="L120" s="366"/>
      <c r="M120" s="366"/>
      <c r="N120" s="366"/>
      <c r="O120" s="367"/>
      <c r="P120" s="368"/>
      <c r="Q120" s="369"/>
      <c r="R120" s="370"/>
      <c r="S120" s="371"/>
      <c r="T120" s="368">
        <f>SUM(T121)</f>
        <v>90</v>
      </c>
      <c r="U120" s="372"/>
      <c r="V120" s="372">
        <f t="shared" ref="V120" si="68">SUM(V121)</f>
        <v>58</v>
      </c>
      <c r="W120" s="372"/>
      <c r="X120" s="372">
        <f t="shared" ref="X120" si="69">SUM(X121)</f>
        <v>30</v>
      </c>
      <c r="Y120" s="372"/>
      <c r="Z120" s="372">
        <f t="shared" ref="Z120" si="70">SUM(Z121)</f>
        <v>28</v>
      </c>
      <c r="AA120" s="372"/>
      <c r="AB120" s="372"/>
      <c r="AC120" s="372"/>
      <c r="AD120" s="372"/>
      <c r="AE120" s="369"/>
      <c r="AF120" s="173"/>
      <c r="AG120" s="175"/>
      <c r="AH120" s="174"/>
      <c r="AI120" s="171"/>
      <c r="AJ120" s="175"/>
      <c r="AK120" s="172"/>
      <c r="AL120" s="173"/>
      <c r="AM120" s="175"/>
      <c r="AN120" s="174"/>
      <c r="AO120" s="171"/>
      <c r="AP120" s="175"/>
      <c r="AQ120" s="172"/>
      <c r="AR120" s="171"/>
      <c r="AS120" s="175"/>
      <c r="AT120" s="172"/>
      <c r="AU120" s="173"/>
      <c r="AV120" s="175"/>
      <c r="AW120" s="174"/>
      <c r="AX120" s="171">
        <f t="shared" ref="AX120:AZ120" si="71">SUM(AX121)</f>
        <v>90</v>
      </c>
      <c r="AY120" s="175">
        <f t="shared" si="71"/>
        <v>58</v>
      </c>
      <c r="AZ120" s="172">
        <f t="shared" si="71"/>
        <v>3</v>
      </c>
      <c r="BA120" s="173"/>
      <c r="BB120" s="175"/>
      <c r="BC120" s="174"/>
      <c r="BD120" s="392">
        <f>SUM(BD121:BE121)</f>
        <v>3</v>
      </c>
      <c r="BE120" s="393"/>
      <c r="BF120" s="376" t="s">
        <v>536</v>
      </c>
      <c r="BG120" s="377"/>
      <c r="BH120" s="377"/>
      <c r="BI120" s="378"/>
    </row>
    <row r="121" spans="1:74" s="43" customFormat="1" ht="60" customHeight="1" thickBot="1">
      <c r="A121" s="201" t="s">
        <v>309</v>
      </c>
      <c r="B121" s="359" t="s">
        <v>310</v>
      </c>
      <c r="C121" s="360"/>
      <c r="D121" s="360"/>
      <c r="E121" s="360"/>
      <c r="F121" s="360"/>
      <c r="G121" s="360"/>
      <c r="H121" s="360"/>
      <c r="I121" s="360"/>
      <c r="J121" s="360"/>
      <c r="K121" s="360"/>
      <c r="L121" s="360"/>
      <c r="M121" s="360"/>
      <c r="N121" s="360"/>
      <c r="O121" s="361"/>
      <c r="P121" s="362">
        <v>7</v>
      </c>
      <c r="Q121" s="353"/>
      <c r="R121" s="363"/>
      <c r="S121" s="364"/>
      <c r="T121" s="362">
        <f>AF121+AI121+AL121+AO121+AR121+AU121+AX121+BA121</f>
        <v>90</v>
      </c>
      <c r="U121" s="352"/>
      <c r="V121" s="352">
        <f>AG121+AJ121+AM121+AP121+AS121+AV121+AY121+BB121</f>
        <v>58</v>
      </c>
      <c r="W121" s="352"/>
      <c r="X121" s="352">
        <v>30</v>
      </c>
      <c r="Y121" s="352"/>
      <c r="Z121" s="352">
        <v>28</v>
      </c>
      <c r="AA121" s="352"/>
      <c r="AB121" s="352"/>
      <c r="AC121" s="352"/>
      <c r="AD121" s="352"/>
      <c r="AE121" s="353"/>
      <c r="AF121" s="168"/>
      <c r="AG121" s="170"/>
      <c r="AH121" s="169"/>
      <c r="AI121" s="166"/>
      <c r="AJ121" s="170"/>
      <c r="AK121" s="167"/>
      <c r="AL121" s="168"/>
      <c r="AM121" s="170"/>
      <c r="AN121" s="169"/>
      <c r="AO121" s="166"/>
      <c r="AP121" s="170"/>
      <c r="AQ121" s="167"/>
      <c r="AR121" s="166"/>
      <c r="AS121" s="170"/>
      <c r="AT121" s="167"/>
      <c r="AU121" s="168"/>
      <c r="AV121" s="170"/>
      <c r="AW121" s="169"/>
      <c r="AX121" s="166">
        <v>90</v>
      </c>
      <c r="AY121" s="170">
        <v>58</v>
      </c>
      <c r="AZ121" s="167">
        <v>3</v>
      </c>
      <c r="BA121" s="168"/>
      <c r="BB121" s="170"/>
      <c r="BC121" s="169"/>
      <c r="BD121" s="381">
        <v>3</v>
      </c>
      <c r="BE121" s="382"/>
      <c r="BF121" s="383"/>
      <c r="BG121" s="357"/>
      <c r="BH121" s="357"/>
      <c r="BI121" s="358"/>
    </row>
    <row r="122" spans="1:74" s="43" customFormat="1" ht="60" customHeight="1" thickBot="1">
      <c r="A122" s="117" t="s">
        <v>311</v>
      </c>
      <c r="B122" s="365" t="s">
        <v>537</v>
      </c>
      <c r="C122" s="366"/>
      <c r="D122" s="366"/>
      <c r="E122" s="366"/>
      <c r="F122" s="366"/>
      <c r="G122" s="366"/>
      <c r="H122" s="366"/>
      <c r="I122" s="366"/>
      <c r="J122" s="366"/>
      <c r="K122" s="366"/>
      <c r="L122" s="366"/>
      <c r="M122" s="366"/>
      <c r="N122" s="366"/>
      <c r="O122" s="367"/>
      <c r="P122" s="397"/>
      <c r="Q122" s="398"/>
      <c r="R122" s="399"/>
      <c r="S122" s="400"/>
      <c r="T122" s="368">
        <f>SUM(T123)</f>
        <v>90</v>
      </c>
      <c r="U122" s="372"/>
      <c r="V122" s="370">
        <f>SUM(V123)</f>
        <v>48</v>
      </c>
      <c r="W122" s="372"/>
      <c r="X122" s="372">
        <f>SUM(X123)</f>
        <v>28</v>
      </c>
      <c r="Y122" s="372"/>
      <c r="Z122" s="372"/>
      <c r="AA122" s="372"/>
      <c r="AB122" s="372"/>
      <c r="AC122" s="372"/>
      <c r="AD122" s="372">
        <f>SUM(AD123)</f>
        <v>20</v>
      </c>
      <c r="AE122" s="369"/>
      <c r="AF122" s="173">
        <f>SUM(AF123)</f>
        <v>90</v>
      </c>
      <c r="AG122" s="175">
        <f t="shared" ref="AG122:AH122" si="72">SUM(AG123)</f>
        <v>48</v>
      </c>
      <c r="AH122" s="174">
        <f t="shared" si="72"/>
        <v>3</v>
      </c>
      <c r="AI122" s="171"/>
      <c r="AJ122" s="175"/>
      <c r="AK122" s="172"/>
      <c r="AL122" s="173"/>
      <c r="AM122" s="175"/>
      <c r="AN122" s="174"/>
      <c r="AO122" s="171"/>
      <c r="AP122" s="175"/>
      <c r="AQ122" s="172"/>
      <c r="AR122" s="173"/>
      <c r="AS122" s="175"/>
      <c r="AT122" s="174"/>
      <c r="AU122" s="171"/>
      <c r="AV122" s="175"/>
      <c r="AW122" s="172"/>
      <c r="AX122" s="173"/>
      <c r="AY122" s="175"/>
      <c r="AZ122" s="174"/>
      <c r="BA122" s="171"/>
      <c r="BB122" s="175"/>
      <c r="BC122" s="172"/>
      <c r="BD122" s="374">
        <f>SUM(BD123)</f>
        <v>3</v>
      </c>
      <c r="BE122" s="375"/>
      <c r="BF122" s="376" t="s">
        <v>320</v>
      </c>
      <c r="BG122" s="377"/>
      <c r="BH122" s="377"/>
      <c r="BI122" s="378"/>
    </row>
    <row r="123" spans="1:74" s="43" customFormat="1" ht="60" customHeight="1" thickBot="1">
      <c r="A123" s="248" t="s">
        <v>314</v>
      </c>
      <c r="B123" s="359" t="s">
        <v>538</v>
      </c>
      <c r="C123" s="360"/>
      <c r="D123" s="360"/>
      <c r="E123" s="360"/>
      <c r="F123" s="360"/>
      <c r="G123" s="360"/>
      <c r="H123" s="360"/>
      <c r="I123" s="360"/>
      <c r="J123" s="360"/>
      <c r="K123" s="360"/>
      <c r="L123" s="360"/>
      <c r="M123" s="360"/>
      <c r="N123" s="360"/>
      <c r="O123" s="361"/>
      <c r="P123" s="362">
        <v>1</v>
      </c>
      <c r="Q123" s="353"/>
      <c r="R123" s="363"/>
      <c r="S123" s="364"/>
      <c r="T123" s="379">
        <v>90</v>
      </c>
      <c r="U123" s="380"/>
      <c r="V123" s="363">
        <v>48</v>
      </c>
      <c r="W123" s="352"/>
      <c r="X123" s="352">
        <v>28</v>
      </c>
      <c r="Y123" s="352"/>
      <c r="Z123" s="352"/>
      <c r="AA123" s="352"/>
      <c r="AB123" s="352"/>
      <c r="AC123" s="352"/>
      <c r="AD123" s="352">
        <v>20</v>
      </c>
      <c r="AE123" s="353"/>
      <c r="AF123" s="241">
        <v>90</v>
      </c>
      <c r="AG123" s="238">
        <v>48</v>
      </c>
      <c r="AH123" s="242">
        <v>3</v>
      </c>
      <c r="AI123" s="240"/>
      <c r="AJ123" s="238"/>
      <c r="AK123" s="239"/>
      <c r="AL123" s="241"/>
      <c r="AM123" s="238"/>
      <c r="AN123" s="242"/>
      <c r="AO123" s="240"/>
      <c r="AP123" s="238"/>
      <c r="AQ123" s="239"/>
      <c r="AR123" s="241"/>
      <c r="AS123" s="238"/>
      <c r="AT123" s="242"/>
      <c r="AU123" s="240"/>
      <c r="AV123" s="238"/>
      <c r="AW123" s="239"/>
      <c r="AX123" s="241"/>
      <c r="AY123" s="238"/>
      <c r="AZ123" s="242"/>
      <c r="BA123" s="240"/>
      <c r="BB123" s="238"/>
      <c r="BC123" s="239"/>
      <c r="BD123" s="354">
        <v>3</v>
      </c>
      <c r="BE123" s="355"/>
      <c r="BF123" s="356"/>
      <c r="BG123" s="357"/>
      <c r="BH123" s="357"/>
      <c r="BI123" s="358"/>
    </row>
    <row r="124" spans="1:74" s="43" customFormat="1" ht="60" customHeight="1" thickBot="1">
      <c r="A124" s="117" t="s">
        <v>437</v>
      </c>
      <c r="B124" s="365" t="s">
        <v>312</v>
      </c>
      <c r="C124" s="366"/>
      <c r="D124" s="366"/>
      <c r="E124" s="366"/>
      <c r="F124" s="366"/>
      <c r="G124" s="366"/>
      <c r="H124" s="366"/>
      <c r="I124" s="366"/>
      <c r="J124" s="366"/>
      <c r="K124" s="366"/>
      <c r="L124" s="366"/>
      <c r="M124" s="366"/>
      <c r="N124" s="366"/>
      <c r="O124" s="367"/>
      <c r="P124" s="368" t="s">
        <v>313</v>
      </c>
      <c r="Q124" s="369"/>
      <c r="R124" s="370" t="s">
        <v>313</v>
      </c>
      <c r="S124" s="371"/>
      <c r="T124" s="368">
        <f>SUM(T126:U129)</f>
        <v>368</v>
      </c>
      <c r="U124" s="372"/>
      <c r="V124" s="372">
        <f t="shared" ref="V124" si="73">SUM(V126:W129)</f>
        <v>180</v>
      </c>
      <c r="W124" s="372"/>
      <c r="X124" s="372">
        <f t="shared" ref="X124" si="74">SUM(X126:Y129)</f>
        <v>92</v>
      </c>
      <c r="Y124" s="372"/>
      <c r="Z124" s="372"/>
      <c r="AA124" s="372"/>
      <c r="AB124" s="372">
        <f t="shared" ref="AB124" si="75">SUM(AB126:AC129)</f>
        <v>88</v>
      </c>
      <c r="AC124" s="372"/>
      <c r="AD124" s="372"/>
      <c r="AE124" s="369"/>
      <c r="AF124" s="173"/>
      <c r="AG124" s="175"/>
      <c r="AH124" s="174"/>
      <c r="AI124" s="171"/>
      <c r="AJ124" s="175"/>
      <c r="AK124" s="172"/>
      <c r="AL124" s="173"/>
      <c r="AM124" s="175"/>
      <c r="AN124" s="174"/>
      <c r="AO124" s="171"/>
      <c r="AP124" s="175"/>
      <c r="AQ124" s="172"/>
      <c r="AR124" s="171"/>
      <c r="AS124" s="175"/>
      <c r="AT124" s="172"/>
      <c r="AU124" s="173"/>
      <c r="AV124" s="175"/>
      <c r="AW124" s="132"/>
      <c r="AX124" s="133">
        <f t="shared" ref="AX124:BC125" si="76">SUM(AX126:AX129)</f>
        <v>0</v>
      </c>
      <c r="AY124" s="134">
        <f t="shared" si="76"/>
        <v>0</v>
      </c>
      <c r="AZ124" s="160">
        <f t="shared" si="76"/>
        <v>0</v>
      </c>
      <c r="BA124" s="171">
        <f t="shared" si="76"/>
        <v>368</v>
      </c>
      <c r="BB124" s="175">
        <f t="shared" si="76"/>
        <v>180</v>
      </c>
      <c r="BC124" s="172">
        <f t="shared" si="76"/>
        <v>12</v>
      </c>
      <c r="BD124" s="392">
        <f>SUM(BD126:BE129)</f>
        <v>12</v>
      </c>
      <c r="BE124" s="393"/>
      <c r="BF124" s="536"/>
      <c r="BG124" s="377"/>
      <c r="BH124" s="377"/>
      <c r="BI124" s="378"/>
    </row>
    <row r="125" spans="1:74" s="43" customFormat="1" ht="60" customHeight="1" thickBot="1">
      <c r="A125" s="117" t="s">
        <v>438</v>
      </c>
      <c r="B125" s="365" t="s">
        <v>315</v>
      </c>
      <c r="C125" s="366"/>
      <c r="D125" s="366"/>
      <c r="E125" s="366"/>
      <c r="F125" s="366"/>
      <c r="G125" s="366"/>
      <c r="H125" s="366"/>
      <c r="I125" s="366"/>
      <c r="J125" s="366"/>
      <c r="K125" s="366"/>
      <c r="L125" s="366"/>
      <c r="M125" s="366"/>
      <c r="N125" s="366"/>
      <c r="O125" s="367"/>
      <c r="P125" s="368"/>
      <c r="Q125" s="369"/>
      <c r="R125" s="370"/>
      <c r="S125" s="371"/>
      <c r="T125" s="368">
        <v>368</v>
      </c>
      <c r="U125" s="372"/>
      <c r="V125" s="372">
        <v>180</v>
      </c>
      <c r="W125" s="372"/>
      <c r="X125" s="372">
        <v>92</v>
      </c>
      <c r="Y125" s="372"/>
      <c r="Z125" s="372"/>
      <c r="AA125" s="372"/>
      <c r="AB125" s="372">
        <v>88</v>
      </c>
      <c r="AC125" s="372"/>
      <c r="AD125" s="372"/>
      <c r="AE125" s="369"/>
      <c r="AF125" s="173"/>
      <c r="AG125" s="175"/>
      <c r="AH125" s="174"/>
      <c r="AI125" s="171"/>
      <c r="AJ125" s="175"/>
      <c r="AK125" s="172"/>
      <c r="AL125" s="173"/>
      <c r="AM125" s="175"/>
      <c r="AN125" s="174"/>
      <c r="AO125" s="171"/>
      <c r="AP125" s="175"/>
      <c r="AQ125" s="172"/>
      <c r="AR125" s="171"/>
      <c r="AS125" s="175"/>
      <c r="AT125" s="172"/>
      <c r="AU125" s="173"/>
      <c r="AV125" s="175"/>
      <c r="AW125" s="174"/>
      <c r="AX125" s="133">
        <f t="shared" si="76"/>
        <v>0</v>
      </c>
      <c r="AY125" s="134">
        <f t="shared" si="76"/>
        <v>0</v>
      </c>
      <c r="AZ125" s="135">
        <f t="shared" si="76"/>
        <v>0</v>
      </c>
      <c r="BA125" s="136">
        <v>368</v>
      </c>
      <c r="BB125" s="137">
        <v>180</v>
      </c>
      <c r="BC125" s="138">
        <v>12</v>
      </c>
      <c r="BD125" s="392">
        <f>SUM(BD126:BE129)</f>
        <v>12</v>
      </c>
      <c r="BE125" s="393"/>
      <c r="BF125" s="536" t="s">
        <v>326</v>
      </c>
      <c r="BG125" s="377"/>
      <c r="BH125" s="377"/>
      <c r="BI125" s="378"/>
    </row>
    <row r="126" spans="1:74" s="43" customFormat="1" ht="54" customHeight="1">
      <c r="A126" s="36" t="s">
        <v>439</v>
      </c>
      <c r="B126" s="346" t="s">
        <v>254</v>
      </c>
      <c r="C126" s="347"/>
      <c r="D126" s="347"/>
      <c r="E126" s="347"/>
      <c r="F126" s="347"/>
      <c r="G126" s="347"/>
      <c r="H126" s="347"/>
      <c r="I126" s="347"/>
      <c r="J126" s="347"/>
      <c r="K126" s="347"/>
      <c r="L126" s="347"/>
      <c r="M126" s="347"/>
      <c r="N126" s="347"/>
      <c r="O126" s="348"/>
      <c r="P126" s="349"/>
      <c r="Q126" s="340"/>
      <c r="R126" s="350">
        <v>8</v>
      </c>
      <c r="S126" s="351"/>
      <c r="T126" s="349">
        <f>AF126+AI126+AL126+AO126+AR126+AU126+AX126+BA126</f>
        <v>90</v>
      </c>
      <c r="U126" s="339"/>
      <c r="V126" s="339">
        <f>AG126+AJ126+AM126+AP126+AS126+AV126+AY126+BB126</f>
        <v>40</v>
      </c>
      <c r="W126" s="339"/>
      <c r="X126" s="339">
        <v>20</v>
      </c>
      <c r="Y126" s="339"/>
      <c r="Z126" s="339"/>
      <c r="AA126" s="339"/>
      <c r="AB126" s="339">
        <v>20</v>
      </c>
      <c r="AC126" s="339"/>
      <c r="AD126" s="339"/>
      <c r="AE126" s="340"/>
      <c r="AF126" s="163"/>
      <c r="AG126" s="165"/>
      <c r="AH126" s="164"/>
      <c r="AI126" s="161"/>
      <c r="AJ126" s="165"/>
      <c r="AK126" s="162"/>
      <c r="AL126" s="163"/>
      <c r="AM126" s="165"/>
      <c r="AN126" s="164"/>
      <c r="AO126" s="161"/>
      <c r="AP126" s="165"/>
      <c r="AQ126" s="162"/>
      <c r="AR126" s="161"/>
      <c r="AS126" s="165"/>
      <c r="AT126" s="162"/>
      <c r="AU126" s="163"/>
      <c r="AV126" s="165"/>
      <c r="AW126" s="164"/>
      <c r="AX126" s="139"/>
      <c r="AY126" s="140"/>
      <c r="AZ126" s="141"/>
      <c r="BA126" s="161">
        <v>90</v>
      </c>
      <c r="BB126" s="165">
        <v>40</v>
      </c>
      <c r="BC126" s="162">
        <v>3</v>
      </c>
      <c r="BD126" s="537">
        <v>3</v>
      </c>
      <c r="BE126" s="538"/>
      <c r="BF126" s="510"/>
      <c r="BG126" s="344"/>
      <c r="BH126" s="344"/>
      <c r="BI126" s="345"/>
    </row>
    <row r="127" spans="1:74" s="43" customFormat="1" ht="51" customHeight="1">
      <c r="A127" s="36" t="s">
        <v>440</v>
      </c>
      <c r="B127" s="492" t="s">
        <v>435</v>
      </c>
      <c r="C127" s="493"/>
      <c r="D127" s="493"/>
      <c r="E127" s="493"/>
      <c r="F127" s="493"/>
      <c r="G127" s="493"/>
      <c r="H127" s="493"/>
      <c r="I127" s="493"/>
      <c r="J127" s="493"/>
      <c r="K127" s="493"/>
      <c r="L127" s="493"/>
      <c r="M127" s="493"/>
      <c r="N127" s="493"/>
      <c r="O127" s="494"/>
      <c r="P127" s="495">
        <v>8</v>
      </c>
      <c r="Q127" s="453"/>
      <c r="R127" s="496"/>
      <c r="S127" s="497"/>
      <c r="T127" s="495">
        <f>AF127+AI127+AL127+AO127+AR127+AU127+AX127+BA127</f>
        <v>94</v>
      </c>
      <c r="U127" s="452"/>
      <c r="V127" s="452">
        <f>AG127+AJ127+AM127+AP127+AS127+AV127+AY127+BB127</f>
        <v>50</v>
      </c>
      <c r="W127" s="452"/>
      <c r="X127" s="452">
        <v>26</v>
      </c>
      <c r="Y127" s="452"/>
      <c r="Z127" s="452"/>
      <c r="AA127" s="452"/>
      <c r="AB127" s="452">
        <v>24</v>
      </c>
      <c r="AC127" s="452"/>
      <c r="AD127" s="452"/>
      <c r="AE127" s="453"/>
      <c r="AF127" s="194"/>
      <c r="AG127" s="196"/>
      <c r="AH127" s="195"/>
      <c r="AI127" s="192"/>
      <c r="AJ127" s="196"/>
      <c r="AK127" s="193"/>
      <c r="AL127" s="194"/>
      <c r="AM127" s="196"/>
      <c r="AN127" s="195"/>
      <c r="AO127" s="192"/>
      <c r="AP127" s="196"/>
      <c r="AQ127" s="193"/>
      <c r="AR127" s="192"/>
      <c r="AS127" s="196"/>
      <c r="AT127" s="193"/>
      <c r="AU127" s="194"/>
      <c r="AV127" s="196"/>
      <c r="AW127" s="195"/>
      <c r="AX127" s="142"/>
      <c r="AY127" s="143"/>
      <c r="AZ127" s="144"/>
      <c r="BA127" s="194">
        <v>94</v>
      </c>
      <c r="BB127" s="196">
        <v>50</v>
      </c>
      <c r="BC127" s="195">
        <v>3</v>
      </c>
      <c r="BD127" s="520">
        <v>3</v>
      </c>
      <c r="BE127" s="521"/>
      <c r="BF127" s="476"/>
      <c r="BG127" s="477"/>
      <c r="BH127" s="477"/>
      <c r="BI127" s="478"/>
    </row>
    <row r="128" spans="1:74" s="43" customFormat="1" ht="93" customHeight="1">
      <c r="A128" s="36" t="s">
        <v>441</v>
      </c>
      <c r="B128" s="492" t="s">
        <v>498</v>
      </c>
      <c r="C128" s="493"/>
      <c r="D128" s="493"/>
      <c r="E128" s="493"/>
      <c r="F128" s="493"/>
      <c r="G128" s="493"/>
      <c r="H128" s="493"/>
      <c r="I128" s="493"/>
      <c r="J128" s="493"/>
      <c r="K128" s="493"/>
      <c r="L128" s="493"/>
      <c r="M128" s="493"/>
      <c r="N128" s="493"/>
      <c r="O128" s="494"/>
      <c r="P128" s="495"/>
      <c r="Q128" s="453"/>
      <c r="R128" s="496">
        <v>8</v>
      </c>
      <c r="S128" s="497"/>
      <c r="T128" s="495">
        <f>AF128+AI128+AL128+AO128+AR128+AU128+AX128+BA128</f>
        <v>90</v>
      </c>
      <c r="U128" s="452"/>
      <c r="V128" s="452">
        <f>AG128+AJ128+AM128+AP128+AS128+AV128+AY128+BB128</f>
        <v>40</v>
      </c>
      <c r="W128" s="452"/>
      <c r="X128" s="452">
        <v>20</v>
      </c>
      <c r="Y128" s="452"/>
      <c r="Z128" s="452"/>
      <c r="AA128" s="452"/>
      <c r="AB128" s="452">
        <v>20</v>
      </c>
      <c r="AC128" s="452"/>
      <c r="AD128" s="452"/>
      <c r="AE128" s="453"/>
      <c r="AF128" s="194"/>
      <c r="AG128" s="196"/>
      <c r="AH128" s="195"/>
      <c r="AI128" s="192"/>
      <c r="AJ128" s="196"/>
      <c r="AK128" s="193"/>
      <c r="AL128" s="194"/>
      <c r="AM128" s="196"/>
      <c r="AN128" s="195"/>
      <c r="AO128" s="192"/>
      <c r="AP128" s="196"/>
      <c r="AQ128" s="193"/>
      <c r="AR128" s="192"/>
      <c r="AS128" s="196"/>
      <c r="AT128" s="193"/>
      <c r="AU128" s="194"/>
      <c r="AV128" s="196"/>
      <c r="AW128" s="195"/>
      <c r="AX128" s="142"/>
      <c r="AY128" s="143"/>
      <c r="AZ128" s="144"/>
      <c r="BA128" s="194">
        <v>90</v>
      </c>
      <c r="BB128" s="196">
        <v>40</v>
      </c>
      <c r="BC128" s="195">
        <v>3</v>
      </c>
      <c r="BD128" s="520">
        <v>3</v>
      </c>
      <c r="BE128" s="521"/>
      <c r="BF128" s="476"/>
      <c r="BG128" s="477"/>
      <c r="BH128" s="477"/>
      <c r="BI128" s="478"/>
    </row>
    <row r="129" spans="1:61" s="43" customFormat="1" ht="92.25" customHeight="1" thickBot="1">
      <c r="A129" s="36" t="s">
        <v>442</v>
      </c>
      <c r="B129" s="389" t="s">
        <v>436</v>
      </c>
      <c r="C129" s="390"/>
      <c r="D129" s="390"/>
      <c r="E129" s="390"/>
      <c r="F129" s="390"/>
      <c r="G129" s="390"/>
      <c r="H129" s="390"/>
      <c r="I129" s="390"/>
      <c r="J129" s="390"/>
      <c r="K129" s="390"/>
      <c r="L129" s="390"/>
      <c r="M129" s="390"/>
      <c r="N129" s="390"/>
      <c r="O129" s="391"/>
      <c r="P129" s="542">
        <v>8</v>
      </c>
      <c r="Q129" s="373"/>
      <c r="R129" s="543"/>
      <c r="S129" s="544"/>
      <c r="T129" s="542">
        <f>AF129+AI129+AL129+AO129+AR129+AU129+AX129+BA129</f>
        <v>94</v>
      </c>
      <c r="U129" s="338"/>
      <c r="V129" s="338">
        <f>AG129+AJ129+AM129+AP129+AS129+AV129+AY129+BB129</f>
        <v>50</v>
      </c>
      <c r="W129" s="338"/>
      <c r="X129" s="338">
        <v>26</v>
      </c>
      <c r="Y129" s="338"/>
      <c r="Z129" s="338"/>
      <c r="AA129" s="338"/>
      <c r="AB129" s="338">
        <v>24</v>
      </c>
      <c r="AC129" s="338"/>
      <c r="AD129" s="338"/>
      <c r="AE129" s="373"/>
      <c r="AF129" s="189"/>
      <c r="AG129" s="191"/>
      <c r="AH129" s="190"/>
      <c r="AI129" s="187"/>
      <c r="AJ129" s="191"/>
      <c r="AK129" s="188"/>
      <c r="AL129" s="189"/>
      <c r="AM129" s="191"/>
      <c r="AN129" s="190"/>
      <c r="AO129" s="187"/>
      <c r="AP129" s="191"/>
      <c r="AQ129" s="188"/>
      <c r="AR129" s="187"/>
      <c r="AS129" s="191"/>
      <c r="AT129" s="188"/>
      <c r="AU129" s="189"/>
      <c r="AV129" s="191"/>
      <c r="AW129" s="190"/>
      <c r="AX129" s="145"/>
      <c r="AY129" s="146"/>
      <c r="AZ129" s="147"/>
      <c r="BA129" s="189">
        <v>94</v>
      </c>
      <c r="BB129" s="191">
        <v>50</v>
      </c>
      <c r="BC129" s="190">
        <v>3</v>
      </c>
      <c r="BD129" s="540">
        <v>3</v>
      </c>
      <c r="BE129" s="541"/>
      <c r="BF129" s="539"/>
      <c r="BG129" s="387"/>
      <c r="BH129" s="387"/>
      <c r="BI129" s="388"/>
    </row>
    <row r="130" spans="1:61" s="43" customFormat="1" ht="60" customHeight="1" thickBot="1">
      <c r="A130" s="117" t="s">
        <v>443</v>
      </c>
      <c r="B130" s="365" t="s">
        <v>318</v>
      </c>
      <c r="C130" s="366"/>
      <c r="D130" s="366"/>
      <c r="E130" s="366"/>
      <c r="F130" s="366"/>
      <c r="G130" s="366"/>
      <c r="H130" s="366"/>
      <c r="I130" s="366"/>
      <c r="J130" s="366"/>
      <c r="K130" s="366"/>
      <c r="L130" s="366"/>
      <c r="M130" s="366"/>
      <c r="N130" s="366"/>
      <c r="O130" s="367"/>
      <c r="P130" s="368"/>
      <c r="Q130" s="369"/>
      <c r="R130" s="370"/>
      <c r="S130" s="371"/>
      <c r="T130" s="368">
        <f>SUM(T131:U134)</f>
        <v>368</v>
      </c>
      <c r="U130" s="372"/>
      <c r="V130" s="372">
        <f>SUM(V131:W134)</f>
        <v>180</v>
      </c>
      <c r="W130" s="372"/>
      <c r="X130" s="372">
        <f>SUM(X131:Y134)</f>
        <v>92</v>
      </c>
      <c r="Y130" s="372"/>
      <c r="Z130" s="372"/>
      <c r="AA130" s="372"/>
      <c r="AB130" s="372">
        <f>SUM(AB131:AC134)</f>
        <v>88</v>
      </c>
      <c r="AC130" s="372"/>
      <c r="AD130" s="372"/>
      <c r="AE130" s="369"/>
      <c r="AF130" s="173"/>
      <c r="AG130" s="175"/>
      <c r="AH130" s="174"/>
      <c r="AI130" s="171"/>
      <c r="AJ130" s="175"/>
      <c r="AK130" s="172"/>
      <c r="AL130" s="173"/>
      <c r="AM130" s="175"/>
      <c r="AN130" s="174"/>
      <c r="AO130" s="171"/>
      <c r="AP130" s="175"/>
      <c r="AQ130" s="172"/>
      <c r="AR130" s="171"/>
      <c r="AS130" s="175"/>
      <c r="AT130" s="172"/>
      <c r="AU130" s="173"/>
      <c r="AV130" s="175"/>
      <c r="AW130" s="174"/>
      <c r="AX130" s="133">
        <f t="shared" ref="AX130:BC130" si="77">SUM(AX131:AX134)</f>
        <v>0</v>
      </c>
      <c r="AY130" s="134">
        <f t="shared" si="77"/>
        <v>0</v>
      </c>
      <c r="AZ130" s="135">
        <f t="shared" si="77"/>
        <v>0</v>
      </c>
      <c r="BA130" s="173">
        <f>SUM(BA131:BA134)</f>
        <v>368</v>
      </c>
      <c r="BB130" s="175">
        <f t="shared" si="77"/>
        <v>180</v>
      </c>
      <c r="BC130" s="174">
        <f t="shared" si="77"/>
        <v>12</v>
      </c>
      <c r="BD130" s="392">
        <f>SUM(BD131:BE134)</f>
        <v>12</v>
      </c>
      <c r="BE130" s="393"/>
      <c r="BF130" s="536" t="s">
        <v>505</v>
      </c>
      <c r="BG130" s="377"/>
      <c r="BH130" s="377"/>
      <c r="BI130" s="378"/>
    </row>
    <row r="131" spans="1:61" s="43" customFormat="1" ht="42" customHeight="1">
      <c r="A131" s="36" t="s">
        <v>444</v>
      </c>
      <c r="B131" s="346" t="s">
        <v>319</v>
      </c>
      <c r="C131" s="347"/>
      <c r="D131" s="347"/>
      <c r="E131" s="347"/>
      <c r="F131" s="347"/>
      <c r="G131" s="347"/>
      <c r="H131" s="347"/>
      <c r="I131" s="347"/>
      <c r="J131" s="347"/>
      <c r="K131" s="347"/>
      <c r="L131" s="347"/>
      <c r="M131" s="347"/>
      <c r="N131" s="347"/>
      <c r="O131" s="348"/>
      <c r="P131" s="349"/>
      <c r="Q131" s="340"/>
      <c r="R131" s="350">
        <v>8</v>
      </c>
      <c r="S131" s="351"/>
      <c r="T131" s="349">
        <f>AF131+AI131+AL131+AO131+AR131+AU131+AX131+BA131</f>
        <v>90</v>
      </c>
      <c r="U131" s="339"/>
      <c r="V131" s="339">
        <f>AG131+AJ131+AM131+AP131+AS131+AV131+AY131+BB131</f>
        <v>40</v>
      </c>
      <c r="W131" s="339"/>
      <c r="X131" s="339">
        <v>20</v>
      </c>
      <c r="Y131" s="339"/>
      <c r="Z131" s="339"/>
      <c r="AA131" s="339"/>
      <c r="AB131" s="339">
        <v>20</v>
      </c>
      <c r="AC131" s="339"/>
      <c r="AD131" s="339"/>
      <c r="AE131" s="340"/>
      <c r="AF131" s="163"/>
      <c r="AG131" s="165"/>
      <c r="AH131" s="164"/>
      <c r="AI131" s="161"/>
      <c r="AJ131" s="165"/>
      <c r="AK131" s="162"/>
      <c r="AL131" s="163"/>
      <c r="AM131" s="165"/>
      <c r="AN131" s="164"/>
      <c r="AO131" s="161"/>
      <c r="AP131" s="165"/>
      <c r="AQ131" s="162"/>
      <c r="AR131" s="161"/>
      <c r="AS131" s="165"/>
      <c r="AT131" s="162"/>
      <c r="AU131" s="163"/>
      <c r="AV131" s="165"/>
      <c r="AW131" s="164"/>
      <c r="AX131" s="139"/>
      <c r="AY131" s="140"/>
      <c r="AZ131" s="141"/>
      <c r="BA131" s="161">
        <v>90</v>
      </c>
      <c r="BB131" s="165">
        <v>40</v>
      </c>
      <c r="BC131" s="162">
        <v>3</v>
      </c>
      <c r="BD131" s="537">
        <v>3</v>
      </c>
      <c r="BE131" s="538"/>
      <c r="BF131" s="510"/>
      <c r="BG131" s="344"/>
      <c r="BH131" s="344"/>
      <c r="BI131" s="345"/>
    </row>
    <row r="132" spans="1:61" s="43" customFormat="1" ht="54" customHeight="1">
      <c r="A132" s="36" t="s">
        <v>445</v>
      </c>
      <c r="B132" s="492" t="s">
        <v>321</v>
      </c>
      <c r="C132" s="493"/>
      <c r="D132" s="493"/>
      <c r="E132" s="493"/>
      <c r="F132" s="493"/>
      <c r="G132" s="493"/>
      <c r="H132" s="493"/>
      <c r="I132" s="493"/>
      <c r="J132" s="493"/>
      <c r="K132" s="493"/>
      <c r="L132" s="493"/>
      <c r="M132" s="493"/>
      <c r="N132" s="493"/>
      <c r="O132" s="494"/>
      <c r="P132" s="495">
        <v>8</v>
      </c>
      <c r="Q132" s="453"/>
      <c r="R132" s="496"/>
      <c r="S132" s="497"/>
      <c r="T132" s="495">
        <f>AF132+AI132+AL132+AO132+AR132+AU132+AX132+BA132</f>
        <v>94</v>
      </c>
      <c r="U132" s="452"/>
      <c r="V132" s="452">
        <f>AG132+AJ132+AM132+AP132+AS132+AV132+AY132+BB132</f>
        <v>50</v>
      </c>
      <c r="W132" s="452"/>
      <c r="X132" s="452">
        <v>26</v>
      </c>
      <c r="Y132" s="452"/>
      <c r="Z132" s="452"/>
      <c r="AA132" s="452"/>
      <c r="AB132" s="452">
        <v>24</v>
      </c>
      <c r="AC132" s="452"/>
      <c r="AD132" s="452"/>
      <c r="AE132" s="453"/>
      <c r="AF132" s="194"/>
      <c r="AG132" s="196"/>
      <c r="AH132" s="195"/>
      <c r="AI132" s="192"/>
      <c r="AJ132" s="196"/>
      <c r="AK132" s="193"/>
      <c r="AL132" s="194"/>
      <c r="AM132" s="196"/>
      <c r="AN132" s="195"/>
      <c r="AO132" s="192"/>
      <c r="AP132" s="196"/>
      <c r="AQ132" s="193"/>
      <c r="AR132" s="192"/>
      <c r="AS132" s="196"/>
      <c r="AT132" s="193"/>
      <c r="AU132" s="194"/>
      <c r="AV132" s="196"/>
      <c r="AW132" s="195"/>
      <c r="AX132" s="142"/>
      <c r="AY132" s="143"/>
      <c r="AZ132" s="144"/>
      <c r="BA132" s="194">
        <v>94</v>
      </c>
      <c r="BB132" s="196">
        <v>50</v>
      </c>
      <c r="BC132" s="195">
        <v>3</v>
      </c>
      <c r="BD132" s="520">
        <v>3</v>
      </c>
      <c r="BE132" s="521"/>
      <c r="BF132" s="476"/>
      <c r="BG132" s="477"/>
      <c r="BH132" s="477"/>
      <c r="BI132" s="478"/>
    </row>
    <row r="133" spans="1:61" s="43" customFormat="1" ht="48" customHeight="1">
      <c r="A133" s="36" t="s">
        <v>446</v>
      </c>
      <c r="B133" s="492" t="s">
        <v>322</v>
      </c>
      <c r="C133" s="493"/>
      <c r="D133" s="493"/>
      <c r="E133" s="493"/>
      <c r="F133" s="493"/>
      <c r="G133" s="493"/>
      <c r="H133" s="493"/>
      <c r="I133" s="493"/>
      <c r="J133" s="493"/>
      <c r="K133" s="493"/>
      <c r="L133" s="493"/>
      <c r="M133" s="493"/>
      <c r="N133" s="493"/>
      <c r="O133" s="494"/>
      <c r="P133" s="495"/>
      <c r="Q133" s="453"/>
      <c r="R133" s="496">
        <v>8</v>
      </c>
      <c r="S133" s="497"/>
      <c r="T133" s="495">
        <f>AF133+AI133+AL133+AO133+AR133+AU133+AX133+BA133</f>
        <v>90</v>
      </c>
      <c r="U133" s="452"/>
      <c r="V133" s="452">
        <f>AG133+AJ133+AM133+AP133+AS133+AV133+AY133+BB133</f>
        <v>40</v>
      </c>
      <c r="W133" s="452"/>
      <c r="X133" s="452">
        <v>20</v>
      </c>
      <c r="Y133" s="452"/>
      <c r="Z133" s="452"/>
      <c r="AA133" s="452"/>
      <c r="AB133" s="452">
        <v>20</v>
      </c>
      <c r="AC133" s="452"/>
      <c r="AD133" s="452"/>
      <c r="AE133" s="453"/>
      <c r="AF133" s="194"/>
      <c r="AG133" s="196"/>
      <c r="AH133" s="195"/>
      <c r="AI133" s="192"/>
      <c r="AJ133" s="196"/>
      <c r="AK133" s="193"/>
      <c r="AL133" s="194"/>
      <c r="AM133" s="196"/>
      <c r="AN133" s="195"/>
      <c r="AO133" s="192"/>
      <c r="AP133" s="196"/>
      <c r="AQ133" s="193"/>
      <c r="AR133" s="192"/>
      <c r="AS133" s="196"/>
      <c r="AT133" s="193"/>
      <c r="AU133" s="194"/>
      <c r="AV133" s="196"/>
      <c r="AW133" s="195"/>
      <c r="AX133" s="142"/>
      <c r="AY133" s="143"/>
      <c r="AZ133" s="144"/>
      <c r="BA133" s="194">
        <v>90</v>
      </c>
      <c r="BB133" s="196">
        <v>40</v>
      </c>
      <c r="BC133" s="195">
        <v>3</v>
      </c>
      <c r="BD133" s="520">
        <v>3</v>
      </c>
      <c r="BE133" s="521"/>
      <c r="BF133" s="476"/>
      <c r="BG133" s="477"/>
      <c r="BH133" s="477"/>
      <c r="BI133" s="478"/>
    </row>
    <row r="134" spans="1:61" s="43" customFormat="1" ht="54" customHeight="1" thickBot="1">
      <c r="A134" s="36" t="s">
        <v>447</v>
      </c>
      <c r="B134" s="389" t="s">
        <v>323</v>
      </c>
      <c r="C134" s="390"/>
      <c r="D134" s="390"/>
      <c r="E134" s="390"/>
      <c r="F134" s="390"/>
      <c r="G134" s="390"/>
      <c r="H134" s="390"/>
      <c r="I134" s="390"/>
      <c r="J134" s="390"/>
      <c r="K134" s="390"/>
      <c r="L134" s="390"/>
      <c r="M134" s="390"/>
      <c r="N134" s="390"/>
      <c r="O134" s="391"/>
      <c r="P134" s="542">
        <v>8</v>
      </c>
      <c r="Q134" s="373"/>
      <c r="R134" s="543"/>
      <c r="S134" s="544"/>
      <c r="T134" s="542">
        <f>AF134+AI134+AL134+AO134+AR134+AU134+AX134+BA134</f>
        <v>94</v>
      </c>
      <c r="U134" s="338"/>
      <c r="V134" s="338">
        <f>AG134+AJ134+AM134+AP134+AS134+AV134+AY134+BB134</f>
        <v>50</v>
      </c>
      <c r="W134" s="338"/>
      <c r="X134" s="338">
        <v>26</v>
      </c>
      <c r="Y134" s="338"/>
      <c r="Z134" s="338"/>
      <c r="AA134" s="338"/>
      <c r="AB134" s="338">
        <v>24</v>
      </c>
      <c r="AC134" s="338"/>
      <c r="AD134" s="338"/>
      <c r="AE134" s="373"/>
      <c r="AF134" s="189"/>
      <c r="AG134" s="191"/>
      <c r="AH134" s="190"/>
      <c r="AI134" s="187"/>
      <c r="AJ134" s="191"/>
      <c r="AK134" s="188"/>
      <c r="AL134" s="189"/>
      <c r="AM134" s="191"/>
      <c r="AN134" s="190"/>
      <c r="AO134" s="187"/>
      <c r="AP134" s="191"/>
      <c r="AQ134" s="188"/>
      <c r="AR134" s="187"/>
      <c r="AS134" s="191"/>
      <c r="AT134" s="188"/>
      <c r="AU134" s="189"/>
      <c r="AV134" s="191"/>
      <c r="AW134" s="190"/>
      <c r="AX134" s="145"/>
      <c r="AY134" s="146"/>
      <c r="AZ134" s="147"/>
      <c r="BA134" s="189">
        <v>94</v>
      </c>
      <c r="BB134" s="191">
        <v>50</v>
      </c>
      <c r="BC134" s="190">
        <v>3</v>
      </c>
      <c r="BD134" s="540">
        <v>3</v>
      </c>
      <c r="BE134" s="541"/>
      <c r="BF134" s="539"/>
      <c r="BG134" s="387"/>
      <c r="BH134" s="387"/>
      <c r="BI134" s="388"/>
    </row>
    <row r="135" spans="1:61" s="43" customFormat="1" ht="60" customHeight="1" thickBot="1">
      <c r="A135" s="117" t="s">
        <v>448</v>
      </c>
      <c r="B135" s="365" t="s">
        <v>324</v>
      </c>
      <c r="C135" s="366"/>
      <c r="D135" s="366"/>
      <c r="E135" s="366"/>
      <c r="F135" s="366"/>
      <c r="G135" s="366"/>
      <c r="H135" s="366"/>
      <c r="I135" s="366"/>
      <c r="J135" s="366"/>
      <c r="K135" s="366"/>
      <c r="L135" s="366"/>
      <c r="M135" s="366"/>
      <c r="N135" s="366"/>
      <c r="O135" s="367"/>
      <c r="P135" s="368"/>
      <c r="Q135" s="369"/>
      <c r="R135" s="370"/>
      <c r="S135" s="371"/>
      <c r="T135" s="368">
        <f>SUM(T136:U139)</f>
        <v>368</v>
      </c>
      <c r="U135" s="372"/>
      <c r="V135" s="372">
        <f>SUM(V136:W139)</f>
        <v>180</v>
      </c>
      <c r="W135" s="372"/>
      <c r="X135" s="372">
        <f>SUM(X136:Y139)</f>
        <v>92</v>
      </c>
      <c r="Y135" s="372"/>
      <c r="Z135" s="372"/>
      <c r="AA135" s="372"/>
      <c r="AB135" s="372">
        <f>SUM(AB136:AC139)</f>
        <v>88</v>
      </c>
      <c r="AC135" s="372"/>
      <c r="AD135" s="372"/>
      <c r="AE135" s="369"/>
      <c r="AF135" s="173"/>
      <c r="AG135" s="175"/>
      <c r="AH135" s="174"/>
      <c r="AI135" s="171"/>
      <c r="AJ135" s="175"/>
      <c r="AK135" s="172"/>
      <c r="AL135" s="173"/>
      <c r="AM135" s="175"/>
      <c r="AN135" s="174"/>
      <c r="AO135" s="171"/>
      <c r="AP135" s="175"/>
      <c r="AQ135" s="172"/>
      <c r="AR135" s="171"/>
      <c r="AS135" s="175"/>
      <c r="AT135" s="172"/>
      <c r="AU135" s="173"/>
      <c r="AV135" s="175"/>
      <c r="AW135" s="174"/>
      <c r="AX135" s="133">
        <f t="shared" ref="AX135:BC135" si="78">SUM(AX136:AX139)</f>
        <v>0</v>
      </c>
      <c r="AY135" s="134">
        <f t="shared" si="78"/>
        <v>0</v>
      </c>
      <c r="AZ135" s="135">
        <f t="shared" si="78"/>
        <v>0</v>
      </c>
      <c r="BA135" s="173">
        <f t="shared" si="78"/>
        <v>368</v>
      </c>
      <c r="BB135" s="175">
        <f t="shared" si="78"/>
        <v>180</v>
      </c>
      <c r="BC135" s="174">
        <f t="shared" si="78"/>
        <v>12</v>
      </c>
      <c r="BD135" s="392">
        <f>SUM(BD136:BE139)</f>
        <v>12</v>
      </c>
      <c r="BE135" s="393"/>
      <c r="BF135" s="536" t="s">
        <v>512</v>
      </c>
      <c r="BG135" s="377"/>
      <c r="BH135" s="377"/>
      <c r="BI135" s="378"/>
    </row>
    <row r="136" spans="1:61" s="43" customFormat="1" ht="60" customHeight="1">
      <c r="A136" s="44" t="s">
        <v>449</v>
      </c>
      <c r="B136" s="531" t="s">
        <v>325</v>
      </c>
      <c r="C136" s="532"/>
      <c r="D136" s="532"/>
      <c r="E136" s="532"/>
      <c r="F136" s="532"/>
      <c r="G136" s="532"/>
      <c r="H136" s="532"/>
      <c r="I136" s="532"/>
      <c r="J136" s="532"/>
      <c r="K136" s="532"/>
      <c r="L136" s="532"/>
      <c r="M136" s="532"/>
      <c r="N136" s="532"/>
      <c r="O136" s="533"/>
      <c r="P136" s="525"/>
      <c r="Q136" s="527"/>
      <c r="R136" s="534">
        <v>8</v>
      </c>
      <c r="S136" s="535"/>
      <c r="T136" s="525">
        <f>AF136+AI136+AL136+AO136+AR136+AU136+AX136+BA136</f>
        <v>90</v>
      </c>
      <c r="U136" s="526"/>
      <c r="V136" s="526">
        <f>AG136+AJ136+AM136+AP136+AS136+AV136+AY136+BB136</f>
        <v>40</v>
      </c>
      <c r="W136" s="526"/>
      <c r="X136" s="526">
        <v>20</v>
      </c>
      <c r="Y136" s="526"/>
      <c r="Z136" s="526"/>
      <c r="AA136" s="526"/>
      <c r="AB136" s="526">
        <v>20</v>
      </c>
      <c r="AC136" s="526"/>
      <c r="AD136" s="526"/>
      <c r="AE136" s="527"/>
      <c r="AF136" s="231"/>
      <c r="AG136" s="228"/>
      <c r="AH136" s="232"/>
      <c r="AI136" s="230"/>
      <c r="AJ136" s="228"/>
      <c r="AK136" s="229"/>
      <c r="AL136" s="231"/>
      <c r="AM136" s="228"/>
      <c r="AN136" s="232"/>
      <c r="AO136" s="230"/>
      <c r="AP136" s="228"/>
      <c r="AQ136" s="229"/>
      <c r="AR136" s="230"/>
      <c r="AS136" s="228"/>
      <c r="AT136" s="229"/>
      <c r="AU136" s="231"/>
      <c r="AV136" s="228"/>
      <c r="AW136" s="232"/>
      <c r="AX136" s="230"/>
      <c r="AY136" s="228"/>
      <c r="AZ136" s="229"/>
      <c r="BA136" s="230">
        <v>90</v>
      </c>
      <c r="BB136" s="228">
        <v>40</v>
      </c>
      <c r="BC136" s="229">
        <v>3</v>
      </c>
      <c r="BD136" s="528">
        <v>3</v>
      </c>
      <c r="BE136" s="529"/>
      <c r="BF136" s="522"/>
      <c r="BG136" s="523"/>
      <c r="BH136" s="523"/>
      <c r="BI136" s="524"/>
    </row>
    <row r="137" spans="1:61" s="43" customFormat="1" ht="54" customHeight="1">
      <c r="A137" s="37" t="s">
        <v>450</v>
      </c>
      <c r="B137" s="530" t="s">
        <v>327</v>
      </c>
      <c r="C137" s="493"/>
      <c r="D137" s="493"/>
      <c r="E137" s="493"/>
      <c r="F137" s="493"/>
      <c r="G137" s="493"/>
      <c r="H137" s="493"/>
      <c r="I137" s="493"/>
      <c r="J137" s="493"/>
      <c r="K137" s="493"/>
      <c r="L137" s="493"/>
      <c r="M137" s="493"/>
      <c r="N137" s="493"/>
      <c r="O137" s="494"/>
      <c r="P137" s="495">
        <v>8</v>
      </c>
      <c r="Q137" s="453"/>
      <c r="R137" s="496"/>
      <c r="S137" s="497"/>
      <c r="T137" s="495">
        <f>AF137+AI137+AL137+AO137+AR137+AU137+AX137+BA137</f>
        <v>94</v>
      </c>
      <c r="U137" s="452"/>
      <c r="V137" s="452">
        <f>AG137+AJ137+AM137+AP137+AS137+AV137+AY137+BB137</f>
        <v>50</v>
      </c>
      <c r="W137" s="452"/>
      <c r="X137" s="452">
        <v>26</v>
      </c>
      <c r="Y137" s="452"/>
      <c r="Z137" s="452"/>
      <c r="AA137" s="452"/>
      <c r="AB137" s="452">
        <v>24</v>
      </c>
      <c r="AC137" s="452"/>
      <c r="AD137" s="452"/>
      <c r="AE137" s="453"/>
      <c r="AF137" s="226"/>
      <c r="AG137" s="223"/>
      <c r="AH137" s="227"/>
      <c r="AI137" s="225"/>
      <c r="AJ137" s="223"/>
      <c r="AK137" s="224"/>
      <c r="AL137" s="226"/>
      <c r="AM137" s="223"/>
      <c r="AN137" s="227"/>
      <c r="AO137" s="225"/>
      <c r="AP137" s="223"/>
      <c r="AQ137" s="224"/>
      <c r="AR137" s="225"/>
      <c r="AS137" s="223"/>
      <c r="AT137" s="224"/>
      <c r="AU137" s="226"/>
      <c r="AV137" s="223"/>
      <c r="AW137" s="227"/>
      <c r="AX137" s="225"/>
      <c r="AY137" s="223"/>
      <c r="AZ137" s="224"/>
      <c r="BA137" s="226">
        <v>94</v>
      </c>
      <c r="BB137" s="223">
        <v>50</v>
      </c>
      <c r="BC137" s="227">
        <v>3</v>
      </c>
      <c r="BD137" s="520">
        <v>3</v>
      </c>
      <c r="BE137" s="521"/>
      <c r="BF137" s="476"/>
      <c r="BG137" s="477"/>
      <c r="BH137" s="477"/>
      <c r="BI137" s="478"/>
    </row>
    <row r="138" spans="1:61" s="43" customFormat="1" ht="51" customHeight="1">
      <c r="A138" s="37" t="s">
        <v>451</v>
      </c>
      <c r="B138" s="530" t="s">
        <v>328</v>
      </c>
      <c r="C138" s="493"/>
      <c r="D138" s="493"/>
      <c r="E138" s="493"/>
      <c r="F138" s="493"/>
      <c r="G138" s="493"/>
      <c r="H138" s="493"/>
      <c r="I138" s="493"/>
      <c r="J138" s="493"/>
      <c r="K138" s="493"/>
      <c r="L138" s="493"/>
      <c r="M138" s="493"/>
      <c r="N138" s="493"/>
      <c r="O138" s="494"/>
      <c r="P138" s="495"/>
      <c r="Q138" s="453"/>
      <c r="R138" s="496">
        <v>8</v>
      </c>
      <c r="S138" s="497"/>
      <c r="T138" s="495">
        <f>AF138+AI138+AL138+AO138+AR138+AU138+AX138+BA138</f>
        <v>90</v>
      </c>
      <c r="U138" s="452"/>
      <c r="V138" s="452">
        <f>AG138+AJ138+AM138+AP138+AS138+AV138+AY138+BB138</f>
        <v>40</v>
      </c>
      <c r="W138" s="452"/>
      <c r="X138" s="452">
        <v>20</v>
      </c>
      <c r="Y138" s="452"/>
      <c r="Z138" s="452"/>
      <c r="AA138" s="452"/>
      <c r="AB138" s="452">
        <v>20</v>
      </c>
      <c r="AC138" s="452"/>
      <c r="AD138" s="452"/>
      <c r="AE138" s="453"/>
      <c r="AF138" s="226"/>
      <c r="AG138" s="223"/>
      <c r="AH138" s="227"/>
      <c r="AI138" s="225"/>
      <c r="AJ138" s="223"/>
      <c r="AK138" s="224"/>
      <c r="AL138" s="226"/>
      <c r="AM138" s="223"/>
      <c r="AN138" s="227"/>
      <c r="AO138" s="225"/>
      <c r="AP138" s="223"/>
      <c r="AQ138" s="224"/>
      <c r="AR138" s="225"/>
      <c r="AS138" s="223"/>
      <c r="AT138" s="224"/>
      <c r="AU138" s="226"/>
      <c r="AV138" s="223"/>
      <c r="AW138" s="227"/>
      <c r="AX138" s="225"/>
      <c r="AY138" s="223"/>
      <c r="AZ138" s="224"/>
      <c r="BA138" s="226">
        <v>90</v>
      </c>
      <c r="BB138" s="223">
        <v>40</v>
      </c>
      <c r="BC138" s="227">
        <v>3</v>
      </c>
      <c r="BD138" s="520">
        <v>3</v>
      </c>
      <c r="BE138" s="521"/>
      <c r="BF138" s="476"/>
      <c r="BG138" s="477"/>
      <c r="BH138" s="477"/>
      <c r="BI138" s="478"/>
    </row>
    <row r="139" spans="1:61" s="43" customFormat="1" ht="60" customHeight="1">
      <c r="A139" s="37" t="s">
        <v>452</v>
      </c>
      <c r="B139" s="530" t="s">
        <v>329</v>
      </c>
      <c r="C139" s="493"/>
      <c r="D139" s="493"/>
      <c r="E139" s="493"/>
      <c r="F139" s="493"/>
      <c r="G139" s="493"/>
      <c r="H139" s="493"/>
      <c r="I139" s="493"/>
      <c r="J139" s="493"/>
      <c r="K139" s="493"/>
      <c r="L139" s="493"/>
      <c r="M139" s="493"/>
      <c r="N139" s="493"/>
      <c r="O139" s="494"/>
      <c r="P139" s="495">
        <v>8</v>
      </c>
      <c r="Q139" s="453"/>
      <c r="R139" s="496"/>
      <c r="S139" s="497"/>
      <c r="T139" s="495">
        <f>AF139+AI139+AL139+AO139+AR139+AU139+AX139+BA139</f>
        <v>94</v>
      </c>
      <c r="U139" s="452"/>
      <c r="V139" s="452">
        <f>AG139+AJ139+AM139+AP139+AS139+AV139+AY139+BB139</f>
        <v>50</v>
      </c>
      <c r="W139" s="452"/>
      <c r="X139" s="452">
        <v>26</v>
      </c>
      <c r="Y139" s="452"/>
      <c r="Z139" s="452"/>
      <c r="AA139" s="452"/>
      <c r="AB139" s="452">
        <v>24</v>
      </c>
      <c r="AC139" s="452"/>
      <c r="AD139" s="452"/>
      <c r="AE139" s="453"/>
      <c r="AF139" s="226"/>
      <c r="AG139" s="223"/>
      <c r="AH139" s="227"/>
      <c r="AI139" s="225"/>
      <c r="AJ139" s="223"/>
      <c r="AK139" s="224"/>
      <c r="AL139" s="226"/>
      <c r="AM139" s="223"/>
      <c r="AN139" s="227"/>
      <c r="AO139" s="225"/>
      <c r="AP139" s="223"/>
      <c r="AQ139" s="224"/>
      <c r="AR139" s="225"/>
      <c r="AS139" s="223"/>
      <c r="AT139" s="224"/>
      <c r="AU139" s="226"/>
      <c r="AV139" s="223"/>
      <c r="AW139" s="227"/>
      <c r="AX139" s="225"/>
      <c r="AY139" s="223"/>
      <c r="AZ139" s="224"/>
      <c r="BA139" s="226">
        <v>94</v>
      </c>
      <c r="BB139" s="223">
        <v>50</v>
      </c>
      <c r="BC139" s="227">
        <v>3</v>
      </c>
      <c r="BD139" s="520">
        <v>3</v>
      </c>
      <c r="BE139" s="521"/>
      <c r="BF139" s="476"/>
      <c r="BG139" s="477"/>
      <c r="BH139" s="477"/>
      <c r="BI139" s="478"/>
    </row>
    <row r="140" spans="1:61" s="43" customFormat="1" ht="51" customHeight="1" thickBot="1">
      <c r="A140" s="511" t="s">
        <v>89</v>
      </c>
      <c r="B140" s="512" t="s">
        <v>90</v>
      </c>
      <c r="C140" s="511"/>
      <c r="D140" s="511"/>
      <c r="E140" s="511"/>
      <c r="F140" s="511"/>
      <c r="G140" s="511"/>
      <c r="H140" s="511"/>
      <c r="I140" s="511"/>
      <c r="J140" s="511"/>
      <c r="K140" s="511"/>
      <c r="L140" s="511"/>
      <c r="M140" s="511"/>
      <c r="N140" s="511"/>
      <c r="O140" s="511"/>
      <c r="P140" s="513" t="s">
        <v>91</v>
      </c>
      <c r="Q140" s="513"/>
      <c r="R140" s="513" t="s">
        <v>92</v>
      </c>
      <c r="S140" s="513"/>
      <c r="T140" s="515" t="s">
        <v>93</v>
      </c>
      <c r="U140" s="515"/>
      <c r="V140" s="515"/>
      <c r="W140" s="515"/>
      <c r="X140" s="515"/>
      <c r="Y140" s="515"/>
      <c r="Z140" s="515"/>
      <c r="AA140" s="515"/>
      <c r="AB140" s="515"/>
      <c r="AC140" s="515"/>
      <c r="AD140" s="515"/>
      <c r="AE140" s="515"/>
      <c r="AF140" s="515" t="s">
        <v>94</v>
      </c>
      <c r="AG140" s="515"/>
      <c r="AH140" s="515"/>
      <c r="AI140" s="515"/>
      <c r="AJ140" s="515"/>
      <c r="AK140" s="515"/>
      <c r="AL140" s="515"/>
      <c r="AM140" s="515"/>
      <c r="AN140" s="515"/>
      <c r="AO140" s="515"/>
      <c r="AP140" s="515"/>
      <c r="AQ140" s="515"/>
      <c r="AR140" s="515"/>
      <c r="AS140" s="515"/>
      <c r="AT140" s="515"/>
      <c r="AU140" s="515"/>
      <c r="AV140" s="515"/>
      <c r="AW140" s="515"/>
      <c r="AX140" s="515"/>
      <c r="AY140" s="515"/>
      <c r="AZ140" s="515"/>
      <c r="BA140" s="515"/>
      <c r="BB140" s="515"/>
      <c r="BC140" s="515"/>
      <c r="BD140" s="518" t="s">
        <v>95</v>
      </c>
      <c r="BE140" s="518"/>
      <c r="BF140" s="518" t="s">
        <v>96</v>
      </c>
      <c r="BG140" s="518"/>
      <c r="BH140" s="518"/>
      <c r="BI140" s="518"/>
    </row>
    <row r="141" spans="1:61" s="43" customFormat="1" ht="51" customHeight="1" thickBot="1">
      <c r="A141" s="446"/>
      <c r="B141" s="462"/>
      <c r="C141" s="447"/>
      <c r="D141" s="447"/>
      <c r="E141" s="447"/>
      <c r="F141" s="447"/>
      <c r="G141" s="447"/>
      <c r="H141" s="447"/>
      <c r="I141" s="447"/>
      <c r="J141" s="447"/>
      <c r="K141" s="447"/>
      <c r="L141" s="447"/>
      <c r="M141" s="447"/>
      <c r="N141" s="447"/>
      <c r="O141" s="447"/>
      <c r="P141" s="514"/>
      <c r="Q141" s="514"/>
      <c r="R141" s="514"/>
      <c r="S141" s="514"/>
      <c r="T141" s="514" t="s">
        <v>43</v>
      </c>
      <c r="U141" s="514"/>
      <c r="V141" s="514" t="s">
        <v>97</v>
      </c>
      <c r="W141" s="514"/>
      <c r="X141" s="440" t="s">
        <v>98</v>
      </c>
      <c r="Y141" s="440"/>
      <c r="Z141" s="440"/>
      <c r="AA141" s="440"/>
      <c r="AB141" s="440"/>
      <c r="AC141" s="440"/>
      <c r="AD141" s="440"/>
      <c r="AE141" s="440"/>
      <c r="AF141" s="440" t="s">
        <v>99</v>
      </c>
      <c r="AG141" s="440"/>
      <c r="AH141" s="440"/>
      <c r="AI141" s="440"/>
      <c r="AJ141" s="440"/>
      <c r="AK141" s="440"/>
      <c r="AL141" s="440" t="s">
        <v>100</v>
      </c>
      <c r="AM141" s="440"/>
      <c r="AN141" s="440"/>
      <c r="AO141" s="440"/>
      <c r="AP141" s="440"/>
      <c r="AQ141" s="440"/>
      <c r="AR141" s="440" t="s">
        <v>101</v>
      </c>
      <c r="AS141" s="440"/>
      <c r="AT141" s="440"/>
      <c r="AU141" s="440"/>
      <c r="AV141" s="440"/>
      <c r="AW141" s="440"/>
      <c r="AX141" s="440" t="s">
        <v>102</v>
      </c>
      <c r="AY141" s="440"/>
      <c r="AZ141" s="440"/>
      <c r="BA141" s="440"/>
      <c r="BB141" s="440"/>
      <c r="BC141" s="440"/>
      <c r="BD141" s="519"/>
      <c r="BE141" s="519"/>
      <c r="BF141" s="519"/>
      <c r="BG141" s="519"/>
      <c r="BH141" s="519"/>
      <c r="BI141" s="519"/>
    </row>
    <row r="142" spans="1:61" s="43" customFormat="1" ht="87" customHeight="1" thickBot="1">
      <c r="A142" s="446"/>
      <c r="B142" s="462"/>
      <c r="C142" s="447"/>
      <c r="D142" s="447"/>
      <c r="E142" s="447"/>
      <c r="F142" s="447"/>
      <c r="G142" s="447"/>
      <c r="H142" s="447"/>
      <c r="I142" s="447"/>
      <c r="J142" s="447"/>
      <c r="K142" s="447"/>
      <c r="L142" s="447"/>
      <c r="M142" s="447"/>
      <c r="N142" s="447"/>
      <c r="O142" s="447"/>
      <c r="P142" s="514"/>
      <c r="Q142" s="514"/>
      <c r="R142" s="514"/>
      <c r="S142" s="514"/>
      <c r="T142" s="514"/>
      <c r="U142" s="514"/>
      <c r="V142" s="514"/>
      <c r="W142" s="514"/>
      <c r="X142" s="514" t="s">
        <v>103</v>
      </c>
      <c r="Y142" s="514"/>
      <c r="Z142" s="514" t="s">
        <v>104</v>
      </c>
      <c r="AA142" s="514"/>
      <c r="AB142" s="514" t="s">
        <v>105</v>
      </c>
      <c r="AC142" s="514"/>
      <c r="AD142" s="514" t="s">
        <v>106</v>
      </c>
      <c r="AE142" s="514"/>
      <c r="AF142" s="441" t="s">
        <v>107</v>
      </c>
      <c r="AG142" s="440"/>
      <c r="AH142" s="440"/>
      <c r="AI142" s="441" t="s">
        <v>108</v>
      </c>
      <c r="AJ142" s="440"/>
      <c r="AK142" s="440"/>
      <c r="AL142" s="441" t="s">
        <v>109</v>
      </c>
      <c r="AM142" s="440"/>
      <c r="AN142" s="465"/>
      <c r="AO142" s="441" t="s">
        <v>110</v>
      </c>
      <c r="AP142" s="440"/>
      <c r="AQ142" s="440"/>
      <c r="AR142" s="441" t="s">
        <v>111</v>
      </c>
      <c r="AS142" s="440"/>
      <c r="AT142" s="440"/>
      <c r="AU142" s="517" t="s">
        <v>112</v>
      </c>
      <c r="AV142" s="440"/>
      <c r="AW142" s="465"/>
      <c r="AX142" s="441" t="s">
        <v>113</v>
      </c>
      <c r="AY142" s="440"/>
      <c r="AZ142" s="440"/>
      <c r="BA142" s="517" t="s">
        <v>114</v>
      </c>
      <c r="BB142" s="440"/>
      <c r="BC142" s="440"/>
      <c r="BD142" s="519"/>
      <c r="BE142" s="519"/>
      <c r="BF142" s="519"/>
      <c r="BG142" s="519"/>
      <c r="BH142" s="519"/>
      <c r="BI142" s="519"/>
    </row>
    <row r="143" spans="1:61" s="43" customFormat="1" ht="201.75" customHeight="1" thickBot="1">
      <c r="A143" s="446"/>
      <c r="B143" s="462"/>
      <c r="C143" s="447"/>
      <c r="D143" s="447"/>
      <c r="E143" s="447"/>
      <c r="F143" s="447"/>
      <c r="G143" s="447"/>
      <c r="H143" s="447"/>
      <c r="I143" s="447"/>
      <c r="J143" s="447"/>
      <c r="K143" s="447"/>
      <c r="L143" s="447"/>
      <c r="M143" s="447"/>
      <c r="N143" s="447"/>
      <c r="O143" s="447"/>
      <c r="P143" s="514"/>
      <c r="Q143" s="514"/>
      <c r="R143" s="514"/>
      <c r="S143" s="514"/>
      <c r="T143" s="514"/>
      <c r="U143" s="514"/>
      <c r="V143" s="514"/>
      <c r="W143" s="514"/>
      <c r="X143" s="514"/>
      <c r="Y143" s="514"/>
      <c r="Z143" s="514"/>
      <c r="AA143" s="514"/>
      <c r="AB143" s="514"/>
      <c r="AC143" s="514"/>
      <c r="AD143" s="514"/>
      <c r="AE143" s="514"/>
      <c r="AF143" s="216" t="s">
        <v>115</v>
      </c>
      <c r="AG143" s="216" t="s">
        <v>116</v>
      </c>
      <c r="AH143" s="35" t="s">
        <v>117</v>
      </c>
      <c r="AI143" s="216" t="s">
        <v>115</v>
      </c>
      <c r="AJ143" s="216" t="s">
        <v>116</v>
      </c>
      <c r="AK143" s="216" t="s">
        <v>117</v>
      </c>
      <c r="AL143" s="34" t="s">
        <v>115</v>
      </c>
      <c r="AM143" s="216" t="s">
        <v>116</v>
      </c>
      <c r="AN143" s="35" t="s">
        <v>117</v>
      </c>
      <c r="AO143" s="216" t="s">
        <v>115</v>
      </c>
      <c r="AP143" s="216" t="s">
        <v>116</v>
      </c>
      <c r="AQ143" s="216" t="s">
        <v>117</v>
      </c>
      <c r="AR143" s="216" t="s">
        <v>115</v>
      </c>
      <c r="AS143" s="216" t="s">
        <v>116</v>
      </c>
      <c r="AT143" s="216" t="s">
        <v>117</v>
      </c>
      <c r="AU143" s="34" t="s">
        <v>115</v>
      </c>
      <c r="AV143" s="216" t="s">
        <v>116</v>
      </c>
      <c r="AW143" s="35" t="s">
        <v>117</v>
      </c>
      <c r="AX143" s="216" t="s">
        <v>115</v>
      </c>
      <c r="AY143" s="216" t="s">
        <v>116</v>
      </c>
      <c r="AZ143" s="216" t="s">
        <v>117</v>
      </c>
      <c r="BA143" s="34" t="s">
        <v>115</v>
      </c>
      <c r="BB143" s="216" t="s">
        <v>116</v>
      </c>
      <c r="BC143" s="216" t="s">
        <v>117</v>
      </c>
      <c r="BD143" s="519"/>
      <c r="BE143" s="519"/>
      <c r="BF143" s="519"/>
      <c r="BG143" s="519"/>
      <c r="BH143" s="519"/>
      <c r="BI143" s="519"/>
    </row>
    <row r="144" spans="1:61" s="43" customFormat="1" ht="60" customHeight="1" thickBot="1">
      <c r="A144" s="117" t="s">
        <v>330</v>
      </c>
      <c r="B144" s="462" t="s">
        <v>331</v>
      </c>
      <c r="C144" s="447"/>
      <c r="D144" s="447"/>
      <c r="E144" s="447"/>
      <c r="F144" s="447"/>
      <c r="G144" s="447"/>
      <c r="H144" s="447"/>
      <c r="I144" s="447"/>
      <c r="J144" s="447"/>
      <c r="K144" s="447"/>
      <c r="L144" s="447"/>
      <c r="M144" s="447"/>
      <c r="N144" s="447"/>
      <c r="O144" s="463"/>
      <c r="P144" s="440"/>
      <c r="Q144" s="440"/>
      <c r="R144" s="516"/>
      <c r="S144" s="465"/>
      <c r="T144" s="440"/>
      <c r="U144" s="397"/>
      <c r="V144" s="516"/>
      <c r="W144" s="465"/>
      <c r="X144" s="398"/>
      <c r="Y144" s="465"/>
      <c r="Z144" s="398"/>
      <c r="AA144" s="465"/>
      <c r="AB144" s="398"/>
      <c r="AC144" s="465"/>
      <c r="AD144" s="369"/>
      <c r="AE144" s="446"/>
      <c r="AF144" s="171"/>
      <c r="AG144" s="116"/>
      <c r="AH144" s="172"/>
      <c r="AI144" s="186"/>
      <c r="AJ144" s="174"/>
      <c r="AK144" s="179"/>
      <c r="AL144" s="183"/>
      <c r="AM144" s="148"/>
      <c r="AN144" s="183"/>
      <c r="AO144" s="184"/>
      <c r="AP144" s="148"/>
      <c r="AQ144" s="198"/>
      <c r="AR144" s="186"/>
      <c r="AS144" s="174"/>
      <c r="AT144" s="172"/>
      <c r="AU144" s="116"/>
      <c r="AV144" s="175"/>
      <c r="AW144" s="183"/>
      <c r="AX144" s="178"/>
      <c r="AY144" s="183"/>
      <c r="AZ144" s="179"/>
      <c r="BA144" s="178"/>
      <c r="BB144" s="183"/>
      <c r="BC144" s="179"/>
      <c r="BD144" s="469"/>
      <c r="BE144" s="469"/>
      <c r="BF144" s="472"/>
      <c r="BG144" s="473"/>
      <c r="BH144" s="473"/>
      <c r="BI144" s="473"/>
    </row>
    <row r="145" spans="1:63" s="43" customFormat="1" ht="60" customHeight="1">
      <c r="A145" s="36" t="s">
        <v>332</v>
      </c>
      <c r="B145" s="346" t="s">
        <v>333</v>
      </c>
      <c r="C145" s="347"/>
      <c r="D145" s="347"/>
      <c r="E145" s="347"/>
      <c r="F145" s="347"/>
      <c r="G145" s="347"/>
      <c r="H145" s="347"/>
      <c r="I145" s="347"/>
      <c r="J145" s="347"/>
      <c r="K145" s="347"/>
      <c r="L145" s="347"/>
      <c r="M145" s="347"/>
      <c r="N145" s="347"/>
      <c r="O145" s="348"/>
      <c r="P145" s="349"/>
      <c r="Q145" s="340"/>
      <c r="R145" s="350"/>
      <c r="S145" s="351"/>
      <c r="T145" s="349" t="s">
        <v>334</v>
      </c>
      <c r="U145" s="339"/>
      <c r="V145" s="339" t="s">
        <v>334</v>
      </c>
      <c r="W145" s="339"/>
      <c r="X145" s="339"/>
      <c r="Y145" s="339"/>
      <c r="Z145" s="339"/>
      <c r="AA145" s="339"/>
      <c r="AB145" s="339"/>
      <c r="AC145" s="339"/>
      <c r="AD145" s="339"/>
      <c r="AE145" s="340"/>
      <c r="AF145" s="163" t="s">
        <v>334</v>
      </c>
      <c r="AG145" s="165" t="s">
        <v>334</v>
      </c>
      <c r="AH145" s="164"/>
      <c r="AI145" s="161"/>
      <c r="AJ145" s="165"/>
      <c r="AK145" s="162"/>
      <c r="AL145" s="163"/>
      <c r="AM145" s="165"/>
      <c r="AN145" s="164"/>
      <c r="AO145" s="161"/>
      <c r="AP145" s="165"/>
      <c r="AQ145" s="162"/>
      <c r="AR145" s="161"/>
      <c r="AS145" s="165"/>
      <c r="AT145" s="162"/>
      <c r="AU145" s="163"/>
      <c r="AV145" s="165"/>
      <c r="AW145" s="164"/>
      <c r="AX145" s="161"/>
      <c r="AY145" s="165"/>
      <c r="AZ145" s="162"/>
      <c r="BA145" s="163"/>
      <c r="BB145" s="165"/>
      <c r="BC145" s="164"/>
      <c r="BD145" s="508"/>
      <c r="BE145" s="509"/>
      <c r="BF145" s="510"/>
      <c r="BG145" s="344"/>
      <c r="BH145" s="344"/>
      <c r="BI145" s="345"/>
    </row>
    <row r="146" spans="1:63" s="43" customFormat="1" ht="60" customHeight="1">
      <c r="A146" s="37" t="s">
        <v>335</v>
      </c>
      <c r="B146" s="492" t="s">
        <v>336</v>
      </c>
      <c r="C146" s="493"/>
      <c r="D146" s="493"/>
      <c r="E146" s="493"/>
      <c r="F146" s="493"/>
      <c r="G146" s="493"/>
      <c r="H146" s="493"/>
      <c r="I146" s="493"/>
      <c r="J146" s="493"/>
      <c r="K146" s="493"/>
      <c r="L146" s="493"/>
      <c r="M146" s="493"/>
      <c r="N146" s="493"/>
      <c r="O146" s="494"/>
      <c r="P146" s="495"/>
      <c r="Q146" s="453"/>
      <c r="R146" s="496"/>
      <c r="S146" s="497"/>
      <c r="T146" s="495" t="s">
        <v>337</v>
      </c>
      <c r="U146" s="452"/>
      <c r="V146" s="452" t="s">
        <v>337</v>
      </c>
      <c r="W146" s="452"/>
      <c r="X146" s="452"/>
      <c r="Y146" s="452"/>
      <c r="Z146" s="452"/>
      <c r="AA146" s="452"/>
      <c r="AB146" s="452"/>
      <c r="AC146" s="452"/>
      <c r="AD146" s="452"/>
      <c r="AE146" s="453"/>
      <c r="AF146" s="194"/>
      <c r="AG146" s="196"/>
      <c r="AH146" s="195"/>
      <c r="AI146" s="192"/>
      <c r="AJ146" s="196"/>
      <c r="AK146" s="193"/>
      <c r="AL146" s="194"/>
      <c r="AM146" s="196"/>
      <c r="AN146" s="195"/>
      <c r="AO146" s="192"/>
      <c r="AP146" s="196"/>
      <c r="AQ146" s="193"/>
      <c r="AR146" s="236" t="s">
        <v>342</v>
      </c>
      <c r="AS146" s="237" t="s">
        <v>342</v>
      </c>
      <c r="AT146" s="193"/>
      <c r="AU146" s="236" t="s">
        <v>348</v>
      </c>
      <c r="AV146" s="237" t="s">
        <v>348</v>
      </c>
      <c r="AW146" s="195"/>
      <c r="AX146" s="249" t="s">
        <v>345</v>
      </c>
      <c r="AY146" s="250" t="s">
        <v>345</v>
      </c>
      <c r="AZ146" s="193"/>
      <c r="BA146" s="194"/>
      <c r="BB146" s="196"/>
      <c r="BC146" s="195"/>
      <c r="BD146" s="454"/>
      <c r="BE146" s="455"/>
      <c r="BF146" s="476"/>
      <c r="BG146" s="477"/>
      <c r="BH146" s="477"/>
      <c r="BI146" s="478"/>
    </row>
    <row r="147" spans="1:63" s="43" customFormat="1" ht="60" customHeight="1">
      <c r="A147" s="37" t="s">
        <v>338</v>
      </c>
      <c r="B147" s="492" t="s">
        <v>339</v>
      </c>
      <c r="C147" s="493"/>
      <c r="D147" s="493"/>
      <c r="E147" s="493"/>
      <c r="F147" s="493"/>
      <c r="G147" s="493"/>
      <c r="H147" s="493"/>
      <c r="I147" s="493"/>
      <c r="J147" s="493"/>
      <c r="K147" s="493"/>
      <c r="L147" s="493"/>
      <c r="M147" s="493"/>
      <c r="N147" s="493"/>
      <c r="O147" s="494"/>
      <c r="P147" s="495"/>
      <c r="Q147" s="453"/>
      <c r="R147" s="496"/>
      <c r="S147" s="497"/>
      <c r="T147" s="495" t="s">
        <v>340</v>
      </c>
      <c r="U147" s="452"/>
      <c r="V147" s="452" t="s">
        <v>340</v>
      </c>
      <c r="W147" s="452"/>
      <c r="X147" s="452"/>
      <c r="Y147" s="452"/>
      <c r="Z147" s="452"/>
      <c r="AA147" s="452"/>
      <c r="AB147" s="452"/>
      <c r="AC147" s="452"/>
      <c r="AD147" s="452"/>
      <c r="AE147" s="453"/>
      <c r="AF147" s="194"/>
      <c r="AG147" s="196"/>
      <c r="AH147" s="195"/>
      <c r="AI147" s="192" t="s">
        <v>340</v>
      </c>
      <c r="AJ147" s="196" t="s">
        <v>340</v>
      </c>
      <c r="AK147" s="193"/>
      <c r="AL147" s="194"/>
      <c r="AM147" s="196"/>
      <c r="AN147" s="195"/>
      <c r="AO147" s="192"/>
      <c r="AP147" s="196"/>
      <c r="AQ147" s="193"/>
      <c r="AR147" s="192"/>
      <c r="AS147" s="196"/>
      <c r="AT147" s="193"/>
      <c r="AU147" s="194"/>
      <c r="AV147" s="196"/>
      <c r="AW147" s="195"/>
      <c r="AX147" s="192"/>
      <c r="AY147" s="196"/>
      <c r="AZ147" s="193"/>
      <c r="BA147" s="194"/>
      <c r="BB147" s="196"/>
      <c r="BC147" s="195"/>
      <c r="BD147" s="454"/>
      <c r="BE147" s="455"/>
      <c r="BF147" s="476"/>
      <c r="BG147" s="477"/>
      <c r="BH147" s="477"/>
      <c r="BI147" s="478"/>
    </row>
    <row r="148" spans="1:63" s="43" customFormat="1" ht="60" customHeight="1">
      <c r="A148" s="37" t="s">
        <v>341</v>
      </c>
      <c r="B148" s="492" t="s">
        <v>344</v>
      </c>
      <c r="C148" s="493"/>
      <c r="D148" s="493"/>
      <c r="E148" s="493"/>
      <c r="F148" s="493"/>
      <c r="G148" s="493"/>
      <c r="H148" s="493"/>
      <c r="I148" s="493"/>
      <c r="J148" s="493"/>
      <c r="K148" s="493"/>
      <c r="L148" s="493"/>
      <c r="M148" s="493"/>
      <c r="N148" s="493"/>
      <c r="O148" s="494"/>
      <c r="P148" s="495"/>
      <c r="Q148" s="453"/>
      <c r="R148" s="496"/>
      <c r="S148" s="497"/>
      <c r="T148" s="495" t="s">
        <v>345</v>
      </c>
      <c r="U148" s="452"/>
      <c r="V148" s="452" t="s">
        <v>345</v>
      </c>
      <c r="W148" s="452"/>
      <c r="X148" s="452"/>
      <c r="Y148" s="452"/>
      <c r="Z148" s="452"/>
      <c r="AA148" s="452"/>
      <c r="AB148" s="452"/>
      <c r="AC148" s="452"/>
      <c r="AD148" s="452"/>
      <c r="AE148" s="453"/>
      <c r="AF148" s="194"/>
      <c r="AG148" s="196"/>
      <c r="AH148" s="195"/>
      <c r="AI148" s="192"/>
      <c r="AJ148" s="196"/>
      <c r="AK148" s="193"/>
      <c r="AL148" s="194"/>
      <c r="AM148" s="196"/>
      <c r="AN148" s="195"/>
      <c r="AO148" s="192"/>
      <c r="AP148" s="196"/>
      <c r="AQ148" s="193"/>
      <c r="AR148" s="192"/>
      <c r="AS148" s="196"/>
      <c r="AT148" s="193"/>
      <c r="AU148" s="194"/>
      <c r="AV148" s="196"/>
      <c r="AW148" s="195"/>
      <c r="AX148" s="192" t="s">
        <v>345</v>
      </c>
      <c r="AY148" s="196" t="s">
        <v>345</v>
      </c>
      <c r="AZ148" s="193"/>
      <c r="BA148" s="194"/>
      <c r="BB148" s="196"/>
      <c r="BC148" s="195"/>
      <c r="BD148" s="454"/>
      <c r="BE148" s="455"/>
      <c r="BF148" s="476"/>
      <c r="BG148" s="477"/>
      <c r="BH148" s="477"/>
      <c r="BI148" s="478"/>
    </row>
    <row r="149" spans="1:63" s="258" customFormat="1" ht="60" customHeight="1" thickBot="1">
      <c r="A149" s="260" t="s">
        <v>343</v>
      </c>
      <c r="B149" s="479" t="s">
        <v>350</v>
      </c>
      <c r="C149" s="480"/>
      <c r="D149" s="480"/>
      <c r="E149" s="480"/>
      <c r="F149" s="480"/>
      <c r="G149" s="480"/>
      <c r="H149" s="480"/>
      <c r="I149" s="480"/>
      <c r="J149" s="480"/>
      <c r="K149" s="480"/>
      <c r="L149" s="480"/>
      <c r="M149" s="480"/>
      <c r="N149" s="480"/>
      <c r="O149" s="481"/>
      <c r="P149" s="482"/>
      <c r="Q149" s="483"/>
      <c r="R149" s="484"/>
      <c r="S149" s="485"/>
      <c r="T149" s="482" t="s">
        <v>462</v>
      </c>
      <c r="U149" s="486"/>
      <c r="V149" s="486" t="s">
        <v>462</v>
      </c>
      <c r="W149" s="486"/>
      <c r="X149" s="486"/>
      <c r="Y149" s="486"/>
      <c r="Z149" s="486"/>
      <c r="AA149" s="486"/>
      <c r="AB149" s="486"/>
      <c r="AC149" s="486"/>
      <c r="AD149" s="486"/>
      <c r="AE149" s="483"/>
      <c r="AF149" s="253"/>
      <c r="AG149" s="254"/>
      <c r="AH149" s="255"/>
      <c r="AI149" s="256"/>
      <c r="AJ149" s="254"/>
      <c r="AK149" s="257"/>
      <c r="AL149" s="253"/>
      <c r="AM149" s="254"/>
      <c r="AN149" s="255"/>
      <c r="AO149" s="256"/>
      <c r="AP149" s="254"/>
      <c r="AQ149" s="257"/>
      <c r="AR149" s="261" t="s">
        <v>342</v>
      </c>
      <c r="AS149" s="253" t="s">
        <v>342</v>
      </c>
      <c r="AT149" s="257"/>
      <c r="AU149" s="253" t="s">
        <v>348</v>
      </c>
      <c r="AV149" s="253" t="s">
        <v>348</v>
      </c>
      <c r="AW149" s="255"/>
      <c r="AX149" s="256"/>
      <c r="AY149" s="254"/>
      <c r="AZ149" s="257"/>
      <c r="BA149" s="253"/>
      <c r="BB149" s="254"/>
      <c r="BC149" s="255"/>
      <c r="BD149" s="506"/>
      <c r="BE149" s="507"/>
      <c r="BF149" s="622"/>
      <c r="BG149" s="623"/>
      <c r="BH149" s="623"/>
      <c r="BI149" s="624"/>
    </row>
    <row r="150" spans="1:63" s="43" customFormat="1" ht="60" customHeight="1" thickBot="1">
      <c r="A150" s="117" t="s">
        <v>346</v>
      </c>
      <c r="B150" s="462" t="s">
        <v>347</v>
      </c>
      <c r="C150" s="447"/>
      <c r="D150" s="447"/>
      <c r="E150" s="447"/>
      <c r="F150" s="447"/>
      <c r="G150" s="447"/>
      <c r="H150" s="447"/>
      <c r="I150" s="447"/>
      <c r="J150" s="447"/>
      <c r="K150" s="447"/>
      <c r="L150" s="447"/>
      <c r="M150" s="447"/>
      <c r="N150" s="447"/>
      <c r="O150" s="463"/>
      <c r="P150" s="440"/>
      <c r="Q150" s="440"/>
      <c r="R150" s="464"/>
      <c r="S150" s="465"/>
      <c r="T150" s="446"/>
      <c r="U150" s="368"/>
      <c r="V150" s="466"/>
      <c r="W150" s="467"/>
      <c r="X150" s="369"/>
      <c r="Y150" s="368"/>
      <c r="Z150" s="466"/>
      <c r="AA150" s="467"/>
      <c r="AB150" s="369"/>
      <c r="AC150" s="467"/>
      <c r="AD150" s="398"/>
      <c r="AE150" s="440"/>
      <c r="AF150" s="116"/>
      <c r="AG150" s="276"/>
      <c r="AH150" s="274"/>
      <c r="AI150" s="303"/>
      <c r="AJ150" s="277"/>
      <c r="AK150" s="302"/>
      <c r="AL150" s="116"/>
      <c r="AM150" s="277"/>
      <c r="AN150" s="116"/>
      <c r="AO150" s="273"/>
      <c r="AP150" s="116"/>
      <c r="AQ150" s="274"/>
      <c r="AR150" s="303"/>
      <c r="AS150" s="277"/>
      <c r="AT150" s="302"/>
      <c r="AU150" s="273"/>
      <c r="AV150" s="116"/>
      <c r="AW150" s="282"/>
      <c r="AX150" s="281"/>
      <c r="AY150" s="148"/>
      <c r="AZ150" s="291"/>
      <c r="BA150" s="281"/>
      <c r="BB150" s="284"/>
      <c r="BC150" s="282"/>
      <c r="BD150" s="469"/>
      <c r="BE150" s="469"/>
      <c r="BF150" s="472"/>
      <c r="BG150" s="473"/>
      <c r="BH150" s="473"/>
      <c r="BI150" s="473"/>
    </row>
    <row r="151" spans="1:63" s="43" customFormat="1" ht="60" customHeight="1">
      <c r="A151" s="36" t="s">
        <v>349</v>
      </c>
      <c r="B151" s="346" t="s">
        <v>350</v>
      </c>
      <c r="C151" s="347"/>
      <c r="D151" s="347"/>
      <c r="E151" s="347"/>
      <c r="F151" s="347"/>
      <c r="G151" s="347"/>
      <c r="H151" s="347"/>
      <c r="I151" s="347"/>
      <c r="J151" s="347"/>
      <c r="K151" s="347"/>
      <c r="L151" s="347"/>
      <c r="M151" s="347"/>
      <c r="N151" s="347"/>
      <c r="O151" s="348"/>
      <c r="P151" s="349"/>
      <c r="Q151" s="340"/>
      <c r="R151" s="487" t="s">
        <v>351</v>
      </c>
      <c r="S151" s="488"/>
      <c r="T151" s="349" t="s">
        <v>463</v>
      </c>
      <c r="U151" s="339"/>
      <c r="V151" s="339" t="s">
        <v>463</v>
      </c>
      <c r="W151" s="339"/>
      <c r="X151" s="339" t="s">
        <v>352</v>
      </c>
      <c r="Y151" s="339"/>
      <c r="Z151" s="339"/>
      <c r="AA151" s="339"/>
      <c r="AB151" s="339" t="s">
        <v>464</v>
      </c>
      <c r="AC151" s="339"/>
      <c r="AD151" s="339"/>
      <c r="AE151" s="340"/>
      <c r="AF151" s="266" t="s">
        <v>353</v>
      </c>
      <c r="AG151" s="263" t="s">
        <v>353</v>
      </c>
      <c r="AH151" s="267"/>
      <c r="AI151" s="265" t="s">
        <v>354</v>
      </c>
      <c r="AJ151" s="263" t="s">
        <v>354</v>
      </c>
      <c r="AK151" s="264"/>
      <c r="AL151" s="266" t="s">
        <v>353</v>
      </c>
      <c r="AM151" s="263" t="s">
        <v>353</v>
      </c>
      <c r="AN151" s="267"/>
      <c r="AO151" s="265" t="s">
        <v>354</v>
      </c>
      <c r="AP151" s="263" t="s">
        <v>354</v>
      </c>
      <c r="AQ151" s="264"/>
      <c r="AR151" s="265" t="s">
        <v>342</v>
      </c>
      <c r="AS151" s="263" t="s">
        <v>342</v>
      </c>
      <c r="AT151" s="264"/>
      <c r="AU151" s="266" t="s">
        <v>348</v>
      </c>
      <c r="AV151" s="263" t="s">
        <v>348</v>
      </c>
      <c r="AW151" s="267"/>
      <c r="AX151" s="265"/>
      <c r="AY151" s="263"/>
      <c r="AZ151" s="264"/>
      <c r="BA151" s="266"/>
      <c r="BB151" s="263"/>
      <c r="BC151" s="267"/>
      <c r="BD151" s="470"/>
      <c r="BE151" s="471"/>
      <c r="BF151" s="448" t="s">
        <v>516</v>
      </c>
      <c r="BG151" s="449"/>
      <c r="BH151" s="449"/>
      <c r="BI151" s="450"/>
    </row>
    <row r="152" spans="1:63" s="43" customFormat="1" ht="60" customHeight="1">
      <c r="A152" s="37" t="s">
        <v>356</v>
      </c>
      <c r="B152" s="492" t="s">
        <v>458</v>
      </c>
      <c r="C152" s="493"/>
      <c r="D152" s="493"/>
      <c r="E152" s="493"/>
      <c r="F152" s="493"/>
      <c r="G152" s="493"/>
      <c r="H152" s="493"/>
      <c r="I152" s="493"/>
      <c r="J152" s="493"/>
      <c r="K152" s="493"/>
      <c r="L152" s="493"/>
      <c r="M152" s="493"/>
      <c r="N152" s="493"/>
      <c r="O152" s="494"/>
      <c r="P152" s="495"/>
      <c r="Q152" s="453"/>
      <c r="R152" s="502" t="s">
        <v>357</v>
      </c>
      <c r="S152" s="503"/>
      <c r="T152" s="495" t="s">
        <v>358</v>
      </c>
      <c r="U152" s="452"/>
      <c r="V152" s="452" t="s">
        <v>348</v>
      </c>
      <c r="W152" s="452"/>
      <c r="X152" s="452"/>
      <c r="Y152" s="452"/>
      <c r="Z152" s="452"/>
      <c r="AA152" s="452"/>
      <c r="AB152" s="452" t="s">
        <v>348</v>
      </c>
      <c r="AC152" s="452"/>
      <c r="AD152" s="452"/>
      <c r="AE152" s="453"/>
      <c r="AF152" s="289" t="s">
        <v>358</v>
      </c>
      <c r="AG152" s="290" t="s">
        <v>348</v>
      </c>
      <c r="AH152" s="290"/>
      <c r="AI152" s="288"/>
      <c r="AJ152" s="285"/>
      <c r="AK152" s="286"/>
      <c r="AL152" s="289"/>
      <c r="AM152" s="285"/>
      <c r="AN152" s="290"/>
      <c r="AO152" s="288"/>
      <c r="AP152" s="285"/>
      <c r="AQ152" s="286"/>
      <c r="AR152" s="288"/>
      <c r="AS152" s="285"/>
      <c r="AT152" s="286"/>
      <c r="AU152" s="289"/>
      <c r="AV152" s="285"/>
      <c r="AW152" s="290"/>
      <c r="AX152" s="288"/>
      <c r="AY152" s="285"/>
      <c r="AZ152" s="286"/>
      <c r="BA152" s="289"/>
      <c r="BB152" s="285"/>
      <c r="BC152" s="290"/>
      <c r="BD152" s="454"/>
      <c r="BE152" s="455"/>
      <c r="BF152" s="448" t="s">
        <v>399</v>
      </c>
      <c r="BG152" s="449"/>
      <c r="BH152" s="449"/>
      <c r="BI152" s="450"/>
    </row>
    <row r="153" spans="1:63" s="43" customFormat="1" ht="75" customHeight="1">
      <c r="A153" s="37" t="s">
        <v>465</v>
      </c>
      <c r="B153" s="492" t="s">
        <v>496</v>
      </c>
      <c r="C153" s="493"/>
      <c r="D153" s="493"/>
      <c r="E153" s="493"/>
      <c r="F153" s="493"/>
      <c r="G153" s="493"/>
      <c r="H153" s="493"/>
      <c r="I153" s="493"/>
      <c r="J153" s="493"/>
      <c r="K153" s="493"/>
      <c r="L153" s="493"/>
      <c r="M153" s="493"/>
      <c r="N153" s="493"/>
      <c r="O153" s="494"/>
      <c r="P153" s="495"/>
      <c r="Q153" s="453"/>
      <c r="R153" s="496" t="s">
        <v>357</v>
      </c>
      <c r="S153" s="497"/>
      <c r="T153" s="498" t="s">
        <v>539</v>
      </c>
      <c r="U153" s="474"/>
      <c r="V153" s="474" t="s">
        <v>342</v>
      </c>
      <c r="W153" s="474"/>
      <c r="X153" s="474"/>
      <c r="Y153" s="474"/>
      <c r="Z153" s="474"/>
      <c r="AA153" s="474"/>
      <c r="AB153" s="474"/>
      <c r="AC153" s="474"/>
      <c r="AD153" s="474"/>
      <c r="AE153" s="475"/>
      <c r="AF153" s="304"/>
      <c r="AG153" s="305"/>
      <c r="AH153" s="306"/>
      <c r="AI153" s="307"/>
      <c r="AJ153" s="305"/>
      <c r="AK153" s="308"/>
      <c r="AL153" s="304"/>
      <c r="AM153" s="305"/>
      <c r="AN153" s="306"/>
      <c r="AO153" s="307" t="s">
        <v>539</v>
      </c>
      <c r="AP153" s="305" t="s">
        <v>342</v>
      </c>
      <c r="AQ153" s="286"/>
      <c r="AR153" s="288"/>
      <c r="AS153" s="285"/>
      <c r="AT153" s="286"/>
      <c r="AU153" s="289"/>
      <c r="AV153" s="285"/>
      <c r="AW153" s="290"/>
      <c r="AX153" s="288"/>
      <c r="AY153" s="285"/>
      <c r="AZ153" s="286"/>
      <c r="BA153" s="289"/>
      <c r="BB153" s="285"/>
      <c r="BC153" s="290"/>
      <c r="BD153" s="454"/>
      <c r="BE153" s="455"/>
      <c r="BF153" s="476" t="s">
        <v>513</v>
      </c>
      <c r="BG153" s="477"/>
      <c r="BH153" s="477"/>
      <c r="BI153" s="478"/>
    </row>
    <row r="154" spans="1:63" s="43" customFormat="1" ht="60" customHeight="1" thickBot="1">
      <c r="A154" s="121" t="s">
        <v>540</v>
      </c>
      <c r="B154" s="456" t="s">
        <v>147</v>
      </c>
      <c r="C154" s="457"/>
      <c r="D154" s="457"/>
      <c r="E154" s="457"/>
      <c r="F154" s="457"/>
      <c r="G154" s="457"/>
      <c r="H154" s="457"/>
      <c r="I154" s="457"/>
      <c r="J154" s="457"/>
      <c r="K154" s="457"/>
      <c r="L154" s="457"/>
      <c r="M154" s="457"/>
      <c r="N154" s="457"/>
      <c r="O154" s="458"/>
      <c r="P154" s="459" t="s">
        <v>357</v>
      </c>
      <c r="Q154" s="460"/>
      <c r="R154" s="504"/>
      <c r="S154" s="505"/>
      <c r="T154" s="379" t="s">
        <v>542</v>
      </c>
      <c r="U154" s="380"/>
      <c r="V154" s="380" t="s">
        <v>466</v>
      </c>
      <c r="W154" s="380"/>
      <c r="X154" s="339" t="s">
        <v>348</v>
      </c>
      <c r="Y154" s="339"/>
      <c r="Z154" s="339"/>
      <c r="AA154" s="339"/>
      <c r="AB154" s="339" t="s">
        <v>345</v>
      </c>
      <c r="AC154" s="339"/>
      <c r="AD154" s="380"/>
      <c r="AE154" s="489"/>
      <c r="AF154" s="324" t="s">
        <v>542</v>
      </c>
      <c r="AG154" s="325" t="s">
        <v>466</v>
      </c>
      <c r="AH154" s="246"/>
      <c r="AI154" s="247"/>
      <c r="AJ154" s="243"/>
      <c r="AK154" s="244"/>
      <c r="AL154" s="245"/>
      <c r="AM154" s="243"/>
      <c r="AN154" s="246"/>
      <c r="AO154" s="247"/>
      <c r="AP154" s="243"/>
      <c r="AQ154" s="244"/>
      <c r="AR154" s="247"/>
      <c r="AS154" s="243"/>
      <c r="AT154" s="244"/>
      <c r="AU154" s="245"/>
      <c r="AV154" s="243"/>
      <c r="AW154" s="246"/>
      <c r="AX154" s="247"/>
      <c r="AY154" s="243"/>
      <c r="AZ154" s="244"/>
      <c r="BA154" s="245"/>
      <c r="BB154" s="243"/>
      <c r="BC154" s="246"/>
      <c r="BD154" s="490"/>
      <c r="BE154" s="491"/>
      <c r="BF154" s="499" t="s">
        <v>184</v>
      </c>
      <c r="BG154" s="500"/>
      <c r="BH154" s="500"/>
      <c r="BI154" s="501"/>
    </row>
    <row r="155" spans="1:63" s="43" customFormat="1" ht="45" thickBot="1">
      <c r="A155" s="468" t="s">
        <v>360</v>
      </c>
      <c r="B155" s="468"/>
      <c r="C155" s="468"/>
      <c r="D155" s="468"/>
      <c r="E155" s="468"/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  <c r="T155" s="446">
        <f>T65+T32</f>
        <v>7144</v>
      </c>
      <c r="U155" s="446"/>
      <c r="V155" s="446">
        <f t="shared" ref="V155" si="79">V32+V65</f>
        <v>3672</v>
      </c>
      <c r="W155" s="446"/>
      <c r="X155" s="446">
        <f t="shared" ref="X155" si="80">X32+X65</f>
        <v>1676</v>
      </c>
      <c r="Y155" s="446"/>
      <c r="Z155" s="446">
        <f t="shared" ref="Z155" si="81">Z32+Z65</f>
        <v>158</v>
      </c>
      <c r="AA155" s="446"/>
      <c r="AB155" s="446">
        <f t="shared" ref="AB155" si="82">AB32+AB65</f>
        <v>1418</v>
      </c>
      <c r="AC155" s="446"/>
      <c r="AD155" s="446">
        <f t="shared" ref="AD155" si="83">AD32+AD65</f>
        <v>420</v>
      </c>
      <c r="AE155" s="446"/>
      <c r="AF155" s="182">
        <f>AF32+AF65</f>
        <v>866</v>
      </c>
      <c r="AG155" s="182">
        <f>AG32+AG65</f>
        <v>426</v>
      </c>
      <c r="AH155" s="182">
        <f>AH32+AH65</f>
        <v>26</v>
      </c>
      <c r="AI155" s="182">
        <f>AI65+AI32</f>
        <v>1032</v>
      </c>
      <c r="AJ155" s="182">
        <f t="shared" ref="AJ155:BC155" si="84">AJ32+AJ65</f>
        <v>504</v>
      </c>
      <c r="AK155" s="182">
        <f t="shared" si="84"/>
        <v>31</v>
      </c>
      <c r="AL155" s="182">
        <f t="shared" si="84"/>
        <v>972</v>
      </c>
      <c r="AM155" s="182">
        <f t="shared" si="84"/>
        <v>534</v>
      </c>
      <c r="AN155" s="182">
        <f t="shared" si="84"/>
        <v>29</v>
      </c>
      <c r="AO155" s="182">
        <f t="shared" si="84"/>
        <v>1024</v>
      </c>
      <c r="AP155" s="182">
        <f t="shared" si="84"/>
        <v>518</v>
      </c>
      <c r="AQ155" s="182">
        <f t="shared" si="84"/>
        <v>31</v>
      </c>
      <c r="AR155" s="182">
        <f t="shared" si="84"/>
        <v>984</v>
      </c>
      <c r="AS155" s="182">
        <f t="shared" si="84"/>
        <v>540</v>
      </c>
      <c r="AT155" s="182">
        <f t="shared" si="84"/>
        <v>28</v>
      </c>
      <c r="AU155" s="182">
        <f t="shared" si="84"/>
        <v>922</v>
      </c>
      <c r="AV155" s="182">
        <f t="shared" si="84"/>
        <v>514</v>
      </c>
      <c r="AW155" s="182">
        <f t="shared" si="84"/>
        <v>28</v>
      </c>
      <c r="AX155" s="182">
        <f t="shared" si="84"/>
        <v>976</v>
      </c>
      <c r="AY155" s="182">
        <f t="shared" si="84"/>
        <v>456</v>
      </c>
      <c r="AZ155" s="182">
        <f t="shared" si="84"/>
        <v>31</v>
      </c>
      <c r="BA155" s="182">
        <f t="shared" si="84"/>
        <v>368</v>
      </c>
      <c r="BB155" s="182">
        <f t="shared" si="84"/>
        <v>180</v>
      </c>
      <c r="BC155" s="182">
        <f t="shared" si="84"/>
        <v>12</v>
      </c>
      <c r="BD155" s="451">
        <f>BD65+BD32</f>
        <v>216</v>
      </c>
      <c r="BE155" s="451"/>
      <c r="BF155" s="440"/>
      <c r="BG155" s="440"/>
      <c r="BH155" s="440"/>
      <c r="BI155" s="440"/>
      <c r="BK155" s="43">
        <f>AF155+AI155+AL155+AO155+AR155+AU155+AX155+BA155</f>
        <v>7144</v>
      </c>
    </row>
    <row r="156" spans="1:63" s="43" customFormat="1" ht="45" thickBot="1">
      <c r="A156" s="444" t="s">
        <v>361</v>
      </c>
      <c r="B156" s="444"/>
      <c r="C156" s="444"/>
      <c r="D156" s="444"/>
      <c r="E156" s="444"/>
      <c r="F156" s="444"/>
      <c r="G156" s="444"/>
      <c r="H156" s="444"/>
      <c r="I156" s="444"/>
      <c r="J156" s="444"/>
      <c r="K156" s="444"/>
      <c r="L156" s="444"/>
      <c r="M156" s="444"/>
      <c r="N156" s="444"/>
      <c r="O156" s="444"/>
      <c r="P156" s="444"/>
      <c r="Q156" s="444"/>
      <c r="R156" s="444"/>
      <c r="S156" s="444"/>
      <c r="T156" s="440"/>
      <c r="U156" s="440"/>
      <c r="V156" s="440"/>
      <c r="W156" s="440"/>
      <c r="X156" s="440"/>
      <c r="Y156" s="440"/>
      <c r="Z156" s="440"/>
      <c r="AA156" s="440"/>
      <c r="AB156" s="440"/>
      <c r="AC156" s="440"/>
      <c r="AD156" s="440"/>
      <c r="AE156" s="440"/>
      <c r="AF156" s="461">
        <f>AG155/18</f>
        <v>23.666666666666668</v>
      </c>
      <c r="AG156" s="461"/>
      <c r="AH156" s="461"/>
      <c r="AI156" s="461">
        <f>AJ155/17</f>
        <v>29.647058823529413</v>
      </c>
      <c r="AJ156" s="461"/>
      <c r="AK156" s="461"/>
      <c r="AL156" s="461">
        <f>AM155/18</f>
        <v>29.666666666666668</v>
      </c>
      <c r="AM156" s="461"/>
      <c r="AN156" s="461"/>
      <c r="AO156" s="461">
        <f>AP155/17</f>
        <v>30.470588235294116</v>
      </c>
      <c r="AP156" s="461"/>
      <c r="AQ156" s="461"/>
      <c r="AR156" s="461">
        <f>AS155/18</f>
        <v>30</v>
      </c>
      <c r="AS156" s="461"/>
      <c r="AT156" s="461"/>
      <c r="AU156" s="461">
        <f>AV155/17</f>
        <v>30.235294117647058</v>
      </c>
      <c r="AV156" s="461"/>
      <c r="AW156" s="461"/>
      <c r="AX156" s="461">
        <f>AY155/15</f>
        <v>30.4</v>
      </c>
      <c r="AY156" s="461"/>
      <c r="AZ156" s="461"/>
      <c r="BA156" s="461">
        <f>BB155/6</f>
        <v>30</v>
      </c>
      <c r="BB156" s="461"/>
      <c r="BC156" s="461"/>
      <c r="BD156" s="440"/>
      <c r="BE156" s="440"/>
      <c r="BF156" s="440"/>
      <c r="BG156" s="440"/>
      <c r="BH156" s="440"/>
      <c r="BI156" s="440"/>
    </row>
    <row r="157" spans="1:63" s="43" customFormat="1" ht="45" thickBot="1">
      <c r="A157" s="444" t="s">
        <v>362</v>
      </c>
      <c r="B157" s="444"/>
      <c r="C157" s="444"/>
      <c r="D157" s="444"/>
      <c r="E157" s="444"/>
      <c r="F157" s="444"/>
      <c r="G157" s="444"/>
      <c r="H157" s="444"/>
      <c r="I157" s="444"/>
      <c r="J157" s="444"/>
      <c r="K157" s="444"/>
      <c r="L157" s="444"/>
      <c r="M157" s="444"/>
      <c r="N157" s="444"/>
      <c r="O157" s="444"/>
      <c r="P157" s="444"/>
      <c r="Q157" s="444"/>
      <c r="R157" s="444"/>
      <c r="S157" s="444"/>
      <c r="T157" s="440">
        <f>+SUM(AF157:BC157)</f>
        <v>5</v>
      </c>
      <c r="U157" s="440"/>
      <c r="V157" s="440"/>
      <c r="W157" s="440"/>
      <c r="X157" s="440"/>
      <c r="Y157" s="440"/>
      <c r="Z157" s="440"/>
      <c r="AA157" s="440"/>
      <c r="AB157" s="440"/>
      <c r="AC157" s="440"/>
      <c r="AD157" s="440"/>
      <c r="AE157" s="440"/>
      <c r="AF157" s="440"/>
      <c r="AG157" s="440"/>
      <c r="AH157" s="440"/>
      <c r="AI157" s="440">
        <v>1</v>
      </c>
      <c r="AJ157" s="440"/>
      <c r="AK157" s="440"/>
      <c r="AL157" s="440"/>
      <c r="AM157" s="440"/>
      <c r="AN157" s="440"/>
      <c r="AO157" s="440">
        <v>1</v>
      </c>
      <c r="AP157" s="440"/>
      <c r="AQ157" s="440"/>
      <c r="AR157" s="440">
        <v>1</v>
      </c>
      <c r="AS157" s="440"/>
      <c r="AT157" s="440"/>
      <c r="AU157" s="440">
        <v>1</v>
      </c>
      <c r="AV157" s="440"/>
      <c r="AW157" s="440"/>
      <c r="AX157" s="440">
        <v>1</v>
      </c>
      <c r="AY157" s="440"/>
      <c r="AZ157" s="440"/>
      <c r="BA157" s="440"/>
      <c r="BB157" s="440"/>
      <c r="BC157" s="440"/>
      <c r="BD157" s="440"/>
      <c r="BE157" s="440"/>
      <c r="BF157" s="440"/>
      <c r="BG157" s="440"/>
      <c r="BH157" s="440"/>
      <c r="BI157" s="440"/>
    </row>
    <row r="158" spans="1:63" s="43" customFormat="1" ht="45" thickBot="1">
      <c r="A158" s="444" t="s">
        <v>363</v>
      </c>
      <c r="B158" s="444"/>
      <c r="C158" s="444"/>
      <c r="D158" s="444"/>
      <c r="E158" s="444"/>
      <c r="F158" s="444"/>
      <c r="G158" s="444"/>
      <c r="H158" s="444"/>
      <c r="I158" s="444"/>
      <c r="J158" s="444"/>
      <c r="K158" s="444"/>
      <c r="L158" s="444"/>
      <c r="M158" s="444"/>
      <c r="N158" s="444"/>
      <c r="O158" s="444"/>
      <c r="P158" s="444"/>
      <c r="Q158" s="444"/>
      <c r="R158" s="444"/>
      <c r="S158" s="444"/>
      <c r="T158" s="440">
        <f>+SUM(AF158:BC158)</f>
        <v>33</v>
      </c>
      <c r="U158" s="440"/>
      <c r="V158" s="440"/>
      <c r="W158" s="440"/>
      <c r="X158" s="440"/>
      <c r="Y158" s="440"/>
      <c r="Z158" s="440"/>
      <c r="AA158" s="440"/>
      <c r="AB158" s="440"/>
      <c r="AC158" s="440"/>
      <c r="AD158" s="440"/>
      <c r="AE158" s="440"/>
      <c r="AF158" s="440">
        <v>3</v>
      </c>
      <c r="AG158" s="440"/>
      <c r="AH158" s="440"/>
      <c r="AI158" s="440">
        <v>5</v>
      </c>
      <c r="AJ158" s="440"/>
      <c r="AK158" s="440"/>
      <c r="AL158" s="440">
        <v>4</v>
      </c>
      <c r="AM158" s="440"/>
      <c r="AN158" s="440"/>
      <c r="AO158" s="440">
        <v>5</v>
      </c>
      <c r="AP158" s="440"/>
      <c r="AQ158" s="440"/>
      <c r="AR158" s="440">
        <v>5</v>
      </c>
      <c r="AS158" s="440"/>
      <c r="AT158" s="440"/>
      <c r="AU158" s="440">
        <v>4</v>
      </c>
      <c r="AV158" s="440"/>
      <c r="AW158" s="440"/>
      <c r="AX158" s="440">
        <v>5</v>
      </c>
      <c r="AY158" s="440"/>
      <c r="AZ158" s="440"/>
      <c r="BA158" s="440">
        <v>2</v>
      </c>
      <c r="BB158" s="440"/>
      <c r="BC158" s="440"/>
      <c r="BD158" s="440"/>
      <c r="BE158" s="440"/>
      <c r="BF158" s="440"/>
      <c r="BG158" s="440"/>
      <c r="BH158" s="440"/>
      <c r="BI158" s="440"/>
    </row>
    <row r="159" spans="1:63" s="43" customFormat="1" ht="45" thickBot="1">
      <c r="A159" s="444" t="s">
        <v>364</v>
      </c>
      <c r="B159" s="444"/>
      <c r="C159" s="444"/>
      <c r="D159" s="444"/>
      <c r="E159" s="444"/>
      <c r="F159" s="444"/>
      <c r="G159" s="444"/>
      <c r="H159" s="444"/>
      <c r="I159" s="444"/>
      <c r="J159" s="444"/>
      <c r="K159" s="444"/>
      <c r="L159" s="444"/>
      <c r="M159" s="444"/>
      <c r="N159" s="444"/>
      <c r="O159" s="444"/>
      <c r="P159" s="444"/>
      <c r="Q159" s="444"/>
      <c r="R159" s="444"/>
      <c r="S159" s="444"/>
      <c r="T159" s="440">
        <f>+SUM(AF159:BC159)</f>
        <v>33</v>
      </c>
      <c r="U159" s="440"/>
      <c r="V159" s="440"/>
      <c r="W159" s="440"/>
      <c r="X159" s="440"/>
      <c r="Y159" s="440"/>
      <c r="Z159" s="440"/>
      <c r="AA159" s="440"/>
      <c r="AB159" s="440"/>
      <c r="AC159" s="440"/>
      <c r="AD159" s="440"/>
      <c r="AE159" s="440"/>
      <c r="AF159" s="440">
        <v>5</v>
      </c>
      <c r="AG159" s="440"/>
      <c r="AH159" s="440"/>
      <c r="AI159" s="440">
        <v>3</v>
      </c>
      <c r="AJ159" s="440"/>
      <c r="AK159" s="440"/>
      <c r="AL159" s="440">
        <v>6</v>
      </c>
      <c r="AM159" s="440"/>
      <c r="AN159" s="440"/>
      <c r="AO159" s="440">
        <v>5</v>
      </c>
      <c r="AP159" s="440"/>
      <c r="AQ159" s="440"/>
      <c r="AR159" s="440">
        <v>4</v>
      </c>
      <c r="AS159" s="440"/>
      <c r="AT159" s="440"/>
      <c r="AU159" s="440">
        <v>5</v>
      </c>
      <c r="AV159" s="440"/>
      <c r="AW159" s="440"/>
      <c r="AX159" s="440">
        <v>3</v>
      </c>
      <c r="AY159" s="440"/>
      <c r="AZ159" s="440"/>
      <c r="BA159" s="440">
        <v>2</v>
      </c>
      <c r="BB159" s="440"/>
      <c r="BC159" s="440"/>
      <c r="BD159" s="440"/>
      <c r="BE159" s="440"/>
      <c r="BF159" s="440"/>
      <c r="BG159" s="440"/>
      <c r="BH159" s="440"/>
      <c r="BI159" s="440"/>
    </row>
    <row r="160" spans="1:63" s="43" customFormat="1" ht="53.25" customHeight="1" thickBo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45"/>
      <c r="S160" s="45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442"/>
      <c r="AG160" s="442"/>
      <c r="AH160" s="442"/>
      <c r="AI160" s="442"/>
      <c r="AJ160" s="442"/>
      <c r="AK160" s="442"/>
      <c r="AL160" s="442"/>
      <c r="AM160" s="442"/>
      <c r="AN160" s="442"/>
      <c r="AO160" s="442"/>
      <c r="AP160" s="442"/>
      <c r="AQ160" s="442"/>
      <c r="AR160" s="442"/>
      <c r="AS160" s="442"/>
      <c r="AT160" s="442"/>
      <c r="AU160" s="442"/>
      <c r="AV160" s="442"/>
      <c r="AW160" s="442"/>
      <c r="AX160" s="442"/>
      <c r="AY160" s="442"/>
      <c r="AZ160" s="442"/>
      <c r="BA160" s="442"/>
      <c r="BB160" s="442"/>
      <c r="BC160" s="442"/>
      <c r="BD160" s="443"/>
      <c r="BE160" s="443"/>
      <c r="BF160" s="443"/>
      <c r="BG160" s="443"/>
      <c r="BH160" s="443"/>
      <c r="BI160" s="443"/>
    </row>
    <row r="161" spans="1:61" s="43" customFormat="1" ht="44.25" thickBot="1">
      <c r="A161" s="446" t="s">
        <v>365</v>
      </c>
      <c r="B161" s="446"/>
      <c r="C161" s="446"/>
      <c r="D161" s="446"/>
      <c r="E161" s="446"/>
      <c r="F161" s="446"/>
      <c r="G161" s="446"/>
      <c r="H161" s="446"/>
      <c r="I161" s="446"/>
      <c r="J161" s="446"/>
      <c r="K161" s="446"/>
      <c r="L161" s="446"/>
      <c r="M161" s="446"/>
      <c r="N161" s="446"/>
      <c r="O161" s="446"/>
      <c r="P161" s="446"/>
      <c r="Q161" s="446" t="s">
        <v>366</v>
      </c>
      <c r="R161" s="446"/>
      <c r="S161" s="446"/>
      <c r="T161" s="446"/>
      <c r="U161" s="446"/>
      <c r="V161" s="446"/>
      <c r="W161" s="446"/>
      <c r="X161" s="446"/>
      <c r="Y161" s="446"/>
      <c r="Z161" s="446"/>
      <c r="AA161" s="446"/>
      <c r="AB161" s="446"/>
      <c r="AC161" s="446"/>
      <c r="AD161" s="446"/>
      <c r="AE161" s="446"/>
      <c r="AF161" s="447" t="s">
        <v>367</v>
      </c>
      <c r="AG161" s="447"/>
      <c r="AH161" s="447"/>
      <c r="AI161" s="447"/>
      <c r="AJ161" s="447"/>
      <c r="AK161" s="447"/>
      <c r="AL161" s="447"/>
      <c r="AM161" s="447"/>
      <c r="AN161" s="447"/>
      <c r="AO161" s="447"/>
      <c r="AP161" s="447"/>
      <c r="AQ161" s="447"/>
      <c r="AR161" s="447"/>
      <c r="AS161" s="447"/>
      <c r="AT161" s="447"/>
      <c r="AU161" s="447" t="s">
        <v>368</v>
      </c>
      <c r="AV161" s="447"/>
      <c r="AW161" s="447"/>
      <c r="AX161" s="447"/>
      <c r="AY161" s="447"/>
      <c r="AZ161" s="447"/>
      <c r="BA161" s="447"/>
      <c r="BB161" s="447"/>
      <c r="BC161" s="447"/>
      <c r="BD161" s="447"/>
      <c r="BE161" s="447"/>
      <c r="BF161" s="447"/>
      <c r="BG161" s="447"/>
      <c r="BH161" s="447"/>
      <c r="BI161" s="447"/>
    </row>
    <row r="162" spans="1:61" s="43" customFormat="1" ht="102" customHeight="1" thickBot="1">
      <c r="A162" s="440" t="s">
        <v>369</v>
      </c>
      <c r="B162" s="440"/>
      <c r="C162" s="440"/>
      <c r="D162" s="440"/>
      <c r="E162" s="440"/>
      <c r="F162" s="440"/>
      <c r="G162" s="440"/>
      <c r="H162" s="440" t="s">
        <v>370</v>
      </c>
      <c r="I162" s="440"/>
      <c r="J162" s="440"/>
      <c r="K162" s="440" t="s">
        <v>371</v>
      </c>
      <c r="L162" s="440"/>
      <c r="M162" s="440"/>
      <c r="N162" s="441" t="s">
        <v>372</v>
      </c>
      <c r="O162" s="440"/>
      <c r="P162" s="440"/>
      <c r="Q162" s="441" t="s">
        <v>369</v>
      </c>
      <c r="R162" s="441"/>
      <c r="S162" s="441"/>
      <c r="T162" s="441"/>
      <c r="U162" s="441"/>
      <c r="V162" s="441"/>
      <c r="W162" s="440" t="s">
        <v>370</v>
      </c>
      <c r="X162" s="440"/>
      <c r="Y162" s="440"/>
      <c r="Z162" s="440" t="s">
        <v>371</v>
      </c>
      <c r="AA162" s="440"/>
      <c r="AB162" s="440"/>
      <c r="AC162" s="441" t="s">
        <v>372</v>
      </c>
      <c r="AD162" s="440"/>
      <c r="AE162" s="440"/>
      <c r="AF162" s="440" t="s">
        <v>370</v>
      </c>
      <c r="AG162" s="440"/>
      <c r="AH162" s="440"/>
      <c r="AI162" s="440"/>
      <c r="AJ162" s="440"/>
      <c r="AK162" s="440" t="s">
        <v>371</v>
      </c>
      <c r="AL162" s="440"/>
      <c r="AM162" s="440"/>
      <c r="AN162" s="440"/>
      <c r="AO162" s="440"/>
      <c r="AP162" s="441" t="s">
        <v>372</v>
      </c>
      <c r="AQ162" s="440"/>
      <c r="AR162" s="440"/>
      <c r="AS162" s="440"/>
      <c r="AT162" s="440"/>
      <c r="AU162" s="441" t="s">
        <v>373</v>
      </c>
      <c r="AV162" s="441"/>
      <c r="AW162" s="441"/>
      <c r="AX162" s="441"/>
      <c r="AY162" s="441"/>
      <c r="AZ162" s="441"/>
      <c r="BA162" s="441"/>
      <c r="BB162" s="441"/>
      <c r="BC162" s="441"/>
      <c r="BD162" s="441"/>
      <c r="BE162" s="441"/>
      <c r="BF162" s="441"/>
      <c r="BG162" s="441"/>
      <c r="BH162" s="441"/>
      <c r="BI162" s="441"/>
    </row>
    <row r="163" spans="1:61" s="43" customFormat="1" ht="50.25" customHeight="1" thickBot="1">
      <c r="A163" s="441" t="s">
        <v>374</v>
      </c>
      <c r="B163" s="441"/>
      <c r="C163" s="441"/>
      <c r="D163" s="441"/>
      <c r="E163" s="441"/>
      <c r="F163" s="441"/>
      <c r="G163" s="441"/>
      <c r="H163" s="440">
        <v>2</v>
      </c>
      <c r="I163" s="440"/>
      <c r="J163" s="440"/>
      <c r="K163" s="440">
        <v>2</v>
      </c>
      <c r="L163" s="440"/>
      <c r="M163" s="440"/>
      <c r="N163" s="440">
        <v>3</v>
      </c>
      <c r="O163" s="440"/>
      <c r="P163" s="440"/>
      <c r="Q163" s="441" t="s">
        <v>375</v>
      </c>
      <c r="R163" s="441"/>
      <c r="S163" s="441"/>
      <c r="T163" s="441"/>
      <c r="U163" s="441"/>
      <c r="V163" s="441"/>
      <c r="W163" s="440">
        <v>6</v>
      </c>
      <c r="X163" s="440"/>
      <c r="Y163" s="440"/>
      <c r="Z163" s="440">
        <v>3</v>
      </c>
      <c r="AA163" s="440"/>
      <c r="AB163" s="440"/>
      <c r="AC163" s="445">
        <v>4</v>
      </c>
      <c r="AD163" s="445"/>
      <c r="AE163" s="445"/>
      <c r="AF163" s="440">
        <v>8</v>
      </c>
      <c r="AG163" s="440"/>
      <c r="AH163" s="440"/>
      <c r="AI163" s="440"/>
      <c r="AJ163" s="440"/>
      <c r="AK163" s="440">
        <v>5</v>
      </c>
      <c r="AL163" s="440"/>
      <c r="AM163" s="440"/>
      <c r="AN163" s="440"/>
      <c r="AO163" s="440"/>
      <c r="AP163" s="440">
        <v>7</v>
      </c>
      <c r="AQ163" s="440"/>
      <c r="AR163" s="440"/>
      <c r="AS163" s="440"/>
      <c r="AT163" s="440"/>
      <c r="AU163" s="441"/>
      <c r="AV163" s="441"/>
      <c r="AW163" s="441"/>
      <c r="AX163" s="441"/>
      <c r="AY163" s="441"/>
      <c r="AZ163" s="441"/>
      <c r="BA163" s="441"/>
      <c r="BB163" s="441"/>
      <c r="BC163" s="441"/>
      <c r="BD163" s="441"/>
      <c r="BE163" s="441"/>
      <c r="BF163" s="441"/>
      <c r="BG163" s="441"/>
      <c r="BH163" s="441"/>
      <c r="BI163" s="441"/>
    </row>
    <row r="164" spans="1:61" s="43" customFormat="1" ht="38.25" thickBot="1">
      <c r="A164" s="441"/>
      <c r="B164" s="441"/>
      <c r="C164" s="441"/>
      <c r="D164" s="441"/>
      <c r="E164" s="441"/>
      <c r="F164" s="441"/>
      <c r="G164" s="441"/>
      <c r="H164" s="440"/>
      <c r="I164" s="440"/>
      <c r="J164" s="440"/>
      <c r="K164" s="440"/>
      <c r="L164" s="440"/>
      <c r="M164" s="440"/>
      <c r="N164" s="440"/>
      <c r="O164" s="440"/>
      <c r="P164" s="440"/>
      <c r="Q164" s="441" t="s">
        <v>499</v>
      </c>
      <c r="R164" s="441"/>
      <c r="S164" s="441"/>
      <c r="T164" s="441"/>
      <c r="U164" s="441"/>
      <c r="V164" s="441"/>
      <c r="W164" s="440">
        <v>8</v>
      </c>
      <c r="X164" s="440"/>
      <c r="Y164" s="440"/>
      <c r="Z164" s="440">
        <v>7</v>
      </c>
      <c r="AA164" s="440"/>
      <c r="AB164" s="440"/>
      <c r="AC164" s="445">
        <v>10</v>
      </c>
      <c r="AD164" s="445"/>
      <c r="AE164" s="445"/>
      <c r="AF164" s="440"/>
      <c r="AG164" s="440"/>
      <c r="AH164" s="440"/>
      <c r="AI164" s="440"/>
      <c r="AJ164" s="440"/>
      <c r="AK164" s="440"/>
      <c r="AL164" s="440"/>
      <c r="AM164" s="440"/>
      <c r="AN164" s="440"/>
      <c r="AO164" s="440"/>
      <c r="AP164" s="440"/>
      <c r="AQ164" s="440"/>
      <c r="AR164" s="440"/>
      <c r="AS164" s="440"/>
      <c r="AT164" s="440"/>
      <c r="AU164" s="441"/>
      <c r="AV164" s="441"/>
      <c r="AW164" s="441"/>
      <c r="AX164" s="441"/>
      <c r="AY164" s="441"/>
      <c r="AZ164" s="441"/>
      <c r="BA164" s="441"/>
      <c r="BB164" s="441"/>
      <c r="BC164" s="441"/>
      <c r="BD164" s="441"/>
      <c r="BE164" s="441"/>
      <c r="BF164" s="441"/>
      <c r="BG164" s="441"/>
      <c r="BH164" s="441"/>
      <c r="BI164" s="441"/>
    </row>
    <row r="165" spans="1:61" s="43" customFormat="1" ht="111.75" customHeight="1" thickBot="1">
      <c r="A165" s="441"/>
      <c r="B165" s="441"/>
      <c r="C165" s="441"/>
      <c r="D165" s="441"/>
      <c r="E165" s="441"/>
      <c r="F165" s="441"/>
      <c r="G165" s="441"/>
      <c r="H165" s="440"/>
      <c r="I165" s="440"/>
      <c r="J165" s="440"/>
      <c r="K165" s="440"/>
      <c r="L165" s="440"/>
      <c r="M165" s="440"/>
      <c r="N165" s="440"/>
      <c r="O165" s="440"/>
      <c r="P165" s="440"/>
      <c r="Q165" s="441"/>
      <c r="R165" s="441"/>
      <c r="S165" s="441"/>
      <c r="T165" s="441"/>
      <c r="U165" s="441"/>
      <c r="V165" s="441"/>
      <c r="W165" s="440"/>
      <c r="X165" s="440"/>
      <c r="Y165" s="440"/>
      <c r="Z165" s="440"/>
      <c r="AA165" s="440"/>
      <c r="AB165" s="440"/>
      <c r="AC165" s="445"/>
      <c r="AD165" s="445"/>
      <c r="AE165" s="445"/>
      <c r="AF165" s="440"/>
      <c r="AG165" s="440"/>
      <c r="AH165" s="440"/>
      <c r="AI165" s="440"/>
      <c r="AJ165" s="440"/>
      <c r="AK165" s="440"/>
      <c r="AL165" s="440"/>
      <c r="AM165" s="440"/>
      <c r="AN165" s="440"/>
      <c r="AO165" s="440"/>
      <c r="AP165" s="440"/>
      <c r="AQ165" s="440"/>
      <c r="AR165" s="440"/>
      <c r="AS165" s="440"/>
      <c r="AT165" s="440"/>
      <c r="AU165" s="441"/>
      <c r="AV165" s="441"/>
      <c r="AW165" s="441"/>
      <c r="AX165" s="441"/>
      <c r="AY165" s="441"/>
      <c r="AZ165" s="441"/>
      <c r="BA165" s="441"/>
      <c r="BB165" s="441"/>
      <c r="BC165" s="441"/>
      <c r="BD165" s="441"/>
      <c r="BE165" s="441"/>
      <c r="BF165" s="441"/>
      <c r="BG165" s="441"/>
      <c r="BH165" s="441"/>
      <c r="BI165" s="441"/>
    </row>
    <row r="166" spans="1:61" s="43" customFormat="1" ht="58.5" customHeight="1">
      <c r="A166" s="199"/>
      <c r="B166" s="199"/>
      <c r="C166" s="199"/>
      <c r="D166" s="199"/>
      <c r="E166" s="199"/>
      <c r="F166" s="199"/>
      <c r="G166" s="199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46"/>
      <c r="AD166" s="46"/>
      <c r="AE166" s="46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99"/>
      <c r="AV166" s="199"/>
      <c r="AW166" s="199"/>
      <c r="AX166" s="199"/>
      <c r="AY166" s="199"/>
      <c r="AZ166" s="199"/>
      <c r="BA166" s="199"/>
      <c r="BB166" s="199"/>
      <c r="BC166" s="199"/>
      <c r="BD166" s="199"/>
      <c r="BE166" s="199"/>
      <c r="BF166" s="199"/>
      <c r="BG166" s="199"/>
      <c r="BH166" s="199"/>
      <c r="BI166" s="199"/>
    </row>
    <row r="167" spans="1:61" s="206" customFormat="1" ht="57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205" t="s">
        <v>376</v>
      </c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8"/>
      <c r="BG167" s="48"/>
      <c r="BH167" s="48"/>
      <c r="BI167" s="48"/>
    </row>
    <row r="168" spans="1:61" ht="44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45"/>
      <c r="S168" s="45"/>
      <c r="T168" s="18"/>
      <c r="U168" s="49"/>
      <c r="V168" s="49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50"/>
      <c r="BG168" s="50"/>
      <c r="BH168" s="50"/>
      <c r="BI168" s="50"/>
    </row>
    <row r="169" spans="1:61" s="207" customFormat="1" ht="171" customHeight="1">
      <c r="A169" s="434" t="s">
        <v>377</v>
      </c>
      <c r="B169" s="435"/>
      <c r="C169" s="435"/>
      <c r="D169" s="436"/>
      <c r="E169" s="437" t="s">
        <v>378</v>
      </c>
      <c r="F169" s="438"/>
      <c r="G169" s="438"/>
      <c r="H169" s="438"/>
      <c r="I169" s="438"/>
      <c r="J169" s="438"/>
      <c r="K169" s="438"/>
      <c r="L169" s="438"/>
      <c r="M169" s="438"/>
      <c r="N169" s="438"/>
      <c r="O169" s="438"/>
      <c r="P169" s="438"/>
      <c r="Q169" s="438"/>
      <c r="R169" s="438"/>
      <c r="S169" s="438"/>
      <c r="T169" s="438"/>
      <c r="U169" s="438"/>
      <c r="V169" s="438"/>
      <c r="W169" s="438"/>
      <c r="X169" s="438"/>
      <c r="Y169" s="438"/>
      <c r="Z169" s="438"/>
      <c r="AA169" s="438"/>
      <c r="AB169" s="438"/>
      <c r="AC169" s="438"/>
      <c r="AD169" s="438"/>
      <c r="AE169" s="438"/>
      <c r="AF169" s="438"/>
      <c r="AG169" s="438"/>
      <c r="AH169" s="438"/>
      <c r="AI169" s="438"/>
      <c r="AJ169" s="438"/>
      <c r="AK169" s="438"/>
      <c r="AL169" s="438"/>
      <c r="AM169" s="438"/>
      <c r="AN169" s="438"/>
      <c r="AO169" s="438"/>
      <c r="AP169" s="438"/>
      <c r="AQ169" s="438"/>
      <c r="AR169" s="438"/>
      <c r="AS169" s="438"/>
      <c r="AT169" s="438"/>
      <c r="AU169" s="438"/>
      <c r="AV169" s="438"/>
      <c r="AW169" s="438"/>
      <c r="AX169" s="438"/>
      <c r="AY169" s="438"/>
      <c r="AZ169" s="438"/>
      <c r="BA169" s="438"/>
      <c r="BB169" s="438"/>
      <c r="BC169" s="438"/>
      <c r="BD169" s="439"/>
      <c r="BE169" s="434" t="s">
        <v>379</v>
      </c>
      <c r="BF169" s="435"/>
      <c r="BG169" s="435"/>
      <c r="BH169" s="435"/>
      <c r="BI169" s="436"/>
    </row>
    <row r="170" spans="1:61" s="208" customFormat="1" ht="50.1" customHeight="1">
      <c r="A170" s="331" t="s">
        <v>380</v>
      </c>
      <c r="B170" s="331"/>
      <c r="C170" s="331"/>
      <c r="D170" s="331"/>
      <c r="E170" s="433" t="s">
        <v>381</v>
      </c>
      <c r="F170" s="433"/>
      <c r="G170" s="433"/>
      <c r="H170" s="433"/>
      <c r="I170" s="433"/>
      <c r="J170" s="433"/>
      <c r="K170" s="433"/>
      <c r="L170" s="433"/>
      <c r="M170" s="433"/>
      <c r="N170" s="433"/>
      <c r="O170" s="433"/>
      <c r="P170" s="433"/>
      <c r="Q170" s="433"/>
      <c r="R170" s="433"/>
      <c r="S170" s="433"/>
      <c r="T170" s="433"/>
      <c r="U170" s="433"/>
      <c r="V170" s="433"/>
      <c r="W170" s="433"/>
      <c r="X170" s="433"/>
      <c r="Y170" s="433"/>
      <c r="Z170" s="433"/>
      <c r="AA170" s="433"/>
      <c r="AB170" s="433"/>
      <c r="AC170" s="433"/>
      <c r="AD170" s="433"/>
      <c r="AE170" s="433"/>
      <c r="AF170" s="433"/>
      <c r="AG170" s="433"/>
      <c r="AH170" s="433"/>
      <c r="AI170" s="433"/>
      <c r="AJ170" s="433"/>
      <c r="AK170" s="433"/>
      <c r="AL170" s="433"/>
      <c r="AM170" s="433"/>
      <c r="AN170" s="433"/>
      <c r="AO170" s="433"/>
      <c r="AP170" s="433"/>
      <c r="AQ170" s="433"/>
      <c r="AR170" s="433"/>
      <c r="AS170" s="433"/>
      <c r="AT170" s="433"/>
      <c r="AU170" s="433"/>
      <c r="AV170" s="433"/>
      <c r="AW170" s="433"/>
      <c r="AX170" s="433"/>
      <c r="AY170" s="433"/>
      <c r="AZ170" s="433"/>
      <c r="BA170" s="433"/>
      <c r="BB170" s="433"/>
      <c r="BC170" s="433"/>
      <c r="BD170" s="433" t="s">
        <v>382</v>
      </c>
      <c r="BE170" s="335" t="s">
        <v>121</v>
      </c>
      <c r="BF170" s="336"/>
      <c r="BG170" s="336"/>
      <c r="BH170" s="336"/>
      <c r="BI170" s="337"/>
    </row>
    <row r="171" spans="1:61" s="208" customFormat="1" ht="55.5" customHeight="1">
      <c r="A171" s="331" t="s">
        <v>202</v>
      </c>
      <c r="B171" s="331"/>
      <c r="C171" s="331"/>
      <c r="D171" s="331"/>
      <c r="E171" s="433" t="s">
        <v>383</v>
      </c>
      <c r="F171" s="433"/>
      <c r="G171" s="433"/>
      <c r="H171" s="433"/>
      <c r="I171" s="433"/>
      <c r="J171" s="433"/>
      <c r="K171" s="433"/>
      <c r="L171" s="433"/>
      <c r="M171" s="433"/>
      <c r="N171" s="433"/>
      <c r="O171" s="433"/>
      <c r="P171" s="433"/>
      <c r="Q171" s="433"/>
      <c r="R171" s="433"/>
      <c r="S171" s="433"/>
      <c r="T171" s="433"/>
      <c r="U171" s="433"/>
      <c r="V171" s="433"/>
      <c r="W171" s="433"/>
      <c r="X171" s="433"/>
      <c r="Y171" s="433"/>
      <c r="Z171" s="433"/>
      <c r="AA171" s="433"/>
      <c r="AB171" s="433"/>
      <c r="AC171" s="433"/>
      <c r="AD171" s="433"/>
      <c r="AE171" s="433"/>
      <c r="AF171" s="433"/>
      <c r="AG171" s="433"/>
      <c r="AH171" s="433"/>
      <c r="AI171" s="433"/>
      <c r="AJ171" s="433"/>
      <c r="AK171" s="433"/>
      <c r="AL171" s="433"/>
      <c r="AM171" s="433"/>
      <c r="AN171" s="433"/>
      <c r="AO171" s="433"/>
      <c r="AP171" s="433"/>
      <c r="AQ171" s="433"/>
      <c r="AR171" s="433"/>
      <c r="AS171" s="433"/>
      <c r="AT171" s="433"/>
      <c r="AU171" s="433"/>
      <c r="AV171" s="433"/>
      <c r="AW171" s="433"/>
      <c r="AX171" s="433"/>
      <c r="AY171" s="433"/>
      <c r="AZ171" s="433"/>
      <c r="BA171" s="433"/>
      <c r="BB171" s="433"/>
      <c r="BC171" s="433"/>
      <c r="BD171" s="433" t="s">
        <v>199</v>
      </c>
      <c r="BE171" s="335" t="s">
        <v>514</v>
      </c>
      <c r="BF171" s="336"/>
      <c r="BG171" s="336"/>
      <c r="BH171" s="336"/>
      <c r="BI171" s="337"/>
    </row>
    <row r="172" spans="1:61" s="208" customFormat="1" ht="58.5" customHeight="1">
      <c r="A172" s="331" t="s">
        <v>136</v>
      </c>
      <c r="B172" s="331"/>
      <c r="C172" s="331"/>
      <c r="D172" s="331"/>
      <c r="E172" s="433" t="s">
        <v>384</v>
      </c>
      <c r="F172" s="433"/>
      <c r="G172" s="433"/>
      <c r="H172" s="433"/>
      <c r="I172" s="433"/>
      <c r="J172" s="433"/>
      <c r="K172" s="433"/>
      <c r="L172" s="433"/>
      <c r="M172" s="433"/>
      <c r="N172" s="433"/>
      <c r="O172" s="433"/>
      <c r="P172" s="433"/>
      <c r="Q172" s="433"/>
      <c r="R172" s="433"/>
      <c r="S172" s="433"/>
      <c r="T172" s="433"/>
      <c r="U172" s="433"/>
      <c r="V172" s="433"/>
      <c r="W172" s="433"/>
      <c r="X172" s="433"/>
      <c r="Y172" s="433"/>
      <c r="Z172" s="433"/>
      <c r="AA172" s="433"/>
      <c r="AB172" s="433"/>
      <c r="AC172" s="433"/>
      <c r="AD172" s="433"/>
      <c r="AE172" s="433"/>
      <c r="AF172" s="433"/>
      <c r="AG172" s="433"/>
      <c r="AH172" s="433"/>
      <c r="AI172" s="433"/>
      <c r="AJ172" s="433"/>
      <c r="AK172" s="433"/>
      <c r="AL172" s="433"/>
      <c r="AM172" s="433"/>
      <c r="AN172" s="433"/>
      <c r="AO172" s="433"/>
      <c r="AP172" s="433"/>
      <c r="AQ172" s="433"/>
      <c r="AR172" s="433"/>
      <c r="AS172" s="433"/>
      <c r="AT172" s="433"/>
      <c r="AU172" s="433"/>
      <c r="AV172" s="433"/>
      <c r="AW172" s="433"/>
      <c r="AX172" s="433"/>
      <c r="AY172" s="433"/>
      <c r="AZ172" s="433"/>
      <c r="BA172" s="433"/>
      <c r="BB172" s="433"/>
      <c r="BC172" s="433"/>
      <c r="BD172" s="433" t="s">
        <v>385</v>
      </c>
      <c r="BE172" s="335" t="s">
        <v>511</v>
      </c>
      <c r="BF172" s="336"/>
      <c r="BG172" s="336"/>
      <c r="BH172" s="336"/>
      <c r="BI172" s="337"/>
    </row>
    <row r="173" spans="1:61" s="208" customFormat="1" ht="55.5" customHeight="1">
      <c r="A173" s="331" t="s">
        <v>386</v>
      </c>
      <c r="B173" s="331"/>
      <c r="C173" s="331"/>
      <c r="D173" s="331"/>
      <c r="E173" s="433" t="s">
        <v>387</v>
      </c>
      <c r="F173" s="433"/>
      <c r="G173" s="433"/>
      <c r="H173" s="433"/>
      <c r="I173" s="433"/>
      <c r="J173" s="433"/>
      <c r="K173" s="433"/>
      <c r="L173" s="433"/>
      <c r="M173" s="433"/>
      <c r="N173" s="433"/>
      <c r="O173" s="433"/>
      <c r="P173" s="433"/>
      <c r="Q173" s="433"/>
      <c r="R173" s="433"/>
      <c r="S173" s="433"/>
      <c r="T173" s="433"/>
      <c r="U173" s="433"/>
      <c r="V173" s="433"/>
      <c r="W173" s="433"/>
      <c r="X173" s="433"/>
      <c r="Y173" s="433"/>
      <c r="Z173" s="433"/>
      <c r="AA173" s="433"/>
      <c r="AB173" s="433"/>
      <c r="AC173" s="433"/>
      <c r="AD173" s="433"/>
      <c r="AE173" s="433"/>
      <c r="AF173" s="433"/>
      <c r="AG173" s="433"/>
      <c r="AH173" s="433"/>
      <c r="AI173" s="433"/>
      <c r="AJ173" s="433"/>
      <c r="AK173" s="433"/>
      <c r="AL173" s="433"/>
      <c r="AM173" s="433"/>
      <c r="AN173" s="433"/>
      <c r="AO173" s="433"/>
      <c r="AP173" s="433"/>
      <c r="AQ173" s="433"/>
      <c r="AR173" s="433"/>
      <c r="AS173" s="433"/>
      <c r="AT173" s="433"/>
      <c r="AU173" s="433"/>
      <c r="AV173" s="433"/>
      <c r="AW173" s="433"/>
      <c r="AX173" s="433"/>
      <c r="AY173" s="433"/>
      <c r="AZ173" s="433"/>
      <c r="BA173" s="433"/>
      <c r="BB173" s="433"/>
      <c r="BC173" s="433"/>
      <c r="BD173" s="433" t="s">
        <v>189</v>
      </c>
      <c r="BE173" s="335" t="s">
        <v>388</v>
      </c>
      <c r="BF173" s="336"/>
      <c r="BG173" s="336"/>
      <c r="BH173" s="336"/>
      <c r="BI173" s="337"/>
    </row>
    <row r="174" spans="1:61" s="208" customFormat="1" ht="77.25" customHeight="1">
      <c r="A174" s="331" t="s">
        <v>389</v>
      </c>
      <c r="B174" s="331"/>
      <c r="C174" s="331"/>
      <c r="D174" s="331"/>
      <c r="E174" s="433" t="s">
        <v>390</v>
      </c>
      <c r="F174" s="433"/>
      <c r="G174" s="433"/>
      <c r="H174" s="433"/>
      <c r="I174" s="433"/>
      <c r="J174" s="433"/>
      <c r="K174" s="433"/>
      <c r="L174" s="433"/>
      <c r="M174" s="433"/>
      <c r="N174" s="433"/>
      <c r="O174" s="433"/>
      <c r="P174" s="433"/>
      <c r="Q174" s="433"/>
      <c r="R174" s="433"/>
      <c r="S174" s="433"/>
      <c r="T174" s="433"/>
      <c r="U174" s="433"/>
      <c r="V174" s="433"/>
      <c r="W174" s="433"/>
      <c r="X174" s="433"/>
      <c r="Y174" s="433"/>
      <c r="Z174" s="433"/>
      <c r="AA174" s="433"/>
      <c r="AB174" s="433"/>
      <c r="AC174" s="433"/>
      <c r="AD174" s="433"/>
      <c r="AE174" s="433"/>
      <c r="AF174" s="433"/>
      <c r="AG174" s="433"/>
      <c r="AH174" s="433"/>
      <c r="AI174" s="433"/>
      <c r="AJ174" s="433"/>
      <c r="AK174" s="433"/>
      <c r="AL174" s="433"/>
      <c r="AM174" s="433"/>
      <c r="AN174" s="433"/>
      <c r="AO174" s="433"/>
      <c r="AP174" s="433"/>
      <c r="AQ174" s="433"/>
      <c r="AR174" s="433"/>
      <c r="AS174" s="433"/>
      <c r="AT174" s="433"/>
      <c r="AU174" s="433"/>
      <c r="AV174" s="433"/>
      <c r="AW174" s="433"/>
      <c r="AX174" s="433"/>
      <c r="AY174" s="433"/>
      <c r="AZ174" s="433"/>
      <c r="BA174" s="433"/>
      <c r="BB174" s="433"/>
      <c r="BC174" s="433"/>
      <c r="BD174" s="433" t="s">
        <v>391</v>
      </c>
      <c r="BE174" s="335" t="s">
        <v>503</v>
      </c>
      <c r="BF174" s="336"/>
      <c r="BG174" s="336"/>
      <c r="BH174" s="336"/>
      <c r="BI174" s="337"/>
    </row>
    <row r="175" spans="1:61" s="208" customFormat="1" ht="69.75" customHeight="1">
      <c r="A175" s="331" t="s">
        <v>392</v>
      </c>
      <c r="B175" s="331"/>
      <c r="C175" s="331"/>
      <c r="D175" s="331"/>
      <c r="E175" s="433" t="s">
        <v>393</v>
      </c>
      <c r="F175" s="433"/>
      <c r="G175" s="433"/>
      <c r="H175" s="433"/>
      <c r="I175" s="433"/>
      <c r="J175" s="433"/>
      <c r="K175" s="433"/>
      <c r="L175" s="433"/>
      <c r="M175" s="433"/>
      <c r="N175" s="433"/>
      <c r="O175" s="433"/>
      <c r="P175" s="433"/>
      <c r="Q175" s="433"/>
      <c r="R175" s="433"/>
      <c r="S175" s="433"/>
      <c r="T175" s="433"/>
      <c r="U175" s="433"/>
      <c r="V175" s="433"/>
      <c r="W175" s="433"/>
      <c r="X175" s="433"/>
      <c r="Y175" s="433"/>
      <c r="Z175" s="433"/>
      <c r="AA175" s="433"/>
      <c r="AB175" s="433"/>
      <c r="AC175" s="433"/>
      <c r="AD175" s="433"/>
      <c r="AE175" s="433"/>
      <c r="AF175" s="433"/>
      <c r="AG175" s="433"/>
      <c r="AH175" s="433"/>
      <c r="AI175" s="433"/>
      <c r="AJ175" s="433"/>
      <c r="AK175" s="433"/>
      <c r="AL175" s="433"/>
      <c r="AM175" s="433"/>
      <c r="AN175" s="433"/>
      <c r="AO175" s="433"/>
      <c r="AP175" s="433"/>
      <c r="AQ175" s="433"/>
      <c r="AR175" s="433"/>
      <c r="AS175" s="433"/>
      <c r="AT175" s="433"/>
      <c r="AU175" s="433"/>
      <c r="AV175" s="433"/>
      <c r="AW175" s="433"/>
      <c r="AX175" s="433"/>
      <c r="AY175" s="433"/>
      <c r="AZ175" s="433"/>
      <c r="BA175" s="433"/>
      <c r="BB175" s="433"/>
      <c r="BC175" s="433"/>
      <c r="BD175" s="433" t="s">
        <v>394</v>
      </c>
      <c r="BE175" s="335" t="s">
        <v>502</v>
      </c>
      <c r="BF175" s="336"/>
      <c r="BG175" s="336"/>
      <c r="BH175" s="336"/>
      <c r="BI175" s="337"/>
    </row>
    <row r="176" spans="1:61" s="208" customFormat="1" ht="64.5" customHeight="1">
      <c r="A176" s="331" t="s">
        <v>128</v>
      </c>
      <c r="B176" s="331"/>
      <c r="C176" s="331"/>
      <c r="D176" s="331"/>
      <c r="E176" s="433" t="s">
        <v>395</v>
      </c>
      <c r="F176" s="433"/>
      <c r="G176" s="433"/>
      <c r="H176" s="433"/>
      <c r="I176" s="433"/>
      <c r="J176" s="433"/>
      <c r="K176" s="433"/>
      <c r="L176" s="433"/>
      <c r="M176" s="433"/>
      <c r="N176" s="433"/>
      <c r="O176" s="433"/>
      <c r="P176" s="433"/>
      <c r="Q176" s="433"/>
      <c r="R176" s="433"/>
      <c r="S176" s="433"/>
      <c r="T176" s="433"/>
      <c r="U176" s="433"/>
      <c r="V176" s="433"/>
      <c r="W176" s="433"/>
      <c r="X176" s="433"/>
      <c r="Y176" s="433"/>
      <c r="Z176" s="433"/>
      <c r="AA176" s="433"/>
      <c r="AB176" s="433"/>
      <c r="AC176" s="433"/>
      <c r="AD176" s="433"/>
      <c r="AE176" s="433"/>
      <c r="AF176" s="433"/>
      <c r="AG176" s="433"/>
      <c r="AH176" s="433"/>
      <c r="AI176" s="433"/>
      <c r="AJ176" s="433"/>
      <c r="AK176" s="433"/>
      <c r="AL176" s="433"/>
      <c r="AM176" s="433"/>
      <c r="AN176" s="433"/>
      <c r="AO176" s="433"/>
      <c r="AP176" s="433"/>
      <c r="AQ176" s="433"/>
      <c r="AR176" s="433"/>
      <c r="AS176" s="433"/>
      <c r="AT176" s="433"/>
      <c r="AU176" s="433"/>
      <c r="AV176" s="433"/>
      <c r="AW176" s="433"/>
      <c r="AX176" s="433"/>
      <c r="AY176" s="433"/>
      <c r="AZ176" s="433"/>
      <c r="BA176" s="433"/>
      <c r="BB176" s="433"/>
      <c r="BC176" s="433"/>
      <c r="BD176" s="433" t="s">
        <v>126</v>
      </c>
      <c r="BE176" s="335" t="s">
        <v>504</v>
      </c>
      <c r="BF176" s="336"/>
      <c r="BG176" s="336"/>
      <c r="BH176" s="336"/>
      <c r="BI176" s="337"/>
    </row>
    <row r="177" spans="1:118" s="208" customFormat="1" ht="57" customHeight="1">
      <c r="A177" s="331" t="s">
        <v>396</v>
      </c>
      <c r="B177" s="331"/>
      <c r="C177" s="331"/>
      <c r="D177" s="331"/>
      <c r="E177" s="433" t="s">
        <v>397</v>
      </c>
      <c r="F177" s="433"/>
      <c r="G177" s="433"/>
      <c r="H177" s="433"/>
      <c r="I177" s="433"/>
      <c r="J177" s="433"/>
      <c r="K177" s="433"/>
      <c r="L177" s="433"/>
      <c r="M177" s="433"/>
      <c r="N177" s="433"/>
      <c r="O177" s="433"/>
      <c r="P177" s="433"/>
      <c r="Q177" s="433"/>
      <c r="R177" s="433"/>
      <c r="S177" s="433"/>
      <c r="T177" s="433"/>
      <c r="U177" s="433"/>
      <c r="V177" s="433"/>
      <c r="W177" s="433"/>
      <c r="X177" s="433"/>
      <c r="Y177" s="433"/>
      <c r="Z177" s="433"/>
      <c r="AA177" s="433"/>
      <c r="AB177" s="433"/>
      <c r="AC177" s="433"/>
      <c r="AD177" s="433"/>
      <c r="AE177" s="433"/>
      <c r="AF177" s="433"/>
      <c r="AG177" s="433"/>
      <c r="AH177" s="433"/>
      <c r="AI177" s="433"/>
      <c r="AJ177" s="433"/>
      <c r="AK177" s="433"/>
      <c r="AL177" s="433"/>
      <c r="AM177" s="433"/>
      <c r="AN177" s="433"/>
      <c r="AO177" s="433"/>
      <c r="AP177" s="433"/>
      <c r="AQ177" s="433"/>
      <c r="AR177" s="433"/>
      <c r="AS177" s="433"/>
      <c r="AT177" s="433"/>
      <c r="AU177" s="433"/>
      <c r="AV177" s="433"/>
      <c r="AW177" s="433"/>
      <c r="AX177" s="433"/>
      <c r="AY177" s="433"/>
      <c r="AZ177" s="433"/>
      <c r="BA177" s="433"/>
      <c r="BB177" s="433"/>
      <c r="BC177" s="433"/>
      <c r="BD177" s="433" t="s">
        <v>121</v>
      </c>
      <c r="BE177" s="335" t="s">
        <v>121</v>
      </c>
      <c r="BF177" s="336"/>
      <c r="BG177" s="336"/>
      <c r="BH177" s="336"/>
      <c r="BI177" s="337"/>
    </row>
    <row r="178" spans="1:118" s="208" customFormat="1" ht="57" customHeight="1">
      <c r="A178" s="331" t="s">
        <v>131</v>
      </c>
      <c r="B178" s="331"/>
      <c r="C178" s="331"/>
      <c r="D178" s="331"/>
      <c r="E178" s="433" t="s">
        <v>398</v>
      </c>
      <c r="F178" s="433"/>
      <c r="G178" s="433"/>
      <c r="H178" s="433"/>
      <c r="I178" s="433"/>
      <c r="J178" s="433"/>
      <c r="K178" s="433"/>
      <c r="L178" s="433"/>
      <c r="M178" s="433"/>
      <c r="N178" s="433"/>
      <c r="O178" s="433"/>
      <c r="P178" s="433"/>
      <c r="Q178" s="433"/>
      <c r="R178" s="433"/>
      <c r="S178" s="433"/>
      <c r="T178" s="433"/>
      <c r="U178" s="433"/>
      <c r="V178" s="433"/>
      <c r="W178" s="433"/>
      <c r="X178" s="433"/>
      <c r="Y178" s="433"/>
      <c r="Z178" s="433"/>
      <c r="AA178" s="433"/>
      <c r="AB178" s="433"/>
      <c r="AC178" s="433"/>
      <c r="AD178" s="433"/>
      <c r="AE178" s="433"/>
      <c r="AF178" s="433"/>
      <c r="AG178" s="433"/>
      <c r="AH178" s="433"/>
      <c r="AI178" s="433"/>
      <c r="AJ178" s="433"/>
      <c r="AK178" s="433"/>
      <c r="AL178" s="433"/>
      <c r="AM178" s="433"/>
      <c r="AN178" s="433"/>
      <c r="AO178" s="433"/>
      <c r="AP178" s="433"/>
      <c r="AQ178" s="433"/>
      <c r="AR178" s="433"/>
      <c r="AS178" s="433"/>
      <c r="AT178" s="433"/>
      <c r="AU178" s="433"/>
      <c r="AV178" s="433"/>
      <c r="AW178" s="433"/>
      <c r="AX178" s="433"/>
      <c r="AY178" s="433"/>
      <c r="AZ178" s="433"/>
      <c r="BA178" s="433"/>
      <c r="BB178" s="433"/>
      <c r="BC178" s="433"/>
      <c r="BD178" s="433" t="s">
        <v>149</v>
      </c>
      <c r="BE178" s="335" t="s">
        <v>129</v>
      </c>
      <c r="BF178" s="336"/>
      <c r="BG178" s="336"/>
      <c r="BH178" s="336"/>
      <c r="BI178" s="337"/>
    </row>
    <row r="179" spans="1:118" s="208" customFormat="1" ht="61.5" customHeight="1">
      <c r="A179" s="331" t="s">
        <v>399</v>
      </c>
      <c r="B179" s="331"/>
      <c r="C179" s="331"/>
      <c r="D179" s="331"/>
      <c r="E179" s="428" t="s">
        <v>524</v>
      </c>
      <c r="F179" s="429"/>
      <c r="G179" s="429"/>
      <c r="H179" s="429"/>
      <c r="I179" s="429"/>
      <c r="J179" s="429"/>
      <c r="K179" s="429"/>
      <c r="L179" s="429"/>
      <c r="M179" s="429"/>
      <c r="N179" s="429"/>
      <c r="O179" s="429"/>
      <c r="P179" s="429"/>
      <c r="Q179" s="429"/>
      <c r="R179" s="429"/>
      <c r="S179" s="429"/>
      <c r="T179" s="429"/>
      <c r="U179" s="429"/>
      <c r="V179" s="429"/>
      <c r="W179" s="429"/>
      <c r="X179" s="429"/>
      <c r="Y179" s="429"/>
      <c r="Z179" s="429"/>
      <c r="AA179" s="429"/>
      <c r="AB179" s="429"/>
      <c r="AC179" s="429"/>
      <c r="AD179" s="429"/>
      <c r="AE179" s="429"/>
      <c r="AF179" s="429"/>
      <c r="AG179" s="429"/>
      <c r="AH179" s="429"/>
      <c r="AI179" s="429"/>
      <c r="AJ179" s="429"/>
      <c r="AK179" s="429"/>
      <c r="AL179" s="429"/>
      <c r="AM179" s="429"/>
      <c r="AN179" s="429"/>
      <c r="AO179" s="429"/>
      <c r="AP179" s="429"/>
      <c r="AQ179" s="429"/>
      <c r="AR179" s="429"/>
      <c r="AS179" s="429"/>
      <c r="AT179" s="429"/>
      <c r="AU179" s="429"/>
      <c r="AV179" s="429"/>
      <c r="AW179" s="429"/>
      <c r="AX179" s="429"/>
      <c r="AY179" s="429"/>
      <c r="AZ179" s="429"/>
      <c r="BA179" s="429"/>
      <c r="BB179" s="429"/>
      <c r="BC179" s="429"/>
      <c r="BD179" s="430"/>
      <c r="BE179" s="335" t="s">
        <v>356</v>
      </c>
      <c r="BF179" s="336"/>
      <c r="BG179" s="336"/>
      <c r="BH179" s="336"/>
      <c r="BI179" s="337"/>
    </row>
    <row r="180" spans="1:118" s="208" customFormat="1" ht="114.75" customHeight="1">
      <c r="A180" s="331" t="s">
        <v>401</v>
      </c>
      <c r="B180" s="331"/>
      <c r="C180" s="331"/>
      <c r="D180" s="331"/>
      <c r="E180" s="332" t="s">
        <v>515</v>
      </c>
      <c r="F180" s="333"/>
      <c r="G180" s="333"/>
      <c r="H180" s="333"/>
      <c r="I180" s="333"/>
      <c r="J180" s="333"/>
      <c r="K180" s="333"/>
      <c r="L180" s="333"/>
      <c r="M180" s="333"/>
      <c r="N180" s="333"/>
      <c r="O180" s="333"/>
      <c r="P180" s="333"/>
      <c r="Q180" s="333"/>
      <c r="R180" s="333"/>
      <c r="S180" s="333"/>
      <c r="T180" s="333"/>
      <c r="U180" s="333"/>
      <c r="V180" s="333"/>
      <c r="W180" s="333"/>
      <c r="X180" s="333"/>
      <c r="Y180" s="333"/>
      <c r="Z180" s="333"/>
      <c r="AA180" s="333"/>
      <c r="AB180" s="333"/>
      <c r="AC180" s="333"/>
      <c r="AD180" s="333"/>
      <c r="AE180" s="333"/>
      <c r="AF180" s="333"/>
      <c r="AG180" s="333"/>
      <c r="AH180" s="333"/>
      <c r="AI180" s="333"/>
      <c r="AJ180" s="333"/>
      <c r="AK180" s="333"/>
      <c r="AL180" s="333"/>
      <c r="AM180" s="333"/>
      <c r="AN180" s="333"/>
      <c r="AO180" s="333"/>
      <c r="AP180" s="333"/>
      <c r="AQ180" s="333"/>
      <c r="AR180" s="333"/>
      <c r="AS180" s="333"/>
      <c r="AT180" s="333"/>
      <c r="AU180" s="333"/>
      <c r="AV180" s="333"/>
      <c r="AW180" s="333"/>
      <c r="AX180" s="333"/>
      <c r="AY180" s="333"/>
      <c r="AZ180" s="333"/>
      <c r="BA180" s="333"/>
      <c r="BB180" s="333"/>
      <c r="BC180" s="333"/>
      <c r="BD180" s="334"/>
      <c r="BE180" s="335" t="s">
        <v>189</v>
      </c>
      <c r="BF180" s="336"/>
      <c r="BG180" s="336"/>
      <c r="BH180" s="336"/>
      <c r="BI180" s="337"/>
    </row>
    <row r="181" spans="1:118" s="208" customFormat="1" ht="66.75" customHeight="1">
      <c r="A181" s="331" t="s">
        <v>355</v>
      </c>
      <c r="B181" s="331"/>
      <c r="C181" s="331"/>
      <c r="D181" s="331"/>
      <c r="E181" s="332" t="s">
        <v>400</v>
      </c>
      <c r="F181" s="333"/>
      <c r="G181" s="333"/>
      <c r="H181" s="333"/>
      <c r="I181" s="333"/>
      <c r="J181" s="333"/>
      <c r="K181" s="333"/>
      <c r="L181" s="333"/>
      <c r="M181" s="333"/>
      <c r="N181" s="333"/>
      <c r="O181" s="333"/>
      <c r="P181" s="333"/>
      <c r="Q181" s="333"/>
      <c r="R181" s="333"/>
      <c r="S181" s="333"/>
      <c r="T181" s="333"/>
      <c r="U181" s="333"/>
      <c r="V181" s="333"/>
      <c r="W181" s="333"/>
      <c r="X181" s="333"/>
      <c r="Y181" s="333"/>
      <c r="Z181" s="333"/>
      <c r="AA181" s="333"/>
      <c r="AB181" s="333"/>
      <c r="AC181" s="333"/>
      <c r="AD181" s="333"/>
      <c r="AE181" s="333"/>
      <c r="AF181" s="333"/>
      <c r="AG181" s="333"/>
      <c r="AH181" s="333"/>
      <c r="AI181" s="333"/>
      <c r="AJ181" s="333"/>
      <c r="AK181" s="333"/>
      <c r="AL181" s="333"/>
      <c r="AM181" s="333"/>
      <c r="AN181" s="333"/>
      <c r="AO181" s="333"/>
      <c r="AP181" s="333"/>
      <c r="AQ181" s="333"/>
      <c r="AR181" s="333"/>
      <c r="AS181" s="333"/>
      <c r="AT181" s="333"/>
      <c r="AU181" s="333"/>
      <c r="AV181" s="333"/>
      <c r="AW181" s="333"/>
      <c r="AX181" s="333"/>
      <c r="AY181" s="333"/>
      <c r="AZ181" s="333"/>
      <c r="BA181" s="333"/>
      <c r="BB181" s="333"/>
      <c r="BC181" s="333"/>
      <c r="BD181" s="334"/>
      <c r="BE181" s="335" t="s">
        <v>189</v>
      </c>
      <c r="BF181" s="336"/>
      <c r="BG181" s="336"/>
      <c r="BH181" s="336"/>
      <c r="BI181" s="337"/>
    </row>
    <row r="182" spans="1:118" s="208" customFormat="1" ht="63" customHeight="1">
      <c r="A182" s="331" t="s">
        <v>359</v>
      </c>
      <c r="B182" s="331"/>
      <c r="C182" s="331"/>
      <c r="D182" s="331"/>
      <c r="E182" s="332" t="s">
        <v>501</v>
      </c>
      <c r="F182" s="333"/>
      <c r="G182" s="333"/>
      <c r="H182" s="333"/>
      <c r="I182" s="333"/>
      <c r="J182" s="333"/>
      <c r="K182" s="333"/>
      <c r="L182" s="333"/>
      <c r="M182" s="333"/>
      <c r="N182" s="333"/>
      <c r="O182" s="333"/>
      <c r="P182" s="333"/>
      <c r="Q182" s="333"/>
      <c r="R182" s="333"/>
      <c r="S182" s="333"/>
      <c r="T182" s="333"/>
      <c r="U182" s="333"/>
      <c r="V182" s="333"/>
      <c r="W182" s="333"/>
      <c r="X182" s="333"/>
      <c r="Y182" s="333"/>
      <c r="Z182" s="333"/>
      <c r="AA182" s="333"/>
      <c r="AB182" s="333"/>
      <c r="AC182" s="333"/>
      <c r="AD182" s="333"/>
      <c r="AE182" s="333"/>
      <c r="AF182" s="333"/>
      <c r="AG182" s="333"/>
      <c r="AH182" s="333"/>
      <c r="AI182" s="333"/>
      <c r="AJ182" s="333"/>
      <c r="AK182" s="333"/>
      <c r="AL182" s="333"/>
      <c r="AM182" s="333"/>
      <c r="AN182" s="333"/>
      <c r="AO182" s="333"/>
      <c r="AP182" s="333"/>
      <c r="AQ182" s="333"/>
      <c r="AR182" s="333"/>
      <c r="AS182" s="333"/>
      <c r="AT182" s="333"/>
      <c r="AU182" s="333"/>
      <c r="AV182" s="333"/>
      <c r="AW182" s="333"/>
      <c r="AX182" s="333"/>
      <c r="AY182" s="333"/>
      <c r="AZ182" s="333"/>
      <c r="BA182" s="333"/>
      <c r="BB182" s="333"/>
      <c r="BC182" s="333"/>
      <c r="BD182" s="334"/>
      <c r="BE182" s="335" t="s">
        <v>191</v>
      </c>
      <c r="BF182" s="336"/>
      <c r="BG182" s="336"/>
      <c r="BH182" s="336"/>
      <c r="BI182" s="337"/>
    </row>
    <row r="183" spans="1:118" s="208" customFormat="1" ht="53.25" customHeight="1">
      <c r="A183" s="331" t="s">
        <v>516</v>
      </c>
      <c r="B183" s="331"/>
      <c r="C183" s="331"/>
      <c r="D183" s="331"/>
      <c r="E183" s="332" t="s">
        <v>402</v>
      </c>
      <c r="F183" s="333"/>
      <c r="G183" s="333"/>
      <c r="H183" s="333"/>
      <c r="I183" s="333"/>
      <c r="J183" s="333"/>
      <c r="K183" s="333"/>
      <c r="L183" s="333"/>
      <c r="M183" s="333"/>
      <c r="N183" s="333"/>
      <c r="O183" s="333"/>
      <c r="P183" s="333"/>
      <c r="Q183" s="333"/>
      <c r="R183" s="333"/>
      <c r="S183" s="333"/>
      <c r="T183" s="333"/>
      <c r="U183" s="333"/>
      <c r="V183" s="333"/>
      <c r="W183" s="333"/>
      <c r="X183" s="333"/>
      <c r="Y183" s="333"/>
      <c r="Z183" s="333"/>
      <c r="AA183" s="333"/>
      <c r="AB183" s="333"/>
      <c r="AC183" s="333"/>
      <c r="AD183" s="333"/>
      <c r="AE183" s="333"/>
      <c r="AF183" s="333"/>
      <c r="AG183" s="333"/>
      <c r="AH183" s="333"/>
      <c r="AI183" s="333"/>
      <c r="AJ183" s="333"/>
      <c r="AK183" s="333"/>
      <c r="AL183" s="333"/>
      <c r="AM183" s="333"/>
      <c r="AN183" s="333"/>
      <c r="AO183" s="333"/>
      <c r="AP183" s="333"/>
      <c r="AQ183" s="333"/>
      <c r="AR183" s="333"/>
      <c r="AS183" s="333"/>
      <c r="AT183" s="333"/>
      <c r="AU183" s="333"/>
      <c r="AV183" s="333"/>
      <c r="AW183" s="333"/>
      <c r="AX183" s="333"/>
      <c r="AY183" s="333"/>
      <c r="AZ183" s="333"/>
      <c r="BA183" s="333"/>
      <c r="BB183" s="333"/>
      <c r="BC183" s="333"/>
      <c r="BD183" s="334"/>
      <c r="BE183" s="335" t="s">
        <v>349</v>
      </c>
      <c r="BF183" s="336"/>
      <c r="BG183" s="336"/>
      <c r="BH183" s="336"/>
      <c r="BI183" s="337"/>
    </row>
    <row r="184" spans="1:118" s="251" customFormat="1" ht="63" customHeight="1">
      <c r="A184" s="331" t="s">
        <v>525</v>
      </c>
      <c r="B184" s="331"/>
      <c r="C184" s="331"/>
      <c r="D184" s="331"/>
      <c r="E184" s="418" t="s">
        <v>517</v>
      </c>
      <c r="F184" s="418"/>
      <c r="G184" s="418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  <c r="T184" s="418"/>
      <c r="U184" s="418"/>
      <c r="V184" s="418"/>
      <c r="W184" s="418"/>
      <c r="X184" s="418"/>
      <c r="Y184" s="418"/>
      <c r="Z184" s="418"/>
      <c r="AA184" s="418"/>
      <c r="AB184" s="418"/>
      <c r="AC184" s="418"/>
      <c r="AD184" s="418"/>
      <c r="AE184" s="418"/>
      <c r="AF184" s="418"/>
      <c r="AG184" s="418"/>
      <c r="AH184" s="418"/>
      <c r="AI184" s="418"/>
      <c r="AJ184" s="418"/>
      <c r="AK184" s="418"/>
      <c r="AL184" s="418"/>
      <c r="AM184" s="418"/>
      <c r="AN184" s="418"/>
      <c r="AO184" s="418"/>
      <c r="AP184" s="418"/>
      <c r="AQ184" s="418"/>
      <c r="AR184" s="418"/>
      <c r="AS184" s="418"/>
      <c r="AT184" s="418"/>
      <c r="AU184" s="418"/>
      <c r="AV184" s="418"/>
      <c r="AW184" s="418"/>
      <c r="AX184" s="418"/>
      <c r="AY184" s="418"/>
      <c r="AZ184" s="418"/>
      <c r="BA184" s="418"/>
      <c r="BB184" s="418"/>
      <c r="BC184" s="418"/>
      <c r="BD184" s="418"/>
      <c r="BE184" s="335" t="s">
        <v>193</v>
      </c>
      <c r="BF184" s="336"/>
      <c r="BG184" s="336"/>
      <c r="BH184" s="336"/>
      <c r="BI184" s="337"/>
    </row>
    <row r="185" spans="1:118" s="43" customFormat="1" ht="57.75" customHeight="1">
      <c r="A185" s="199"/>
      <c r="B185" s="199"/>
      <c r="C185" s="199"/>
      <c r="D185" s="199"/>
      <c r="E185" s="199"/>
      <c r="F185" s="199"/>
      <c r="G185" s="199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46"/>
      <c r="AD185" s="46"/>
      <c r="AE185" s="46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99"/>
      <c r="AV185" s="199"/>
      <c r="AW185" s="199"/>
      <c r="AX185" s="199"/>
      <c r="AY185" s="199"/>
      <c r="AZ185" s="199"/>
      <c r="BA185" s="199"/>
      <c r="BB185" s="199"/>
      <c r="BC185" s="199"/>
      <c r="BD185" s="199"/>
      <c r="BE185" s="199"/>
      <c r="BF185" s="199"/>
      <c r="BG185" s="199"/>
      <c r="BH185" s="199"/>
      <c r="BI185" s="199"/>
    </row>
    <row r="186" spans="1:118" s="38" customFormat="1" ht="293.25" customHeight="1">
      <c r="A186" s="432" t="s">
        <v>239</v>
      </c>
      <c r="B186" s="432"/>
      <c r="C186" s="432"/>
      <c r="D186" s="432"/>
      <c r="E186" s="432"/>
      <c r="F186" s="432"/>
      <c r="G186" s="432"/>
      <c r="H186" s="432"/>
      <c r="I186" s="432"/>
      <c r="J186" s="432"/>
      <c r="K186" s="432"/>
      <c r="L186" s="432"/>
      <c r="M186" s="432"/>
      <c r="N186" s="432"/>
      <c r="O186" s="432"/>
      <c r="P186" s="432"/>
      <c r="Q186" s="432"/>
      <c r="R186" s="432"/>
      <c r="S186" s="432"/>
      <c r="T186" s="432"/>
      <c r="U186" s="432"/>
      <c r="V186" s="432"/>
      <c r="W186" s="432"/>
      <c r="X186" s="432"/>
      <c r="Y186" s="432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432" t="s">
        <v>240</v>
      </c>
      <c r="AQ186" s="432"/>
      <c r="AR186" s="432"/>
      <c r="AS186" s="432"/>
      <c r="AT186" s="432"/>
      <c r="AU186" s="432"/>
      <c r="AV186" s="432"/>
      <c r="AW186" s="432"/>
      <c r="AX186" s="432"/>
      <c r="AY186" s="432"/>
      <c r="AZ186" s="432"/>
      <c r="BA186" s="432"/>
      <c r="BB186" s="432"/>
      <c r="BC186" s="432"/>
      <c r="BD186" s="432"/>
      <c r="BE186" s="432"/>
      <c r="BF186" s="432"/>
      <c r="BG186" s="432"/>
      <c r="BH186" s="432"/>
      <c r="BI186" s="432"/>
      <c r="BJ186" s="181"/>
      <c r="BK186" s="181"/>
      <c r="BL186" s="181"/>
      <c r="BM186" s="181"/>
      <c r="BN186" s="181"/>
      <c r="BO186" s="181"/>
      <c r="BP186" s="181"/>
      <c r="BQ186" s="181"/>
      <c r="BR186" s="181"/>
      <c r="BS186" s="432"/>
      <c r="BT186" s="432"/>
      <c r="BU186" s="432"/>
      <c r="BV186" s="432"/>
      <c r="BW186" s="432"/>
      <c r="BX186" s="432"/>
      <c r="BY186" s="432"/>
      <c r="BZ186" s="432"/>
      <c r="CA186" s="432"/>
      <c r="CB186" s="432"/>
      <c r="CC186" s="432"/>
      <c r="CD186" s="432"/>
      <c r="CE186" s="432"/>
      <c r="CF186" s="432"/>
      <c r="CG186" s="432"/>
      <c r="CH186" s="432"/>
      <c r="CI186" s="432"/>
      <c r="CJ186" s="432"/>
      <c r="CK186" s="432"/>
      <c r="CL186" s="432"/>
      <c r="CM186" s="432"/>
      <c r="CN186" s="432"/>
      <c r="CO186" s="432"/>
      <c r="CP186" s="432"/>
      <c r="CQ186" s="432"/>
      <c r="CR186" s="432"/>
      <c r="CS186" s="432"/>
      <c r="CT186" s="432"/>
      <c r="CU186" s="432"/>
      <c r="CV186" s="432"/>
      <c r="CW186" s="432"/>
      <c r="CX186" s="432"/>
      <c r="CY186" s="432"/>
      <c r="CZ186" s="432"/>
      <c r="DA186" s="432"/>
      <c r="DB186" s="432"/>
      <c r="DC186" s="432"/>
      <c r="DD186" s="432"/>
      <c r="DE186" s="432"/>
      <c r="DF186" s="432"/>
      <c r="DG186" s="432"/>
      <c r="DH186" s="432"/>
      <c r="DI186" s="432"/>
      <c r="DJ186" s="432"/>
      <c r="DK186" s="432"/>
      <c r="DL186" s="432"/>
      <c r="DM186" s="432"/>
      <c r="DN186" s="432"/>
    </row>
    <row r="187" spans="1:118" s="39" customFormat="1" ht="91.5" customHeight="1">
      <c r="A187" s="413" t="s">
        <v>241</v>
      </c>
      <c r="B187" s="413"/>
      <c r="C187" s="413"/>
      <c r="D187" s="413"/>
      <c r="E187" s="413"/>
      <c r="F187" s="413"/>
      <c r="G187" s="413"/>
      <c r="H187" s="413"/>
      <c r="I187" s="413"/>
      <c r="J187" s="413"/>
      <c r="K187" s="413"/>
      <c r="L187" s="413"/>
      <c r="M187" s="413"/>
      <c r="N187" s="413"/>
      <c r="O187" s="413"/>
      <c r="P187" s="413"/>
      <c r="Q187" s="413"/>
      <c r="R187" s="413"/>
      <c r="S187" s="413"/>
      <c r="T187" s="413"/>
      <c r="U187" s="413"/>
      <c r="V187" s="413"/>
      <c r="W187" s="413"/>
      <c r="X187" s="413"/>
      <c r="Y187" s="413"/>
      <c r="Z187" s="413"/>
      <c r="AA187" s="413"/>
      <c r="AB187" s="413"/>
      <c r="AC187" s="413"/>
      <c r="AD187" s="413"/>
      <c r="AE187" s="413"/>
      <c r="AF187" s="413"/>
      <c r="AG187" s="413"/>
      <c r="AH187" s="413"/>
      <c r="AI187" s="413"/>
      <c r="AJ187" s="413"/>
      <c r="AK187" s="413"/>
      <c r="AL187" s="413"/>
      <c r="AM187" s="413"/>
      <c r="AN187" s="413"/>
      <c r="AO187" s="413"/>
      <c r="AP187" s="413"/>
      <c r="AQ187" s="413"/>
      <c r="AR187" s="413"/>
      <c r="AS187" s="413"/>
      <c r="AT187" s="413"/>
      <c r="AU187" s="413"/>
      <c r="AV187" s="413"/>
      <c r="AW187" s="413"/>
      <c r="AX187" s="413"/>
      <c r="AY187" s="413"/>
      <c r="AZ187" s="413"/>
      <c r="BA187" s="413"/>
      <c r="BB187" s="413"/>
      <c r="BC187" s="413"/>
      <c r="BD187" s="413"/>
      <c r="BE187" s="413"/>
      <c r="BF187" s="413"/>
      <c r="BG187" s="413"/>
      <c r="BH187" s="413"/>
      <c r="BI187" s="413"/>
    </row>
    <row r="188" spans="1:118" ht="44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8"/>
      <c r="BG188" s="48"/>
      <c r="BH188" s="48"/>
      <c r="BI188" s="48"/>
    </row>
    <row r="189" spans="1:118" s="207" customFormat="1" ht="171" customHeight="1">
      <c r="A189" s="434" t="s">
        <v>377</v>
      </c>
      <c r="B189" s="435"/>
      <c r="C189" s="435"/>
      <c r="D189" s="436"/>
      <c r="E189" s="437" t="s">
        <v>378</v>
      </c>
      <c r="F189" s="438"/>
      <c r="G189" s="438"/>
      <c r="H189" s="438"/>
      <c r="I189" s="438"/>
      <c r="J189" s="438"/>
      <c r="K189" s="438"/>
      <c r="L189" s="438"/>
      <c r="M189" s="438"/>
      <c r="N189" s="438"/>
      <c r="O189" s="438"/>
      <c r="P189" s="438"/>
      <c r="Q189" s="438"/>
      <c r="R189" s="438"/>
      <c r="S189" s="438"/>
      <c r="T189" s="438"/>
      <c r="U189" s="438"/>
      <c r="V189" s="438"/>
      <c r="W189" s="438"/>
      <c r="X189" s="438"/>
      <c r="Y189" s="438"/>
      <c r="Z189" s="438"/>
      <c r="AA189" s="438"/>
      <c r="AB189" s="438"/>
      <c r="AC189" s="438"/>
      <c r="AD189" s="438"/>
      <c r="AE189" s="438"/>
      <c r="AF189" s="438"/>
      <c r="AG189" s="438"/>
      <c r="AH189" s="438"/>
      <c r="AI189" s="438"/>
      <c r="AJ189" s="438"/>
      <c r="AK189" s="438"/>
      <c r="AL189" s="438"/>
      <c r="AM189" s="438"/>
      <c r="AN189" s="438"/>
      <c r="AO189" s="438"/>
      <c r="AP189" s="438"/>
      <c r="AQ189" s="438"/>
      <c r="AR189" s="438"/>
      <c r="AS189" s="438"/>
      <c r="AT189" s="438"/>
      <c r="AU189" s="438"/>
      <c r="AV189" s="438"/>
      <c r="AW189" s="438"/>
      <c r="AX189" s="438"/>
      <c r="AY189" s="438"/>
      <c r="AZ189" s="438"/>
      <c r="BA189" s="438"/>
      <c r="BB189" s="438"/>
      <c r="BC189" s="438"/>
      <c r="BD189" s="439"/>
      <c r="BE189" s="434" t="s">
        <v>379</v>
      </c>
      <c r="BF189" s="435"/>
      <c r="BG189" s="435"/>
      <c r="BH189" s="435"/>
      <c r="BI189" s="436"/>
    </row>
    <row r="190" spans="1:118" s="207" customFormat="1" ht="79.5" customHeight="1">
      <c r="A190" s="331" t="s">
        <v>141</v>
      </c>
      <c r="B190" s="331"/>
      <c r="C190" s="331"/>
      <c r="D190" s="331"/>
      <c r="E190" s="418" t="s">
        <v>403</v>
      </c>
      <c r="F190" s="418"/>
      <c r="G190" s="418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  <c r="T190" s="418"/>
      <c r="U190" s="418"/>
      <c r="V190" s="418"/>
      <c r="W190" s="418"/>
      <c r="X190" s="418"/>
      <c r="Y190" s="418"/>
      <c r="Z190" s="418"/>
      <c r="AA190" s="418"/>
      <c r="AB190" s="418"/>
      <c r="AC190" s="418"/>
      <c r="AD190" s="418"/>
      <c r="AE190" s="418"/>
      <c r="AF190" s="418"/>
      <c r="AG190" s="418"/>
      <c r="AH190" s="418"/>
      <c r="AI190" s="418"/>
      <c r="AJ190" s="418"/>
      <c r="AK190" s="418"/>
      <c r="AL190" s="418"/>
      <c r="AM190" s="418"/>
      <c r="AN190" s="418"/>
      <c r="AO190" s="418"/>
      <c r="AP190" s="418"/>
      <c r="AQ190" s="418"/>
      <c r="AR190" s="418"/>
      <c r="AS190" s="418"/>
      <c r="AT190" s="418"/>
      <c r="AU190" s="418"/>
      <c r="AV190" s="418"/>
      <c r="AW190" s="418"/>
      <c r="AX190" s="418"/>
      <c r="AY190" s="418"/>
      <c r="AZ190" s="418"/>
      <c r="BA190" s="418"/>
      <c r="BB190" s="418"/>
      <c r="BC190" s="418"/>
      <c r="BD190" s="418"/>
      <c r="BE190" s="335" t="s">
        <v>139</v>
      </c>
      <c r="BF190" s="336"/>
      <c r="BG190" s="336"/>
      <c r="BH190" s="336"/>
      <c r="BI190" s="337"/>
    </row>
    <row r="191" spans="1:118" s="207" customFormat="1" ht="89.25" customHeight="1">
      <c r="A191" s="331" t="s">
        <v>144</v>
      </c>
      <c r="B191" s="331"/>
      <c r="C191" s="331"/>
      <c r="D191" s="331"/>
      <c r="E191" s="418" t="s">
        <v>529</v>
      </c>
      <c r="F191" s="418"/>
      <c r="G191" s="418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  <c r="T191" s="418"/>
      <c r="U191" s="418"/>
      <c r="V191" s="418"/>
      <c r="W191" s="418"/>
      <c r="X191" s="418"/>
      <c r="Y191" s="418"/>
      <c r="Z191" s="418"/>
      <c r="AA191" s="418"/>
      <c r="AB191" s="418"/>
      <c r="AC191" s="418"/>
      <c r="AD191" s="418"/>
      <c r="AE191" s="418"/>
      <c r="AF191" s="418"/>
      <c r="AG191" s="418"/>
      <c r="AH191" s="418"/>
      <c r="AI191" s="418"/>
      <c r="AJ191" s="418"/>
      <c r="AK191" s="418"/>
      <c r="AL191" s="418"/>
      <c r="AM191" s="418"/>
      <c r="AN191" s="418"/>
      <c r="AO191" s="418"/>
      <c r="AP191" s="418"/>
      <c r="AQ191" s="418"/>
      <c r="AR191" s="418"/>
      <c r="AS191" s="418"/>
      <c r="AT191" s="418"/>
      <c r="AU191" s="418"/>
      <c r="AV191" s="418"/>
      <c r="AW191" s="418"/>
      <c r="AX191" s="418"/>
      <c r="AY191" s="418"/>
      <c r="AZ191" s="418"/>
      <c r="BA191" s="418"/>
      <c r="BB191" s="418"/>
      <c r="BC191" s="418"/>
      <c r="BD191" s="418"/>
      <c r="BE191" s="335" t="s">
        <v>142</v>
      </c>
      <c r="BF191" s="336"/>
      <c r="BG191" s="336"/>
      <c r="BH191" s="336"/>
      <c r="BI191" s="337"/>
    </row>
    <row r="192" spans="1:118" s="207" customFormat="1" ht="82.5" customHeight="1">
      <c r="A192" s="331" t="s">
        <v>148</v>
      </c>
      <c r="B192" s="331"/>
      <c r="C192" s="331"/>
      <c r="D192" s="331"/>
      <c r="E192" s="418" t="s">
        <v>541</v>
      </c>
      <c r="F192" s="418"/>
      <c r="G192" s="418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  <c r="T192" s="418"/>
      <c r="U192" s="418"/>
      <c r="V192" s="418"/>
      <c r="W192" s="418"/>
      <c r="X192" s="418"/>
      <c r="Y192" s="418"/>
      <c r="Z192" s="418"/>
      <c r="AA192" s="418"/>
      <c r="AB192" s="418"/>
      <c r="AC192" s="418"/>
      <c r="AD192" s="418"/>
      <c r="AE192" s="418"/>
      <c r="AF192" s="418"/>
      <c r="AG192" s="418"/>
      <c r="AH192" s="418"/>
      <c r="AI192" s="418"/>
      <c r="AJ192" s="418"/>
      <c r="AK192" s="418"/>
      <c r="AL192" s="418"/>
      <c r="AM192" s="418"/>
      <c r="AN192" s="418"/>
      <c r="AO192" s="418"/>
      <c r="AP192" s="418"/>
      <c r="AQ192" s="418"/>
      <c r="AR192" s="418"/>
      <c r="AS192" s="418"/>
      <c r="AT192" s="418"/>
      <c r="AU192" s="418"/>
      <c r="AV192" s="418"/>
      <c r="AW192" s="418"/>
      <c r="AX192" s="418"/>
      <c r="AY192" s="418"/>
      <c r="AZ192" s="418"/>
      <c r="BA192" s="418"/>
      <c r="BB192" s="418"/>
      <c r="BC192" s="418"/>
      <c r="BD192" s="418"/>
      <c r="BE192" s="335" t="s">
        <v>146</v>
      </c>
      <c r="BF192" s="336"/>
      <c r="BG192" s="336"/>
      <c r="BH192" s="336"/>
      <c r="BI192" s="337"/>
    </row>
    <row r="193" spans="1:61" s="207" customFormat="1" ht="75" customHeight="1">
      <c r="A193" s="331" t="s">
        <v>404</v>
      </c>
      <c r="B193" s="331"/>
      <c r="C193" s="331"/>
      <c r="D193" s="331"/>
      <c r="E193" s="418" t="s">
        <v>534</v>
      </c>
      <c r="F193" s="418"/>
      <c r="G193" s="418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  <c r="T193" s="418"/>
      <c r="U193" s="418"/>
      <c r="V193" s="418"/>
      <c r="W193" s="418"/>
      <c r="X193" s="418"/>
      <c r="Y193" s="418"/>
      <c r="Z193" s="418"/>
      <c r="AA193" s="418"/>
      <c r="AB193" s="418"/>
      <c r="AC193" s="418"/>
      <c r="AD193" s="418"/>
      <c r="AE193" s="418"/>
      <c r="AF193" s="418"/>
      <c r="AG193" s="418"/>
      <c r="AH193" s="418"/>
      <c r="AI193" s="418"/>
      <c r="AJ193" s="418"/>
      <c r="AK193" s="418"/>
      <c r="AL193" s="418"/>
      <c r="AM193" s="418"/>
      <c r="AN193" s="418"/>
      <c r="AO193" s="418"/>
      <c r="AP193" s="418"/>
      <c r="AQ193" s="418"/>
      <c r="AR193" s="418"/>
      <c r="AS193" s="418"/>
      <c r="AT193" s="418"/>
      <c r="AU193" s="418"/>
      <c r="AV193" s="418"/>
      <c r="AW193" s="418"/>
      <c r="AX193" s="418"/>
      <c r="AY193" s="418"/>
      <c r="AZ193" s="418"/>
      <c r="BA193" s="418"/>
      <c r="BB193" s="418"/>
      <c r="BC193" s="418"/>
      <c r="BD193" s="418"/>
      <c r="BE193" s="335" t="s">
        <v>454</v>
      </c>
      <c r="BF193" s="336"/>
      <c r="BG193" s="336"/>
      <c r="BH193" s="336"/>
      <c r="BI193" s="337"/>
    </row>
    <row r="194" spans="1:61" s="207" customFormat="1" ht="140.25" customHeight="1">
      <c r="A194" s="331" t="s">
        <v>405</v>
      </c>
      <c r="B194" s="331"/>
      <c r="C194" s="331"/>
      <c r="D194" s="331"/>
      <c r="E194" s="422" t="s">
        <v>469</v>
      </c>
      <c r="F194" s="422"/>
      <c r="G194" s="422"/>
      <c r="H194" s="422"/>
      <c r="I194" s="422"/>
      <c r="J194" s="422"/>
      <c r="K194" s="422"/>
      <c r="L194" s="422"/>
      <c r="M194" s="422"/>
      <c r="N194" s="422"/>
      <c r="O194" s="422"/>
      <c r="P194" s="422"/>
      <c r="Q194" s="422"/>
      <c r="R194" s="422"/>
      <c r="S194" s="422"/>
      <c r="T194" s="422"/>
      <c r="U194" s="422"/>
      <c r="V194" s="422"/>
      <c r="W194" s="422"/>
      <c r="X194" s="422"/>
      <c r="Y194" s="422"/>
      <c r="Z194" s="422"/>
      <c r="AA194" s="422"/>
      <c r="AB194" s="422"/>
      <c r="AC194" s="422"/>
      <c r="AD194" s="422"/>
      <c r="AE194" s="422"/>
      <c r="AF194" s="422"/>
      <c r="AG194" s="422"/>
      <c r="AH194" s="422"/>
      <c r="AI194" s="422"/>
      <c r="AJ194" s="422"/>
      <c r="AK194" s="422"/>
      <c r="AL194" s="422"/>
      <c r="AM194" s="422"/>
      <c r="AN194" s="422"/>
      <c r="AO194" s="422"/>
      <c r="AP194" s="422"/>
      <c r="AQ194" s="422"/>
      <c r="AR194" s="422"/>
      <c r="AS194" s="422"/>
      <c r="AT194" s="422"/>
      <c r="AU194" s="422"/>
      <c r="AV194" s="422"/>
      <c r="AW194" s="422"/>
      <c r="AX194" s="422"/>
      <c r="AY194" s="422"/>
      <c r="AZ194" s="422"/>
      <c r="BA194" s="422"/>
      <c r="BB194" s="422"/>
      <c r="BC194" s="422"/>
      <c r="BD194" s="422"/>
      <c r="BE194" s="335" t="s">
        <v>149</v>
      </c>
      <c r="BF194" s="336"/>
      <c r="BG194" s="336"/>
      <c r="BH194" s="336"/>
      <c r="BI194" s="337"/>
    </row>
    <row r="195" spans="1:61" s="207" customFormat="1" ht="134.25" customHeight="1">
      <c r="A195" s="331" t="s">
        <v>406</v>
      </c>
      <c r="B195" s="331"/>
      <c r="C195" s="331"/>
      <c r="D195" s="331"/>
      <c r="E195" s="418" t="s">
        <v>470</v>
      </c>
      <c r="F195" s="418"/>
      <c r="G195" s="418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  <c r="T195" s="418"/>
      <c r="U195" s="418"/>
      <c r="V195" s="418"/>
      <c r="W195" s="418"/>
      <c r="X195" s="418"/>
      <c r="Y195" s="418"/>
      <c r="Z195" s="418"/>
      <c r="AA195" s="418"/>
      <c r="AB195" s="418"/>
      <c r="AC195" s="418"/>
      <c r="AD195" s="418"/>
      <c r="AE195" s="418"/>
      <c r="AF195" s="418"/>
      <c r="AG195" s="418"/>
      <c r="AH195" s="418"/>
      <c r="AI195" s="418"/>
      <c r="AJ195" s="418"/>
      <c r="AK195" s="418"/>
      <c r="AL195" s="418"/>
      <c r="AM195" s="418"/>
      <c r="AN195" s="418"/>
      <c r="AO195" s="418"/>
      <c r="AP195" s="418"/>
      <c r="AQ195" s="418"/>
      <c r="AR195" s="418"/>
      <c r="AS195" s="418"/>
      <c r="AT195" s="418"/>
      <c r="AU195" s="418"/>
      <c r="AV195" s="418"/>
      <c r="AW195" s="418"/>
      <c r="AX195" s="418"/>
      <c r="AY195" s="418"/>
      <c r="AZ195" s="418"/>
      <c r="BA195" s="418"/>
      <c r="BB195" s="418"/>
      <c r="BC195" s="418"/>
      <c r="BD195" s="418"/>
      <c r="BE195" s="335" t="s">
        <v>155</v>
      </c>
      <c r="BF195" s="336"/>
      <c r="BG195" s="336"/>
      <c r="BH195" s="336"/>
      <c r="BI195" s="337"/>
    </row>
    <row r="196" spans="1:61" s="207" customFormat="1" ht="81.75" customHeight="1">
      <c r="A196" s="331" t="s">
        <v>407</v>
      </c>
      <c r="B196" s="331"/>
      <c r="C196" s="331"/>
      <c r="D196" s="331"/>
      <c r="E196" s="418" t="s">
        <v>518</v>
      </c>
      <c r="F196" s="418"/>
      <c r="G196" s="418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  <c r="T196" s="418"/>
      <c r="U196" s="418"/>
      <c r="V196" s="418"/>
      <c r="W196" s="418"/>
      <c r="X196" s="418"/>
      <c r="Y196" s="418"/>
      <c r="Z196" s="418"/>
      <c r="AA196" s="418"/>
      <c r="AB196" s="418"/>
      <c r="AC196" s="418"/>
      <c r="AD196" s="418"/>
      <c r="AE196" s="418"/>
      <c r="AF196" s="418"/>
      <c r="AG196" s="418"/>
      <c r="AH196" s="418"/>
      <c r="AI196" s="418"/>
      <c r="AJ196" s="418"/>
      <c r="AK196" s="418"/>
      <c r="AL196" s="418"/>
      <c r="AM196" s="418"/>
      <c r="AN196" s="418"/>
      <c r="AO196" s="418"/>
      <c r="AP196" s="418"/>
      <c r="AQ196" s="418"/>
      <c r="AR196" s="418"/>
      <c r="AS196" s="418"/>
      <c r="AT196" s="418"/>
      <c r="AU196" s="418"/>
      <c r="AV196" s="418"/>
      <c r="AW196" s="418"/>
      <c r="AX196" s="418"/>
      <c r="AY196" s="418"/>
      <c r="AZ196" s="418"/>
      <c r="BA196" s="418"/>
      <c r="BB196" s="418"/>
      <c r="BC196" s="418"/>
      <c r="BD196" s="418"/>
      <c r="BE196" s="335" t="s">
        <v>165</v>
      </c>
      <c r="BF196" s="336"/>
      <c r="BG196" s="336"/>
      <c r="BH196" s="336"/>
      <c r="BI196" s="337"/>
    </row>
    <row r="197" spans="1:61" s="207" customFormat="1" ht="85.5" customHeight="1">
      <c r="A197" s="331" t="s">
        <v>175</v>
      </c>
      <c r="B197" s="331"/>
      <c r="C197" s="331"/>
      <c r="D197" s="331"/>
      <c r="E197" s="418" t="s">
        <v>408</v>
      </c>
      <c r="F197" s="418"/>
      <c r="G197" s="418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  <c r="T197" s="418"/>
      <c r="U197" s="418"/>
      <c r="V197" s="418"/>
      <c r="W197" s="418"/>
      <c r="X197" s="418"/>
      <c r="Y197" s="418"/>
      <c r="Z197" s="418"/>
      <c r="AA197" s="418"/>
      <c r="AB197" s="418"/>
      <c r="AC197" s="418"/>
      <c r="AD197" s="418"/>
      <c r="AE197" s="418"/>
      <c r="AF197" s="418"/>
      <c r="AG197" s="418"/>
      <c r="AH197" s="418"/>
      <c r="AI197" s="418"/>
      <c r="AJ197" s="418"/>
      <c r="AK197" s="418"/>
      <c r="AL197" s="418"/>
      <c r="AM197" s="418"/>
      <c r="AN197" s="418"/>
      <c r="AO197" s="418"/>
      <c r="AP197" s="418"/>
      <c r="AQ197" s="418"/>
      <c r="AR197" s="418"/>
      <c r="AS197" s="418"/>
      <c r="AT197" s="418"/>
      <c r="AU197" s="418"/>
      <c r="AV197" s="418"/>
      <c r="AW197" s="418"/>
      <c r="AX197" s="418"/>
      <c r="AY197" s="418"/>
      <c r="AZ197" s="418"/>
      <c r="BA197" s="418"/>
      <c r="BB197" s="418"/>
      <c r="BC197" s="418"/>
      <c r="BD197" s="418"/>
      <c r="BE197" s="335" t="s">
        <v>169</v>
      </c>
      <c r="BF197" s="336"/>
      <c r="BG197" s="336"/>
      <c r="BH197" s="336"/>
      <c r="BI197" s="337"/>
    </row>
    <row r="198" spans="1:61" s="207" customFormat="1" ht="115.5" customHeight="1">
      <c r="A198" s="331" t="s">
        <v>171</v>
      </c>
      <c r="B198" s="331"/>
      <c r="C198" s="331"/>
      <c r="D198" s="331"/>
      <c r="E198" s="418" t="s">
        <v>471</v>
      </c>
      <c r="F198" s="418"/>
      <c r="G198" s="41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  <c r="T198" s="418"/>
      <c r="U198" s="418"/>
      <c r="V198" s="418"/>
      <c r="W198" s="418"/>
      <c r="X198" s="418"/>
      <c r="Y198" s="418"/>
      <c r="Z198" s="418"/>
      <c r="AA198" s="418"/>
      <c r="AB198" s="418"/>
      <c r="AC198" s="418"/>
      <c r="AD198" s="418"/>
      <c r="AE198" s="418"/>
      <c r="AF198" s="418"/>
      <c r="AG198" s="418"/>
      <c r="AH198" s="418"/>
      <c r="AI198" s="418"/>
      <c r="AJ198" s="418"/>
      <c r="AK198" s="418"/>
      <c r="AL198" s="418"/>
      <c r="AM198" s="418"/>
      <c r="AN198" s="418"/>
      <c r="AO198" s="418"/>
      <c r="AP198" s="418"/>
      <c r="AQ198" s="418"/>
      <c r="AR198" s="418"/>
      <c r="AS198" s="418"/>
      <c r="AT198" s="418"/>
      <c r="AU198" s="418"/>
      <c r="AV198" s="418"/>
      <c r="AW198" s="418"/>
      <c r="AX198" s="418"/>
      <c r="AY198" s="418"/>
      <c r="AZ198" s="418"/>
      <c r="BA198" s="418"/>
      <c r="BB198" s="418"/>
      <c r="BC198" s="418"/>
      <c r="BD198" s="418"/>
      <c r="BE198" s="335" t="s">
        <v>173</v>
      </c>
      <c r="BF198" s="336"/>
      <c r="BG198" s="336"/>
      <c r="BH198" s="336"/>
      <c r="BI198" s="337"/>
    </row>
    <row r="199" spans="1:61" s="207" customFormat="1" ht="93" customHeight="1">
      <c r="A199" s="331" t="s">
        <v>409</v>
      </c>
      <c r="B199" s="331"/>
      <c r="C199" s="331"/>
      <c r="D199" s="331"/>
      <c r="E199" s="418" t="s">
        <v>472</v>
      </c>
      <c r="F199" s="418"/>
      <c r="G199" s="418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  <c r="T199" s="418"/>
      <c r="U199" s="418"/>
      <c r="V199" s="418"/>
      <c r="W199" s="418"/>
      <c r="X199" s="418"/>
      <c r="Y199" s="418"/>
      <c r="Z199" s="418"/>
      <c r="AA199" s="418"/>
      <c r="AB199" s="418"/>
      <c r="AC199" s="418"/>
      <c r="AD199" s="418"/>
      <c r="AE199" s="418"/>
      <c r="AF199" s="418"/>
      <c r="AG199" s="418"/>
      <c r="AH199" s="418"/>
      <c r="AI199" s="418"/>
      <c r="AJ199" s="418"/>
      <c r="AK199" s="418"/>
      <c r="AL199" s="418"/>
      <c r="AM199" s="418"/>
      <c r="AN199" s="418"/>
      <c r="AO199" s="418"/>
      <c r="AP199" s="418"/>
      <c r="AQ199" s="418"/>
      <c r="AR199" s="418"/>
      <c r="AS199" s="418"/>
      <c r="AT199" s="418"/>
      <c r="AU199" s="418"/>
      <c r="AV199" s="418"/>
      <c r="AW199" s="418"/>
      <c r="AX199" s="418"/>
      <c r="AY199" s="418"/>
      <c r="AZ199" s="418"/>
      <c r="BA199" s="418"/>
      <c r="BB199" s="418"/>
      <c r="BC199" s="418"/>
      <c r="BD199" s="418"/>
      <c r="BE199" s="335" t="s">
        <v>510</v>
      </c>
      <c r="BF199" s="336"/>
      <c r="BG199" s="336"/>
      <c r="BH199" s="336"/>
      <c r="BI199" s="337"/>
    </row>
    <row r="200" spans="1:61" s="207" customFormat="1" ht="114.75" customHeight="1">
      <c r="A200" s="331" t="s">
        <v>410</v>
      </c>
      <c r="B200" s="331"/>
      <c r="C200" s="331"/>
      <c r="D200" s="331"/>
      <c r="E200" s="418" t="s">
        <v>519</v>
      </c>
      <c r="F200" s="418"/>
      <c r="G200" s="418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  <c r="T200" s="418"/>
      <c r="U200" s="418"/>
      <c r="V200" s="418"/>
      <c r="W200" s="418"/>
      <c r="X200" s="418"/>
      <c r="Y200" s="418"/>
      <c r="Z200" s="418"/>
      <c r="AA200" s="418"/>
      <c r="AB200" s="418"/>
      <c r="AC200" s="418"/>
      <c r="AD200" s="418"/>
      <c r="AE200" s="418"/>
      <c r="AF200" s="418"/>
      <c r="AG200" s="418"/>
      <c r="AH200" s="418"/>
      <c r="AI200" s="418"/>
      <c r="AJ200" s="418"/>
      <c r="AK200" s="418"/>
      <c r="AL200" s="418"/>
      <c r="AM200" s="418"/>
      <c r="AN200" s="418"/>
      <c r="AO200" s="418"/>
      <c r="AP200" s="418"/>
      <c r="AQ200" s="418"/>
      <c r="AR200" s="418"/>
      <c r="AS200" s="418"/>
      <c r="AT200" s="418"/>
      <c r="AU200" s="418"/>
      <c r="AV200" s="418"/>
      <c r="AW200" s="418"/>
      <c r="AX200" s="418"/>
      <c r="AY200" s="418"/>
      <c r="AZ200" s="418"/>
      <c r="BA200" s="418"/>
      <c r="BB200" s="418"/>
      <c r="BC200" s="418"/>
      <c r="BD200" s="418"/>
      <c r="BE200" s="335" t="s">
        <v>182</v>
      </c>
      <c r="BF200" s="336"/>
      <c r="BG200" s="336"/>
      <c r="BH200" s="336"/>
      <c r="BI200" s="337"/>
    </row>
    <row r="201" spans="1:61" s="207" customFormat="1" ht="114.75" customHeight="1">
      <c r="A201" s="331" t="s">
        <v>184</v>
      </c>
      <c r="B201" s="331"/>
      <c r="C201" s="331"/>
      <c r="D201" s="331"/>
      <c r="E201" s="418" t="s">
        <v>468</v>
      </c>
      <c r="F201" s="418"/>
      <c r="G201" s="418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  <c r="T201" s="418"/>
      <c r="U201" s="418"/>
      <c r="V201" s="418"/>
      <c r="W201" s="418"/>
      <c r="X201" s="418"/>
      <c r="Y201" s="418"/>
      <c r="Z201" s="418"/>
      <c r="AA201" s="418"/>
      <c r="AB201" s="418"/>
      <c r="AC201" s="418"/>
      <c r="AD201" s="418"/>
      <c r="AE201" s="418"/>
      <c r="AF201" s="418"/>
      <c r="AG201" s="418"/>
      <c r="AH201" s="418"/>
      <c r="AI201" s="418"/>
      <c r="AJ201" s="418"/>
      <c r="AK201" s="418"/>
      <c r="AL201" s="418"/>
      <c r="AM201" s="418"/>
      <c r="AN201" s="418"/>
      <c r="AO201" s="418"/>
      <c r="AP201" s="418"/>
      <c r="AQ201" s="418"/>
      <c r="AR201" s="418"/>
      <c r="AS201" s="418"/>
      <c r="AT201" s="418"/>
      <c r="AU201" s="418"/>
      <c r="AV201" s="418"/>
      <c r="AW201" s="418"/>
      <c r="AX201" s="418"/>
      <c r="AY201" s="418"/>
      <c r="AZ201" s="418"/>
      <c r="BA201" s="418"/>
      <c r="BB201" s="418"/>
      <c r="BC201" s="418"/>
      <c r="BD201" s="418"/>
      <c r="BE201" s="335" t="s">
        <v>465</v>
      </c>
      <c r="BF201" s="336"/>
      <c r="BG201" s="336"/>
      <c r="BH201" s="336"/>
      <c r="BI201" s="337"/>
    </row>
    <row r="202" spans="1:61" s="207" customFormat="1" ht="98.25" customHeight="1">
      <c r="A202" s="431" t="s">
        <v>209</v>
      </c>
      <c r="B202" s="431"/>
      <c r="C202" s="431"/>
      <c r="D202" s="431"/>
      <c r="E202" s="418" t="s">
        <v>520</v>
      </c>
      <c r="F202" s="418"/>
      <c r="G202" s="418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  <c r="T202" s="418"/>
      <c r="U202" s="418"/>
      <c r="V202" s="418"/>
      <c r="W202" s="418"/>
      <c r="X202" s="418"/>
      <c r="Y202" s="418"/>
      <c r="Z202" s="418"/>
      <c r="AA202" s="418"/>
      <c r="AB202" s="418"/>
      <c r="AC202" s="418"/>
      <c r="AD202" s="418"/>
      <c r="AE202" s="418"/>
      <c r="AF202" s="418"/>
      <c r="AG202" s="418"/>
      <c r="AH202" s="418"/>
      <c r="AI202" s="418"/>
      <c r="AJ202" s="418"/>
      <c r="AK202" s="418"/>
      <c r="AL202" s="418"/>
      <c r="AM202" s="418"/>
      <c r="AN202" s="418"/>
      <c r="AO202" s="418"/>
      <c r="AP202" s="418"/>
      <c r="AQ202" s="418"/>
      <c r="AR202" s="418"/>
      <c r="AS202" s="418"/>
      <c r="AT202" s="418"/>
      <c r="AU202" s="418"/>
      <c r="AV202" s="418"/>
      <c r="AW202" s="418"/>
      <c r="AX202" s="418"/>
      <c r="AY202" s="418"/>
      <c r="AZ202" s="418"/>
      <c r="BA202" s="418"/>
      <c r="BB202" s="418"/>
      <c r="BC202" s="418"/>
      <c r="BD202" s="418"/>
      <c r="BE202" s="335" t="s">
        <v>203</v>
      </c>
      <c r="BF202" s="336"/>
      <c r="BG202" s="336"/>
      <c r="BH202" s="336"/>
      <c r="BI202" s="337"/>
    </row>
    <row r="203" spans="1:61" s="207" customFormat="1" ht="98.25" customHeight="1">
      <c r="A203" s="431" t="s">
        <v>218</v>
      </c>
      <c r="B203" s="431"/>
      <c r="C203" s="431"/>
      <c r="D203" s="431"/>
      <c r="E203" s="418" t="s">
        <v>411</v>
      </c>
      <c r="F203" s="418"/>
      <c r="G203" s="418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  <c r="T203" s="418"/>
      <c r="U203" s="418"/>
      <c r="V203" s="418"/>
      <c r="W203" s="418"/>
      <c r="X203" s="418"/>
      <c r="Y203" s="418"/>
      <c r="Z203" s="418"/>
      <c r="AA203" s="418"/>
      <c r="AB203" s="418"/>
      <c r="AC203" s="418"/>
      <c r="AD203" s="418"/>
      <c r="AE203" s="418"/>
      <c r="AF203" s="418"/>
      <c r="AG203" s="418"/>
      <c r="AH203" s="418"/>
      <c r="AI203" s="418"/>
      <c r="AJ203" s="418"/>
      <c r="AK203" s="418"/>
      <c r="AL203" s="418"/>
      <c r="AM203" s="418"/>
      <c r="AN203" s="418"/>
      <c r="AO203" s="418"/>
      <c r="AP203" s="418"/>
      <c r="AQ203" s="418"/>
      <c r="AR203" s="418"/>
      <c r="AS203" s="418"/>
      <c r="AT203" s="418"/>
      <c r="AU203" s="418"/>
      <c r="AV203" s="418"/>
      <c r="AW203" s="418"/>
      <c r="AX203" s="418"/>
      <c r="AY203" s="418"/>
      <c r="AZ203" s="418"/>
      <c r="BA203" s="418"/>
      <c r="BB203" s="418"/>
      <c r="BC203" s="418"/>
      <c r="BD203" s="418"/>
      <c r="BE203" s="335" t="s">
        <v>205</v>
      </c>
      <c r="BF203" s="336"/>
      <c r="BG203" s="336"/>
      <c r="BH203" s="336"/>
      <c r="BI203" s="337"/>
    </row>
    <row r="204" spans="1:61" s="207" customFormat="1" ht="96.75" customHeight="1">
      <c r="A204" s="415" t="s">
        <v>413</v>
      </c>
      <c r="B204" s="416"/>
      <c r="C204" s="416"/>
      <c r="D204" s="417"/>
      <c r="E204" s="418" t="s">
        <v>412</v>
      </c>
      <c r="F204" s="418"/>
      <c r="G204" s="418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  <c r="T204" s="418"/>
      <c r="U204" s="418"/>
      <c r="V204" s="418"/>
      <c r="W204" s="418"/>
      <c r="X204" s="418"/>
      <c r="Y204" s="418"/>
      <c r="Z204" s="418"/>
      <c r="AA204" s="418"/>
      <c r="AB204" s="418"/>
      <c r="AC204" s="418"/>
      <c r="AD204" s="418"/>
      <c r="AE204" s="418"/>
      <c r="AF204" s="418"/>
      <c r="AG204" s="418"/>
      <c r="AH204" s="418"/>
      <c r="AI204" s="418"/>
      <c r="AJ204" s="418"/>
      <c r="AK204" s="418"/>
      <c r="AL204" s="418"/>
      <c r="AM204" s="418"/>
      <c r="AN204" s="418"/>
      <c r="AO204" s="418"/>
      <c r="AP204" s="418"/>
      <c r="AQ204" s="418"/>
      <c r="AR204" s="418"/>
      <c r="AS204" s="418"/>
      <c r="AT204" s="418"/>
      <c r="AU204" s="418"/>
      <c r="AV204" s="418"/>
      <c r="AW204" s="418"/>
      <c r="AX204" s="418"/>
      <c r="AY204" s="418"/>
      <c r="AZ204" s="418"/>
      <c r="BA204" s="418"/>
      <c r="BB204" s="418"/>
      <c r="BC204" s="418"/>
      <c r="BD204" s="418"/>
      <c r="BE204" s="335" t="s">
        <v>216</v>
      </c>
      <c r="BF204" s="336"/>
      <c r="BG204" s="336"/>
      <c r="BH204" s="336"/>
      <c r="BI204" s="337"/>
    </row>
    <row r="205" spans="1:61" s="207" customFormat="1" ht="122.25" customHeight="1">
      <c r="A205" s="415" t="s">
        <v>224</v>
      </c>
      <c r="B205" s="416"/>
      <c r="C205" s="416"/>
      <c r="D205" s="417"/>
      <c r="E205" s="418" t="s">
        <v>530</v>
      </c>
      <c r="F205" s="418"/>
      <c r="G205" s="418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  <c r="T205" s="418"/>
      <c r="U205" s="418"/>
      <c r="V205" s="418"/>
      <c r="W205" s="418"/>
      <c r="X205" s="418"/>
      <c r="Y205" s="418"/>
      <c r="Z205" s="418"/>
      <c r="AA205" s="418"/>
      <c r="AB205" s="418"/>
      <c r="AC205" s="418"/>
      <c r="AD205" s="418"/>
      <c r="AE205" s="418"/>
      <c r="AF205" s="418"/>
      <c r="AG205" s="418"/>
      <c r="AH205" s="418"/>
      <c r="AI205" s="418"/>
      <c r="AJ205" s="418"/>
      <c r="AK205" s="418"/>
      <c r="AL205" s="418"/>
      <c r="AM205" s="418"/>
      <c r="AN205" s="418"/>
      <c r="AO205" s="418"/>
      <c r="AP205" s="418"/>
      <c r="AQ205" s="418"/>
      <c r="AR205" s="418"/>
      <c r="AS205" s="418"/>
      <c r="AT205" s="418"/>
      <c r="AU205" s="418"/>
      <c r="AV205" s="418"/>
      <c r="AW205" s="418"/>
      <c r="AX205" s="418"/>
      <c r="AY205" s="418"/>
      <c r="AZ205" s="418"/>
      <c r="BA205" s="418"/>
      <c r="BB205" s="418"/>
      <c r="BC205" s="418"/>
      <c r="BD205" s="418"/>
      <c r="BE205" s="335" t="s">
        <v>219</v>
      </c>
      <c r="BF205" s="336"/>
      <c r="BG205" s="336"/>
      <c r="BH205" s="336"/>
      <c r="BI205" s="337"/>
    </row>
    <row r="206" spans="1:61" s="207" customFormat="1" ht="112.5" customHeight="1">
      <c r="A206" s="415" t="s">
        <v>227</v>
      </c>
      <c r="B206" s="416"/>
      <c r="C206" s="416"/>
      <c r="D206" s="417"/>
      <c r="E206" s="428" t="s">
        <v>473</v>
      </c>
      <c r="F206" s="429"/>
      <c r="G206" s="429"/>
      <c r="H206" s="429"/>
      <c r="I206" s="429"/>
      <c r="J206" s="429"/>
      <c r="K206" s="429"/>
      <c r="L206" s="429"/>
      <c r="M206" s="429"/>
      <c r="N206" s="429"/>
      <c r="O206" s="429"/>
      <c r="P206" s="429"/>
      <c r="Q206" s="429"/>
      <c r="R206" s="429"/>
      <c r="S206" s="429"/>
      <c r="T206" s="429"/>
      <c r="U206" s="429"/>
      <c r="V206" s="429"/>
      <c r="W206" s="429"/>
      <c r="X206" s="429"/>
      <c r="Y206" s="429"/>
      <c r="Z206" s="429"/>
      <c r="AA206" s="429"/>
      <c r="AB206" s="429"/>
      <c r="AC206" s="429"/>
      <c r="AD206" s="429"/>
      <c r="AE206" s="429"/>
      <c r="AF206" s="429"/>
      <c r="AG206" s="429"/>
      <c r="AH206" s="429"/>
      <c r="AI206" s="429"/>
      <c r="AJ206" s="429"/>
      <c r="AK206" s="429"/>
      <c r="AL206" s="429"/>
      <c r="AM206" s="429"/>
      <c r="AN206" s="429"/>
      <c r="AO206" s="429"/>
      <c r="AP206" s="429"/>
      <c r="AQ206" s="429"/>
      <c r="AR206" s="429"/>
      <c r="AS206" s="429"/>
      <c r="AT206" s="429"/>
      <c r="AU206" s="429"/>
      <c r="AV206" s="429"/>
      <c r="AW206" s="429"/>
      <c r="AX206" s="429"/>
      <c r="AY206" s="429"/>
      <c r="AZ206" s="429"/>
      <c r="BA206" s="429"/>
      <c r="BB206" s="429"/>
      <c r="BC206" s="429"/>
      <c r="BD206" s="430"/>
      <c r="BE206" s="335" t="s">
        <v>222</v>
      </c>
      <c r="BF206" s="336"/>
      <c r="BG206" s="336"/>
      <c r="BH206" s="336"/>
      <c r="BI206" s="337"/>
    </row>
    <row r="207" spans="1:61" s="207" customFormat="1" ht="63.75" customHeight="1">
      <c r="A207" s="415" t="s">
        <v>231</v>
      </c>
      <c r="B207" s="416"/>
      <c r="C207" s="416"/>
      <c r="D207" s="417"/>
      <c r="E207" s="428" t="s">
        <v>414</v>
      </c>
      <c r="F207" s="429"/>
      <c r="G207" s="429"/>
      <c r="H207" s="429"/>
      <c r="I207" s="429"/>
      <c r="J207" s="429"/>
      <c r="K207" s="429"/>
      <c r="L207" s="429"/>
      <c r="M207" s="429"/>
      <c r="N207" s="429"/>
      <c r="O207" s="429"/>
      <c r="P207" s="429"/>
      <c r="Q207" s="429"/>
      <c r="R207" s="429"/>
      <c r="S207" s="429"/>
      <c r="T207" s="429"/>
      <c r="U207" s="429"/>
      <c r="V207" s="429"/>
      <c r="W207" s="429"/>
      <c r="X207" s="429"/>
      <c r="Y207" s="429"/>
      <c r="Z207" s="429"/>
      <c r="AA207" s="429"/>
      <c r="AB207" s="429"/>
      <c r="AC207" s="429"/>
      <c r="AD207" s="429"/>
      <c r="AE207" s="429"/>
      <c r="AF207" s="429"/>
      <c r="AG207" s="429"/>
      <c r="AH207" s="429"/>
      <c r="AI207" s="429"/>
      <c r="AJ207" s="429"/>
      <c r="AK207" s="429"/>
      <c r="AL207" s="429"/>
      <c r="AM207" s="429"/>
      <c r="AN207" s="429"/>
      <c r="AO207" s="429"/>
      <c r="AP207" s="429"/>
      <c r="AQ207" s="429"/>
      <c r="AR207" s="429"/>
      <c r="AS207" s="429"/>
      <c r="AT207" s="429"/>
      <c r="AU207" s="429"/>
      <c r="AV207" s="429"/>
      <c r="AW207" s="429"/>
      <c r="AX207" s="429"/>
      <c r="AY207" s="429"/>
      <c r="AZ207" s="429"/>
      <c r="BA207" s="429"/>
      <c r="BB207" s="429"/>
      <c r="BC207" s="429"/>
      <c r="BD207" s="430"/>
      <c r="BE207" s="335" t="s">
        <v>225</v>
      </c>
      <c r="BF207" s="336"/>
      <c r="BG207" s="336"/>
      <c r="BH207" s="336"/>
      <c r="BI207" s="337"/>
    </row>
    <row r="208" spans="1:61" s="207" customFormat="1" ht="117.75" customHeight="1">
      <c r="A208" s="415" t="s">
        <v>234</v>
      </c>
      <c r="B208" s="416"/>
      <c r="C208" s="416"/>
      <c r="D208" s="417"/>
      <c r="E208" s="428" t="s">
        <v>474</v>
      </c>
      <c r="F208" s="429"/>
      <c r="G208" s="429"/>
      <c r="H208" s="429"/>
      <c r="I208" s="429"/>
      <c r="J208" s="429"/>
      <c r="K208" s="429"/>
      <c r="L208" s="429"/>
      <c r="M208" s="429"/>
      <c r="N208" s="429"/>
      <c r="O208" s="429"/>
      <c r="P208" s="429"/>
      <c r="Q208" s="429"/>
      <c r="R208" s="429"/>
      <c r="S208" s="429"/>
      <c r="T208" s="429"/>
      <c r="U208" s="429"/>
      <c r="V208" s="429"/>
      <c r="W208" s="429"/>
      <c r="X208" s="429"/>
      <c r="Y208" s="429"/>
      <c r="Z208" s="429"/>
      <c r="AA208" s="429"/>
      <c r="AB208" s="429"/>
      <c r="AC208" s="429"/>
      <c r="AD208" s="429"/>
      <c r="AE208" s="429"/>
      <c r="AF208" s="429"/>
      <c r="AG208" s="429"/>
      <c r="AH208" s="429"/>
      <c r="AI208" s="429"/>
      <c r="AJ208" s="429"/>
      <c r="AK208" s="429"/>
      <c r="AL208" s="429"/>
      <c r="AM208" s="429"/>
      <c r="AN208" s="429"/>
      <c r="AO208" s="429"/>
      <c r="AP208" s="429"/>
      <c r="AQ208" s="429"/>
      <c r="AR208" s="429"/>
      <c r="AS208" s="429"/>
      <c r="AT208" s="429"/>
      <c r="AU208" s="429"/>
      <c r="AV208" s="429"/>
      <c r="AW208" s="429"/>
      <c r="AX208" s="429"/>
      <c r="AY208" s="429"/>
      <c r="AZ208" s="429"/>
      <c r="BA208" s="429"/>
      <c r="BB208" s="429"/>
      <c r="BC208" s="429"/>
      <c r="BD208" s="430"/>
      <c r="BE208" s="335" t="s">
        <v>229</v>
      </c>
      <c r="BF208" s="336"/>
      <c r="BG208" s="336"/>
      <c r="BH208" s="336"/>
      <c r="BI208" s="337"/>
    </row>
    <row r="209" spans="1:61" s="207" customFormat="1" ht="113.25" customHeight="1">
      <c r="A209" s="415" t="s">
        <v>246</v>
      </c>
      <c r="B209" s="416"/>
      <c r="C209" s="416"/>
      <c r="D209" s="417"/>
      <c r="E209" s="418" t="s">
        <v>415</v>
      </c>
      <c r="F209" s="418"/>
      <c r="G209" s="418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  <c r="T209" s="418"/>
      <c r="U209" s="418"/>
      <c r="V209" s="418"/>
      <c r="W209" s="418"/>
      <c r="X209" s="418"/>
      <c r="Y209" s="418"/>
      <c r="Z209" s="418"/>
      <c r="AA209" s="418"/>
      <c r="AB209" s="418"/>
      <c r="AC209" s="418"/>
      <c r="AD209" s="418"/>
      <c r="AE209" s="418"/>
      <c r="AF209" s="418"/>
      <c r="AG209" s="418"/>
      <c r="AH209" s="418"/>
      <c r="AI209" s="418"/>
      <c r="AJ209" s="418"/>
      <c r="AK209" s="418"/>
      <c r="AL209" s="418"/>
      <c r="AM209" s="418"/>
      <c r="AN209" s="418"/>
      <c r="AO209" s="418"/>
      <c r="AP209" s="418"/>
      <c r="AQ209" s="418"/>
      <c r="AR209" s="418"/>
      <c r="AS209" s="418"/>
      <c r="AT209" s="418"/>
      <c r="AU209" s="418"/>
      <c r="AV209" s="418"/>
      <c r="AW209" s="418"/>
      <c r="AX209" s="418"/>
      <c r="AY209" s="418"/>
      <c r="AZ209" s="418"/>
      <c r="BA209" s="418"/>
      <c r="BB209" s="418"/>
      <c r="BC209" s="418"/>
      <c r="BD209" s="418"/>
      <c r="BE209" s="335" t="s">
        <v>475</v>
      </c>
      <c r="BF209" s="336"/>
      <c r="BG209" s="336"/>
      <c r="BH209" s="336"/>
      <c r="BI209" s="337"/>
    </row>
    <row r="210" spans="1:61" s="207" customFormat="1" ht="72" customHeight="1">
      <c r="A210" s="415" t="s">
        <v>249</v>
      </c>
      <c r="B210" s="416"/>
      <c r="C210" s="416"/>
      <c r="D210" s="417"/>
      <c r="E210" s="418" t="s">
        <v>476</v>
      </c>
      <c r="F210" s="418"/>
      <c r="G210" s="418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  <c r="T210" s="418"/>
      <c r="U210" s="418"/>
      <c r="V210" s="418"/>
      <c r="W210" s="418"/>
      <c r="X210" s="418"/>
      <c r="Y210" s="418"/>
      <c r="Z210" s="418"/>
      <c r="AA210" s="418"/>
      <c r="AB210" s="418"/>
      <c r="AC210" s="418"/>
      <c r="AD210" s="418"/>
      <c r="AE210" s="418"/>
      <c r="AF210" s="418"/>
      <c r="AG210" s="418"/>
      <c r="AH210" s="418"/>
      <c r="AI210" s="418"/>
      <c r="AJ210" s="418"/>
      <c r="AK210" s="418"/>
      <c r="AL210" s="418"/>
      <c r="AM210" s="418"/>
      <c r="AN210" s="418"/>
      <c r="AO210" s="418"/>
      <c r="AP210" s="418"/>
      <c r="AQ210" s="418"/>
      <c r="AR210" s="418"/>
      <c r="AS210" s="418"/>
      <c r="AT210" s="418"/>
      <c r="AU210" s="418"/>
      <c r="AV210" s="418"/>
      <c r="AW210" s="418"/>
      <c r="AX210" s="418"/>
      <c r="AY210" s="418"/>
      <c r="AZ210" s="418"/>
      <c r="BA210" s="418"/>
      <c r="BB210" s="418"/>
      <c r="BC210" s="418"/>
      <c r="BD210" s="418"/>
      <c r="BE210" s="335" t="s">
        <v>244</v>
      </c>
      <c r="BF210" s="336"/>
      <c r="BG210" s="336"/>
      <c r="BH210" s="336"/>
      <c r="BI210" s="337"/>
    </row>
    <row r="211" spans="1:61" s="207" customFormat="1" ht="77.25" customHeight="1">
      <c r="A211" s="415" t="s">
        <v>252</v>
      </c>
      <c r="B211" s="416"/>
      <c r="C211" s="416"/>
      <c r="D211" s="417"/>
      <c r="E211" s="422" t="s">
        <v>477</v>
      </c>
      <c r="F211" s="422"/>
      <c r="G211" s="422"/>
      <c r="H211" s="422"/>
      <c r="I211" s="422"/>
      <c r="J211" s="422"/>
      <c r="K211" s="422"/>
      <c r="L211" s="422"/>
      <c r="M211" s="422"/>
      <c r="N211" s="422"/>
      <c r="O211" s="422"/>
      <c r="P211" s="422"/>
      <c r="Q211" s="422"/>
      <c r="R211" s="422"/>
      <c r="S211" s="422"/>
      <c r="T211" s="422"/>
      <c r="U211" s="422"/>
      <c r="V211" s="422"/>
      <c r="W211" s="422"/>
      <c r="X211" s="422"/>
      <c r="Y211" s="422"/>
      <c r="Z211" s="422"/>
      <c r="AA211" s="422"/>
      <c r="AB211" s="422"/>
      <c r="AC211" s="422"/>
      <c r="AD211" s="422"/>
      <c r="AE211" s="422"/>
      <c r="AF211" s="422"/>
      <c r="AG211" s="422"/>
      <c r="AH211" s="422"/>
      <c r="AI211" s="422"/>
      <c r="AJ211" s="422"/>
      <c r="AK211" s="422"/>
      <c r="AL211" s="422"/>
      <c r="AM211" s="422"/>
      <c r="AN211" s="422"/>
      <c r="AO211" s="422"/>
      <c r="AP211" s="422"/>
      <c r="AQ211" s="422"/>
      <c r="AR211" s="422"/>
      <c r="AS211" s="422"/>
      <c r="AT211" s="422"/>
      <c r="AU211" s="422"/>
      <c r="AV211" s="422"/>
      <c r="AW211" s="422"/>
      <c r="AX211" s="422"/>
      <c r="AY211" s="422"/>
      <c r="AZ211" s="422"/>
      <c r="BA211" s="422"/>
      <c r="BB211" s="422"/>
      <c r="BC211" s="422"/>
      <c r="BD211" s="422"/>
      <c r="BE211" s="335" t="s">
        <v>247</v>
      </c>
      <c r="BF211" s="336"/>
      <c r="BG211" s="336"/>
      <c r="BH211" s="336"/>
      <c r="BI211" s="337"/>
    </row>
    <row r="212" spans="1:61" s="207" customFormat="1" ht="87" customHeight="1">
      <c r="A212" s="415" t="s">
        <v>255</v>
      </c>
      <c r="B212" s="416"/>
      <c r="C212" s="416"/>
      <c r="D212" s="417"/>
      <c r="E212" s="418" t="s">
        <v>478</v>
      </c>
      <c r="F212" s="418"/>
      <c r="G212" s="418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  <c r="T212" s="418"/>
      <c r="U212" s="418"/>
      <c r="V212" s="418"/>
      <c r="W212" s="418"/>
      <c r="X212" s="418"/>
      <c r="Y212" s="418"/>
      <c r="Z212" s="418"/>
      <c r="AA212" s="418"/>
      <c r="AB212" s="418"/>
      <c r="AC212" s="418"/>
      <c r="AD212" s="418"/>
      <c r="AE212" s="418"/>
      <c r="AF212" s="418"/>
      <c r="AG212" s="418"/>
      <c r="AH212" s="418"/>
      <c r="AI212" s="418"/>
      <c r="AJ212" s="418"/>
      <c r="AK212" s="418"/>
      <c r="AL212" s="418"/>
      <c r="AM212" s="418"/>
      <c r="AN212" s="418"/>
      <c r="AO212" s="418"/>
      <c r="AP212" s="418"/>
      <c r="AQ212" s="418"/>
      <c r="AR212" s="418"/>
      <c r="AS212" s="418"/>
      <c r="AT212" s="418"/>
      <c r="AU212" s="418"/>
      <c r="AV212" s="418"/>
      <c r="AW212" s="418"/>
      <c r="AX212" s="418"/>
      <c r="AY212" s="418"/>
      <c r="AZ212" s="418"/>
      <c r="BA212" s="418"/>
      <c r="BB212" s="418"/>
      <c r="BC212" s="418"/>
      <c r="BD212" s="418"/>
      <c r="BE212" s="335" t="s">
        <v>251</v>
      </c>
      <c r="BF212" s="336"/>
      <c r="BG212" s="336"/>
      <c r="BH212" s="336"/>
      <c r="BI212" s="337"/>
    </row>
    <row r="213" spans="1:61" s="207" customFormat="1" ht="111" customHeight="1">
      <c r="A213" s="415" t="s">
        <v>260</v>
      </c>
      <c r="B213" s="416"/>
      <c r="C213" s="416"/>
      <c r="D213" s="417"/>
      <c r="E213" s="418" t="s">
        <v>479</v>
      </c>
      <c r="F213" s="418"/>
      <c r="G213" s="418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  <c r="T213" s="418"/>
      <c r="U213" s="418"/>
      <c r="V213" s="418"/>
      <c r="W213" s="418"/>
      <c r="X213" s="418"/>
      <c r="Y213" s="418"/>
      <c r="Z213" s="418"/>
      <c r="AA213" s="418"/>
      <c r="AB213" s="418"/>
      <c r="AC213" s="418"/>
      <c r="AD213" s="418"/>
      <c r="AE213" s="418"/>
      <c r="AF213" s="418"/>
      <c r="AG213" s="418"/>
      <c r="AH213" s="418"/>
      <c r="AI213" s="418"/>
      <c r="AJ213" s="418"/>
      <c r="AK213" s="418"/>
      <c r="AL213" s="418"/>
      <c r="AM213" s="418"/>
      <c r="AN213" s="418"/>
      <c r="AO213" s="418"/>
      <c r="AP213" s="418"/>
      <c r="AQ213" s="418"/>
      <c r="AR213" s="418"/>
      <c r="AS213" s="418"/>
      <c r="AT213" s="418"/>
      <c r="AU213" s="418"/>
      <c r="AV213" s="418"/>
      <c r="AW213" s="418"/>
      <c r="AX213" s="418"/>
      <c r="AY213" s="418"/>
      <c r="AZ213" s="418"/>
      <c r="BA213" s="418"/>
      <c r="BB213" s="418"/>
      <c r="BC213" s="418"/>
      <c r="BD213" s="418"/>
      <c r="BE213" s="335" t="s">
        <v>253</v>
      </c>
      <c r="BF213" s="336"/>
      <c r="BG213" s="336"/>
      <c r="BH213" s="336"/>
      <c r="BI213" s="337"/>
    </row>
    <row r="214" spans="1:61" s="207" customFormat="1" ht="70.5" customHeight="1">
      <c r="A214" s="415" t="s">
        <v>263</v>
      </c>
      <c r="B214" s="416"/>
      <c r="C214" s="416"/>
      <c r="D214" s="417"/>
      <c r="E214" s="422" t="s">
        <v>480</v>
      </c>
      <c r="F214" s="422"/>
      <c r="G214" s="422"/>
      <c r="H214" s="422"/>
      <c r="I214" s="422"/>
      <c r="J214" s="422"/>
      <c r="K214" s="422"/>
      <c r="L214" s="422"/>
      <c r="M214" s="422"/>
      <c r="N214" s="422"/>
      <c r="O214" s="422"/>
      <c r="P214" s="422"/>
      <c r="Q214" s="422"/>
      <c r="R214" s="422"/>
      <c r="S214" s="422"/>
      <c r="T214" s="422"/>
      <c r="U214" s="422"/>
      <c r="V214" s="422"/>
      <c r="W214" s="422"/>
      <c r="X214" s="422"/>
      <c r="Y214" s="422"/>
      <c r="Z214" s="422"/>
      <c r="AA214" s="422"/>
      <c r="AB214" s="422"/>
      <c r="AC214" s="422"/>
      <c r="AD214" s="422"/>
      <c r="AE214" s="422"/>
      <c r="AF214" s="422"/>
      <c r="AG214" s="422"/>
      <c r="AH214" s="422"/>
      <c r="AI214" s="422"/>
      <c r="AJ214" s="422"/>
      <c r="AK214" s="422"/>
      <c r="AL214" s="422"/>
      <c r="AM214" s="422"/>
      <c r="AN214" s="422"/>
      <c r="AO214" s="422"/>
      <c r="AP214" s="422"/>
      <c r="AQ214" s="422"/>
      <c r="AR214" s="422"/>
      <c r="AS214" s="422"/>
      <c r="AT214" s="422"/>
      <c r="AU214" s="422"/>
      <c r="AV214" s="422"/>
      <c r="AW214" s="422"/>
      <c r="AX214" s="422"/>
      <c r="AY214" s="422"/>
      <c r="AZ214" s="422"/>
      <c r="BA214" s="422"/>
      <c r="BB214" s="422"/>
      <c r="BC214" s="422"/>
      <c r="BD214" s="422"/>
      <c r="BE214" s="335" t="s">
        <v>258</v>
      </c>
      <c r="BF214" s="336"/>
      <c r="BG214" s="336"/>
      <c r="BH214" s="336"/>
      <c r="BI214" s="337"/>
    </row>
    <row r="215" spans="1:61" s="207" customFormat="1" ht="81.75" customHeight="1">
      <c r="A215" s="415" t="s">
        <v>268</v>
      </c>
      <c r="B215" s="416"/>
      <c r="C215" s="416"/>
      <c r="D215" s="417"/>
      <c r="E215" s="422" t="s">
        <v>481</v>
      </c>
      <c r="F215" s="422"/>
      <c r="G215" s="422"/>
      <c r="H215" s="422"/>
      <c r="I215" s="422"/>
      <c r="J215" s="422"/>
      <c r="K215" s="422"/>
      <c r="L215" s="422"/>
      <c r="M215" s="422"/>
      <c r="N215" s="422"/>
      <c r="O215" s="422"/>
      <c r="P215" s="422"/>
      <c r="Q215" s="422"/>
      <c r="R215" s="422"/>
      <c r="S215" s="422"/>
      <c r="T215" s="422"/>
      <c r="U215" s="422"/>
      <c r="V215" s="422"/>
      <c r="W215" s="422"/>
      <c r="X215" s="422"/>
      <c r="Y215" s="422"/>
      <c r="Z215" s="422"/>
      <c r="AA215" s="422"/>
      <c r="AB215" s="422"/>
      <c r="AC215" s="422"/>
      <c r="AD215" s="422"/>
      <c r="AE215" s="422"/>
      <c r="AF215" s="422"/>
      <c r="AG215" s="422"/>
      <c r="AH215" s="422"/>
      <c r="AI215" s="422"/>
      <c r="AJ215" s="422"/>
      <c r="AK215" s="422"/>
      <c r="AL215" s="422"/>
      <c r="AM215" s="422"/>
      <c r="AN215" s="422"/>
      <c r="AO215" s="422"/>
      <c r="AP215" s="422"/>
      <c r="AQ215" s="422"/>
      <c r="AR215" s="422"/>
      <c r="AS215" s="422"/>
      <c r="AT215" s="422"/>
      <c r="AU215" s="422"/>
      <c r="AV215" s="422"/>
      <c r="AW215" s="422"/>
      <c r="AX215" s="422"/>
      <c r="AY215" s="422"/>
      <c r="AZ215" s="422"/>
      <c r="BA215" s="422"/>
      <c r="BB215" s="422"/>
      <c r="BC215" s="422"/>
      <c r="BD215" s="422"/>
      <c r="BE215" s="335" t="s">
        <v>261</v>
      </c>
      <c r="BF215" s="336"/>
      <c r="BG215" s="336"/>
      <c r="BH215" s="336"/>
      <c r="BI215" s="337"/>
    </row>
    <row r="216" spans="1:61" s="207" customFormat="1" ht="118.5" customHeight="1">
      <c r="A216" s="415" t="s">
        <v>271</v>
      </c>
      <c r="B216" s="416"/>
      <c r="C216" s="416"/>
      <c r="D216" s="417"/>
      <c r="E216" s="418" t="s">
        <v>482</v>
      </c>
      <c r="F216" s="418"/>
      <c r="G216" s="418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  <c r="T216" s="418"/>
      <c r="U216" s="418"/>
      <c r="V216" s="418"/>
      <c r="W216" s="418"/>
      <c r="X216" s="418"/>
      <c r="Y216" s="418"/>
      <c r="Z216" s="418"/>
      <c r="AA216" s="418"/>
      <c r="AB216" s="418"/>
      <c r="AC216" s="418"/>
      <c r="AD216" s="418"/>
      <c r="AE216" s="418"/>
      <c r="AF216" s="418"/>
      <c r="AG216" s="418"/>
      <c r="AH216" s="418"/>
      <c r="AI216" s="418"/>
      <c r="AJ216" s="418"/>
      <c r="AK216" s="418"/>
      <c r="AL216" s="418"/>
      <c r="AM216" s="418"/>
      <c r="AN216" s="418"/>
      <c r="AO216" s="418"/>
      <c r="AP216" s="418"/>
      <c r="AQ216" s="418"/>
      <c r="AR216" s="418"/>
      <c r="AS216" s="418"/>
      <c r="AT216" s="418"/>
      <c r="AU216" s="418"/>
      <c r="AV216" s="418"/>
      <c r="AW216" s="418"/>
      <c r="AX216" s="418"/>
      <c r="AY216" s="418"/>
      <c r="AZ216" s="418"/>
      <c r="BA216" s="418"/>
      <c r="BB216" s="418"/>
      <c r="BC216" s="418"/>
      <c r="BD216" s="418"/>
      <c r="BE216" s="335" t="s">
        <v>266</v>
      </c>
      <c r="BF216" s="336"/>
      <c r="BG216" s="336"/>
      <c r="BH216" s="336"/>
      <c r="BI216" s="337"/>
    </row>
    <row r="217" spans="1:61" s="207" customFormat="1" ht="66.75" customHeight="1">
      <c r="A217" s="415" t="s">
        <v>276</v>
      </c>
      <c r="B217" s="416"/>
      <c r="C217" s="416"/>
      <c r="D217" s="417"/>
      <c r="E217" s="418" t="s">
        <v>483</v>
      </c>
      <c r="F217" s="418"/>
      <c r="G217" s="418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  <c r="T217" s="418"/>
      <c r="U217" s="418"/>
      <c r="V217" s="418"/>
      <c r="W217" s="418"/>
      <c r="X217" s="418"/>
      <c r="Y217" s="418"/>
      <c r="Z217" s="418"/>
      <c r="AA217" s="418"/>
      <c r="AB217" s="418"/>
      <c r="AC217" s="418"/>
      <c r="AD217" s="418"/>
      <c r="AE217" s="418"/>
      <c r="AF217" s="418"/>
      <c r="AG217" s="418"/>
      <c r="AH217" s="418"/>
      <c r="AI217" s="418"/>
      <c r="AJ217" s="418"/>
      <c r="AK217" s="418"/>
      <c r="AL217" s="418"/>
      <c r="AM217" s="418"/>
      <c r="AN217" s="418"/>
      <c r="AO217" s="418"/>
      <c r="AP217" s="418"/>
      <c r="AQ217" s="418"/>
      <c r="AR217" s="418"/>
      <c r="AS217" s="418"/>
      <c r="AT217" s="418"/>
      <c r="AU217" s="418"/>
      <c r="AV217" s="418"/>
      <c r="AW217" s="418"/>
      <c r="AX217" s="418"/>
      <c r="AY217" s="418"/>
      <c r="AZ217" s="418"/>
      <c r="BA217" s="418"/>
      <c r="BB217" s="418"/>
      <c r="BC217" s="418"/>
      <c r="BD217" s="418"/>
      <c r="BE217" s="335" t="s">
        <v>269</v>
      </c>
      <c r="BF217" s="336"/>
      <c r="BG217" s="336"/>
      <c r="BH217" s="336"/>
      <c r="BI217" s="337"/>
    </row>
    <row r="218" spans="1:61" s="207" customFormat="1" ht="117" customHeight="1">
      <c r="A218" s="415" t="s">
        <v>279</v>
      </c>
      <c r="B218" s="416"/>
      <c r="C218" s="416"/>
      <c r="D218" s="417"/>
      <c r="E218" s="418" t="s">
        <v>484</v>
      </c>
      <c r="F218" s="418"/>
      <c r="G218" s="4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  <c r="T218" s="418"/>
      <c r="U218" s="418"/>
      <c r="V218" s="418"/>
      <c r="W218" s="418"/>
      <c r="X218" s="418"/>
      <c r="Y218" s="418"/>
      <c r="Z218" s="418"/>
      <c r="AA218" s="418"/>
      <c r="AB218" s="418"/>
      <c r="AC218" s="418"/>
      <c r="AD218" s="418"/>
      <c r="AE218" s="418"/>
      <c r="AF218" s="418"/>
      <c r="AG218" s="418"/>
      <c r="AH218" s="418"/>
      <c r="AI218" s="418"/>
      <c r="AJ218" s="418"/>
      <c r="AK218" s="418"/>
      <c r="AL218" s="418"/>
      <c r="AM218" s="418"/>
      <c r="AN218" s="418"/>
      <c r="AO218" s="418"/>
      <c r="AP218" s="418"/>
      <c r="AQ218" s="418"/>
      <c r="AR218" s="418"/>
      <c r="AS218" s="418"/>
      <c r="AT218" s="418"/>
      <c r="AU218" s="418"/>
      <c r="AV218" s="418"/>
      <c r="AW218" s="418"/>
      <c r="AX218" s="418"/>
      <c r="AY218" s="418"/>
      <c r="AZ218" s="418"/>
      <c r="BA218" s="418"/>
      <c r="BB218" s="418"/>
      <c r="BC218" s="418"/>
      <c r="BD218" s="418"/>
      <c r="BE218" s="335" t="s">
        <v>274</v>
      </c>
      <c r="BF218" s="336"/>
      <c r="BG218" s="336"/>
      <c r="BH218" s="336"/>
      <c r="BI218" s="337"/>
    </row>
    <row r="219" spans="1:61" s="207" customFormat="1" ht="96.75" customHeight="1">
      <c r="A219" s="415" t="s">
        <v>284</v>
      </c>
      <c r="B219" s="416"/>
      <c r="C219" s="416"/>
      <c r="D219" s="417"/>
      <c r="E219" s="418" t="s">
        <v>485</v>
      </c>
      <c r="F219" s="418"/>
      <c r="G219" s="418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  <c r="T219" s="418"/>
      <c r="U219" s="418"/>
      <c r="V219" s="418"/>
      <c r="W219" s="418"/>
      <c r="X219" s="418"/>
      <c r="Y219" s="418"/>
      <c r="Z219" s="418"/>
      <c r="AA219" s="418"/>
      <c r="AB219" s="418"/>
      <c r="AC219" s="418"/>
      <c r="AD219" s="418"/>
      <c r="AE219" s="418"/>
      <c r="AF219" s="418"/>
      <c r="AG219" s="418"/>
      <c r="AH219" s="418"/>
      <c r="AI219" s="418"/>
      <c r="AJ219" s="418"/>
      <c r="AK219" s="418"/>
      <c r="AL219" s="418"/>
      <c r="AM219" s="418"/>
      <c r="AN219" s="418"/>
      <c r="AO219" s="418"/>
      <c r="AP219" s="418"/>
      <c r="AQ219" s="418"/>
      <c r="AR219" s="418"/>
      <c r="AS219" s="418"/>
      <c r="AT219" s="418"/>
      <c r="AU219" s="418"/>
      <c r="AV219" s="418"/>
      <c r="AW219" s="418"/>
      <c r="AX219" s="418"/>
      <c r="AY219" s="418"/>
      <c r="AZ219" s="418"/>
      <c r="BA219" s="418"/>
      <c r="BB219" s="418"/>
      <c r="BC219" s="418"/>
      <c r="BD219" s="418"/>
      <c r="BE219" s="335" t="s">
        <v>277</v>
      </c>
      <c r="BF219" s="336"/>
      <c r="BG219" s="336"/>
      <c r="BH219" s="336"/>
      <c r="BI219" s="337"/>
    </row>
    <row r="220" spans="1:61" s="207" customFormat="1" ht="81.75" customHeight="1">
      <c r="A220" s="415" t="s">
        <v>287</v>
      </c>
      <c r="B220" s="416"/>
      <c r="C220" s="416"/>
      <c r="D220" s="417"/>
      <c r="E220" s="422" t="s">
        <v>486</v>
      </c>
      <c r="F220" s="422"/>
      <c r="G220" s="422"/>
      <c r="H220" s="422"/>
      <c r="I220" s="422"/>
      <c r="J220" s="422"/>
      <c r="K220" s="422"/>
      <c r="L220" s="422"/>
      <c r="M220" s="422"/>
      <c r="N220" s="422"/>
      <c r="O220" s="422"/>
      <c r="P220" s="422"/>
      <c r="Q220" s="422"/>
      <c r="R220" s="422"/>
      <c r="S220" s="422"/>
      <c r="T220" s="422"/>
      <c r="U220" s="422"/>
      <c r="V220" s="422"/>
      <c r="W220" s="422"/>
      <c r="X220" s="422"/>
      <c r="Y220" s="422"/>
      <c r="Z220" s="422"/>
      <c r="AA220" s="422"/>
      <c r="AB220" s="422"/>
      <c r="AC220" s="422"/>
      <c r="AD220" s="422"/>
      <c r="AE220" s="422"/>
      <c r="AF220" s="422"/>
      <c r="AG220" s="422"/>
      <c r="AH220" s="422"/>
      <c r="AI220" s="422"/>
      <c r="AJ220" s="422"/>
      <c r="AK220" s="422"/>
      <c r="AL220" s="422"/>
      <c r="AM220" s="422"/>
      <c r="AN220" s="422"/>
      <c r="AO220" s="422"/>
      <c r="AP220" s="422"/>
      <c r="AQ220" s="422"/>
      <c r="AR220" s="422"/>
      <c r="AS220" s="422"/>
      <c r="AT220" s="422"/>
      <c r="AU220" s="422"/>
      <c r="AV220" s="422"/>
      <c r="AW220" s="422"/>
      <c r="AX220" s="422"/>
      <c r="AY220" s="422"/>
      <c r="AZ220" s="422"/>
      <c r="BA220" s="422"/>
      <c r="BB220" s="422"/>
      <c r="BC220" s="422"/>
      <c r="BD220" s="422"/>
      <c r="BE220" s="335" t="s">
        <v>282</v>
      </c>
      <c r="BF220" s="336"/>
      <c r="BG220" s="336"/>
      <c r="BH220" s="336"/>
      <c r="BI220" s="337"/>
    </row>
    <row r="221" spans="1:61" s="207" customFormat="1" ht="72" customHeight="1">
      <c r="A221" s="415" t="s">
        <v>290</v>
      </c>
      <c r="B221" s="416"/>
      <c r="C221" s="416"/>
      <c r="D221" s="417"/>
      <c r="E221" s="422" t="s">
        <v>487</v>
      </c>
      <c r="F221" s="422"/>
      <c r="G221" s="422"/>
      <c r="H221" s="422"/>
      <c r="I221" s="422"/>
      <c r="J221" s="422"/>
      <c r="K221" s="422"/>
      <c r="L221" s="422"/>
      <c r="M221" s="422"/>
      <c r="N221" s="422"/>
      <c r="O221" s="422"/>
      <c r="P221" s="422"/>
      <c r="Q221" s="422"/>
      <c r="R221" s="422"/>
      <c r="S221" s="422"/>
      <c r="T221" s="422"/>
      <c r="U221" s="422"/>
      <c r="V221" s="422"/>
      <c r="W221" s="422"/>
      <c r="X221" s="422"/>
      <c r="Y221" s="422"/>
      <c r="Z221" s="422"/>
      <c r="AA221" s="422"/>
      <c r="AB221" s="422"/>
      <c r="AC221" s="422"/>
      <c r="AD221" s="422"/>
      <c r="AE221" s="422"/>
      <c r="AF221" s="422"/>
      <c r="AG221" s="422"/>
      <c r="AH221" s="422"/>
      <c r="AI221" s="422"/>
      <c r="AJ221" s="422"/>
      <c r="AK221" s="422"/>
      <c r="AL221" s="422"/>
      <c r="AM221" s="422"/>
      <c r="AN221" s="422"/>
      <c r="AO221" s="422"/>
      <c r="AP221" s="422"/>
      <c r="AQ221" s="422"/>
      <c r="AR221" s="422"/>
      <c r="AS221" s="422"/>
      <c r="AT221" s="422"/>
      <c r="AU221" s="422"/>
      <c r="AV221" s="422"/>
      <c r="AW221" s="422"/>
      <c r="AX221" s="422"/>
      <c r="AY221" s="422"/>
      <c r="AZ221" s="422"/>
      <c r="BA221" s="422"/>
      <c r="BB221" s="422"/>
      <c r="BC221" s="422"/>
      <c r="BD221" s="422"/>
      <c r="BE221" s="335" t="s">
        <v>285</v>
      </c>
      <c r="BF221" s="336"/>
      <c r="BG221" s="336"/>
      <c r="BH221" s="336"/>
      <c r="BI221" s="337"/>
    </row>
    <row r="222" spans="1:61" s="207" customFormat="1" ht="126" customHeight="1">
      <c r="A222" s="415" t="s">
        <v>293</v>
      </c>
      <c r="B222" s="416"/>
      <c r="C222" s="416"/>
      <c r="D222" s="417"/>
      <c r="E222" s="422" t="s">
        <v>488</v>
      </c>
      <c r="F222" s="422"/>
      <c r="G222" s="422"/>
      <c r="H222" s="422"/>
      <c r="I222" s="422"/>
      <c r="J222" s="422"/>
      <c r="K222" s="422"/>
      <c r="L222" s="422"/>
      <c r="M222" s="422"/>
      <c r="N222" s="422"/>
      <c r="O222" s="422"/>
      <c r="P222" s="422"/>
      <c r="Q222" s="422"/>
      <c r="R222" s="422"/>
      <c r="S222" s="422"/>
      <c r="T222" s="422"/>
      <c r="U222" s="422"/>
      <c r="V222" s="422"/>
      <c r="W222" s="422"/>
      <c r="X222" s="422"/>
      <c r="Y222" s="422"/>
      <c r="Z222" s="422"/>
      <c r="AA222" s="422"/>
      <c r="AB222" s="422"/>
      <c r="AC222" s="422"/>
      <c r="AD222" s="422"/>
      <c r="AE222" s="422"/>
      <c r="AF222" s="422"/>
      <c r="AG222" s="422"/>
      <c r="AH222" s="422"/>
      <c r="AI222" s="422"/>
      <c r="AJ222" s="422"/>
      <c r="AK222" s="422"/>
      <c r="AL222" s="422"/>
      <c r="AM222" s="422"/>
      <c r="AN222" s="422"/>
      <c r="AO222" s="422"/>
      <c r="AP222" s="422"/>
      <c r="AQ222" s="422"/>
      <c r="AR222" s="422"/>
      <c r="AS222" s="422"/>
      <c r="AT222" s="422"/>
      <c r="AU222" s="422"/>
      <c r="AV222" s="422"/>
      <c r="AW222" s="422"/>
      <c r="AX222" s="422"/>
      <c r="AY222" s="422"/>
      <c r="AZ222" s="422"/>
      <c r="BA222" s="422"/>
      <c r="BB222" s="422"/>
      <c r="BC222" s="422"/>
      <c r="BD222" s="422"/>
      <c r="BE222" s="335" t="s">
        <v>544</v>
      </c>
      <c r="BF222" s="336"/>
      <c r="BG222" s="336"/>
      <c r="BH222" s="336"/>
      <c r="BI222" s="337"/>
    </row>
    <row r="223" spans="1:61" s="207" customFormat="1" ht="78" customHeight="1">
      <c r="A223" s="415" t="s">
        <v>300</v>
      </c>
      <c r="B223" s="416"/>
      <c r="C223" s="416"/>
      <c r="D223" s="417"/>
      <c r="E223" s="418" t="s">
        <v>489</v>
      </c>
      <c r="F223" s="418"/>
      <c r="G223" s="418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  <c r="T223" s="418"/>
      <c r="U223" s="418"/>
      <c r="V223" s="418"/>
      <c r="W223" s="418"/>
      <c r="X223" s="418"/>
      <c r="Y223" s="418"/>
      <c r="Z223" s="418"/>
      <c r="AA223" s="418"/>
      <c r="AB223" s="418"/>
      <c r="AC223" s="418"/>
      <c r="AD223" s="418"/>
      <c r="AE223" s="418"/>
      <c r="AF223" s="418"/>
      <c r="AG223" s="418"/>
      <c r="AH223" s="418"/>
      <c r="AI223" s="418"/>
      <c r="AJ223" s="418"/>
      <c r="AK223" s="418"/>
      <c r="AL223" s="418"/>
      <c r="AM223" s="418"/>
      <c r="AN223" s="418"/>
      <c r="AO223" s="418"/>
      <c r="AP223" s="418"/>
      <c r="AQ223" s="418"/>
      <c r="AR223" s="418"/>
      <c r="AS223" s="418"/>
      <c r="AT223" s="418"/>
      <c r="AU223" s="418"/>
      <c r="AV223" s="418"/>
      <c r="AW223" s="418"/>
      <c r="AX223" s="418"/>
      <c r="AY223" s="418"/>
      <c r="AZ223" s="418"/>
      <c r="BA223" s="418"/>
      <c r="BB223" s="418"/>
      <c r="BC223" s="418"/>
      <c r="BD223" s="418"/>
      <c r="BE223" s="335" t="s">
        <v>416</v>
      </c>
      <c r="BF223" s="336"/>
      <c r="BG223" s="336"/>
      <c r="BH223" s="336"/>
      <c r="BI223" s="337"/>
    </row>
    <row r="224" spans="1:61" s="207" customFormat="1" ht="77.25" customHeight="1">
      <c r="A224" s="415" t="s">
        <v>303</v>
      </c>
      <c r="B224" s="416"/>
      <c r="C224" s="416"/>
      <c r="D224" s="417"/>
      <c r="E224" s="418" t="s">
        <v>490</v>
      </c>
      <c r="F224" s="418"/>
      <c r="G224" s="418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  <c r="T224" s="418"/>
      <c r="U224" s="418"/>
      <c r="V224" s="418"/>
      <c r="W224" s="418"/>
      <c r="X224" s="418"/>
      <c r="Y224" s="418"/>
      <c r="Z224" s="418"/>
      <c r="AA224" s="418"/>
      <c r="AB224" s="418"/>
      <c r="AC224" s="418"/>
      <c r="AD224" s="418"/>
      <c r="AE224" s="418"/>
      <c r="AF224" s="418"/>
      <c r="AG224" s="418"/>
      <c r="AH224" s="418"/>
      <c r="AI224" s="418"/>
      <c r="AJ224" s="418"/>
      <c r="AK224" s="418"/>
      <c r="AL224" s="418"/>
      <c r="AM224" s="418"/>
      <c r="AN224" s="418"/>
      <c r="AO224" s="418"/>
      <c r="AP224" s="418"/>
      <c r="AQ224" s="418"/>
      <c r="AR224" s="418"/>
      <c r="AS224" s="418"/>
      <c r="AT224" s="418"/>
      <c r="AU224" s="418"/>
      <c r="AV224" s="418"/>
      <c r="AW224" s="418"/>
      <c r="AX224" s="418"/>
      <c r="AY224" s="418"/>
      <c r="AZ224" s="418"/>
      <c r="BA224" s="418"/>
      <c r="BB224" s="418"/>
      <c r="BC224" s="418"/>
      <c r="BD224" s="418"/>
      <c r="BE224" s="335" t="s">
        <v>298</v>
      </c>
      <c r="BF224" s="336"/>
      <c r="BG224" s="336"/>
      <c r="BH224" s="336"/>
      <c r="BI224" s="337"/>
    </row>
    <row r="225" spans="1:16384" s="207" customFormat="1" ht="87" customHeight="1">
      <c r="A225" s="415" t="s">
        <v>306</v>
      </c>
      <c r="B225" s="416"/>
      <c r="C225" s="416"/>
      <c r="D225" s="417"/>
      <c r="E225" s="418" t="s">
        <v>521</v>
      </c>
      <c r="F225" s="418"/>
      <c r="G225" s="418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  <c r="T225" s="418"/>
      <c r="U225" s="418"/>
      <c r="V225" s="418"/>
      <c r="W225" s="418"/>
      <c r="X225" s="418"/>
      <c r="Y225" s="418"/>
      <c r="Z225" s="418"/>
      <c r="AA225" s="418"/>
      <c r="AB225" s="418"/>
      <c r="AC225" s="418"/>
      <c r="AD225" s="418"/>
      <c r="AE225" s="418"/>
      <c r="AF225" s="418"/>
      <c r="AG225" s="418"/>
      <c r="AH225" s="418"/>
      <c r="AI225" s="418"/>
      <c r="AJ225" s="418"/>
      <c r="AK225" s="418"/>
      <c r="AL225" s="418"/>
      <c r="AM225" s="418"/>
      <c r="AN225" s="418"/>
      <c r="AO225" s="418"/>
      <c r="AP225" s="418"/>
      <c r="AQ225" s="418"/>
      <c r="AR225" s="418"/>
      <c r="AS225" s="418"/>
      <c r="AT225" s="418"/>
      <c r="AU225" s="418"/>
      <c r="AV225" s="418"/>
      <c r="AW225" s="418"/>
      <c r="AX225" s="418"/>
      <c r="AY225" s="418"/>
      <c r="AZ225" s="418"/>
      <c r="BA225" s="418"/>
      <c r="BB225" s="418"/>
      <c r="BC225" s="418"/>
      <c r="BD225" s="418"/>
      <c r="BE225" s="335" t="s">
        <v>301</v>
      </c>
      <c r="BF225" s="336"/>
      <c r="BG225" s="336"/>
      <c r="BH225" s="336"/>
      <c r="BI225" s="337"/>
    </row>
    <row r="226" spans="1:16384" s="207" customFormat="1" ht="87.75" customHeight="1">
      <c r="A226" s="415" t="s">
        <v>417</v>
      </c>
      <c r="B226" s="416"/>
      <c r="C226" s="416"/>
      <c r="D226" s="417"/>
      <c r="E226" s="418" t="s">
        <v>491</v>
      </c>
      <c r="F226" s="418"/>
      <c r="G226" s="418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  <c r="T226" s="418"/>
      <c r="U226" s="418"/>
      <c r="V226" s="418"/>
      <c r="W226" s="418"/>
      <c r="X226" s="418"/>
      <c r="Y226" s="418"/>
      <c r="Z226" s="418"/>
      <c r="AA226" s="418"/>
      <c r="AB226" s="418"/>
      <c r="AC226" s="418"/>
      <c r="AD226" s="418"/>
      <c r="AE226" s="418"/>
      <c r="AF226" s="418"/>
      <c r="AG226" s="418"/>
      <c r="AH226" s="418"/>
      <c r="AI226" s="418"/>
      <c r="AJ226" s="418"/>
      <c r="AK226" s="418"/>
      <c r="AL226" s="418"/>
      <c r="AM226" s="418"/>
      <c r="AN226" s="418"/>
      <c r="AO226" s="418"/>
      <c r="AP226" s="418"/>
      <c r="AQ226" s="418"/>
      <c r="AR226" s="418"/>
      <c r="AS226" s="418"/>
      <c r="AT226" s="418"/>
      <c r="AU226" s="418"/>
      <c r="AV226" s="418"/>
      <c r="AW226" s="418"/>
      <c r="AX226" s="418"/>
      <c r="AY226" s="418"/>
      <c r="AZ226" s="418"/>
      <c r="BA226" s="418"/>
      <c r="BB226" s="418"/>
      <c r="BC226" s="418"/>
      <c r="BD226" s="418"/>
      <c r="BE226" s="335" t="s">
        <v>304</v>
      </c>
      <c r="BF226" s="336"/>
      <c r="BG226" s="336"/>
      <c r="BH226" s="336"/>
      <c r="BI226" s="337"/>
    </row>
    <row r="227" spans="1:16384" s="207" customFormat="1" ht="90.75" customHeight="1">
      <c r="A227" s="415" t="s">
        <v>317</v>
      </c>
      <c r="B227" s="416"/>
      <c r="C227" s="416"/>
      <c r="D227" s="417"/>
      <c r="E227" s="424" t="s">
        <v>492</v>
      </c>
      <c r="F227" s="424"/>
      <c r="G227" s="424"/>
      <c r="H227" s="424"/>
      <c r="I227" s="424"/>
      <c r="J227" s="424"/>
      <c r="K227" s="424"/>
      <c r="L227" s="424"/>
      <c r="M227" s="424"/>
      <c r="N227" s="424"/>
      <c r="O227" s="424"/>
      <c r="P227" s="424"/>
      <c r="Q227" s="424"/>
      <c r="R227" s="424"/>
      <c r="S227" s="424"/>
      <c r="T227" s="424"/>
      <c r="U227" s="424"/>
      <c r="V227" s="424"/>
      <c r="W227" s="424"/>
      <c r="X227" s="424"/>
      <c r="Y227" s="424"/>
      <c r="Z227" s="424"/>
      <c r="AA227" s="424"/>
      <c r="AB227" s="424"/>
      <c r="AC227" s="424"/>
      <c r="AD227" s="424"/>
      <c r="AE227" s="424"/>
      <c r="AF227" s="424"/>
      <c r="AG227" s="424"/>
      <c r="AH227" s="424"/>
      <c r="AI227" s="424"/>
      <c r="AJ227" s="424"/>
      <c r="AK227" s="424"/>
      <c r="AL227" s="424"/>
      <c r="AM227" s="424"/>
      <c r="AN227" s="424"/>
      <c r="AO227" s="424"/>
      <c r="AP227" s="424"/>
      <c r="AQ227" s="424"/>
      <c r="AR227" s="424"/>
      <c r="AS227" s="424"/>
      <c r="AT227" s="424"/>
      <c r="AU227" s="424"/>
      <c r="AV227" s="424"/>
      <c r="AW227" s="424"/>
      <c r="AX227" s="424"/>
      <c r="AY227" s="424"/>
      <c r="AZ227" s="424"/>
      <c r="BA227" s="424"/>
      <c r="BB227" s="424"/>
      <c r="BC227" s="424"/>
      <c r="BD227" s="424"/>
      <c r="BE227" s="425" t="s">
        <v>307</v>
      </c>
      <c r="BF227" s="426"/>
      <c r="BG227" s="426"/>
      <c r="BH227" s="426"/>
      <c r="BI227" s="427"/>
    </row>
    <row r="228" spans="1:16384" s="251" customFormat="1" ht="84.75" customHeight="1">
      <c r="A228" s="415" t="s">
        <v>320</v>
      </c>
      <c r="B228" s="416"/>
      <c r="C228" s="416"/>
      <c r="D228" s="417"/>
      <c r="E228" s="428" t="s">
        <v>497</v>
      </c>
      <c r="F228" s="429"/>
      <c r="G228" s="429"/>
      <c r="H228" s="429"/>
      <c r="I228" s="429"/>
      <c r="J228" s="429"/>
      <c r="K228" s="429"/>
      <c r="L228" s="429"/>
      <c r="M228" s="429"/>
      <c r="N228" s="429"/>
      <c r="O228" s="429"/>
      <c r="P228" s="429"/>
      <c r="Q228" s="429"/>
      <c r="R228" s="429"/>
      <c r="S228" s="429"/>
      <c r="T228" s="429"/>
      <c r="U228" s="429"/>
      <c r="V228" s="429"/>
      <c r="W228" s="429"/>
      <c r="X228" s="429"/>
      <c r="Y228" s="429"/>
      <c r="Z228" s="429"/>
      <c r="AA228" s="429"/>
      <c r="AB228" s="429"/>
      <c r="AC228" s="429"/>
      <c r="AD228" s="429"/>
      <c r="AE228" s="429"/>
      <c r="AF228" s="429"/>
      <c r="AG228" s="429"/>
      <c r="AH228" s="429"/>
      <c r="AI228" s="429"/>
      <c r="AJ228" s="429"/>
      <c r="AK228" s="429"/>
      <c r="AL228" s="429"/>
      <c r="AM228" s="429"/>
      <c r="AN228" s="429"/>
      <c r="AO228" s="429"/>
      <c r="AP228" s="429"/>
      <c r="AQ228" s="429"/>
      <c r="AR228" s="429"/>
      <c r="AS228" s="429"/>
      <c r="AT228" s="429"/>
      <c r="AU228" s="429"/>
      <c r="AV228" s="429"/>
      <c r="AW228" s="429"/>
      <c r="AX228" s="429"/>
      <c r="AY228" s="429"/>
      <c r="AZ228" s="429"/>
      <c r="BA228" s="429"/>
      <c r="BB228" s="429"/>
      <c r="BC228" s="429"/>
      <c r="BD228" s="430"/>
      <c r="BE228" s="335" t="s">
        <v>311</v>
      </c>
      <c r="BF228" s="336"/>
      <c r="BG228" s="336"/>
      <c r="BH228" s="336"/>
      <c r="BI228" s="337"/>
    </row>
    <row r="229" spans="1:16384" s="207" customFormat="1" ht="121.5" customHeight="1">
      <c r="A229" s="415" t="s">
        <v>326</v>
      </c>
      <c r="B229" s="416"/>
      <c r="C229" s="416"/>
      <c r="D229" s="417"/>
      <c r="E229" s="418" t="s">
        <v>493</v>
      </c>
      <c r="F229" s="418"/>
      <c r="G229" s="418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  <c r="T229" s="418"/>
      <c r="U229" s="418"/>
      <c r="V229" s="418"/>
      <c r="W229" s="418"/>
      <c r="X229" s="418"/>
      <c r="Y229" s="418"/>
      <c r="Z229" s="418"/>
      <c r="AA229" s="418"/>
      <c r="AB229" s="418"/>
      <c r="AC229" s="418"/>
      <c r="AD229" s="418"/>
      <c r="AE229" s="418"/>
      <c r="AF229" s="418"/>
      <c r="AG229" s="418"/>
      <c r="AH229" s="418"/>
      <c r="AI229" s="418"/>
      <c r="AJ229" s="418"/>
      <c r="AK229" s="418"/>
      <c r="AL229" s="418"/>
      <c r="AM229" s="418"/>
      <c r="AN229" s="418"/>
      <c r="AO229" s="418"/>
      <c r="AP229" s="418"/>
      <c r="AQ229" s="418"/>
      <c r="AR229" s="418"/>
      <c r="AS229" s="418"/>
      <c r="AT229" s="418"/>
      <c r="AU229" s="418"/>
      <c r="AV229" s="418"/>
      <c r="AW229" s="418"/>
      <c r="AX229" s="418"/>
      <c r="AY229" s="418"/>
      <c r="AZ229" s="418"/>
      <c r="BA229" s="418"/>
      <c r="BB229" s="418"/>
      <c r="BC229" s="418"/>
      <c r="BD229" s="418"/>
      <c r="BE229" s="423" t="s">
        <v>438</v>
      </c>
      <c r="BF229" s="423"/>
      <c r="BG229" s="423"/>
      <c r="BH229" s="423"/>
      <c r="BI229" s="423"/>
    </row>
    <row r="230" spans="1:16384" s="207" customFormat="1" ht="115.5" customHeight="1">
      <c r="A230" s="415" t="s">
        <v>505</v>
      </c>
      <c r="B230" s="416"/>
      <c r="C230" s="416"/>
      <c r="D230" s="417"/>
      <c r="E230" s="418" t="s">
        <v>494</v>
      </c>
      <c r="F230" s="418"/>
      <c r="G230" s="418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  <c r="T230" s="418"/>
      <c r="U230" s="418"/>
      <c r="V230" s="418"/>
      <c r="W230" s="418"/>
      <c r="X230" s="418"/>
      <c r="Y230" s="418"/>
      <c r="Z230" s="418"/>
      <c r="AA230" s="418"/>
      <c r="AB230" s="418"/>
      <c r="AC230" s="418"/>
      <c r="AD230" s="418"/>
      <c r="AE230" s="418"/>
      <c r="AF230" s="418"/>
      <c r="AG230" s="418"/>
      <c r="AH230" s="418"/>
      <c r="AI230" s="418"/>
      <c r="AJ230" s="418"/>
      <c r="AK230" s="418"/>
      <c r="AL230" s="418"/>
      <c r="AM230" s="418"/>
      <c r="AN230" s="418"/>
      <c r="AO230" s="418"/>
      <c r="AP230" s="418"/>
      <c r="AQ230" s="418"/>
      <c r="AR230" s="418"/>
      <c r="AS230" s="418"/>
      <c r="AT230" s="418"/>
      <c r="AU230" s="418"/>
      <c r="AV230" s="418"/>
      <c r="AW230" s="418"/>
      <c r="AX230" s="418"/>
      <c r="AY230" s="418"/>
      <c r="AZ230" s="418"/>
      <c r="BA230" s="418"/>
      <c r="BB230" s="418"/>
      <c r="BC230" s="418"/>
      <c r="BD230" s="418"/>
      <c r="BE230" s="419" t="s">
        <v>443</v>
      </c>
      <c r="BF230" s="420"/>
      <c r="BG230" s="420"/>
      <c r="BH230" s="420"/>
      <c r="BI230" s="421"/>
    </row>
    <row r="231" spans="1:16384" s="207" customFormat="1" ht="79.5" customHeight="1">
      <c r="A231" s="415" t="s">
        <v>512</v>
      </c>
      <c r="B231" s="416"/>
      <c r="C231" s="416"/>
      <c r="D231" s="417"/>
      <c r="E231" s="422" t="s">
        <v>495</v>
      </c>
      <c r="F231" s="422"/>
      <c r="G231" s="422"/>
      <c r="H231" s="422"/>
      <c r="I231" s="422"/>
      <c r="J231" s="422"/>
      <c r="K231" s="422"/>
      <c r="L231" s="422"/>
      <c r="M231" s="422"/>
      <c r="N231" s="422"/>
      <c r="O231" s="422"/>
      <c r="P231" s="422"/>
      <c r="Q231" s="422"/>
      <c r="R231" s="422"/>
      <c r="S231" s="422"/>
      <c r="T231" s="422"/>
      <c r="U231" s="422"/>
      <c r="V231" s="422"/>
      <c r="W231" s="422"/>
      <c r="X231" s="422"/>
      <c r="Y231" s="422"/>
      <c r="Z231" s="422"/>
      <c r="AA231" s="422"/>
      <c r="AB231" s="422"/>
      <c r="AC231" s="422"/>
      <c r="AD231" s="422"/>
      <c r="AE231" s="422"/>
      <c r="AF231" s="422"/>
      <c r="AG231" s="422"/>
      <c r="AH231" s="422"/>
      <c r="AI231" s="422"/>
      <c r="AJ231" s="422"/>
      <c r="AK231" s="422"/>
      <c r="AL231" s="422"/>
      <c r="AM231" s="422"/>
      <c r="AN231" s="422"/>
      <c r="AO231" s="422"/>
      <c r="AP231" s="422"/>
      <c r="AQ231" s="422"/>
      <c r="AR231" s="422"/>
      <c r="AS231" s="422"/>
      <c r="AT231" s="422"/>
      <c r="AU231" s="422"/>
      <c r="AV231" s="422"/>
      <c r="AW231" s="422"/>
      <c r="AX231" s="422"/>
      <c r="AY231" s="422"/>
      <c r="AZ231" s="422"/>
      <c r="BA231" s="422"/>
      <c r="BB231" s="422"/>
      <c r="BC231" s="422"/>
      <c r="BD231" s="422"/>
      <c r="BE231" s="419" t="s">
        <v>448</v>
      </c>
      <c r="BF231" s="420"/>
      <c r="BG231" s="420"/>
      <c r="BH231" s="420"/>
      <c r="BI231" s="421"/>
    </row>
    <row r="232" spans="1:16384" s="207" customFormat="1" ht="79.5" customHeight="1">
      <c r="A232" s="331" t="s">
        <v>513</v>
      </c>
      <c r="B232" s="331"/>
      <c r="C232" s="331"/>
      <c r="D232" s="331"/>
      <c r="E232" s="422" t="s">
        <v>528</v>
      </c>
      <c r="F232" s="422"/>
      <c r="G232" s="422"/>
      <c r="H232" s="422"/>
      <c r="I232" s="422"/>
      <c r="J232" s="422"/>
      <c r="K232" s="422"/>
      <c r="L232" s="422"/>
      <c r="M232" s="422"/>
      <c r="N232" s="422"/>
      <c r="O232" s="422"/>
      <c r="P232" s="422"/>
      <c r="Q232" s="422"/>
      <c r="R232" s="422"/>
      <c r="S232" s="422"/>
      <c r="T232" s="422"/>
      <c r="U232" s="422"/>
      <c r="V232" s="422"/>
      <c r="W232" s="422"/>
      <c r="X232" s="422"/>
      <c r="Y232" s="422"/>
      <c r="Z232" s="422"/>
      <c r="AA232" s="422"/>
      <c r="AB232" s="422"/>
      <c r="AC232" s="422"/>
      <c r="AD232" s="422"/>
      <c r="AE232" s="422"/>
      <c r="AF232" s="422"/>
      <c r="AG232" s="422"/>
      <c r="AH232" s="422"/>
      <c r="AI232" s="422"/>
      <c r="AJ232" s="422"/>
      <c r="AK232" s="422"/>
      <c r="AL232" s="422"/>
      <c r="AM232" s="422"/>
      <c r="AN232" s="422"/>
      <c r="AO232" s="422"/>
      <c r="AP232" s="422"/>
      <c r="AQ232" s="422"/>
      <c r="AR232" s="422"/>
      <c r="AS232" s="422"/>
      <c r="AT232" s="422"/>
      <c r="AU232" s="422"/>
      <c r="AV232" s="422"/>
      <c r="AW232" s="422"/>
      <c r="AX232" s="422"/>
      <c r="AY232" s="422"/>
      <c r="AZ232" s="422"/>
      <c r="BA232" s="422"/>
      <c r="BB232" s="422"/>
      <c r="BC232" s="422"/>
      <c r="BD232" s="422"/>
      <c r="BE232" s="419" t="s">
        <v>465</v>
      </c>
      <c r="BF232" s="420"/>
      <c r="BG232" s="420"/>
      <c r="BH232" s="420"/>
      <c r="BI232" s="421"/>
    </row>
    <row r="233" spans="1:16384" s="52" customFormat="1" ht="70.5" customHeight="1">
      <c r="A233" s="412" t="s">
        <v>526</v>
      </c>
      <c r="B233" s="412"/>
      <c r="C233" s="412"/>
      <c r="D233" s="412"/>
      <c r="E233" s="412"/>
      <c r="F233" s="412"/>
      <c r="G233" s="412"/>
      <c r="H233" s="412"/>
      <c r="I233" s="412"/>
      <c r="J233" s="412"/>
      <c r="K233" s="412"/>
      <c r="L233" s="412"/>
      <c r="M233" s="412"/>
      <c r="N233" s="412"/>
      <c r="O233" s="412"/>
      <c r="P233" s="412"/>
      <c r="Q233" s="412"/>
      <c r="R233" s="412"/>
      <c r="S233" s="412"/>
      <c r="T233" s="412"/>
      <c r="U233" s="412"/>
      <c r="V233" s="412"/>
      <c r="W233" s="412"/>
      <c r="X233" s="412"/>
      <c r="Y233" s="412"/>
      <c r="Z233" s="412"/>
      <c r="AA233" s="412"/>
      <c r="AB233" s="412"/>
      <c r="AC233" s="412"/>
      <c r="AD233" s="412"/>
      <c r="AE233" s="412"/>
      <c r="AF233" s="412"/>
      <c r="AG233" s="412"/>
      <c r="AH233" s="412"/>
      <c r="AI233" s="412"/>
      <c r="AJ233" s="412"/>
      <c r="AK233" s="412"/>
      <c r="AL233" s="412"/>
      <c r="AM233" s="412"/>
      <c r="AN233" s="412"/>
      <c r="AO233" s="412"/>
      <c r="AP233" s="412"/>
      <c r="AQ233" s="412"/>
      <c r="AR233" s="412"/>
      <c r="AS233" s="412"/>
      <c r="AT233" s="412"/>
      <c r="AU233" s="412"/>
      <c r="AV233" s="412"/>
      <c r="AW233" s="412"/>
      <c r="AX233" s="412"/>
      <c r="AY233" s="412"/>
      <c r="AZ233" s="412"/>
      <c r="BA233" s="412"/>
      <c r="BB233" s="412"/>
      <c r="BC233" s="412"/>
      <c r="BD233" s="412"/>
      <c r="BE233" s="412"/>
      <c r="BF233" s="412"/>
      <c r="BG233" s="412"/>
      <c r="BH233" s="412"/>
      <c r="BI233" s="412"/>
      <c r="BJ233" s="412"/>
      <c r="BK233" s="412"/>
      <c r="BL233" s="412"/>
      <c r="BM233" s="412"/>
      <c r="BN233" s="412"/>
      <c r="BO233" s="412"/>
      <c r="BP233" s="412"/>
      <c r="BQ233" s="412"/>
      <c r="BR233" s="412"/>
      <c r="BS233" s="412"/>
      <c r="BT233" s="412"/>
      <c r="BU233" s="412"/>
      <c r="BV233" s="412"/>
      <c r="BW233" s="412"/>
      <c r="BX233" s="412"/>
      <c r="BY233" s="412"/>
      <c r="BZ233" s="412"/>
      <c r="CA233" s="412"/>
      <c r="CB233" s="412"/>
      <c r="CC233" s="412"/>
      <c r="CD233" s="412"/>
      <c r="CE233" s="412"/>
      <c r="CF233" s="412"/>
      <c r="CG233" s="412"/>
      <c r="CH233" s="412"/>
      <c r="CI233" s="412"/>
      <c r="CJ233" s="412"/>
      <c r="CK233" s="412"/>
      <c r="CL233" s="412"/>
      <c r="CM233" s="412"/>
      <c r="CN233" s="412"/>
      <c r="CO233" s="412"/>
      <c r="CP233" s="412"/>
      <c r="CQ233" s="412"/>
      <c r="CR233" s="412"/>
      <c r="CS233" s="412"/>
      <c r="CT233" s="412"/>
      <c r="CU233" s="412"/>
      <c r="CV233" s="412"/>
      <c r="CW233" s="412"/>
      <c r="CX233" s="412"/>
      <c r="CY233" s="412"/>
      <c r="CZ233" s="412"/>
      <c r="DA233" s="412"/>
      <c r="DB233" s="412"/>
      <c r="DC233" s="412"/>
      <c r="DD233" s="412"/>
      <c r="DE233" s="412"/>
      <c r="DF233" s="412"/>
      <c r="DG233" s="412"/>
      <c r="DH233" s="412"/>
      <c r="DI233" s="412"/>
      <c r="DJ233" s="412"/>
      <c r="DK233" s="412"/>
      <c r="DL233" s="412"/>
      <c r="DM233" s="412"/>
      <c r="DN233" s="412"/>
      <c r="DO233" s="412"/>
      <c r="DP233" s="412"/>
      <c r="DQ233" s="412"/>
      <c r="DR233" s="412"/>
      <c r="DS233" s="412"/>
      <c r="DT233" s="412"/>
      <c r="DU233" s="412"/>
      <c r="DV233" s="412"/>
      <c r="DW233" s="412"/>
    </row>
    <row r="234" spans="1:16384" s="207" customFormat="1" ht="69.75" customHeight="1">
      <c r="A234" s="413" t="s">
        <v>459</v>
      </c>
      <c r="B234" s="413"/>
      <c r="C234" s="413"/>
      <c r="D234" s="413"/>
      <c r="E234" s="413"/>
      <c r="F234" s="413"/>
      <c r="G234" s="413"/>
      <c r="H234" s="413"/>
      <c r="I234" s="413"/>
      <c r="J234" s="413"/>
      <c r="K234" s="413"/>
      <c r="L234" s="413"/>
      <c r="M234" s="413"/>
      <c r="N234" s="413"/>
      <c r="O234" s="413"/>
      <c r="P234" s="413"/>
      <c r="Q234" s="413"/>
      <c r="R234" s="413"/>
      <c r="S234" s="413"/>
      <c r="T234" s="413"/>
      <c r="U234" s="413"/>
      <c r="V234" s="413"/>
      <c r="W234" s="413"/>
      <c r="X234" s="413"/>
      <c r="Y234" s="413"/>
      <c r="Z234" s="413"/>
      <c r="AA234" s="413"/>
      <c r="AB234" s="413"/>
      <c r="AC234" s="413"/>
      <c r="AD234" s="413"/>
      <c r="AE234" s="413"/>
      <c r="AF234" s="413"/>
      <c r="AG234" s="413"/>
      <c r="AH234" s="413"/>
      <c r="AI234" s="413"/>
      <c r="AJ234" s="413"/>
      <c r="AK234" s="413"/>
      <c r="AL234" s="413"/>
      <c r="AM234" s="413"/>
      <c r="AN234" s="413"/>
      <c r="AO234" s="413"/>
      <c r="AP234" s="413"/>
      <c r="AQ234" s="413"/>
      <c r="AR234" s="413"/>
      <c r="AS234" s="413"/>
      <c r="AT234" s="413"/>
      <c r="AU234" s="413"/>
      <c r="AV234" s="413"/>
      <c r="AW234" s="413"/>
      <c r="AX234" s="413"/>
      <c r="AY234" s="413"/>
      <c r="AZ234" s="413"/>
      <c r="BA234" s="413"/>
      <c r="BB234" s="413"/>
      <c r="BC234" s="413"/>
      <c r="BD234" s="413"/>
      <c r="BE234" s="413"/>
      <c r="BF234" s="413"/>
      <c r="BG234" s="413"/>
      <c r="BH234" s="413"/>
      <c r="BI234" s="51"/>
    </row>
    <row r="235" spans="1:16384" s="210" customFormat="1" ht="128.25" customHeight="1">
      <c r="A235" s="414" t="s">
        <v>522</v>
      </c>
      <c r="B235" s="414"/>
      <c r="C235" s="414"/>
      <c r="D235" s="414"/>
      <c r="E235" s="414"/>
      <c r="F235" s="414"/>
      <c r="G235" s="414"/>
      <c r="H235" s="414"/>
      <c r="I235" s="414"/>
      <c r="J235" s="414"/>
      <c r="K235" s="414"/>
      <c r="L235" s="414"/>
      <c r="M235" s="414"/>
      <c r="N235" s="414"/>
      <c r="O235" s="414"/>
      <c r="P235" s="414"/>
      <c r="Q235" s="414"/>
      <c r="R235" s="414"/>
      <c r="S235" s="414"/>
      <c r="T235" s="414"/>
      <c r="U235" s="414"/>
      <c r="V235" s="414"/>
      <c r="W235" s="414"/>
      <c r="X235" s="414"/>
      <c r="Y235" s="414"/>
      <c r="Z235" s="414"/>
      <c r="AA235" s="414"/>
      <c r="AB235" s="414"/>
      <c r="AC235" s="414"/>
      <c r="AD235" s="414"/>
      <c r="AE235" s="414"/>
      <c r="AF235" s="414"/>
      <c r="AG235" s="414"/>
      <c r="AH235" s="414"/>
      <c r="AI235" s="414"/>
      <c r="AJ235" s="414"/>
      <c r="AK235" s="414"/>
      <c r="AL235" s="414"/>
      <c r="AM235" s="414"/>
      <c r="AN235" s="414"/>
      <c r="AO235" s="414"/>
      <c r="AP235" s="414"/>
      <c r="AQ235" s="414"/>
      <c r="AR235" s="414"/>
      <c r="AS235" s="414"/>
      <c r="AT235" s="414"/>
      <c r="AU235" s="414"/>
      <c r="AV235" s="414"/>
      <c r="AW235" s="414"/>
      <c r="AX235" s="414"/>
      <c r="AY235" s="414"/>
      <c r="AZ235" s="414"/>
      <c r="BA235" s="414"/>
      <c r="BB235" s="414"/>
      <c r="BC235" s="414"/>
      <c r="BD235" s="414"/>
      <c r="BE235" s="414"/>
      <c r="BF235" s="414"/>
      <c r="BG235" s="414"/>
      <c r="BH235" s="414"/>
      <c r="BI235" s="414"/>
      <c r="BJ235" s="209"/>
      <c r="BK235" s="209"/>
      <c r="BL235" s="209"/>
      <c r="BM235" s="209"/>
      <c r="BN235" s="209"/>
      <c r="BO235" s="209"/>
      <c r="BP235" s="209"/>
      <c r="BQ235" s="209"/>
      <c r="BR235" s="209"/>
      <c r="BS235" s="209"/>
      <c r="BT235" s="209"/>
      <c r="BU235" s="209"/>
      <c r="BV235" s="209"/>
      <c r="BW235" s="209"/>
      <c r="BX235" s="209"/>
      <c r="BY235" s="209"/>
      <c r="BZ235" s="209"/>
      <c r="CA235" s="209"/>
      <c r="CB235" s="209"/>
      <c r="CC235" s="209"/>
      <c r="CD235" s="209"/>
      <c r="CE235" s="209"/>
      <c r="CF235" s="209"/>
      <c r="CG235" s="209"/>
      <c r="CH235" s="209"/>
      <c r="CI235" s="209"/>
      <c r="CJ235" s="209"/>
      <c r="CK235" s="209"/>
      <c r="CL235" s="209"/>
      <c r="CM235" s="209"/>
      <c r="CN235" s="209"/>
      <c r="CO235" s="209"/>
      <c r="CP235" s="209"/>
      <c r="CQ235" s="209"/>
      <c r="CR235" s="209"/>
      <c r="CS235" s="209"/>
      <c r="CT235" s="209"/>
      <c r="CU235" s="209"/>
      <c r="CV235" s="209"/>
      <c r="CW235" s="209"/>
      <c r="CX235" s="209"/>
      <c r="CY235" s="209"/>
      <c r="CZ235" s="209"/>
      <c r="DA235" s="209"/>
      <c r="DB235" s="209"/>
      <c r="DC235" s="209"/>
      <c r="DD235" s="209"/>
      <c r="DE235" s="209"/>
      <c r="DF235" s="209"/>
      <c r="DG235" s="209"/>
      <c r="DH235" s="209"/>
      <c r="DI235" s="209"/>
      <c r="DJ235" s="209"/>
      <c r="DK235" s="209"/>
      <c r="DL235" s="209"/>
      <c r="DM235" s="209"/>
      <c r="DN235" s="209"/>
      <c r="DO235" s="209"/>
      <c r="DP235" s="209"/>
      <c r="DQ235" s="410"/>
      <c r="DR235" s="410"/>
      <c r="DS235" s="410"/>
      <c r="DT235" s="410"/>
      <c r="DU235" s="410"/>
      <c r="DV235" s="410"/>
      <c r="DW235" s="410"/>
      <c r="DX235" s="410"/>
      <c r="DY235" s="410"/>
      <c r="DZ235" s="410"/>
      <c r="EA235" s="410"/>
      <c r="EB235" s="410"/>
      <c r="EC235" s="410"/>
      <c r="ED235" s="410"/>
      <c r="EE235" s="410"/>
      <c r="EF235" s="410"/>
      <c r="EG235" s="410"/>
      <c r="EH235" s="410"/>
      <c r="EI235" s="410"/>
      <c r="EJ235" s="410"/>
      <c r="EK235" s="410"/>
      <c r="EL235" s="410"/>
      <c r="EM235" s="410"/>
      <c r="EN235" s="410"/>
      <c r="EO235" s="410"/>
      <c r="EP235" s="410"/>
      <c r="EQ235" s="410"/>
      <c r="ER235" s="410"/>
      <c r="ES235" s="410"/>
      <c r="ET235" s="410"/>
      <c r="EU235" s="410"/>
      <c r="EV235" s="410"/>
      <c r="EW235" s="410"/>
      <c r="EX235" s="410"/>
      <c r="EY235" s="410"/>
      <c r="EZ235" s="410"/>
      <c r="FA235" s="410"/>
      <c r="FB235" s="410"/>
      <c r="FC235" s="410"/>
      <c r="FD235" s="410"/>
      <c r="FE235" s="410"/>
      <c r="FF235" s="410"/>
      <c r="FG235" s="410"/>
      <c r="FH235" s="410"/>
      <c r="FI235" s="410"/>
      <c r="FJ235" s="410"/>
      <c r="FK235" s="410"/>
      <c r="FL235" s="410"/>
      <c r="FM235" s="410"/>
      <c r="FN235" s="410"/>
      <c r="FO235" s="410"/>
      <c r="FP235" s="410"/>
      <c r="FQ235" s="410"/>
      <c r="FR235" s="410"/>
      <c r="FS235" s="410"/>
      <c r="FT235" s="410"/>
      <c r="FU235" s="410"/>
      <c r="FV235" s="410"/>
      <c r="FW235" s="410"/>
      <c r="FX235" s="410"/>
      <c r="FY235" s="410"/>
      <c r="FZ235" s="410"/>
      <c r="GA235" s="410"/>
      <c r="GB235" s="410"/>
      <c r="GC235" s="410"/>
      <c r="GD235" s="410"/>
      <c r="GE235" s="410"/>
      <c r="GF235" s="410"/>
      <c r="GG235" s="410"/>
      <c r="GH235" s="410"/>
      <c r="GI235" s="410"/>
      <c r="GJ235" s="410"/>
      <c r="GK235" s="410"/>
      <c r="GL235" s="410"/>
      <c r="GM235" s="410"/>
      <c r="GN235" s="410"/>
      <c r="GO235" s="410"/>
      <c r="GP235" s="410"/>
      <c r="GQ235" s="410"/>
      <c r="GR235" s="410"/>
      <c r="GS235" s="410"/>
      <c r="GT235" s="410"/>
      <c r="GU235" s="410"/>
      <c r="GV235" s="410"/>
      <c r="GW235" s="410"/>
      <c r="GX235" s="410"/>
      <c r="GY235" s="410"/>
      <c r="GZ235" s="410"/>
      <c r="HA235" s="410"/>
      <c r="HB235" s="410"/>
      <c r="HC235" s="410"/>
      <c r="HD235" s="410"/>
      <c r="HE235" s="410"/>
      <c r="HF235" s="410"/>
      <c r="HG235" s="410"/>
      <c r="HH235" s="410"/>
      <c r="HI235" s="410"/>
      <c r="HJ235" s="410"/>
      <c r="HK235" s="410"/>
      <c r="HL235" s="410"/>
      <c r="HM235" s="410"/>
      <c r="HN235" s="410"/>
      <c r="HO235" s="410"/>
      <c r="HP235" s="410"/>
      <c r="HQ235" s="410"/>
      <c r="HR235" s="410"/>
      <c r="HS235" s="410"/>
      <c r="HT235" s="410"/>
      <c r="HU235" s="410"/>
      <c r="HV235" s="410"/>
      <c r="HW235" s="410"/>
      <c r="HX235" s="410"/>
      <c r="HY235" s="410"/>
      <c r="HZ235" s="410"/>
      <c r="IA235" s="410"/>
      <c r="IB235" s="410"/>
      <c r="IC235" s="410"/>
      <c r="ID235" s="410"/>
      <c r="IE235" s="410"/>
      <c r="IF235" s="410"/>
      <c r="IG235" s="410"/>
      <c r="IH235" s="410"/>
      <c r="II235" s="410"/>
      <c r="IJ235" s="410"/>
      <c r="IK235" s="410"/>
      <c r="IL235" s="410"/>
      <c r="IM235" s="410"/>
      <c r="IN235" s="410"/>
      <c r="IO235" s="410"/>
      <c r="IP235" s="410"/>
      <c r="IQ235" s="410"/>
      <c r="IR235" s="410"/>
      <c r="IS235" s="410"/>
      <c r="IT235" s="410"/>
      <c r="IU235" s="410"/>
      <c r="IV235" s="410"/>
      <c r="IW235" s="410"/>
      <c r="IX235" s="410"/>
      <c r="IY235" s="410"/>
      <c r="IZ235" s="410"/>
      <c r="JA235" s="410"/>
      <c r="JB235" s="410"/>
      <c r="JC235" s="410"/>
      <c r="JD235" s="410"/>
      <c r="JE235" s="410"/>
      <c r="JF235" s="410"/>
      <c r="JG235" s="410"/>
      <c r="JH235" s="410"/>
      <c r="JI235" s="410"/>
      <c r="JJ235" s="410"/>
      <c r="JK235" s="410"/>
      <c r="JL235" s="410"/>
      <c r="JM235" s="410"/>
      <c r="JN235" s="410"/>
      <c r="JO235" s="410"/>
      <c r="JP235" s="410"/>
      <c r="JQ235" s="410"/>
      <c r="JR235" s="410"/>
      <c r="JS235" s="410"/>
      <c r="JT235" s="410"/>
      <c r="JU235" s="410"/>
      <c r="JV235" s="410"/>
      <c r="JW235" s="410"/>
      <c r="JX235" s="410"/>
      <c r="JY235" s="410"/>
      <c r="JZ235" s="410"/>
      <c r="KA235" s="410"/>
      <c r="KB235" s="410"/>
      <c r="KC235" s="410"/>
      <c r="KD235" s="410"/>
      <c r="KE235" s="410"/>
      <c r="KF235" s="410"/>
      <c r="KG235" s="410"/>
      <c r="KH235" s="410"/>
      <c r="KI235" s="410"/>
      <c r="KJ235" s="410"/>
      <c r="KK235" s="410"/>
      <c r="KL235" s="410"/>
      <c r="KM235" s="410"/>
      <c r="KN235" s="410"/>
      <c r="KO235" s="410"/>
      <c r="KP235" s="410"/>
      <c r="KQ235" s="410"/>
      <c r="KR235" s="410"/>
      <c r="KS235" s="410"/>
      <c r="KT235" s="410"/>
      <c r="KU235" s="410"/>
      <c r="KV235" s="410"/>
      <c r="KW235" s="410"/>
      <c r="KX235" s="410"/>
      <c r="KY235" s="410"/>
      <c r="KZ235" s="410"/>
      <c r="LA235" s="410"/>
      <c r="LB235" s="410"/>
      <c r="LC235" s="410"/>
      <c r="LD235" s="410"/>
      <c r="LE235" s="410"/>
      <c r="LF235" s="410"/>
      <c r="LG235" s="410"/>
      <c r="LH235" s="410"/>
      <c r="LI235" s="410"/>
      <c r="LJ235" s="410"/>
      <c r="LK235" s="410"/>
      <c r="LL235" s="410"/>
      <c r="LM235" s="410"/>
      <c r="LN235" s="410"/>
      <c r="LO235" s="410"/>
      <c r="LP235" s="410"/>
      <c r="LQ235" s="410"/>
      <c r="LR235" s="410"/>
      <c r="LS235" s="410"/>
      <c r="LT235" s="410"/>
      <c r="LU235" s="410"/>
      <c r="LV235" s="410"/>
      <c r="LW235" s="410"/>
      <c r="LX235" s="410"/>
      <c r="LY235" s="410"/>
      <c r="LZ235" s="410"/>
      <c r="MA235" s="410"/>
      <c r="MB235" s="410"/>
      <c r="MC235" s="410"/>
      <c r="MD235" s="410"/>
      <c r="ME235" s="410"/>
      <c r="MF235" s="410"/>
      <c r="MG235" s="410"/>
      <c r="MH235" s="410"/>
      <c r="MI235" s="410"/>
      <c r="MJ235" s="410"/>
      <c r="MK235" s="410"/>
      <c r="ML235" s="410"/>
      <c r="MM235" s="410"/>
      <c r="MN235" s="410"/>
      <c r="MO235" s="410"/>
      <c r="MP235" s="410"/>
      <c r="MQ235" s="410"/>
      <c r="MR235" s="410"/>
      <c r="MS235" s="410"/>
      <c r="MT235" s="410"/>
      <c r="MU235" s="410"/>
      <c r="MV235" s="410"/>
      <c r="MW235" s="410"/>
      <c r="MX235" s="410"/>
      <c r="MY235" s="410"/>
      <c r="MZ235" s="410"/>
      <c r="NA235" s="410"/>
      <c r="NB235" s="410"/>
      <c r="NC235" s="410"/>
      <c r="ND235" s="410"/>
      <c r="NE235" s="410"/>
      <c r="NF235" s="410"/>
      <c r="NG235" s="410"/>
      <c r="NH235" s="410"/>
      <c r="NI235" s="410"/>
      <c r="NJ235" s="410"/>
      <c r="NK235" s="410"/>
      <c r="NL235" s="410"/>
      <c r="NM235" s="410"/>
      <c r="NN235" s="410"/>
      <c r="NO235" s="410"/>
      <c r="NP235" s="410"/>
      <c r="NQ235" s="410"/>
      <c r="NR235" s="410"/>
      <c r="NS235" s="410"/>
      <c r="NT235" s="410"/>
      <c r="NU235" s="410"/>
      <c r="NV235" s="410"/>
      <c r="NW235" s="410"/>
      <c r="NX235" s="410"/>
      <c r="NY235" s="410"/>
      <c r="NZ235" s="410"/>
      <c r="OA235" s="410"/>
      <c r="OB235" s="410"/>
      <c r="OC235" s="410"/>
      <c r="OD235" s="410"/>
      <c r="OE235" s="410"/>
      <c r="OF235" s="410"/>
      <c r="OG235" s="410"/>
      <c r="OH235" s="410"/>
      <c r="OI235" s="410"/>
      <c r="OJ235" s="410"/>
      <c r="OK235" s="410"/>
      <c r="OL235" s="410"/>
      <c r="OM235" s="410"/>
      <c r="ON235" s="410"/>
      <c r="OO235" s="410"/>
      <c r="OP235" s="410"/>
      <c r="OQ235" s="410"/>
      <c r="OR235" s="410"/>
      <c r="OS235" s="410"/>
      <c r="OT235" s="410"/>
      <c r="OU235" s="410"/>
      <c r="OV235" s="410"/>
      <c r="OW235" s="410"/>
      <c r="OX235" s="410"/>
      <c r="OY235" s="410"/>
      <c r="OZ235" s="410"/>
      <c r="PA235" s="410"/>
      <c r="PB235" s="410"/>
      <c r="PC235" s="410"/>
      <c r="PD235" s="410"/>
      <c r="PE235" s="410"/>
      <c r="PF235" s="410"/>
      <c r="PG235" s="410"/>
      <c r="PH235" s="410"/>
      <c r="PI235" s="410"/>
      <c r="PJ235" s="410"/>
      <c r="PK235" s="410"/>
      <c r="PL235" s="410"/>
      <c r="PM235" s="410"/>
      <c r="PN235" s="410"/>
      <c r="PO235" s="410"/>
      <c r="PP235" s="410"/>
      <c r="PQ235" s="410"/>
      <c r="PR235" s="410"/>
      <c r="PS235" s="410"/>
      <c r="PT235" s="410"/>
      <c r="PU235" s="410"/>
      <c r="PV235" s="410"/>
      <c r="PW235" s="410"/>
      <c r="PX235" s="410"/>
      <c r="PY235" s="410"/>
      <c r="PZ235" s="410"/>
      <c r="QA235" s="410"/>
      <c r="QB235" s="410"/>
      <c r="QC235" s="410"/>
      <c r="QD235" s="410"/>
      <c r="QE235" s="410"/>
      <c r="QF235" s="410"/>
      <c r="QG235" s="410"/>
      <c r="QH235" s="410"/>
      <c r="QI235" s="410"/>
      <c r="QJ235" s="410"/>
      <c r="QK235" s="410"/>
      <c r="QL235" s="410"/>
      <c r="QM235" s="410"/>
      <c r="QN235" s="410"/>
      <c r="QO235" s="410"/>
      <c r="QP235" s="410"/>
      <c r="QQ235" s="410"/>
      <c r="QR235" s="410"/>
      <c r="QS235" s="410"/>
      <c r="QT235" s="410"/>
      <c r="QU235" s="410"/>
      <c r="QV235" s="410"/>
      <c r="QW235" s="410"/>
      <c r="QX235" s="410"/>
      <c r="QY235" s="410"/>
      <c r="QZ235" s="410"/>
      <c r="RA235" s="410"/>
      <c r="RB235" s="410"/>
      <c r="RC235" s="410"/>
      <c r="RD235" s="410"/>
      <c r="RE235" s="410"/>
      <c r="RF235" s="410"/>
      <c r="RG235" s="410"/>
      <c r="RH235" s="410"/>
      <c r="RI235" s="410"/>
      <c r="RJ235" s="410"/>
      <c r="RK235" s="410"/>
      <c r="RL235" s="410"/>
      <c r="RM235" s="410"/>
      <c r="RN235" s="410"/>
      <c r="RO235" s="410"/>
      <c r="RP235" s="410"/>
      <c r="RQ235" s="410"/>
      <c r="RR235" s="410"/>
      <c r="RS235" s="410"/>
      <c r="RT235" s="410"/>
      <c r="RU235" s="410"/>
      <c r="RV235" s="410"/>
      <c r="RW235" s="410"/>
      <c r="RX235" s="410"/>
      <c r="RY235" s="410"/>
      <c r="RZ235" s="410"/>
      <c r="SA235" s="410"/>
      <c r="SB235" s="410"/>
      <c r="SC235" s="410"/>
      <c r="SD235" s="410"/>
      <c r="SE235" s="410"/>
      <c r="SF235" s="410"/>
      <c r="SG235" s="410"/>
      <c r="SH235" s="410"/>
      <c r="SI235" s="410"/>
      <c r="SJ235" s="410"/>
      <c r="SK235" s="410"/>
      <c r="SL235" s="410"/>
      <c r="SM235" s="410"/>
      <c r="SN235" s="410"/>
      <c r="SO235" s="410"/>
      <c r="SP235" s="410"/>
      <c r="SQ235" s="410"/>
      <c r="SR235" s="410"/>
      <c r="SS235" s="410"/>
      <c r="ST235" s="410"/>
      <c r="SU235" s="410"/>
      <c r="SV235" s="410"/>
      <c r="SW235" s="410"/>
      <c r="SX235" s="410"/>
      <c r="SY235" s="410"/>
      <c r="SZ235" s="410"/>
      <c r="TA235" s="410"/>
      <c r="TB235" s="410"/>
      <c r="TC235" s="410"/>
      <c r="TD235" s="410"/>
      <c r="TE235" s="410"/>
      <c r="TF235" s="410"/>
      <c r="TG235" s="410"/>
      <c r="TH235" s="410"/>
      <c r="TI235" s="410"/>
      <c r="TJ235" s="410"/>
      <c r="TK235" s="410"/>
      <c r="TL235" s="410"/>
      <c r="TM235" s="410"/>
      <c r="TN235" s="410"/>
      <c r="TO235" s="410"/>
      <c r="TP235" s="410"/>
      <c r="TQ235" s="410"/>
      <c r="TR235" s="410"/>
      <c r="TS235" s="410"/>
      <c r="TT235" s="410"/>
      <c r="TU235" s="410"/>
      <c r="TV235" s="410"/>
      <c r="TW235" s="410"/>
      <c r="TX235" s="410"/>
      <c r="TY235" s="410"/>
      <c r="TZ235" s="410"/>
      <c r="UA235" s="410"/>
      <c r="UB235" s="410"/>
      <c r="UC235" s="410"/>
      <c r="UD235" s="410"/>
      <c r="UE235" s="410"/>
      <c r="UF235" s="410"/>
      <c r="UG235" s="410"/>
      <c r="UH235" s="410"/>
      <c r="UI235" s="410"/>
      <c r="UJ235" s="410"/>
      <c r="UK235" s="410"/>
      <c r="UL235" s="410"/>
      <c r="UM235" s="410"/>
      <c r="UN235" s="410"/>
      <c r="UO235" s="410"/>
      <c r="UP235" s="410"/>
      <c r="UQ235" s="410"/>
      <c r="UR235" s="410"/>
      <c r="US235" s="410"/>
      <c r="UT235" s="410"/>
      <c r="UU235" s="410"/>
      <c r="UV235" s="410"/>
      <c r="UW235" s="410"/>
      <c r="UX235" s="410"/>
      <c r="UY235" s="410"/>
      <c r="UZ235" s="410"/>
      <c r="VA235" s="410"/>
      <c r="VB235" s="410"/>
      <c r="VC235" s="410"/>
      <c r="VD235" s="410"/>
      <c r="VE235" s="410"/>
      <c r="VF235" s="410"/>
      <c r="VG235" s="410"/>
      <c r="VH235" s="410"/>
      <c r="VI235" s="410"/>
      <c r="VJ235" s="410"/>
      <c r="VK235" s="410"/>
      <c r="VL235" s="410"/>
      <c r="VM235" s="410"/>
      <c r="VN235" s="410"/>
      <c r="VO235" s="410"/>
      <c r="VP235" s="410"/>
      <c r="VQ235" s="410"/>
      <c r="VR235" s="410"/>
      <c r="VS235" s="410"/>
      <c r="VT235" s="410"/>
      <c r="VU235" s="410"/>
      <c r="VV235" s="410"/>
      <c r="VW235" s="410"/>
      <c r="VX235" s="410"/>
      <c r="VY235" s="410"/>
      <c r="VZ235" s="410"/>
      <c r="WA235" s="410"/>
      <c r="WB235" s="410"/>
      <c r="WC235" s="410"/>
      <c r="WD235" s="410"/>
      <c r="WE235" s="410"/>
      <c r="WF235" s="410"/>
      <c r="WG235" s="410"/>
      <c r="WH235" s="410"/>
      <c r="WI235" s="410"/>
      <c r="WJ235" s="410"/>
      <c r="WK235" s="410"/>
      <c r="WL235" s="410"/>
      <c r="WM235" s="410"/>
      <c r="WN235" s="410"/>
      <c r="WO235" s="410"/>
      <c r="WP235" s="410"/>
      <c r="WQ235" s="410"/>
      <c r="WR235" s="410"/>
      <c r="WS235" s="410"/>
      <c r="WT235" s="410"/>
      <c r="WU235" s="410"/>
      <c r="WV235" s="410"/>
      <c r="WW235" s="410"/>
      <c r="WX235" s="410"/>
      <c r="WY235" s="410"/>
      <c r="WZ235" s="410"/>
      <c r="XA235" s="410"/>
      <c r="XB235" s="410"/>
      <c r="XC235" s="410"/>
      <c r="XD235" s="410"/>
      <c r="XE235" s="410"/>
      <c r="XF235" s="410"/>
      <c r="XG235" s="410"/>
      <c r="XH235" s="410"/>
      <c r="XI235" s="410"/>
      <c r="XJ235" s="410"/>
      <c r="XK235" s="410"/>
      <c r="XL235" s="410"/>
      <c r="XM235" s="410"/>
      <c r="XN235" s="410"/>
      <c r="XO235" s="410"/>
      <c r="XP235" s="410"/>
      <c r="XQ235" s="410"/>
      <c r="XR235" s="410"/>
      <c r="XS235" s="410"/>
      <c r="XT235" s="410"/>
      <c r="XU235" s="410"/>
      <c r="XV235" s="410"/>
      <c r="XW235" s="410"/>
      <c r="XX235" s="410"/>
      <c r="XY235" s="410"/>
      <c r="XZ235" s="410"/>
      <c r="YA235" s="410"/>
      <c r="YB235" s="410"/>
      <c r="YC235" s="410"/>
      <c r="YD235" s="410"/>
      <c r="YE235" s="410"/>
      <c r="YF235" s="410"/>
      <c r="YG235" s="410"/>
      <c r="YH235" s="410"/>
      <c r="YI235" s="410"/>
      <c r="YJ235" s="410"/>
      <c r="YK235" s="410"/>
      <c r="YL235" s="410"/>
      <c r="YM235" s="410"/>
      <c r="YN235" s="410"/>
      <c r="YO235" s="410"/>
      <c r="YP235" s="410"/>
      <c r="YQ235" s="410"/>
      <c r="YR235" s="410"/>
      <c r="YS235" s="410"/>
      <c r="YT235" s="410"/>
      <c r="YU235" s="410"/>
      <c r="YV235" s="410"/>
      <c r="YW235" s="410"/>
      <c r="YX235" s="410"/>
      <c r="YY235" s="410"/>
      <c r="YZ235" s="410"/>
      <c r="ZA235" s="410"/>
      <c r="ZB235" s="410"/>
      <c r="ZC235" s="410"/>
      <c r="ZD235" s="410"/>
      <c r="ZE235" s="410"/>
      <c r="ZF235" s="410"/>
      <c r="ZG235" s="410"/>
      <c r="ZH235" s="410"/>
      <c r="ZI235" s="410"/>
      <c r="ZJ235" s="410"/>
      <c r="ZK235" s="410"/>
      <c r="ZL235" s="410"/>
      <c r="ZM235" s="410"/>
      <c r="ZN235" s="410"/>
      <c r="ZO235" s="410"/>
      <c r="ZP235" s="410"/>
      <c r="ZQ235" s="410"/>
      <c r="ZR235" s="410"/>
      <c r="ZS235" s="410"/>
      <c r="ZT235" s="410"/>
      <c r="ZU235" s="410"/>
      <c r="ZV235" s="410"/>
      <c r="ZW235" s="410"/>
      <c r="ZX235" s="410"/>
      <c r="ZY235" s="410"/>
      <c r="ZZ235" s="410"/>
      <c r="AAA235" s="410"/>
      <c r="AAB235" s="410"/>
      <c r="AAC235" s="410"/>
      <c r="AAD235" s="410"/>
      <c r="AAE235" s="410"/>
      <c r="AAF235" s="410"/>
      <c r="AAG235" s="410"/>
      <c r="AAH235" s="410"/>
      <c r="AAI235" s="410"/>
      <c r="AAJ235" s="410"/>
      <c r="AAK235" s="410"/>
      <c r="AAL235" s="410"/>
      <c r="AAM235" s="410"/>
      <c r="AAN235" s="410"/>
      <c r="AAO235" s="410"/>
      <c r="AAP235" s="410"/>
      <c r="AAQ235" s="410"/>
      <c r="AAR235" s="410"/>
      <c r="AAS235" s="410"/>
      <c r="AAT235" s="410"/>
      <c r="AAU235" s="410"/>
      <c r="AAV235" s="410"/>
      <c r="AAW235" s="410"/>
      <c r="AAX235" s="410"/>
      <c r="AAY235" s="410"/>
      <c r="AAZ235" s="410"/>
      <c r="ABA235" s="410"/>
      <c r="ABB235" s="410"/>
      <c r="ABC235" s="410"/>
      <c r="ABD235" s="410"/>
      <c r="ABE235" s="410"/>
      <c r="ABF235" s="410"/>
      <c r="ABG235" s="410"/>
      <c r="ABH235" s="410"/>
      <c r="ABI235" s="410"/>
      <c r="ABJ235" s="410"/>
      <c r="ABK235" s="410"/>
      <c r="ABL235" s="410"/>
      <c r="ABM235" s="410"/>
      <c r="ABN235" s="410"/>
      <c r="ABO235" s="410"/>
      <c r="ABP235" s="410"/>
      <c r="ABQ235" s="410"/>
      <c r="ABR235" s="410"/>
      <c r="ABS235" s="410"/>
      <c r="ABT235" s="410"/>
      <c r="ABU235" s="410"/>
      <c r="ABV235" s="410"/>
      <c r="ABW235" s="410"/>
      <c r="ABX235" s="410"/>
      <c r="ABY235" s="410"/>
      <c r="ABZ235" s="410"/>
      <c r="ACA235" s="410"/>
      <c r="ACB235" s="410"/>
      <c r="ACC235" s="410"/>
      <c r="ACD235" s="410"/>
      <c r="ACE235" s="410"/>
      <c r="ACF235" s="410"/>
      <c r="ACG235" s="410"/>
      <c r="ACH235" s="410"/>
      <c r="ACI235" s="410"/>
      <c r="ACJ235" s="410"/>
      <c r="ACK235" s="410"/>
      <c r="ACL235" s="410"/>
      <c r="ACM235" s="410"/>
      <c r="ACN235" s="410"/>
      <c r="ACO235" s="410"/>
      <c r="ACP235" s="410"/>
      <c r="ACQ235" s="410"/>
      <c r="ACR235" s="410"/>
      <c r="ACS235" s="410"/>
      <c r="ACT235" s="410"/>
      <c r="ACU235" s="410"/>
      <c r="ACV235" s="410"/>
      <c r="ACW235" s="410"/>
      <c r="ACX235" s="410"/>
      <c r="ACY235" s="410"/>
      <c r="ACZ235" s="410"/>
      <c r="ADA235" s="410"/>
      <c r="ADB235" s="410"/>
      <c r="ADC235" s="410"/>
      <c r="ADD235" s="410"/>
      <c r="ADE235" s="410"/>
      <c r="ADF235" s="410"/>
      <c r="ADG235" s="410"/>
      <c r="ADH235" s="410"/>
      <c r="ADI235" s="410"/>
      <c r="ADJ235" s="410"/>
      <c r="ADK235" s="410"/>
      <c r="ADL235" s="410"/>
      <c r="ADM235" s="410"/>
      <c r="ADN235" s="410"/>
      <c r="ADO235" s="410"/>
      <c r="ADP235" s="410"/>
      <c r="ADQ235" s="410"/>
      <c r="ADR235" s="410"/>
      <c r="ADS235" s="410"/>
      <c r="ADT235" s="410"/>
      <c r="ADU235" s="410"/>
      <c r="ADV235" s="410"/>
      <c r="ADW235" s="410"/>
      <c r="ADX235" s="410"/>
      <c r="ADY235" s="410"/>
      <c r="ADZ235" s="410"/>
      <c r="AEA235" s="410"/>
      <c r="AEB235" s="410"/>
      <c r="AEC235" s="410"/>
      <c r="AED235" s="410"/>
      <c r="AEE235" s="410"/>
      <c r="AEF235" s="410"/>
      <c r="AEG235" s="410"/>
      <c r="AEH235" s="410"/>
      <c r="AEI235" s="410"/>
      <c r="AEJ235" s="410"/>
      <c r="AEK235" s="410"/>
      <c r="AEL235" s="410"/>
      <c r="AEM235" s="410"/>
      <c r="AEN235" s="410"/>
      <c r="AEO235" s="410"/>
      <c r="AEP235" s="410"/>
      <c r="AEQ235" s="410"/>
      <c r="AER235" s="410"/>
      <c r="AES235" s="410"/>
      <c r="AET235" s="410"/>
      <c r="AEU235" s="410"/>
      <c r="AEV235" s="410"/>
      <c r="AEW235" s="410"/>
      <c r="AEX235" s="410"/>
      <c r="AEY235" s="410"/>
      <c r="AEZ235" s="410"/>
      <c r="AFA235" s="410"/>
      <c r="AFB235" s="410"/>
      <c r="AFC235" s="410"/>
      <c r="AFD235" s="410"/>
      <c r="AFE235" s="410"/>
      <c r="AFF235" s="410"/>
      <c r="AFG235" s="410"/>
      <c r="AFH235" s="410"/>
      <c r="AFI235" s="410"/>
      <c r="AFJ235" s="410"/>
      <c r="AFK235" s="410"/>
      <c r="AFL235" s="410"/>
      <c r="AFM235" s="410"/>
      <c r="AFN235" s="410"/>
      <c r="AFO235" s="410"/>
      <c r="AFP235" s="410"/>
      <c r="AFQ235" s="410"/>
      <c r="AFR235" s="410"/>
      <c r="AFS235" s="410"/>
      <c r="AFT235" s="410"/>
      <c r="AFU235" s="410"/>
      <c r="AFV235" s="410"/>
      <c r="AFW235" s="410"/>
      <c r="AFX235" s="410"/>
      <c r="AFY235" s="410"/>
      <c r="AFZ235" s="410"/>
      <c r="AGA235" s="410"/>
      <c r="AGB235" s="410"/>
      <c r="AGC235" s="410"/>
      <c r="AGD235" s="410"/>
      <c r="AGE235" s="410"/>
      <c r="AGF235" s="410"/>
      <c r="AGG235" s="410"/>
      <c r="AGH235" s="410"/>
      <c r="AGI235" s="410"/>
      <c r="AGJ235" s="410"/>
      <c r="AGK235" s="410"/>
      <c r="AGL235" s="410"/>
      <c r="AGM235" s="410"/>
      <c r="AGN235" s="410"/>
      <c r="AGO235" s="410"/>
      <c r="AGP235" s="410"/>
      <c r="AGQ235" s="410"/>
      <c r="AGR235" s="410"/>
      <c r="AGS235" s="410"/>
      <c r="AGT235" s="410"/>
      <c r="AGU235" s="410"/>
      <c r="AGV235" s="410"/>
      <c r="AGW235" s="410"/>
      <c r="AGX235" s="410"/>
      <c r="AGY235" s="410"/>
      <c r="AGZ235" s="410"/>
      <c r="AHA235" s="410"/>
      <c r="AHB235" s="410"/>
      <c r="AHC235" s="410"/>
      <c r="AHD235" s="410"/>
      <c r="AHE235" s="410"/>
      <c r="AHF235" s="410"/>
      <c r="AHG235" s="410"/>
      <c r="AHH235" s="410"/>
      <c r="AHI235" s="410"/>
      <c r="AHJ235" s="410"/>
      <c r="AHK235" s="410"/>
      <c r="AHL235" s="410"/>
      <c r="AHM235" s="410"/>
      <c r="AHN235" s="410"/>
      <c r="AHO235" s="410"/>
      <c r="AHP235" s="410"/>
      <c r="AHQ235" s="410"/>
      <c r="AHR235" s="410"/>
      <c r="AHS235" s="410"/>
      <c r="AHT235" s="410"/>
      <c r="AHU235" s="410"/>
      <c r="AHV235" s="410"/>
      <c r="AHW235" s="410"/>
      <c r="AHX235" s="410"/>
      <c r="AHY235" s="410"/>
      <c r="AHZ235" s="410"/>
      <c r="AIA235" s="410"/>
      <c r="AIB235" s="410"/>
      <c r="AIC235" s="410"/>
      <c r="AID235" s="410"/>
      <c r="AIE235" s="410"/>
      <c r="AIF235" s="410"/>
      <c r="AIG235" s="410"/>
      <c r="AIH235" s="410"/>
      <c r="AII235" s="410"/>
      <c r="AIJ235" s="410"/>
      <c r="AIK235" s="410"/>
      <c r="AIL235" s="410"/>
      <c r="AIM235" s="410"/>
      <c r="AIN235" s="410"/>
      <c r="AIO235" s="410"/>
      <c r="AIP235" s="410"/>
      <c r="AIQ235" s="410"/>
      <c r="AIR235" s="410"/>
      <c r="AIS235" s="410"/>
      <c r="AIT235" s="410"/>
      <c r="AIU235" s="410"/>
      <c r="AIV235" s="410"/>
      <c r="AIW235" s="410"/>
      <c r="AIX235" s="410"/>
      <c r="AIY235" s="410"/>
      <c r="AIZ235" s="410"/>
      <c r="AJA235" s="410"/>
      <c r="AJB235" s="410"/>
      <c r="AJC235" s="410"/>
      <c r="AJD235" s="410"/>
      <c r="AJE235" s="410"/>
      <c r="AJF235" s="410"/>
      <c r="AJG235" s="410"/>
      <c r="AJH235" s="410"/>
      <c r="AJI235" s="410"/>
      <c r="AJJ235" s="410"/>
      <c r="AJK235" s="410"/>
      <c r="AJL235" s="410"/>
      <c r="AJM235" s="410"/>
      <c r="AJN235" s="410"/>
      <c r="AJO235" s="410"/>
      <c r="AJP235" s="410"/>
      <c r="AJQ235" s="410"/>
      <c r="AJR235" s="410"/>
      <c r="AJS235" s="410"/>
      <c r="AJT235" s="410"/>
      <c r="AJU235" s="410"/>
      <c r="AJV235" s="410"/>
      <c r="AJW235" s="410"/>
      <c r="AJX235" s="410"/>
      <c r="AJY235" s="410"/>
      <c r="AJZ235" s="410"/>
      <c r="AKA235" s="410"/>
      <c r="AKB235" s="410"/>
      <c r="AKC235" s="410"/>
      <c r="AKD235" s="410"/>
      <c r="AKE235" s="410"/>
      <c r="AKF235" s="410"/>
      <c r="AKG235" s="410"/>
      <c r="AKH235" s="410"/>
      <c r="AKI235" s="410"/>
      <c r="AKJ235" s="410"/>
      <c r="AKK235" s="410"/>
      <c r="AKL235" s="410"/>
      <c r="AKM235" s="410"/>
      <c r="AKN235" s="410"/>
      <c r="AKO235" s="410"/>
      <c r="AKP235" s="410"/>
      <c r="AKQ235" s="410"/>
      <c r="AKR235" s="410"/>
      <c r="AKS235" s="410"/>
      <c r="AKT235" s="410"/>
      <c r="AKU235" s="410"/>
      <c r="AKV235" s="410"/>
      <c r="AKW235" s="410"/>
      <c r="AKX235" s="410"/>
      <c r="AKY235" s="410"/>
      <c r="AKZ235" s="410"/>
      <c r="ALA235" s="410"/>
      <c r="ALB235" s="410"/>
      <c r="ALC235" s="410"/>
      <c r="ALD235" s="410"/>
      <c r="ALE235" s="410"/>
      <c r="ALF235" s="410"/>
      <c r="ALG235" s="410"/>
      <c r="ALH235" s="410"/>
      <c r="ALI235" s="410"/>
      <c r="ALJ235" s="410"/>
      <c r="ALK235" s="410"/>
      <c r="ALL235" s="410"/>
      <c r="ALM235" s="410"/>
      <c r="ALN235" s="410"/>
      <c r="ALO235" s="410"/>
      <c r="ALP235" s="410"/>
      <c r="ALQ235" s="410"/>
      <c r="ALR235" s="410"/>
      <c r="ALS235" s="410"/>
      <c r="ALT235" s="410"/>
      <c r="ALU235" s="410"/>
      <c r="ALV235" s="410"/>
      <c r="ALW235" s="410"/>
      <c r="ALX235" s="410"/>
      <c r="ALY235" s="410"/>
      <c r="ALZ235" s="410"/>
      <c r="AMA235" s="410"/>
      <c r="AMB235" s="410"/>
      <c r="AMC235" s="410"/>
      <c r="AMD235" s="410"/>
      <c r="AME235" s="410"/>
      <c r="AMF235" s="410"/>
      <c r="AMG235" s="410"/>
      <c r="AMH235" s="410"/>
      <c r="AMI235" s="410"/>
      <c r="AMJ235" s="410"/>
      <c r="AMK235" s="410"/>
      <c r="AML235" s="410"/>
      <c r="AMM235" s="410"/>
      <c r="AMN235" s="410"/>
      <c r="AMO235" s="410"/>
      <c r="AMP235" s="410"/>
      <c r="AMQ235" s="410"/>
      <c r="AMR235" s="410"/>
      <c r="AMS235" s="410"/>
      <c r="AMT235" s="410"/>
      <c r="AMU235" s="410"/>
      <c r="AMV235" s="410"/>
      <c r="AMW235" s="410"/>
      <c r="AMX235" s="410"/>
      <c r="AMY235" s="410"/>
      <c r="AMZ235" s="410"/>
      <c r="ANA235" s="410"/>
      <c r="ANB235" s="410"/>
      <c r="ANC235" s="410"/>
      <c r="AND235" s="410"/>
      <c r="ANE235" s="410"/>
      <c r="ANF235" s="410"/>
      <c r="ANG235" s="410"/>
      <c r="ANH235" s="410"/>
      <c r="ANI235" s="410"/>
      <c r="ANJ235" s="410"/>
      <c r="ANK235" s="410"/>
      <c r="ANL235" s="410"/>
      <c r="ANM235" s="410"/>
      <c r="ANN235" s="410"/>
      <c r="ANO235" s="410"/>
      <c r="ANP235" s="410"/>
      <c r="ANQ235" s="410"/>
      <c r="ANR235" s="410"/>
      <c r="ANS235" s="410"/>
      <c r="ANT235" s="410"/>
      <c r="ANU235" s="410"/>
      <c r="ANV235" s="410"/>
      <c r="ANW235" s="410"/>
      <c r="ANX235" s="410"/>
      <c r="ANY235" s="410"/>
      <c r="ANZ235" s="410"/>
      <c r="AOA235" s="410"/>
      <c r="AOB235" s="410"/>
      <c r="AOC235" s="410"/>
      <c r="AOD235" s="410"/>
      <c r="AOE235" s="410"/>
      <c r="AOF235" s="410"/>
      <c r="AOG235" s="410"/>
      <c r="AOH235" s="410"/>
      <c r="AOI235" s="410"/>
      <c r="AOJ235" s="410"/>
      <c r="AOK235" s="410"/>
      <c r="AOL235" s="410"/>
      <c r="AOM235" s="410"/>
      <c r="AON235" s="410"/>
      <c r="AOO235" s="410"/>
      <c r="AOP235" s="410"/>
      <c r="AOQ235" s="410"/>
      <c r="AOR235" s="410"/>
      <c r="AOS235" s="410"/>
      <c r="AOT235" s="410"/>
      <c r="AOU235" s="410"/>
      <c r="AOV235" s="410"/>
      <c r="AOW235" s="410"/>
      <c r="AOX235" s="410"/>
      <c r="AOY235" s="410"/>
      <c r="AOZ235" s="410"/>
      <c r="APA235" s="410"/>
      <c r="APB235" s="410"/>
      <c r="APC235" s="410"/>
      <c r="APD235" s="410"/>
      <c r="APE235" s="410"/>
      <c r="APF235" s="410"/>
      <c r="APG235" s="410"/>
      <c r="APH235" s="410"/>
      <c r="API235" s="410"/>
      <c r="APJ235" s="410"/>
      <c r="APK235" s="410"/>
      <c r="APL235" s="410"/>
      <c r="APM235" s="410"/>
      <c r="APN235" s="410"/>
      <c r="APO235" s="410"/>
      <c r="APP235" s="410"/>
      <c r="APQ235" s="410"/>
      <c r="APR235" s="410"/>
      <c r="APS235" s="410"/>
      <c r="APT235" s="410"/>
      <c r="APU235" s="410"/>
      <c r="APV235" s="410"/>
      <c r="APW235" s="410"/>
      <c r="APX235" s="410"/>
      <c r="APY235" s="410"/>
      <c r="APZ235" s="410"/>
      <c r="AQA235" s="410"/>
      <c r="AQB235" s="410"/>
      <c r="AQC235" s="410"/>
      <c r="AQD235" s="410"/>
      <c r="AQE235" s="410"/>
      <c r="AQF235" s="410"/>
      <c r="AQG235" s="410"/>
      <c r="AQH235" s="410"/>
      <c r="AQI235" s="410"/>
      <c r="AQJ235" s="410"/>
      <c r="AQK235" s="410"/>
      <c r="AQL235" s="410"/>
      <c r="AQM235" s="410"/>
      <c r="AQN235" s="410"/>
      <c r="AQO235" s="410"/>
      <c r="AQP235" s="410"/>
      <c r="AQQ235" s="410"/>
      <c r="AQR235" s="410"/>
      <c r="AQS235" s="410"/>
      <c r="AQT235" s="410"/>
      <c r="AQU235" s="410"/>
      <c r="AQV235" s="410"/>
      <c r="AQW235" s="410"/>
      <c r="AQX235" s="410"/>
      <c r="AQY235" s="410"/>
      <c r="AQZ235" s="410"/>
      <c r="ARA235" s="410"/>
      <c r="ARB235" s="410"/>
      <c r="ARC235" s="410"/>
      <c r="ARD235" s="410"/>
      <c r="ARE235" s="410"/>
      <c r="ARF235" s="410"/>
      <c r="ARG235" s="410"/>
      <c r="ARH235" s="410"/>
      <c r="ARI235" s="410"/>
      <c r="ARJ235" s="410"/>
      <c r="ARK235" s="410"/>
      <c r="ARL235" s="410"/>
      <c r="ARM235" s="410"/>
      <c r="ARN235" s="410"/>
      <c r="ARO235" s="410"/>
      <c r="ARP235" s="410"/>
      <c r="ARQ235" s="410"/>
      <c r="ARR235" s="410"/>
      <c r="ARS235" s="410"/>
      <c r="ART235" s="410"/>
      <c r="ARU235" s="410"/>
      <c r="ARV235" s="410"/>
      <c r="ARW235" s="410"/>
      <c r="ARX235" s="410"/>
      <c r="ARY235" s="410"/>
      <c r="ARZ235" s="410"/>
      <c r="ASA235" s="410"/>
      <c r="ASB235" s="410"/>
      <c r="ASC235" s="410"/>
      <c r="ASD235" s="410"/>
      <c r="ASE235" s="410"/>
      <c r="ASF235" s="410"/>
      <c r="ASG235" s="410"/>
      <c r="ASH235" s="410"/>
      <c r="ASI235" s="410"/>
      <c r="ASJ235" s="410"/>
      <c r="ASK235" s="410"/>
      <c r="ASL235" s="410"/>
      <c r="ASM235" s="410"/>
      <c r="ASN235" s="410"/>
      <c r="ASO235" s="410"/>
      <c r="ASP235" s="410"/>
      <c r="ASQ235" s="410"/>
      <c r="ASR235" s="410"/>
      <c r="ASS235" s="410"/>
      <c r="AST235" s="410"/>
      <c r="ASU235" s="410"/>
      <c r="ASV235" s="410"/>
      <c r="ASW235" s="410"/>
      <c r="ASX235" s="410"/>
      <c r="ASY235" s="410"/>
      <c r="ASZ235" s="410"/>
      <c r="ATA235" s="410"/>
      <c r="ATB235" s="410"/>
      <c r="ATC235" s="410"/>
      <c r="ATD235" s="410"/>
      <c r="ATE235" s="410"/>
      <c r="ATF235" s="410"/>
      <c r="ATG235" s="410"/>
      <c r="ATH235" s="410"/>
      <c r="ATI235" s="410"/>
      <c r="ATJ235" s="410"/>
      <c r="ATK235" s="410"/>
      <c r="ATL235" s="410"/>
      <c r="ATM235" s="410"/>
      <c r="ATN235" s="410"/>
      <c r="ATO235" s="410"/>
      <c r="ATP235" s="410"/>
      <c r="ATQ235" s="410"/>
      <c r="ATR235" s="410"/>
      <c r="ATS235" s="410"/>
      <c r="ATT235" s="410"/>
      <c r="ATU235" s="410"/>
      <c r="ATV235" s="410"/>
      <c r="ATW235" s="410"/>
      <c r="ATX235" s="410"/>
      <c r="ATY235" s="410"/>
      <c r="ATZ235" s="410"/>
      <c r="AUA235" s="410"/>
      <c r="AUB235" s="410"/>
      <c r="AUC235" s="410"/>
      <c r="AUD235" s="410"/>
      <c r="AUE235" s="410"/>
      <c r="AUF235" s="410"/>
      <c r="AUG235" s="410"/>
      <c r="AUH235" s="410"/>
      <c r="AUI235" s="410"/>
      <c r="AUJ235" s="410"/>
      <c r="AUK235" s="410"/>
      <c r="AUL235" s="410"/>
      <c r="AUM235" s="410"/>
      <c r="AUN235" s="410"/>
      <c r="AUO235" s="410"/>
      <c r="AUP235" s="410"/>
      <c r="AUQ235" s="410"/>
      <c r="AUR235" s="410"/>
      <c r="AUS235" s="410"/>
      <c r="AUT235" s="410"/>
      <c r="AUU235" s="410"/>
      <c r="AUV235" s="410"/>
      <c r="AUW235" s="410"/>
      <c r="AUX235" s="410"/>
      <c r="AUY235" s="410"/>
      <c r="AUZ235" s="410"/>
      <c r="AVA235" s="410"/>
      <c r="AVB235" s="410"/>
      <c r="AVC235" s="410"/>
      <c r="AVD235" s="410"/>
      <c r="AVE235" s="410"/>
      <c r="AVF235" s="410"/>
      <c r="AVG235" s="410"/>
      <c r="AVH235" s="410"/>
      <c r="AVI235" s="410"/>
      <c r="AVJ235" s="410"/>
      <c r="AVK235" s="410"/>
      <c r="AVL235" s="410"/>
      <c r="AVM235" s="410"/>
      <c r="AVN235" s="410"/>
      <c r="AVO235" s="410"/>
      <c r="AVP235" s="410"/>
      <c r="AVQ235" s="410"/>
      <c r="AVR235" s="410"/>
      <c r="AVS235" s="410"/>
      <c r="AVT235" s="410"/>
      <c r="AVU235" s="410"/>
      <c r="AVV235" s="410"/>
      <c r="AVW235" s="410"/>
      <c r="AVX235" s="410"/>
      <c r="AVY235" s="410"/>
      <c r="AVZ235" s="410"/>
      <c r="AWA235" s="410"/>
      <c r="AWB235" s="410"/>
      <c r="AWC235" s="410"/>
      <c r="AWD235" s="410"/>
      <c r="AWE235" s="410"/>
      <c r="AWF235" s="410"/>
      <c r="AWG235" s="410"/>
      <c r="AWH235" s="410"/>
      <c r="AWI235" s="410"/>
      <c r="AWJ235" s="410"/>
      <c r="AWK235" s="410"/>
      <c r="AWL235" s="410"/>
      <c r="AWM235" s="410"/>
      <c r="AWN235" s="410"/>
      <c r="AWO235" s="410"/>
      <c r="AWP235" s="410"/>
      <c r="AWQ235" s="410"/>
      <c r="AWR235" s="410"/>
      <c r="AWS235" s="410"/>
      <c r="AWT235" s="410"/>
      <c r="AWU235" s="410"/>
      <c r="AWV235" s="410"/>
      <c r="AWW235" s="410"/>
      <c r="AWX235" s="410"/>
      <c r="AWY235" s="410"/>
      <c r="AWZ235" s="410"/>
      <c r="AXA235" s="410"/>
      <c r="AXB235" s="410"/>
      <c r="AXC235" s="410"/>
      <c r="AXD235" s="410"/>
      <c r="AXE235" s="410"/>
      <c r="AXF235" s="410"/>
      <c r="AXG235" s="410"/>
      <c r="AXH235" s="410"/>
      <c r="AXI235" s="410"/>
      <c r="AXJ235" s="410"/>
      <c r="AXK235" s="410"/>
      <c r="AXL235" s="410"/>
      <c r="AXM235" s="410"/>
      <c r="AXN235" s="410"/>
      <c r="AXO235" s="410"/>
      <c r="AXP235" s="410"/>
      <c r="AXQ235" s="410"/>
      <c r="AXR235" s="410"/>
      <c r="AXS235" s="410"/>
      <c r="AXT235" s="410"/>
      <c r="AXU235" s="410"/>
      <c r="AXV235" s="410"/>
      <c r="AXW235" s="410"/>
      <c r="AXX235" s="410"/>
      <c r="AXY235" s="410"/>
      <c r="AXZ235" s="410"/>
      <c r="AYA235" s="410"/>
      <c r="AYB235" s="410"/>
      <c r="AYC235" s="410"/>
      <c r="AYD235" s="410"/>
      <c r="AYE235" s="410"/>
      <c r="AYF235" s="410"/>
      <c r="AYG235" s="410"/>
      <c r="AYH235" s="410"/>
      <c r="AYI235" s="410"/>
      <c r="AYJ235" s="410"/>
      <c r="AYK235" s="410"/>
      <c r="AYL235" s="410"/>
      <c r="AYM235" s="410"/>
      <c r="AYN235" s="410"/>
      <c r="AYO235" s="410"/>
      <c r="AYP235" s="410"/>
      <c r="AYQ235" s="410"/>
      <c r="AYR235" s="410"/>
      <c r="AYS235" s="410"/>
      <c r="AYT235" s="410"/>
      <c r="AYU235" s="410"/>
      <c r="AYV235" s="410"/>
      <c r="AYW235" s="410"/>
      <c r="AYX235" s="410"/>
      <c r="AYY235" s="410"/>
      <c r="AYZ235" s="410"/>
      <c r="AZA235" s="410"/>
      <c r="AZB235" s="410"/>
      <c r="AZC235" s="410"/>
      <c r="AZD235" s="410"/>
      <c r="AZE235" s="410"/>
      <c r="AZF235" s="410"/>
      <c r="AZG235" s="410"/>
      <c r="AZH235" s="410"/>
      <c r="AZI235" s="410"/>
      <c r="AZJ235" s="410"/>
      <c r="AZK235" s="410"/>
      <c r="AZL235" s="410"/>
      <c r="AZM235" s="410"/>
      <c r="AZN235" s="410"/>
      <c r="AZO235" s="410"/>
      <c r="AZP235" s="410"/>
      <c r="AZQ235" s="410"/>
      <c r="AZR235" s="410"/>
      <c r="AZS235" s="410"/>
      <c r="AZT235" s="410"/>
      <c r="AZU235" s="410"/>
      <c r="AZV235" s="410"/>
      <c r="AZW235" s="410"/>
      <c r="AZX235" s="410"/>
      <c r="AZY235" s="410"/>
      <c r="AZZ235" s="410"/>
      <c r="BAA235" s="410"/>
      <c r="BAB235" s="410"/>
      <c r="BAC235" s="410"/>
      <c r="BAD235" s="410"/>
      <c r="BAE235" s="410"/>
      <c r="BAF235" s="410"/>
      <c r="BAG235" s="410"/>
      <c r="BAH235" s="410"/>
      <c r="BAI235" s="410"/>
      <c r="BAJ235" s="410"/>
      <c r="BAK235" s="410"/>
      <c r="BAL235" s="410"/>
      <c r="BAM235" s="410"/>
      <c r="BAN235" s="410"/>
      <c r="BAO235" s="410"/>
      <c r="BAP235" s="410"/>
      <c r="BAQ235" s="410"/>
      <c r="BAR235" s="410"/>
      <c r="BAS235" s="410"/>
      <c r="BAT235" s="410"/>
      <c r="BAU235" s="410"/>
      <c r="BAV235" s="410"/>
      <c r="BAW235" s="410"/>
      <c r="BAX235" s="410"/>
      <c r="BAY235" s="410"/>
      <c r="BAZ235" s="410"/>
      <c r="BBA235" s="410"/>
      <c r="BBB235" s="410"/>
      <c r="BBC235" s="410"/>
      <c r="BBD235" s="410"/>
      <c r="BBE235" s="410"/>
      <c r="BBF235" s="410"/>
      <c r="BBG235" s="410"/>
      <c r="BBH235" s="410"/>
      <c r="BBI235" s="410"/>
      <c r="BBJ235" s="410"/>
      <c r="BBK235" s="410"/>
      <c r="BBL235" s="410"/>
      <c r="BBM235" s="410"/>
      <c r="BBN235" s="410"/>
      <c r="BBO235" s="410"/>
      <c r="BBP235" s="410"/>
      <c r="BBQ235" s="410"/>
      <c r="BBR235" s="410"/>
      <c r="BBS235" s="410"/>
      <c r="BBT235" s="410"/>
      <c r="BBU235" s="410"/>
      <c r="BBV235" s="410"/>
      <c r="BBW235" s="410"/>
      <c r="BBX235" s="410"/>
      <c r="BBY235" s="410"/>
      <c r="BBZ235" s="410"/>
      <c r="BCA235" s="410"/>
      <c r="BCB235" s="410"/>
      <c r="BCC235" s="410"/>
      <c r="BCD235" s="410"/>
      <c r="BCE235" s="410"/>
      <c r="BCF235" s="410"/>
      <c r="BCG235" s="410"/>
      <c r="BCH235" s="410"/>
      <c r="BCI235" s="410"/>
      <c r="BCJ235" s="410"/>
      <c r="BCK235" s="410"/>
      <c r="BCL235" s="410"/>
      <c r="BCM235" s="410"/>
      <c r="BCN235" s="410"/>
      <c r="BCO235" s="410"/>
      <c r="BCP235" s="410"/>
      <c r="BCQ235" s="410"/>
      <c r="BCR235" s="410"/>
      <c r="BCS235" s="410"/>
      <c r="BCT235" s="410"/>
      <c r="BCU235" s="410"/>
      <c r="BCV235" s="410"/>
      <c r="BCW235" s="410"/>
      <c r="BCX235" s="410"/>
      <c r="BCY235" s="410"/>
      <c r="BCZ235" s="410"/>
      <c r="BDA235" s="410"/>
      <c r="BDB235" s="410"/>
      <c r="BDC235" s="410"/>
      <c r="BDD235" s="410"/>
      <c r="BDE235" s="410"/>
      <c r="BDF235" s="410"/>
      <c r="BDG235" s="410"/>
      <c r="BDH235" s="410"/>
      <c r="BDI235" s="410"/>
      <c r="BDJ235" s="410"/>
      <c r="BDK235" s="410"/>
      <c r="BDL235" s="410"/>
      <c r="BDM235" s="410"/>
      <c r="BDN235" s="410"/>
      <c r="BDO235" s="410"/>
      <c r="BDP235" s="410"/>
      <c r="BDQ235" s="410"/>
      <c r="BDR235" s="410"/>
      <c r="BDS235" s="410"/>
      <c r="BDT235" s="410"/>
      <c r="BDU235" s="410"/>
      <c r="BDV235" s="410"/>
      <c r="BDW235" s="410"/>
      <c r="BDX235" s="410"/>
      <c r="BDY235" s="410"/>
      <c r="BDZ235" s="410"/>
      <c r="BEA235" s="410"/>
      <c r="BEB235" s="410"/>
      <c r="BEC235" s="410"/>
      <c r="BED235" s="410"/>
      <c r="BEE235" s="410"/>
      <c r="BEF235" s="410"/>
      <c r="BEG235" s="410"/>
      <c r="BEH235" s="410"/>
      <c r="BEI235" s="410"/>
      <c r="BEJ235" s="410"/>
      <c r="BEK235" s="410"/>
      <c r="BEL235" s="410"/>
      <c r="BEM235" s="410"/>
      <c r="BEN235" s="410"/>
      <c r="BEO235" s="410"/>
      <c r="BEP235" s="410"/>
      <c r="BEQ235" s="410"/>
      <c r="BER235" s="410"/>
      <c r="BES235" s="410"/>
      <c r="BET235" s="410"/>
      <c r="BEU235" s="410"/>
      <c r="BEV235" s="410"/>
      <c r="BEW235" s="410"/>
      <c r="BEX235" s="410"/>
      <c r="BEY235" s="410"/>
      <c r="BEZ235" s="410"/>
      <c r="BFA235" s="410"/>
      <c r="BFB235" s="410"/>
      <c r="BFC235" s="410"/>
      <c r="BFD235" s="410"/>
      <c r="BFE235" s="410"/>
      <c r="BFF235" s="410"/>
      <c r="BFG235" s="410"/>
      <c r="BFH235" s="410"/>
      <c r="BFI235" s="410"/>
      <c r="BFJ235" s="410"/>
      <c r="BFK235" s="410"/>
      <c r="BFL235" s="410"/>
      <c r="BFM235" s="410"/>
      <c r="BFN235" s="410"/>
      <c r="BFO235" s="410"/>
      <c r="BFP235" s="410"/>
      <c r="BFQ235" s="410"/>
      <c r="BFR235" s="410"/>
      <c r="BFS235" s="410"/>
      <c r="BFT235" s="410"/>
      <c r="BFU235" s="410"/>
      <c r="BFV235" s="410"/>
      <c r="BFW235" s="410"/>
      <c r="BFX235" s="410"/>
      <c r="BFY235" s="410"/>
      <c r="BFZ235" s="410"/>
      <c r="BGA235" s="410"/>
      <c r="BGB235" s="410"/>
      <c r="BGC235" s="410"/>
      <c r="BGD235" s="410"/>
      <c r="BGE235" s="410"/>
      <c r="BGF235" s="410"/>
      <c r="BGG235" s="410"/>
      <c r="BGH235" s="410"/>
      <c r="BGI235" s="410"/>
      <c r="BGJ235" s="410"/>
      <c r="BGK235" s="410"/>
      <c r="BGL235" s="410"/>
      <c r="BGM235" s="410"/>
      <c r="BGN235" s="410"/>
      <c r="BGO235" s="410"/>
      <c r="BGP235" s="410"/>
      <c r="BGQ235" s="410"/>
      <c r="BGR235" s="410"/>
      <c r="BGS235" s="410"/>
      <c r="BGT235" s="410"/>
      <c r="BGU235" s="410"/>
      <c r="BGV235" s="410"/>
      <c r="BGW235" s="410"/>
      <c r="BGX235" s="410"/>
      <c r="BGY235" s="410"/>
      <c r="BGZ235" s="410"/>
      <c r="BHA235" s="410"/>
      <c r="BHB235" s="410"/>
      <c r="BHC235" s="410"/>
      <c r="BHD235" s="410"/>
      <c r="BHE235" s="410"/>
      <c r="BHF235" s="410"/>
      <c r="BHG235" s="410"/>
      <c r="BHH235" s="410"/>
      <c r="BHI235" s="410"/>
      <c r="BHJ235" s="410"/>
      <c r="BHK235" s="410"/>
      <c r="BHL235" s="410"/>
      <c r="BHM235" s="410"/>
      <c r="BHN235" s="410"/>
      <c r="BHO235" s="410"/>
      <c r="BHP235" s="410"/>
      <c r="BHQ235" s="410"/>
      <c r="BHR235" s="410"/>
      <c r="BHS235" s="410"/>
      <c r="BHT235" s="410"/>
      <c r="BHU235" s="410"/>
      <c r="BHV235" s="410"/>
      <c r="BHW235" s="410"/>
      <c r="BHX235" s="410"/>
      <c r="BHY235" s="410"/>
      <c r="BHZ235" s="410"/>
      <c r="BIA235" s="410"/>
      <c r="BIB235" s="410"/>
      <c r="BIC235" s="410"/>
      <c r="BID235" s="410"/>
      <c r="BIE235" s="410"/>
      <c r="BIF235" s="410"/>
      <c r="BIG235" s="410"/>
      <c r="BIH235" s="410"/>
      <c r="BII235" s="410"/>
      <c r="BIJ235" s="410"/>
      <c r="BIK235" s="410"/>
      <c r="BIL235" s="410"/>
      <c r="BIM235" s="410"/>
      <c r="BIN235" s="410"/>
      <c r="BIO235" s="410"/>
      <c r="BIP235" s="410"/>
      <c r="BIQ235" s="410"/>
      <c r="BIR235" s="410"/>
      <c r="BIS235" s="410"/>
      <c r="BIT235" s="410"/>
      <c r="BIU235" s="410"/>
      <c r="BIV235" s="410"/>
      <c r="BIW235" s="410"/>
      <c r="BIX235" s="410"/>
      <c r="BIY235" s="410"/>
      <c r="BIZ235" s="410"/>
      <c r="BJA235" s="410"/>
      <c r="BJB235" s="410"/>
      <c r="BJC235" s="410"/>
      <c r="BJD235" s="410"/>
      <c r="BJE235" s="410"/>
      <c r="BJF235" s="410"/>
      <c r="BJG235" s="410"/>
      <c r="BJH235" s="410"/>
      <c r="BJI235" s="410"/>
      <c r="BJJ235" s="410"/>
      <c r="BJK235" s="410"/>
      <c r="BJL235" s="410"/>
      <c r="BJM235" s="410"/>
      <c r="BJN235" s="410"/>
      <c r="BJO235" s="410"/>
      <c r="BJP235" s="410"/>
      <c r="BJQ235" s="410"/>
      <c r="BJR235" s="410"/>
      <c r="BJS235" s="410"/>
      <c r="BJT235" s="410"/>
      <c r="BJU235" s="410"/>
      <c r="BJV235" s="410"/>
      <c r="BJW235" s="410"/>
      <c r="BJX235" s="410"/>
      <c r="BJY235" s="410"/>
      <c r="BJZ235" s="410"/>
      <c r="BKA235" s="410"/>
      <c r="BKB235" s="410"/>
      <c r="BKC235" s="410"/>
      <c r="BKD235" s="410"/>
      <c r="BKE235" s="410"/>
      <c r="BKF235" s="410"/>
      <c r="BKG235" s="410"/>
      <c r="BKH235" s="410"/>
      <c r="BKI235" s="410"/>
      <c r="BKJ235" s="410"/>
      <c r="BKK235" s="410"/>
      <c r="BKL235" s="410"/>
      <c r="BKM235" s="410"/>
      <c r="BKN235" s="410"/>
      <c r="BKO235" s="410"/>
      <c r="BKP235" s="410"/>
      <c r="BKQ235" s="410"/>
      <c r="BKR235" s="410"/>
      <c r="BKS235" s="410"/>
      <c r="BKT235" s="410"/>
      <c r="BKU235" s="410"/>
      <c r="BKV235" s="410"/>
      <c r="BKW235" s="410"/>
      <c r="BKX235" s="410"/>
      <c r="BKY235" s="410"/>
      <c r="BKZ235" s="410"/>
      <c r="BLA235" s="410"/>
      <c r="BLB235" s="410"/>
      <c r="BLC235" s="410"/>
      <c r="BLD235" s="410"/>
      <c r="BLE235" s="410"/>
      <c r="BLF235" s="410"/>
      <c r="BLG235" s="410"/>
      <c r="BLH235" s="410"/>
      <c r="BLI235" s="410"/>
      <c r="BLJ235" s="410"/>
      <c r="BLK235" s="410"/>
      <c r="BLL235" s="410"/>
      <c r="BLM235" s="410"/>
      <c r="BLN235" s="410"/>
      <c r="BLO235" s="410"/>
      <c r="BLP235" s="410"/>
      <c r="BLQ235" s="410"/>
      <c r="BLR235" s="410"/>
      <c r="BLS235" s="410"/>
      <c r="BLT235" s="410"/>
      <c r="BLU235" s="410"/>
      <c r="BLV235" s="410"/>
      <c r="BLW235" s="410"/>
      <c r="BLX235" s="410"/>
      <c r="BLY235" s="410"/>
      <c r="BLZ235" s="410"/>
      <c r="BMA235" s="410"/>
      <c r="BMB235" s="410"/>
      <c r="BMC235" s="410"/>
      <c r="BMD235" s="410"/>
      <c r="BME235" s="410"/>
      <c r="BMF235" s="410"/>
      <c r="BMG235" s="410"/>
      <c r="BMH235" s="410"/>
      <c r="BMI235" s="410"/>
      <c r="BMJ235" s="410"/>
      <c r="BMK235" s="410"/>
      <c r="BML235" s="410"/>
      <c r="BMM235" s="410"/>
      <c r="BMN235" s="410"/>
      <c r="BMO235" s="410"/>
      <c r="BMP235" s="410"/>
      <c r="BMQ235" s="410"/>
      <c r="BMR235" s="410"/>
      <c r="BMS235" s="410"/>
      <c r="BMT235" s="410"/>
      <c r="BMU235" s="410"/>
      <c r="BMV235" s="410"/>
      <c r="BMW235" s="410"/>
      <c r="BMX235" s="410"/>
      <c r="BMY235" s="410"/>
      <c r="BMZ235" s="410"/>
      <c r="BNA235" s="410"/>
      <c r="BNB235" s="410"/>
      <c r="BNC235" s="410"/>
      <c r="BND235" s="410"/>
      <c r="BNE235" s="410"/>
      <c r="BNF235" s="410"/>
      <c r="BNG235" s="410"/>
      <c r="BNH235" s="410"/>
      <c r="BNI235" s="410"/>
      <c r="BNJ235" s="410"/>
      <c r="BNK235" s="410"/>
      <c r="BNL235" s="410"/>
      <c r="BNM235" s="410"/>
      <c r="BNN235" s="410"/>
      <c r="BNO235" s="410"/>
      <c r="BNP235" s="410"/>
      <c r="BNQ235" s="410"/>
      <c r="BNR235" s="410"/>
      <c r="BNS235" s="410"/>
      <c r="BNT235" s="410"/>
      <c r="BNU235" s="410"/>
      <c r="BNV235" s="410"/>
      <c r="BNW235" s="410"/>
      <c r="BNX235" s="410"/>
      <c r="BNY235" s="410"/>
      <c r="BNZ235" s="410"/>
      <c r="BOA235" s="410"/>
      <c r="BOB235" s="410"/>
      <c r="BOC235" s="410"/>
      <c r="BOD235" s="410"/>
      <c r="BOE235" s="410"/>
      <c r="BOF235" s="410"/>
      <c r="BOG235" s="410"/>
      <c r="BOH235" s="410"/>
      <c r="BOI235" s="410"/>
      <c r="BOJ235" s="410"/>
      <c r="BOK235" s="410"/>
      <c r="BOL235" s="410"/>
      <c r="BOM235" s="410"/>
      <c r="BON235" s="410"/>
      <c r="BOO235" s="410"/>
      <c r="BOP235" s="410"/>
      <c r="BOQ235" s="410"/>
      <c r="BOR235" s="410"/>
      <c r="BOS235" s="410"/>
      <c r="BOT235" s="410"/>
      <c r="BOU235" s="410"/>
      <c r="BOV235" s="410"/>
      <c r="BOW235" s="410"/>
      <c r="BOX235" s="410"/>
      <c r="BOY235" s="410"/>
      <c r="BOZ235" s="410"/>
      <c r="BPA235" s="410"/>
      <c r="BPB235" s="410"/>
      <c r="BPC235" s="410"/>
      <c r="BPD235" s="410"/>
      <c r="BPE235" s="410"/>
      <c r="BPF235" s="410"/>
      <c r="BPG235" s="410"/>
      <c r="BPH235" s="410"/>
      <c r="BPI235" s="410"/>
      <c r="BPJ235" s="410"/>
      <c r="BPK235" s="410"/>
      <c r="BPL235" s="410"/>
      <c r="BPM235" s="410"/>
      <c r="BPN235" s="410"/>
      <c r="BPO235" s="410"/>
      <c r="BPP235" s="410"/>
      <c r="BPQ235" s="410"/>
      <c r="BPR235" s="410"/>
      <c r="BPS235" s="410"/>
      <c r="BPT235" s="410"/>
      <c r="BPU235" s="410"/>
      <c r="BPV235" s="410"/>
      <c r="BPW235" s="410"/>
      <c r="BPX235" s="410"/>
      <c r="BPY235" s="410"/>
      <c r="BPZ235" s="410"/>
      <c r="BQA235" s="410"/>
      <c r="BQB235" s="410"/>
      <c r="BQC235" s="410"/>
      <c r="BQD235" s="410"/>
      <c r="BQE235" s="410"/>
      <c r="BQF235" s="410"/>
      <c r="BQG235" s="410"/>
      <c r="BQH235" s="410"/>
      <c r="BQI235" s="410"/>
      <c r="BQJ235" s="410"/>
      <c r="BQK235" s="410"/>
      <c r="BQL235" s="410"/>
      <c r="BQM235" s="410"/>
      <c r="BQN235" s="410"/>
      <c r="BQO235" s="410"/>
      <c r="BQP235" s="410"/>
      <c r="BQQ235" s="410"/>
      <c r="BQR235" s="410"/>
      <c r="BQS235" s="410"/>
      <c r="BQT235" s="410"/>
      <c r="BQU235" s="410"/>
      <c r="BQV235" s="410"/>
      <c r="BQW235" s="410"/>
      <c r="BQX235" s="410"/>
      <c r="BQY235" s="410"/>
      <c r="BQZ235" s="410"/>
      <c r="BRA235" s="410"/>
      <c r="BRB235" s="410"/>
      <c r="BRC235" s="410"/>
      <c r="BRD235" s="410"/>
      <c r="BRE235" s="410"/>
      <c r="BRF235" s="410"/>
      <c r="BRG235" s="410"/>
      <c r="BRH235" s="410"/>
      <c r="BRI235" s="410"/>
      <c r="BRJ235" s="410"/>
      <c r="BRK235" s="410"/>
      <c r="BRL235" s="410"/>
      <c r="BRM235" s="410"/>
      <c r="BRN235" s="410"/>
      <c r="BRO235" s="410"/>
      <c r="BRP235" s="410"/>
      <c r="BRQ235" s="410"/>
      <c r="BRR235" s="410"/>
      <c r="BRS235" s="410"/>
      <c r="BRT235" s="410"/>
      <c r="BRU235" s="410"/>
      <c r="BRV235" s="410"/>
      <c r="BRW235" s="410"/>
      <c r="BRX235" s="410"/>
      <c r="BRY235" s="410"/>
      <c r="BRZ235" s="410"/>
      <c r="BSA235" s="410"/>
      <c r="BSB235" s="410"/>
      <c r="BSC235" s="410"/>
      <c r="BSD235" s="410"/>
      <c r="BSE235" s="410"/>
      <c r="BSF235" s="410"/>
      <c r="BSG235" s="410"/>
      <c r="BSH235" s="410"/>
      <c r="BSI235" s="410"/>
      <c r="BSJ235" s="410"/>
      <c r="BSK235" s="410"/>
      <c r="BSL235" s="410"/>
      <c r="BSM235" s="410"/>
      <c r="BSN235" s="410"/>
      <c r="BSO235" s="410"/>
      <c r="BSP235" s="410"/>
      <c r="BSQ235" s="410"/>
      <c r="BSR235" s="410"/>
      <c r="BSS235" s="410"/>
      <c r="BST235" s="410"/>
      <c r="BSU235" s="410"/>
      <c r="BSV235" s="410"/>
      <c r="BSW235" s="410"/>
      <c r="BSX235" s="410"/>
      <c r="BSY235" s="410"/>
      <c r="BSZ235" s="410"/>
      <c r="BTA235" s="410"/>
      <c r="BTB235" s="410"/>
      <c r="BTC235" s="410"/>
      <c r="BTD235" s="410"/>
      <c r="BTE235" s="410"/>
      <c r="BTF235" s="410"/>
      <c r="BTG235" s="410"/>
      <c r="BTH235" s="410"/>
      <c r="BTI235" s="410"/>
      <c r="BTJ235" s="410"/>
      <c r="BTK235" s="410"/>
      <c r="BTL235" s="410"/>
      <c r="BTM235" s="410"/>
      <c r="BTN235" s="410"/>
      <c r="BTO235" s="410"/>
      <c r="BTP235" s="410"/>
      <c r="BTQ235" s="410"/>
      <c r="BTR235" s="410"/>
      <c r="BTS235" s="410"/>
      <c r="BTT235" s="410"/>
      <c r="BTU235" s="410"/>
      <c r="BTV235" s="410"/>
      <c r="BTW235" s="410"/>
      <c r="BTX235" s="410"/>
      <c r="BTY235" s="410"/>
      <c r="BTZ235" s="410"/>
      <c r="BUA235" s="410"/>
      <c r="BUB235" s="410"/>
      <c r="BUC235" s="410"/>
      <c r="BUD235" s="410"/>
      <c r="BUE235" s="410"/>
      <c r="BUF235" s="410"/>
      <c r="BUG235" s="410"/>
      <c r="BUH235" s="410"/>
      <c r="BUI235" s="410"/>
      <c r="BUJ235" s="410"/>
      <c r="BUK235" s="410"/>
      <c r="BUL235" s="410"/>
      <c r="BUM235" s="410"/>
      <c r="BUN235" s="410"/>
      <c r="BUO235" s="410"/>
      <c r="BUP235" s="410"/>
      <c r="BUQ235" s="410"/>
      <c r="BUR235" s="410"/>
      <c r="BUS235" s="410"/>
      <c r="BUT235" s="410"/>
      <c r="BUU235" s="410"/>
      <c r="BUV235" s="410"/>
      <c r="BUW235" s="410"/>
      <c r="BUX235" s="410"/>
      <c r="BUY235" s="410"/>
      <c r="BUZ235" s="410"/>
      <c r="BVA235" s="410"/>
      <c r="BVB235" s="410"/>
      <c r="BVC235" s="410"/>
      <c r="BVD235" s="410"/>
      <c r="BVE235" s="410"/>
      <c r="BVF235" s="410"/>
      <c r="BVG235" s="410"/>
      <c r="BVH235" s="410"/>
      <c r="BVI235" s="410"/>
      <c r="BVJ235" s="410"/>
      <c r="BVK235" s="410"/>
      <c r="BVL235" s="410"/>
      <c r="BVM235" s="410"/>
      <c r="BVN235" s="410"/>
      <c r="BVO235" s="410"/>
      <c r="BVP235" s="410"/>
      <c r="BVQ235" s="410"/>
      <c r="BVR235" s="410"/>
      <c r="BVS235" s="410"/>
      <c r="BVT235" s="410"/>
      <c r="BVU235" s="410"/>
      <c r="BVV235" s="410"/>
      <c r="BVW235" s="410"/>
      <c r="BVX235" s="410"/>
      <c r="BVY235" s="410"/>
      <c r="BVZ235" s="410"/>
      <c r="BWA235" s="410"/>
      <c r="BWB235" s="410"/>
      <c r="BWC235" s="410"/>
      <c r="BWD235" s="410"/>
      <c r="BWE235" s="410"/>
      <c r="BWF235" s="410"/>
      <c r="BWG235" s="410"/>
      <c r="BWH235" s="410"/>
      <c r="BWI235" s="410"/>
      <c r="BWJ235" s="410"/>
      <c r="BWK235" s="410"/>
      <c r="BWL235" s="410"/>
      <c r="BWM235" s="410"/>
      <c r="BWN235" s="410"/>
      <c r="BWO235" s="410"/>
      <c r="BWP235" s="410"/>
      <c r="BWQ235" s="410"/>
      <c r="BWR235" s="410"/>
      <c r="BWS235" s="410"/>
      <c r="BWT235" s="410"/>
      <c r="BWU235" s="410"/>
      <c r="BWV235" s="410"/>
      <c r="BWW235" s="410"/>
      <c r="BWX235" s="410"/>
      <c r="BWY235" s="410"/>
      <c r="BWZ235" s="410"/>
      <c r="BXA235" s="410"/>
      <c r="BXB235" s="410"/>
      <c r="BXC235" s="410"/>
      <c r="BXD235" s="410"/>
      <c r="BXE235" s="410"/>
      <c r="BXF235" s="410"/>
      <c r="BXG235" s="410"/>
      <c r="BXH235" s="410"/>
      <c r="BXI235" s="410"/>
      <c r="BXJ235" s="410"/>
      <c r="BXK235" s="410"/>
      <c r="BXL235" s="410"/>
      <c r="BXM235" s="410"/>
      <c r="BXN235" s="410"/>
      <c r="BXO235" s="410"/>
      <c r="BXP235" s="410"/>
      <c r="BXQ235" s="410"/>
      <c r="BXR235" s="410"/>
      <c r="BXS235" s="410"/>
      <c r="BXT235" s="410"/>
      <c r="BXU235" s="410"/>
      <c r="BXV235" s="410"/>
      <c r="BXW235" s="410"/>
      <c r="BXX235" s="410"/>
      <c r="BXY235" s="410"/>
      <c r="BXZ235" s="410"/>
      <c r="BYA235" s="410"/>
      <c r="BYB235" s="410"/>
      <c r="BYC235" s="410"/>
      <c r="BYD235" s="410"/>
      <c r="BYE235" s="410"/>
      <c r="BYF235" s="410"/>
      <c r="BYG235" s="410"/>
      <c r="BYH235" s="410"/>
      <c r="BYI235" s="410"/>
      <c r="BYJ235" s="410"/>
      <c r="BYK235" s="410"/>
      <c r="BYL235" s="410"/>
      <c r="BYM235" s="410"/>
      <c r="BYN235" s="410"/>
      <c r="BYO235" s="410"/>
      <c r="BYP235" s="410"/>
      <c r="BYQ235" s="410"/>
      <c r="BYR235" s="410"/>
      <c r="BYS235" s="410"/>
      <c r="BYT235" s="410"/>
      <c r="BYU235" s="410"/>
      <c r="BYV235" s="410"/>
      <c r="BYW235" s="410"/>
      <c r="BYX235" s="410"/>
      <c r="BYY235" s="410"/>
      <c r="BYZ235" s="410"/>
      <c r="BZA235" s="410"/>
      <c r="BZB235" s="410"/>
      <c r="BZC235" s="410"/>
      <c r="BZD235" s="410"/>
      <c r="BZE235" s="410"/>
      <c r="BZF235" s="410"/>
      <c r="BZG235" s="410"/>
      <c r="BZH235" s="410"/>
      <c r="BZI235" s="410"/>
      <c r="BZJ235" s="410"/>
      <c r="BZK235" s="410"/>
      <c r="BZL235" s="410"/>
      <c r="BZM235" s="410"/>
      <c r="BZN235" s="410"/>
      <c r="BZO235" s="410"/>
      <c r="BZP235" s="410"/>
      <c r="BZQ235" s="410"/>
      <c r="BZR235" s="410"/>
      <c r="BZS235" s="410"/>
      <c r="BZT235" s="410"/>
      <c r="BZU235" s="410"/>
      <c r="BZV235" s="410"/>
      <c r="BZW235" s="410"/>
      <c r="BZX235" s="410"/>
      <c r="BZY235" s="410"/>
      <c r="BZZ235" s="410"/>
      <c r="CAA235" s="410"/>
      <c r="CAB235" s="410"/>
      <c r="CAC235" s="410"/>
      <c r="CAD235" s="410"/>
      <c r="CAE235" s="410"/>
      <c r="CAF235" s="410"/>
      <c r="CAG235" s="410"/>
      <c r="CAH235" s="410"/>
      <c r="CAI235" s="410"/>
      <c r="CAJ235" s="410"/>
      <c r="CAK235" s="410"/>
      <c r="CAL235" s="410"/>
      <c r="CAM235" s="410"/>
      <c r="CAN235" s="410"/>
      <c r="CAO235" s="410"/>
      <c r="CAP235" s="410"/>
      <c r="CAQ235" s="410"/>
      <c r="CAR235" s="410"/>
      <c r="CAS235" s="410"/>
      <c r="CAT235" s="410"/>
      <c r="CAU235" s="410"/>
      <c r="CAV235" s="410"/>
      <c r="CAW235" s="410"/>
      <c r="CAX235" s="410"/>
      <c r="CAY235" s="410"/>
      <c r="CAZ235" s="410"/>
      <c r="CBA235" s="410"/>
      <c r="CBB235" s="410"/>
      <c r="CBC235" s="410"/>
      <c r="CBD235" s="410"/>
      <c r="CBE235" s="410"/>
      <c r="CBF235" s="410"/>
      <c r="CBG235" s="410"/>
      <c r="CBH235" s="410"/>
      <c r="CBI235" s="410"/>
      <c r="CBJ235" s="410"/>
      <c r="CBK235" s="410"/>
      <c r="CBL235" s="410"/>
      <c r="CBM235" s="410"/>
      <c r="CBN235" s="410"/>
      <c r="CBO235" s="410"/>
      <c r="CBP235" s="410"/>
      <c r="CBQ235" s="410"/>
      <c r="CBR235" s="410"/>
      <c r="CBS235" s="410"/>
      <c r="CBT235" s="410"/>
      <c r="CBU235" s="410"/>
      <c r="CBV235" s="410"/>
      <c r="CBW235" s="410"/>
      <c r="CBX235" s="410"/>
      <c r="CBY235" s="410"/>
      <c r="CBZ235" s="410"/>
      <c r="CCA235" s="410"/>
      <c r="CCB235" s="410"/>
      <c r="CCC235" s="410"/>
      <c r="CCD235" s="410"/>
      <c r="CCE235" s="410"/>
      <c r="CCF235" s="410"/>
      <c r="CCG235" s="410"/>
      <c r="CCH235" s="410"/>
      <c r="CCI235" s="410"/>
      <c r="CCJ235" s="410"/>
      <c r="CCK235" s="410"/>
      <c r="CCL235" s="410"/>
      <c r="CCM235" s="410"/>
      <c r="CCN235" s="410"/>
      <c r="CCO235" s="410"/>
      <c r="CCP235" s="410"/>
      <c r="CCQ235" s="410"/>
      <c r="CCR235" s="410"/>
      <c r="CCS235" s="410"/>
      <c r="CCT235" s="410"/>
      <c r="CCU235" s="410"/>
      <c r="CCV235" s="410"/>
      <c r="CCW235" s="410"/>
      <c r="CCX235" s="410"/>
      <c r="CCY235" s="410"/>
      <c r="CCZ235" s="410"/>
      <c r="CDA235" s="410"/>
      <c r="CDB235" s="410"/>
      <c r="CDC235" s="410"/>
      <c r="CDD235" s="410"/>
      <c r="CDE235" s="410"/>
      <c r="CDF235" s="410"/>
      <c r="CDG235" s="410"/>
      <c r="CDH235" s="410"/>
      <c r="CDI235" s="410"/>
      <c r="CDJ235" s="410"/>
      <c r="CDK235" s="410"/>
      <c r="CDL235" s="410"/>
      <c r="CDM235" s="410"/>
      <c r="CDN235" s="410"/>
      <c r="CDO235" s="410"/>
      <c r="CDP235" s="410"/>
      <c r="CDQ235" s="410"/>
      <c r="CDR235" s="410"/>
      <c r="CDS235" s="410"/>
      <c r="CDT235" s="410"/>
      <c r="CDU235" s="410"/>
      <c r="CDV235" s="410"/>
      <c r="CDW235" s="410"/>
      <c r="CDX235" s="410"/>
      <c r="CDY235" s="410"/>
      <c r="CDZ235" s="410"/>
      <c r="CEA235" s="410"/>
      <c r="CEB235" s="410"/>
      <c r="CEC235" s="410"/>
      <c r="CED235" s="410"/>
      <c r="CEE235" s="410"/>
      <c r="CEF235" s="410"/>
      <c r="CEG235" s="410"/>
      <c r="CEH235" s="410"/>
      <c r="CEI235" s="410"/>
      <c r="CEJ235" s="410"/>
      <c r="CEK235" s="410"/>
      <c r="CEL235" s="410"/>
      <c r="CEM235" s="410"/>
      <c r="CEN235" s="410"/>
      <c r="CEO235" s="410"/>
      <c r="CEP235" s="410"/>
      <c r="CEQ235" s="410"/>
      <c r="CER235" s="410"/>
      <c r="CES235" s="410"/>
      <c r="CET235" s="410"/>
      <c r="CEU235" s="410"/>
      <c r="CEV235" s="410"/>
      <c r="CEW235" s="410"/>
      <c r="CEX235" s="410"/>
      <c r="CEY235" s="410"/>
      <c r="CEZ235" s="410"/>
      <c r="CFA235" s="410"/>
      <c r="CFB235" s="410"/>
      <c r="CFC235" s="410"/>
      <c r="CFD235" s="410"/>
      <c r="CFE235" s="410"/>
      <c r="CFF235" s="410"/>
      <c r="CFG235" s="410"/>
      <c r="CFH235" s="410"/>
      <c r="CFI235" s="410"/>
      <c r="CFJ235" s="410"/>
      <c r="CFK235" s="410"/>
      <c r="CFL235" s="410"/>
      <c r="CFM235" s="410"/>
      <c r="CFN235" s="410"/>
      <c r="CFO235" s="410"/>
      <c r="CFP235" s="410"/>
      <c r="CFQ235" s="410"/>
      <c r="CFR235" s="410"/>
      <c r="CFS235" s="410"/>
      <c r="CFT235" s="410"/>
      <c r="CFU235" s="410"/>
      <c r="CFV235" s="410"/>
      <c r="CFW235" s="410"/>
      <c r="CFX235" s="410"/>
      <c r="CFY235" s="410"/>
      <c r="CFZ235" s="410"/>
      <c r="CGA235" s="410"/>
      <c r="CGB235" s="410"/>
      <c r="CGC235" s="410"/>
      <c r="CGD235" s="410"/>
      <c r="CGE235" s="410"/>
      <c r="CGF235" s="410"/>
      <c r="CGG235" s="410"/>
      <c r="CGH235" s="410"/>
      <c r="CGI235" s="410"/>
      <c r="CGJ235" s="410"/>
      <c r="CGK235" s="410"/>
      <c r="CGL235" s="410"/>
      <c r="CGM235" s="410"/>
      <c r="CGN235" s="410"/>
      <c r="CGO235" s="410"/>
      <c r="CGP235" s="410"/>
      <c r="CGQ235" s="410"/>
      <c r="CGR235" s="410"/>
      <c r="CGS235" s="410"/>
      <c r="CGT235" s="410"/>
      <c r="CGU235" s="410"/>
      <c r="CGV235" s="410"/>
      <c r="CGW235" s="410"/>
      <c r="CGX235" s="410"/>
      <c r="CGY235" s="410"/>
      <c r="CGZ235" s="410"/>
      <c r="CHA235" s="410"/>
      <c r="CHB235" s="410"/>
      <c r="CHC235" s="410"/>
      <c r="CHD235" s="410"/>
      <c r="CHE235" s="410"/>
      <c r="CHF235" s="410"/>
      <c r="CHG235" s="410"/>
      <c r="CHH235" s="410"/>
      <c r="CHI235" s="410"/>
      <c r="CHJ235" s="410"/>
      <c r="CHK235" s="410"/>
      <c r="CHL235" s="410"/>
      <c r="CHM235" s="410"/>
      <c r="CHN235" s="410"/>
      <c r="CHO235" s="410"/>
      <c r="CHP235" s="410"/>
      <c r="CHQ235" s="410"/>
      <c r="CHR235" s="410"/>
      <c r="CHS235" s="410"/>
      <c r="CHT235" s="410"/>
      <c r="CHU235" s="410"/>
      <c r="CHV235" s="410"/>
      <c r="CHW235" s="410"/>
      <c r="CHX235" s="410"/>
      <c r="CHY235" s="410"/>
      <c r="CHZ235" s="410"/>
      <c r="CIA235" s="410"/>
      <c r="CIB235" s="410"/>
      <c r="CIC235" s="410"/>
      <c r="CID235" s="410"/>
      <c r="CIE235" s="410"/>
      <c r="CIF235" s="410"/>
      <c r="CIG235" s="410"/>
      <c r="CIH235" s="410"/>
      <c r="CII235" s="410"/>
      <c r="CIJ235" s="410"/>
      <c r="CIK235" s="410"/>
      <c r="CIL235" s="410"/>
      <c r="CIM235" s="410"/>
      <c r="CIN235" s="410"/>
      <c r="CIO235" s="410"/>
      <c r="CIP235" s="410"/>
      <c r="CIQ235" s="410"/>
      <c r="CIR235" s="410"/>
      <c r="CIS235" s="410"/>
      <c r="CIT235" s="410"/>
      <c r="CIU235" s="410"/>
      <c r="CIV235" s="410"/>
      <c r="CIW235" s="410"/>
      <c r="CIX235" s="410"/>
      <c r="CIY235" s="410"/>
      <c r="CIZ235" s="410"/>
      <c r="CJA235" s="410"/>
      <c r="CJB235" s="410"/>
      <c r="CJC235" s="410"/>
      <c r="CJD235" s="410"/>
      <c r="CJE235" s="410"/>
      <c r="CJF235" s="410"/>
      <c r="CJG235" s="410"/>
      <c r="CJH235" s="410"/>
      <c r="CJI235" s="410"/>
      <c r="CJJ235" s="410"/>
      <c r="CJK235" s="410"/>
      <c r="CJL235" s="410"/>
      <c r="CJM235" s="410"/>
      <c r="CJN235" s="410"/>
      <c r="CJO235" s="410"/>
      <c r="CJP235" s="410"/>
      <c r="CJQ235" s="410"/>
      <c r="CJR235" s="410"/>
      <c r="CJS235" s="410"/>
      <c r="CJT235" s="410"/>
      <c r="CJU235" s="410"/>
      <c r="CJV235" s="410"/>
      <c r="CJW235" s="410"/>
      <c r="CJX235" s="410"/>
      <c r="CJY235" s="410"/>
      <c r="CJZ235" s="410"/>
      <c r="CKA235" s="410"/>
      <c r="CKB235" s="410"/>
      <c r="CKC235" s="410"/>
      <c r="CKD235" s="410"/>
      <c r="CKE235" s="410"/>
      <c r="CKF235" s="410"/>
      <c r="CKG235" s="410"/>
      <c r="CKH235" s="410"/>
      <c r="CKI235" s="410"/>
      <c r="CKJ235" s="410"/>
      <c r="CKK235" s="410"/>
      <c r="CKL235" s="410"/>
      <c r="CKM235" s="410"/>
      <c r="CKN235" s="410"/>
      <c r="CKO235" s="410"/>
      <c r="CKP235" s="410"/>
      <c r="CKQ235" s="410"/>
      <c r="CKR235" s="410"/>
      <c r="CKS235" s="410"/>
      <c r="CKT235" s="410"/>
      <c r="CKU235" s="410"/>
      <c r="CKV235" s="410"/>
      <c r="CKW235" s="410"/>
      <c r="CKX235" s="410"/>
      <c r="CKY235" s="410"/>
      <c r="CKZ235" s="410"/>
      <c r="CLA235" s="410"/>
      <c r="CLB235" s="410"/>
      <c r="CLC235" s="410"/>
      <c r="CLD235" s="410"/>
      <c r="CLE235" s="410"/>
      <c r="CLF235" s="410"/>
      <c r="CLG235" s="410"/>
      <c r="CLH235" s="410"/>
      <c r="CLI235" s="410"/>
      <c r="CLJ235" s="410"/>
      <c r="CLK235" s="410"/>
      <c r="CLL235" s="410"/>
      <c r="CLM235" s="410"/>
      <c r="CLN235" s="410"/>
      <c r="CLO235" s="410"/>
      <c r="CLP235" s="410"/>
      <c r="CLQ235" s="410"/>
      <c r="CLR235" s="410"/>
      <c r="CLS235" s="410"/>
      <c r="CLT235" s="410"/>
      <c r="CLU235" s="410"/>
      <c r="CLV235" s="410"/>
      <c r="CLW235" s="410"/>
      <c r="CLX235" s="410"/>
      <c r="CLY235" s="410"/>
      <c r="CLZ235" s="410"/>
      <c r="CMA235" s="410"/>
      <c r="CMB235" s="410"/>
      <c r="CMC235" s="410"/>
      <c r="CMD235" s="410"/>
      <c r="CME235" s="410"/>
      <c r="CMF235" s="410"/>
      <c r="CMG235" s="410"/>
      <c r="CMH235" s="410"/>
      <c r="CMI235" s="410"/>
      <c r="CMJ235" s="410"/>
      <c r="CMK235" s="410"/>
      <c r="CML235" s="410"/>
      <c r="CMM235" s="410"/>
      <c r="CMN235" s="410"/>
      <c r="CMO235" s="410"/>
      <c r="CMP235" s="410"/>
      <c r="CMQ235" s="410"/>
      <c r="CMR235" s="410"/>
      <c r="CMS235" s="410"/>
      <c r="CMT235" s="410"/>
      <c r="CMU235" s="410"/>
      <c r="CMV235" s="410"/>
      <c r="CMW235" s="410"/>
      <c r="CMX235" s="410"/>
      <c r="CMY235" s="410"/>
      <c r="CMZ235" s="410"/>
      <c r="CNA235" s="410"/>
      <c r="CNB235" s="410"/>
      <c r="CNC235" s="410"/>
      <c r="CND235" s="410"/>
      <c r="CNE235" s="410"/>
      <c r="CNF235" s="410"/>
      <c r="CNG235" s="410"/>
      <c r="CNH235" s="410"/>
      <c r="CNI235" s="410"/>
      <c r="CNJ235" s="410"/>
      <c r="CNK235" s="410"/>
      <c r="CNL235" s="410"/>
      <c r="CNM235" s="410"/>
      <c r="CNN235" s="410"/>
      <c r="CNO235" s="410"/>
      <c r="CNP235" s="410"/>
      <c r="CNQ235" s="410"/>
      <c r="CNR235" s="410"/>
      <c r="CNS235" s="410"/>
      <c r="CNT235" s="410"/>
      <c r="CNU235" s="410"/>
      <c r="CNV235" s="410"/>
      <c r="CNW235" s="410"/>
      <c r="CNX235" s="410"/>
      <c r="CNY235" s="410"/>
      <c r="CNZ235" s="410"/>
      <c r="COA235" s="410"/>
      <c r="COB235" s="410"/>
      <c r="COC235" s="410"/>
      <c r="COD235" s="410"/>
      <c r="COE235" s="410"/>
      <c r="COF235" s="410"/>
      <c r="COG235" s="410"/>
      <c r="COH235" s="410"/>
      <c r="COI235" s="410"/>
      <c r="COJ235" s="410"/>
      <c r="COK235" s="410"/>
      <c r="COL235" s="410"/>
      <c r="COM235" s="410"/>
      <c r="CON235" s="410"/>
      <c r="COO235" s="410"/>
      <c r="COP235" s="410"/>
      <c r="COQ235" s="410"/>
      <c r="COR235" s="410"/>
      <c r="COS235" s="410"/>
      <c r="COT235" s="410"/>
      <c r="COU235" s="410"/>
      <c r="COV235" s="410"/>
      <c r="COW235" s="410"/>
      <c r="COX235" s="410"/>
      <c r="COY235" s="410"/>
      <c r="COZ235" s="410"/>
      <c r="CPA235" s="410"/>
      <c r="CPB235" s="410"/>
      <c r="CPC235" s="410"/>
      <c r="CPD235" s="410"/>
      <c r="CPE235" s="410"/>
      <c r="CPF235" s="410"/>
      <c r="CPG235" s="410"/>
      <c r="CPH235" s="410"/>
      <c r="CPI235" s="410"/>
      <c r="CPJ235" s="410"/>
      <c r="CPK235" s="410"/>
      <c r="CPL235" s="410"/>
      <c r="CPM235" s="410"/>
      <c r="CPN235" s="410"/>
      <c r="CPO235" s="410"/>
      <c r="CPP235" s="410"/>
      <c r="CPQ235" s="410"/>
      <c r="CPR235" s="410"/>
      <c r="CPS235" s="410"/>
      <c r="CPT235" s="410"/>
      <c r="CPU235" s="410"/>
      <c r="CPV235" s="410"/>
      <c r="CPW235" s="410"/>
      <c r="CPX235" s="410"/>
      <c r="CPY235" s="410"/>
      <c r="CPZ235" s="410"/>
      <c r="CQA235" s="410"/>
      <c r="CQB235" s="410"/>
      <c r="CQC235" s="410"/>
      <c r="CQD235" s="410"/>
      <c r="CQE235" s="410"/>
      <c r="CQF235" s="410"/>
      <c r="CQG235" s="410"/>
      <c r="CQH235" s="410"/>
      <c r="CQI235" s="410"/>
      <c r="CQJ235" s="410"/>
      <c r="CQK235" s="410"/>
      <c r="CQL235" s="410"/>
      <c r="CQM235" s="410"/>
      <c r="CQN235" s="410"/>
      <c r="CQO235" s="410"/>
      <c r="CQP235" s="410"/>
      <c r="CQQ235" s="410"/>
      <c r="CQR235" s="410"/>
      <c r="CQS235" s="410"/>
      <c r="CQT235" s="410"/>
      <c r="CQU235" s="410"/>
      <c r="CQV235" s="410"/>
      <c r="CQW235" s="410"/>
      <c r="CQX235" s="410"/>
      <c r="CQY235" s="410"/>
      <c r="CQZ235" s="410"/>
      <c r="CRA235" s="410"/>
      <c r="CRB235" s="410"/>
      <c r="CRC235" s="410"/>
      <c r="CRD235" s="410"/>
      <c r="CRE235" s="410"/>
      <c r="CRF235" s="410"/>
      <c r="CRG235" s="410"/>
      <c r="CRH235" s="410"/>
      <c r="CRI235" s="410"/>
      <c r="CRJ235" s="410"/>
      <c r="CRK235" s="410"/>
      <c r="CRL235" s="410"/>
      <c r="CRM235" s="410"/>
      <c r="CRN235" s="410"/>
      <c r="CRO235" s="410"/>
      <c r="CRP235" s="410"/>
      <c r="CRQ235" s="410"/>
      <c r="CRR235" s="410"/>
      <c r="CRS235" s="410"/>
      <c r="CRT235" s="410"/>
      <c r="CRU235" s="410"/>
      <c r="CRV235" s="410"/>
      <c r="CRW235" s="410"/>
      <c r="CRX235" s="410"/>
      <c r="CRY235" s="410"/>
      <c r="CRZ235" s="410"/>
      <c r="CSA235" s="410"/>
      <c r="CSB235" s="410"/>
      <c r="CSC235" s="410"/>
      <c r="CSD235" s="410"/>
      <c r="CSE235" s="410"/>
      <c r="CSF235" s="410"/>
      <c r="CSG235" s="410"/>
      <c r="CSH235" s="410"/>
      <c r="CSI235" s="410"/>
      <c r="CSJ235" s="410"/>
      <c r="CSK235" s="410"/>
      <c r="CSL235" s="410"/>
      <c r="CSM235" s="410"/>
      <c r="CSN235" s="410"/>
      <c r="CSO235" s="410"/>
      <c r="CSP235" s="410"/>
      <c r="CSQ235" s="410"/>
      <c r="CSR235" s="410"/>
      <c r="CSS235" s="410"/>
      <c r="CST235" s="410"/>
      <c r="CSU235" s="410"/>
      <c r="CSV235" s="410"/>
      <c r="CSW235" s="410"/>
      <c r="CSX235" s="410"/>
      <c r="CSY235" s="410"/>
      <c r="CSZ235" s="410"/>
      <c r="CTA235" s="410"/>
      <c r="CTB235" s="410"/>
      <c r="CTC235" s="410"/>
      <c r="CTD235" s="410"/>
      <c r="CTE235" s="410"/>
      <c r="CTF235" s="410"/>
      <c r="CTG235" s="410"/>
      <c r="CTH235" s="410"/>
      <c r="CTI235" s="410"/>
      <c r="CTJ235" s="410"/>
      <c r="CTK235" s="410"/>
      <c r="CTL235" s="410"/>
      <c r="CTM235" s="410"/>
      <c r="CTN235" s="410"/>
      <c r="CTO235" s="410"/>
      <c r="CTP235" s="410"/>
      <c r="CTQ235" s="410"/>
      <c r="CTR235" s="410"/>
      <c r="CTS235" s="410"/>
      <c r="CTT235" s="410"/>
      <c r="CTU235" s="410"/>
      <c r="CTV235" s="410"/>
      <c r="CTW235" s="410"/>
      <c r="CTX235" s="410"/>
      <c r="CTY235" s="410"/>
      <c r="CTZ235" s="410"/>
      <c r="CUA235" s="410"/>
      <c r="CUB235" s="410"/>
      <c r="CUC235" s="410"/>
      <c r="CUD235" s="410"/>
      <c r="CUE235" s="410"/>
      <c r="CUF235" s="410"/>
      <c r="CUG235" s="410"/>
      <c r="CUH235" s="410"/>
      <c r="CUI235" s="410"/>
      <c r="CUJ235" s="410"/>
      <c r="CUK235" s="410"/>
      <c r="CUL235" s="410"/>
      <c r="CUM235" s="410"/>
      <c r="CUN235" s="410"/>
      <c r="CUO235" s="410"/>
      <c r="CUP235" s="410"/>
      <c r="CUQ235" s="410"/>
      <c r="CUR235" s="410"/>
      <c r="CUS235" s="410"/>
      <c r="CUT235" s="410"/>
      <c r="CUU235" s="410"/>
      <c r="CUV235" s="410"/>
      <c r="CUW235" s="410"/>
      <c r="CUX235" s="410"/>
      <c r="CUY235" s="410"/>
      <c r="CUZ235" s="410"/>
      <c r="CVA235" s="410"/>
      <c r="CVB235" s="410"/>
      <c r="CVC235" s="410"/>
      <c r="CVD235" s="410"/>
      <c r="CVE235" s="410"/>
      <c r="CVF235" s="410"/>
      <c r="CVG235" s="410"/>
      <c r="CVH235" s="410"/>
      <c r="CVI235" s="410"/>
      <c r="CVJ235" s="410"/>
      <c r="CVK235" s="410"/>
      <c r="CVL235" s="410"/>
      <c r="CVM235" s="410"/>
      <c r="CVN235" s="410"/>
      <c r="CVO235" s="410"/>
      <c r="CVP235" s="410"/>
      <c r="CVQ235" s="410"/>
      <c r="CVR235" s="410"/>
      <c r="CVS235" s="410"/>
      <c r="CVT235" s="410"/>
      <c r="CVU235" s="410"/>
      <c r="CVV235" s="410"/>
      <c r="CVW235" s="410"/>
      <c r="CVX235" s="410"/>
      <c r="CVY235" s="410"/>
      <c r="CVZ235" s="410"/>
      <c r="CWA235" s="410"/>
      <c r="CWB235" s="410"/>
      <c r="CWC235" s="410"/>
      <c r="CWD235" s="410"/>
      <c r="CWE235" s="410"/>
      <c r="CWF235" s="410"/>
      <c r="CWG235" s="410"/>
      <c r="CWH235" s="410"/>
      <c r="CWI235" s="410"/>
      <c r="CWJ235" s="410"/>
      <c r="CWK235" s="410"/>
      <c r="CWL235" s="410"/>
      <c r="CWM235" s="410"/>
      <c r="CWN235" s="410"/>
      <c r="CWO235" s="410"/>
      <c r="CWP235" s="410"/>
      <c r="CWQ235" s="410"/>
      <c r="CWR235" s="410"/>
      <c r="CWS235" s="410"/>
      <c r="CWT235" s="410"/>
      <c r="CWU235" s="410"/>
      <c r="CWV235" s="410"/>
      <c r="CWW235" s="410"/>
      <c r="CWX235" s="410"/>
      <c r="CWY235" s="410"/>
      <c r="CWZ235" s="410"/>
      <c r="CXA235" s="410"/>
      <c r="CXB235" s="410"/>
      <c r="CXC235" s="410"/>
      <c r="CXD235" s="410"/>
      <c r="CXE235" s="410"/>
      <c r="CXF235" s="410"/>
      <c r="CXG235" s="410"/>
      <c r="CXH235" s="410"/>
      <c r="CXI235" s="410"/>
      <c r="CXJ235" s="410"/>
      <c r="CXK235" s="410"/>
      <c r="CXL235" s="410"/>
      <c r="CXM235" s="410"/>
      <c r="CXN235" s="410"/>
      <c r="CXO235" s="410"/>
      <c r="CXP235" s="410"/>
      <c r="CXQ235" s="410"/>
      <c r="CXR235" s="410"/>
      <c r="CXS235" s="410"/>
      <c r="CXT235" s="410"/>
      <c r="CXU235" s="410"/>
      <c r="CXV235" s="410"/>
      <c r="CXW235" s="410"/>
      <c r="CXX235" s="410"/>
      <c r="CXY235" s="410"/>
      <c r="CXZ235" s="410"/>
      <c r="CYA235" s="410"/>
      <c r="CYB235" s="410"/>
      <c r="CYC235" s="410"/>
      <c r="CYD235" s="410"/>
      <c r="CYE235" s="410"/>
      <c r="CYF235" s="410"/>
      <c r="CYG235" s="410"/>
      <c r="CYH235" s="410"/>
      <c r="CYI235" s="410"/>
      <c r="CYJ235" s="410"/>
      <c r="CYK235" s="410"/>
      <c r="CYL235" s="410"/>
      <c r="CYM235" s="410"/>
      <c r="CYN235" s="410"/>
      <c r="CYO235" s="410"/>
      <c r="CYP235" s="410"/>
      <c r="CYQ235" s="410"/>
      <c r="CYR235" s="410"/>
      <c r="CYS235" s="410"/>
      <c r="CYT235" s="410"/>
      <c r="CYU235" s="410"/>
      <c r="CYV235" s="410"/>
      <c r="CYW235" s="410"/>
      <c r="CYX235" s="410"/>
      <c r="CYY235" s="410"/>
      <c r="CYZ235" s="410"/>
      <c r="CZA235" s="410"/>
      <c r="CZB235" s="410"/>
      <c r="CZC235" s="410"/>
      <c r="CZD235" s="410"/>
      <c r="CZE235" s="410"/>
      <c r="CZF235" s="410"/>
      <c r="CZG235" s="410"/>
      <c r="CZH235" s="410"/>
      <c r="CZI235" s="410"/>
      <c r="CZJ235" s="410"/>
      <c r="CZK235" s="410"/>
      <c r="CZL235" s="410"/>
      <c r="CZM235" s="410"/>
      <c r="CZN235" s="410"/>
      <c r="CZO235" s="410"/>
      <c r="CZP235" s="410"/>
      <c r="CZQ235" s="410"/>
      <c r="CZR235" s="410"/>
      <c r="CZS235" s="410"/>
      <c r="CZT235" s="410"/>
      <c r="CZU235" s="410"/>
      <c r="CZV235" s="410"/>
      <c r="CZW235" s="410"/>
      <c r="CZX235" s="410"/>
      <c r="CZY235" s="410"/>
      <c r="CZZ235" s="410"/>
      <c r="DAA235" s="410"/>
      <c r="DAB235" s="410"/>
      <c r="DAC235" s="410"/>
      <c r="DAD235" s="410"/>
      <c r="DAE235" s="410"/>
      <c r="DAF235" s="410"/>
      <c r="DAG235" s="410"/>
      <c r="DAH235" s="410"/>
      <c r="DAI235" s="410"/>
      <c r="DAJ235" s="410"/>
      <c r="DAK235" s="410"/>
      <c r="DAL235" s="410"/>
      <c r="DAM235" s="410"/>
      <c r="DAN235" s="410"/>
      <c r="DAO235" s="410"/>
      <c r="DAP235" s="410"/>
      <c r="DAQ235" s="410"/>
      <c r="DAR235" s="410"/>
      <c r="DAS235" s="410"/>
      <c r="DAT235" s="410"/>
      <c r="DAU235" s="410"/>
      <c r="DAV235" s="410"/>
      <c r="DAW235" s="410"/>
      <c r="DAX235" s="410"/>
      <c r="DAY235" s="410"/>
      <c r="DAZ235" s="410"/>
      <c r="DBA235" s="410"/>
      <c r="DBB235" s="410"/>
      <c r="DBC235" s="410"/>
      <c r="DBD235" s="410"/>
      <c r="DBE235" s="410"/>
      <c r="DBF235" s="410"/>
      <c r="DBG235" s="410"/>
      <c r="DBH235" s="410"/>
      <c r="DBI235" s="410"/>
      <c r="DBJ235" s="410"/>
      <c r="DBK235" s="410"/>
      <c r="DBL235" s="410"/>
      <c r="DBM235" s="410"/>
      <c r="DBN235" s="410"/>
      <c r="DBO235" s="410"/>
      <c r="DBP235" s="410"/>
      <c r="DBQ235" s="410"/>
      <c r="DBR235" s="410"/>
      <c r="DBS235" s="410"/>
      <c r="DBT235" s="410"/>
      <c r="DBU235" s="410"/>
      <c r="DBV235" s="410"/>
      <c r="DBW235" s="410"/>
      <c r="DBX235" s="410"/>
      <c r="DBY235" s="410"/>
      <c r="DBZ235" s="410"/>
      <c r="DCA235" s="410"/>
      <c r="DCB235" s="410"/>
      <c r="DCC235" s="410"/>
      <c r="DCD235" s="410"/>
      <c r="DCE235" s="410"/>
      <c r="DCF235" s="410"/>
      <c r="DCG235" s="410"/>
      <c r="DCH235" s="410"/>
      <c r="DCI235" s="410"/>
      <c r="DCJ235" s="410"/>
      <c r="DCK235" s="410"/>
      <c r="DCL235" s="410"/>
      <c r="DCM235" s="410"/>
      <c r="DCN235" s="410"/>
      <c r="DCO235" s="410"/>
      <c r="DCP235" s="410"/>
      <c r="DCQ235" s="410"/>
      <c r="DCR235" s="410"/>
      <c r="DCS235" s="410"/>
      <c r="DCT235" s="410"/>
      <c r="DCU235" s="410"/>
      <c r="DCV235" s="410"/>
      <c r="DCW235" s="410"/>
      <c r="DCX235" s="410"/>
      <c r="DCY235" s="410"/>
      <c r="DCZ235" s="410"/>
      <c r="DDA235" s="410"/>
      <c r="DDB235" s="410"/>
      <c r="DDC235" s="410"/>
      <c r="DDD235" s="410"/>
      <c r="DDE235" s="410"/>
      <c r="DDF235" s="410"/>
      <c r="DDG235" s="410"/>
      <c r="DDH235" s="410"/>
      <c r="DDI235" s="410"/>
      <c r="DDJ235" s="410"/>
      <c r="DDK235" s="410"/>
      <c r="DDL235" s="410"/>
      <c r="DDM235" s="410"/>
      <c r="DDN235" s="410"/>
      <c r="DDO235" s="410"/>
      <c r="DDP235" s="410"/>
      <c r="DDQ235" s="410"/>
      <c r="DDR235" s="410"/>
      <c r="DDS235" s="410"/>
      <c r="DDT235" s="410"/>
      <c r="DDU235" s="410"/>
      <c r="DDV235" s="410"/>
      <c r="DDW235" s="410"/>
      <c r="DDX235" s="410"/>
      <c r="DDY235" s="410"/>
      <c r="DDZ235" s="410"/>
      <c r="DEA235" s="410"/>
      <c r="DEB235" s="410"/>
      <c r="DEC235" s="410"/>
      <c r="DED235" s="410"/>
      <c r="DEE235" s="410"/>
      <c r="DEF235" s="410"/>
      <c r="DEG235" s="410"/>
      <c r="DEH235" s="410"/>
      <c r="DEI235" s="410"/>
      <c r="DEJ235" s="410"/>
      <c r="DEK235" s="410"/>
      <c r="DEL235" s="410"/>
      <c r="DEM235" s="410"/>
      <c r="DEN235" s="410"/>
      <c r="DEO235" s="410"/>
      <c r="DEP235" s="410"/>
      <c r="DEQ235" s="410"/>
      <c r="DER235" s="410"/>
      <c r="DES235" s="410"/>
      <c r="DET235" s="410"/>
      <c r="DEU235" s="410"/>
      <c r="DEV235" s="410"/>
      <c r="DEW235" s="410"/>
      <c r="DEX235" s="410"/>
      <c r="DEY235" s="410"/>
      <c r="DEZ235" s="410"/>
      <c r="DFA235" s="410"/>
      <c r="DFB235" s="410"/>
      <c r="DFC235" s="410"/>
      <c r="DFD235" s="410"/>
      <c r="DFE235" s="410"/>
      <c r="DFF235" s="410"/>
      <c r="DFG235" s="410"/>
      <c r="DFH235" s="410"/>
      <c r="DFI235" s="410"/>
      <c r="DFJ235" s="410"/>
      <c r="DFK235" s="410"/>
      <c r="DFL235" s="410"/>
      <c r="DFM235" s="410"/>
      <c r="DFN235" s="410"/>
      <c r="DFO235" s="410"/>
      <c r="DFP235" s="410"/>
      <c r="DFQ235" s="410"/>
      <c r="DFR235" s="410"/>
      <c r="DFS235" s="410"/>
      <c r="DFT235" s="410"/>
      <c r="DFU235" s="410"/>
      <c r="DFV235" s="410"/>
      <c r="DFW235" s="410"/>
      <c r="DFX235" s="410"/>
      <c r="DFY235" s="410"/>
      <c r="DFZ235" s="410"/>
      <c r="DGA235" s="410"/>
      <c r="DGB235" s="410"/>
      <c r="DGC235" s="410"/>
      <c r="DGD235" s="410"/>
      <c r="DGE235" s="410"/>
      <c r="DGF235" s="410"/>
      <c r="DGG235" s="410"/>
      <c r="DGH235" s="410"/>
      <c r="DGI235" s="410"/>
      <c r="DGJ235" s="410"/>
      <c r="DGK235" s="410"/>
      <c r="DGL235" s="410"/>
      <c r="DGM235" s="410"/>
      <c r="DGN235" s="410"/>
      <c r="DGO235" s="410"/>
      <c r="DGP235" s="410"/>
      <c r="DGQ235" s="410"/>
      <c r="DGR235" s="410"/>
      <c r="DGS235" s="410"/>
      <c r="DGT235" s="410"/>
      <c r="DGU235" s="410"/>
      <c r="DGV235" s="410"/>
      <c r="DGW235" s="410"/>
      <c r="DGX235" s="410"/>
      <c r="DGY235" s="410"/>
      <c r="DGZ235" s="410"/>
      <c r="DHA235" s="410"/>
      <c r="DHB235" s="410"/>
      <c r="DHC235" s="410"/>
      <c r="DHD235" s="410"/>
      <c r="DHE235" s="410"/>
      <c r="DHF235" s="410"/>
      <c r="DHG235" s="410"/>
      <c r="DHH235" s="410"/>
      <c r="DHI235" s="410"/>
      <c r="DHJ235" s="410"/>
      <c r="DHK235" s="410"/>
      <c r="DHL235" s="410"/>
      <c r="DHM235" s="410"/>
      <c r="DHN235" s="410"/>
      <c r="DHO235" s="410"/>
      <c r="DHP235" s="410"/>
      <c r="DHQ235" s="410"/>
      <c r="DHR235" s="410"/>
      <c r="DHS235" s="410"/>
      <c r="DHT235" s="410"/>
      <c r="DHU235" s="410"/>
      <c r="DHV235" s="410"/>
      <c r="DHW235" s="410"/>
      <c r="DHX235" s="410"/>
      <c r="DHY235" s="410"/>
      <c r="DHZ235" s="410"/>
      <c r="DIA235" s="410"/>
      <c r="DIB235" s="410"/>
      <c r="DIC235" s="410"/>
      <c r="DID235" s="410"/>
      <c r="DIE235" s="410"/>
      <c r="DIF235" s="410"/>
      <c r="DIG235" s="410"/>
      <c r="DIH235" s="410"/>
      <c r="DII235" s="410"/>
      <c r="DIJ235" s="410"/>
      <c r="DIK235" s="410"/>
      <c r="DIL235" s="410"/>
      <c r="DIM235" s="410"/>
      <c r="DIN235" s="410"/>
      <c r="DIO235" s="410"/>
      <c r="DIP235" s="410"/>
      <c r="DIQ235" s="410"/>
      <c r="DIR235" s="410"/>
      <c r="DIS235" s="410"/>
      <c r="DIT235" s="410"/>
      <c r="DIU235" s="410"/>
      <c r="DIV235" s="410"/>
      <c r="DIW235" s="410"/>
      <c r="DIX235" s="410"/>
      <c r="DIY235" s="410"/>
      <c r="DIZ235" s="410"/>
      <c r="DJA235" s="410"/>
      <c r="DJB235" s="410"/>
      <c r="DJC235" s="410"/>
      <c r="DJD235" s="410"/>
      <c r="DJE235" s="410"/>
      <c r="DJF235" s="410"/>
      <c r="DJG235" s="410"/>
      <c r="DJH235" s="410"/>
      <c r="DJI235" s="410"/>
      <c r="DJJ235" s="410"/>
      <c r="DJK235" s="410"/>
      <c r="DJL235" s="410"/>
      <c r="DJM235" s="410"/>
      <c r="DJN235" s="410"/>
      <c r="DJO235" s="410"/>
      <c r="DJP235" s="410"/>
      <c r="DJQ235" s="410"/>
      <c r="DJR235" s="410"/>
      <c r="DJS235" s="410"/>
      <c r="DJT235" s="410"/>
      <c r="DJU235" s="410"/>
      <c r="DJV235" s="410"/>
      <c r="DJW235" s="410"/>
      <c r="DJX235" s="410"/>
      <c r="DJY235" s="410"/>
      <c r="DJZ235" s="410"/>
      <c r="DKA235" s="410"/>
      <c r="DKB235" s="410"/>
      <c r="DKC235" s="410"/>
      <c r="DKD235" s="410"/>
      <c r="DKE235" s="410"/>
      <c r="DKF235" s="410"/>
      <c r="DKG235" s="410"/>
      <c r="DKH235" s="410"/>
      <c r="DKI235" s="410"/>
      <c r="DKJ235" s="410"/>
      <c r="DKK235" s="410"/>
      <c r="DKL235" s="410"/>
      <c r="DKM235" s="410"/>
      <c r="DKN235" s="410"/>
      <c r="DKO235" s="410"/>
      <c r="DKP235" s="410"/>
      <c r="DKQ235" s="410"/>
      <c r="DKR235" s="410"/>
      <c r="DKS235" s="410"/>
      <c r="DKT235" s="410"/>
      <c r="DKU235" s="410"/>
      <c r="DKV235" s="410"/>
      <c r="DKW235" s="410"/>
      <c r="DKX235" s="410"/>
      <c r="DKY235" s="410"/>
      <c r="DKZ235" s="410"/>
      <c r="DLA235" s="410"/>
      <c r="DLB235" s="410"/>
      <c r="DLC235" s="410"/>
      <c r="DLD235" s="410"/>
      <c r="DLE235" s="410"/>
      <c r="DLF235" s="410"/>
      <c r="DLG235" s="410"/>
      <c r="DLH235" s="410"/>
      <c r="DLI235" s="410"/>
      <c r="DLJ235" s="410"/>
      <c r="DLK235" s="410"/>
      <c r="DLL235" s="410"/>
      <c r="DLM235" s="410"/>
      <c r="DLN235" s="410"/>
      <c r="DLO235" s="410"/>
      <c r="DLP235" s="410"/>
      <c r="DLQ235" s="410"/>
      <c r="DLR235" s="410"/>
      <c r="DLS235" s="410"/>
      <c r="DLT235" s="410"/>
      <c r="DLU235" s="410"/>
      <c r="DLV235" s="410"/>
      <c r="DLW235" s="410"/>
      <c r="DLX235" s="410"/>
      <c r="DLY235" s="410"/>
      <c r="DLZ235" s="410"/>
      <c r="DMA235" s="410"/>
      <c r="DMB235" s="410"/>
      <c r="DMC235" s="410"/>
      <c r="DMD235" s="410"/>
      <c r="DME235" s="410"/>
      <c r="DMF235" s="410"/>
      <c r="DMG235" s="410"/>
      <c r="DMH235" s="410"/>
      <c r="DMI235" s="410"/>
      <c r="DMJ235" s="410"/>
      <c r="DMK235" s="410"/>
      <c r="DML235" s="410"/>
      <c r="DMM235" s="410"/>
      <c r="DMN235" s="410"/>
      <c r="DMO235" s="410"/>
      <c r="DMP235" s="410"/>
      <c r="DMQ235" s="410"/>
      <c r="DMR235" s="410"/>
      <c r="DMS235" s="410"/>
      <c r="DMT235" s="410"/>
      <c r="DMU235" s="410"/>
      <c r="DMV235" s="410"/>
      <c r="DMW235" s="410"/>
      <c r="DMX235" s="410"/>
      <c r="DMY235" s="410"/>
      <c r="DMZ235" s="410"/>
      <c r="DNA235" s="410"/>
      <c r="DNB235" s="410"/>
      <c r="DNC235" s="410"/>
      <c r="DND235" s="410"/>
      <c r="DNE235" s="410"/>
      <c r="DNF235" s="410"/>
      <c r="DNG235" s="410"/>
      <c r="DNH235" s="410"/>
      <c r="DNI235" s="410"/>
      <c r="DNJ235" s="410"/>
      <c r="DNK235" s="410"/>
      <c r="DNL235" s="410"/>
      <c r="DNM235" s="410"/>
      <c r="DNN235" s="410"/>
      <c r="DNO235" s="410"/>
      <c r="DNP235" s="410"/>
      <c r="DNQ235" s="410"/>
      <c r="DNR235" s="410"/>
      <c r="DNS235" s="410"/>
      <c r="DNT235" s="410"/>
      <c r="DNU235" s="410"/>
      <c r="DNV235" s="410"/>
      <c r="DNW235" s="410"/>
      <c r="DNX235" s="410"/>
      <c r="DNY235" s="410"/>
      <c r="DNZ235" s="410"/>
      <c r="DOA235" s="410"/>
      <c r="DOB235" s="410"/>
      <c r="DOC235" s="410"/>
      <c r="DOD235" s="410"/>
      <c r="DOE235" s="410"/>
      <c r="DOF235" s="410"/>
      <c r="DOG235" s="410"/>
      <c r="DOH235" s="410"/>
      <c r="DOI235" s="410"/>
      <c r="DOJ235" s="410"/>
      <c r="DOK235" s="410"/>
      <c r="DOL235" s="410"/>
      <c r="DOM235" s="410"/>
      <c r="DON235" s="410"/>
      <c r="DOO235" s="410"/>
      <c r="DOP235" s="410"/>
      <c r="DOQ235" s="410"/>
      <c r="DOR235" s="410"/>
      <c r="DOS235" s="410"/>
      <c r="DOT235" s="410"/>
      <c r="DOU235" s="410"/>
      <c r="DOV235" s="410"/>
      <c r="DOW235" s="410"/>
      <c r="DOX235" s="410"/>
      <c r="DOY235" s="410"/>
      <c r="DOZ235" s="410"/>
      <c r="DPA235" s="410"/>
      <c r="DPB235" s="410"/>
      <c r="DPC235" s="410"/>
      <c r="DPD235" s="410"/>
      <c r="DPE235" s="410"/>
      <c r="DPF235" s="410"/>
      <c r="DPG235" s="410"/>
      <c r="DPH235" s="410"/>
      <c r="DPI235" s="410"/>
      <c r="DPJ235" s="410"/>
      <c r="DPK235" s="410"/>
      <c r="DPL235" s="410"/>
      <c r="DPM235" s="410"/>
      <c r="DPN235" s="410"/>
      <c r="DPO235" s="410"/>
      <c r="DPP235" s="410"/>
      <c r="DPQ235" s="410"/>
      <c r="DPR235" s="410"/>
      <c r="DPS235" s="410"/>
      <c r="DPT235" s="410"/>
      <c r="DPU235" s="410"/>
      <c r="DPV235" s="410"/>
      <c r="DPW235" s="410"/>
      <c r="DPX235" s="410"/>
      <c r="DPY235" s="410"/>
      <c r="DPZ235" s="410"/>
      <c r="DQA235" s="410"/>
      <c r="DQB235" s="410"/>
      <c r="DQC235" s="410"/>
      <c r="DQD235" s="410"/>
      <c r="DQE235" s="410"/>
      <c r="DQF235" s="410"/>
      <c r="DQG235" s="410"/>
      <c r="DQH235" s="410"/>
      <c r="DQI235" s="410"/>
      <c r="DQJ235" s="410"/>
      <c r="DQK235" s="410"/>
      <c r="DQL235" s="410"/>
      <c r="DQM235" s="410"/>
      <c r="DQN235" s="410"/>
      <c r="DQO235" s="410"/>
      <c r="DQP235" s="410"/>
      <c r="DQQ235" s="410"/>
      <c r="DQR235" s="410"/>
      <c r="DQS235" s="410"/>
      <c r="DQT235" s="410"/>
      <c r="DQU235" s="410"/>
      <c r="DQV235" s="410"/>
      <c r="DQW235" s="410"/>
      <c r="DQX235" s="410"/>
      <c r="DQY235" s="410"/>
      <c r="DQZ235" s="410"/>
      <c r="DRA235" s="410"/>
      <c r="DRB235" s="410"/>
      <c r="DRC235" s="410"/>
      <c r="DRD235" s="410"/>
      <c r="DRE235" s="410"/>
      <c r="DRF235" s="410"/>
      <c r="DRG235" s="410"/>
      <c r="DRH235" s="410"/>
      <c r="DRI235" s="410"/>
      <c r="DRJ235" s="410"/>
      <c r="DRK235" s="410"/>
      <c r="DRL235" s="410"/>
      <c r="DRM235" s="410"/>
      <c r="DRN235" s="410"/>
      <c r="DRO235" s="410"/>
      <c r="DRP235" s="410"/>
      <c r="DRQ235" s="410"/>
      <c r="DRR235" s="410"/>
      <c r="DRS235" s="410"/>
      <c r="DRT235" s="410"/>
      <c r="DRU235" s="410"/>
      <c r="DRV235" s="410"/>
      <c r="DRW235" s="410"/>
      <c r="DRX235" s="410"/>
      <c r="DRY235" s="410"/>
      <c r="DRZ235" s="410"/>
      <c r="DSA235" s="410"/>
      <c r="DSB235" s="410"/>
      <c r="DSC235" s="410"/>
      <c r="DSD235" s="410"/>
      <c r="DSE235" s="410"/>
      <c r="DSF235" s="410"/>
      <c r="DSG235" s="410"/>
      <c r="DSH235" s="410"/>
      <c r="DSI235" s="410"/>
      <c r="DSJ235" s="410"/>
      <c r="DSK235" s="410"/>
      <c r="DSL235" s="410"/>
      <c r="DSM235" s="410"/>
      <c r="DSN235" s="410"/>
      <c r="DSO235" s="410"/>
      <c r="DSP235" s="410"/>
      <c r="DSQ235" s="410"/>
      <c r="DSR235" s="410"/>
      <c r="DSS235" s="410"/>
      <c r="DST235" s="410"/>
      <c r="DSU235" s="410"/>
      <c r="DSV235" s="410"/>
      <c r="DSW235" s="410"/>
      <c r="DSX235" s="410"/>
      <c r="DSY235" s="410"/>
      <c r="DSZ235" s="410"/>
      <c r="DTA235" s="410"/>
      <c r="DTB235" s="410"/>
      <c r="DTC235" s="410"/>
      <c r="DTD235" s="410"/>
      <c r="DTE235" s="410"/>
      <c r="DTF235" s="410"/>
      <c r="DTG235" s="410"/>
      <c r="DTH235" s="410"/>
      <c r="DTI235" s="410"/>
      <c r="DTJ235" s="410"/>
      <c r="DTK235" s="410"/>
      <c r="DTL235" s="410"/>
      <c r="DTM235" s="410"/>
      <c r="DTN235" s="410"/>
      <c r="DTO235" s="410"/>
      <c r="DTP235" s="410"/>
      <c r="DTQ235" s="410"/>
      <c r="DTR235" s="410"/>
      <c r="DTS235" s="410"/>
      <c r="DTT235" s="410"/>
      <c r="DTU235" s="410"/>
      <c r="DTV235" s="410"/>
      <c r="DTW235" s="410"/>
      <c r="DTX235" s="410"/>
      <c r="DTY235" s="410"/>
      <c r="DTZ235" s="410"/>
      <c r="DUA235" s="410"/>
      <c r="DUB235" s="410"/>
      <c r="DUC235" s="410"/>
      <c r="DUD235" s="410"/>
      <c r="DUE235" s="410"/>
      <c r="DUF235" s="410"/>
      <c r="DUG235" s="410"/>
      <c r="DUH235" s="410"/>
      <c r="DUI235" s="410"/>
      <c r="DUJ235" s="410"/>
      <c r="DUK235" s="410"/>
      <c r="DUL235" s="410"/>
      <c r="DUM235" s="410"/>
      <c r="DUN235" s="410"/>
      <c r="DUO235" s="410"/>
      <c r="DUP235" s="410"/>
      <c r="DUQ235" s="410"/>
      <c r="DUR235" s="410"/>
      <c r="DUS235" s="410"/>
      <c r="DUT235" s="410"/>
      <c r="DUU235" s="410"/>
      <c r="DUV235" s="410"/>
      <c r="DUW235" s="410"/>
      <c r="DUX235" s="410"/>
      <c r="DUY235" s="410"/>
      <c r="DUZ235" s="410"/>
      <c r="DVA235" s="410"/>
      <c r="DVB235" s="410"/>
      <c r="DVC235" s="410"/>
      <c r="DVD235" s="410"/>
      <c r="DVE235" s="410"/>
      <c r="DVF235" s="410"/>
      <c r="DVG235" s="410"/>
      <c r="DVH235" s="410"/>
      <c r="DVI235" s="410"/>
      <c r="DVJ235" s="410"/>
      <c r="DVK235" s="410"/>
      <c r="DVL235" s="410"/>
      <c r="DVM235" s="410"/>
      <c r="DVN235" s="410"/>
      <c r="DVO235" s="410"/>
      <c r="DVP235" s="410"/>
      <c r="DVQ235" s="410"/>
      <c r="DVR235" s="410"/>
      <c r="DVS235" s="410"/>
      <c r="DVT235" s="410"/>
      <c r="DVU235" s="410"/>
      <c r="DVV235" s="410"/>
      <c r="DVW235" s="410"/>
      <c r="DVX235" s="410"/>
      <c r="DVY235" s="410"/>
      <c r="DVZ235" s="410"/>
      <c r="DWA235" s="410"/>
      <c r="DWB235" s="410"/>
      <c r="DWC235" s="410"/>
      <c r="DWD235" s="410"/>
      <c r="DWE235" s="410"/>
      <c r="DWF235" s="410"/>
      <c r="DWG235" s="410"/>
      <c r="DWH235" s="410"/>
      <c r="DWI235" s="410"/>
      <c r="DWJ235" s="410"/>
      <c r="DWK235" s="410"/>
      <c r="DWL235" s="410"/>
      <c r="DWM235" s="410"/>
      <c r="DWN235" s="410"/>
      <c r="DWO235" s="410"/>
      <c r="DWP235" s="410"/>
      <c r="DWQ235" s="410"/>
      <c r="DWR235" s="410"/>
      <c r="DWS235" s="410"/>
      <c r="DWT235" s="410"/>
      <c r="DWU235" s="410"/>
      <c r="DWV235" s="410"/>
      <c r="DWW235" s="410"/>
      <c r="DWX235" s="410"/>
      <c r="DWY235" s="410"/>
      <c r="DWZ235" s="410"/>
      <c r="DXA235" s="410"/>
      <c r="DXB235" s="410"/>
      <c r="DXC235" s="410"/>
      <c r="DXD235" s="410"/>
      <c r="DXE235" s="410"/>
      <c r="DXF235" s="410"/>
      <c r="DXG235" s="410"/>
      <c r="DXH235" s="410"/>
      <c r="DXI235" s="410"/>
      <c r="DXJ235" s="410"/>
      <c r="DXK235" s="410"/>
      <c r="DXL235" s="410"/>
      <c r="DXM235" s="410"/>
      <c r="DXN235" s="410"/>
      <c r="DXO235" s="410"/>
      <c r="DXP235" s="410"/>
      <c r="DXQ235" s="410"/>
      <c r="DXR235" s="410"/>
      <c r="DXS235" s="410"/>
      <c r="DXT235" s="410"/>
      <c r="DXU235" s="410"/>
      <c r="DXV235" s="410"/>
      <c r="DXW235" s="410"/>
      <c r="DXX235" s="410"/>
      <c r="DXY235" s="410"/>
      <c r="DXZ235" s="410"/>
      <c r="DYA235" s="410"/>
      <c r="DYB235" s="410"/>
      <c r="DYC235" s="410"/>
      <c r="DYD235" s="410"/>
      <c r="DYE235" s="410"/>
      <c r="DYF235" s="410"/>
      <c r="DYG235" s="410"/>
      <c r="DYH235" s="410"/>
      <c r="DYI235" s="410"/>
      <c r="DYJ235" s="410"/>
      <c r="DYK235" s="410"/>
      <c r="DYL235" s="410"/>
      <c r="DYM235" s="410"/>
      <c r="DYN235" s="410"/>
      <c r="DYO235" s="410"/>
      <c r="DYP235" s="410"/>
      <c r="DYQ235" s="410"/>
      <c r="DYR235" s="410"/>
      <c r="DYS235" s="410"/>
      <c r="DYT235" s="410"/>
      <c r="DYU235" s="410"/>
      <c r="DYV235" s="410"/>
      <c r="DYW235" s="410"/>
      <c r="DYX235" s="410"/>
      <c r="DYY235" s="410"/>
      <c r="DYZ235" s="410"/>
      <c r="DZA235" s="410"/>
      <c r="DZB235" s="410"/>
      <c r="DZC235" s="410"/>
      <c r="DZD235" s="410"/>
      <c r="DZE235" s="410"/>
      <c r="DZF235" s="410"/>
      <c r="DZG235" s="410"/>
      <c r="DZH235" s="410"/>
      <c r="DZI235" s="410"/>
      <c r="DZJ235" s="410"/>
      <c r="DZK235" s="410"/>
      <c r="DZL235" s="410"/>
      <c r="DZM235" s="410"/>
      <c r="DZN235" s="410"/>
      <c r="DZO235" s="410"/>
      <c r="DZP235" s="410"/>
      <c r="DZQ235" s="410"/>
      <c r="DZR235" s="410"/>
      <c r="DZS235" s="410"/>
      <c r="DZT235" s="410"/>
      <c r="DZU235" s="410"/>
      <c r="DZV235" s="410"/>
      <c r="DZW235" s="410"/>
      <c r="DZX235" s="410"/>
      <c r="DZY235" s="410"/>
      <c r="DZZ235" s="410"/>
      <c r="EAA235" s="410"/>
      <c r="EAB235" s="410"/>
      <c r="EAC235" s="410"/>
      <c r="EAD235" s="410"/>
      <c r="EAE235" s="410"/>
      <c r="EAF235" s="410"/>
      <c r="EAG235" s="410"/>
      <c r="EAH235" s="410"/>
      <c r="EAI235" s="410"/>
      <c r="EAJ235" s="410"/>
      <c r="EAK235" s="410"/>
      <c r="EAL235" s="410"/>
      <c r="EAM235" s="410"/>
      <c r="EAN235" s="410"/>
      <c r="EAO235" s="410"/>
      <c r="EAP235" s="410"/>
      <c r="EAQ235" s="410"/>
      <c r="EAR235" s="410"/>
      <c r="EAS235" s="410"/>
      <c r="EAT235" s="410"/>
      <c r="EAU235" s="410"/>
      <c r="EAV235" s="410"/>
      <c r="EAW235" s="410"/>
      <c r="EAX235" s="410"/>
      <c r="EAY235" s="410"/>
      <c r="EAZ235" s="410"/>
      <c r="EBA235" s="410"/>
      <c r="EBB235" s="410"/>
      <c r="EBC235" s="410"/>
      <c r="EBD235" s="410"/>
      <c r="EBE235" s="410"/>
      <c r="EBF235" s="410"/>
      <c r="EBG235" s="410"/>
      <c r="EBH235" s="410"/>
      <c r="EBI235" s="410"/>
      <c r="EBJ235" s="410"/>
      <c r="EBK235" s="410"/>
      <c r="EBL235" s="410"/>
      <c r="EBM235" s="410"/>
      <c r="EBN235" s="410"/>
      <c r="EBO235" s="410"/>
      <c r="EBP235" s="410"/>
      <c r="EBQ235" s="410"/>
      <c r="EBR235" s="410"/>
      <c r="EBS235" s="410"/>
      <c r="EBT235" s="410"/>
      <c r="EBU235" s="410"/>
      <c r="EBV235" s="410"/>
      <c r="EBW235" s="410"/>
      <c r="EBX235" s="410"/>
      <c r="EBY235" s="410"/>
      <c r="EBZ235" s="410"/>
      <c r="ECA235" s="410"/>
      <c r="ECB235" s="410"/>
      <c r="ECC235" s="410"/>
      <c r="ECD235" s="410"/>
      <c r="ECE235" s="410"/>
      <c r="ECF235" s="410"/>
      <c r="ECG235" s="410"/>
      <c r="ECH235" s="410"/>
      <c r="ECI235" s="410"/>
      <c r="ECJ235" s="410"/>
      <c r="ECK235" s="410"/>
      <c r="ECL235" s="410"/>
      <c r="ECM235" s="410"/>
      <c r="ECN235" s="410"/>
      <c r="ECO235" s="410"/>
      <c r="ECP235" s="410"/>
      <c r="ECQ235" s="410"/>
      <c r="ECR235" s="410"/>
      <c r="ECS235" s="410"/>
      <c r="ECT235" s="410"/>
      <c r="ECU235" s="410"/>
      <c r="ECV235" s="410"/>
      <c r="ECW235" s="410"/>
      <c r="ECX235" s="410"/>
      <c r="ECY235" s="410"/>
      <c r="ECZ235" s="410"/>
      <c r="EDA235" s="410"/>
      <c r="EDB235" s="410"/>
      <c r="EDC235" s="410"/>
      <c r="EDD235" s="410"/>
      <c r="EDE235" s="410"/>
      <c r="EDF235" s="410"/>
      <c r="EDG235" s="410"/>
      <c r="EDH235" s="410"/>
      <c r="EDI235" s="410"/>
      <c r="EDJ235" s="410"/>
      <c r="EDK235" s="410"/>
      <c r="EDL235" s="410"/>
      <c r="EDM235" s="410"/>
      <c r="EDN235" s="410"/>
      <c r="EDO235" s="410"/>
      <c r="EDP235" s="410"/>
      <c r="EDQ235" s="410"/>
      <c r="EDR235" s="410"/>
      <c r="EDS235" s="410"/>
      <c r="EDT235" s="410"/>
      <c r="EDU235" s="410"/>
      <c r="EDV235" s="410"/>
      <c r="EDW235" s="410"/>
      <c r="EDX235" s="410"/>
      <c r="EDY235" s="410"/>
      <c r="EDZ235" s="410"/>
      <c r="EEA235" s="410"/>
      <c r="EEB235" s="410"/>
      <c r="EEC235" s="410"/>
      <c r="EED235" s="410"/>
      <c r="EEE235" s="410"/>
      <c r="EEF235" s="410"/>
      <c r="EEG235" s="410"/>
      <c r="EEH235" s="410"/>
      <c r="EEI235" s="410"/>
      <c r="EEJ235" s="410"/>
      <c r="EEK235" s="410"/>
      <c r="EEL235" s="410"/>
      <c r="EEM235" s="410"/>
      <c r="EEN235" s="410"/>
      <c r="EEO235" s="410"/>
      <c r="EEP235" s="410"/>
      <c r="EEQ235" s="410"/>
      <c r="EER235" s="410"/>
      <c r="EES235" s="410"/>
      <c r="EET235" s="410"/>
      <c r="EEU235" s="410"/>
      <c r="EEV235" s="410"/>
      <c r="EEW235" s="410"/>
      <c r="EEX235" s="410"/>
      <c r="EEY235" s="410"/>
      <c r="EEZ235" s="410"/>
      <c r="EFA235" s="410"/>
      <c r="EFB235" s="410"/>
      <c r="EFC235" s="410"/>
      <c r="EFD235" s="410"/>
      <c r="EFE235" s="410"/>
      <c r="EFF235" s="410"/>
      <c r="EFG235" s="410"/>
      <c r="EFH235" s="410"/>
      <c r="EFI235" s="410"/>
      <c r="EFJ235" s="410"/>
      <c r="EFK235" s="410"/>
      <c r="EFL235" s="410"/>
      <c r="EFM235" s="410"/>
      <c r="EFN235" s="410"/>
      <c r="EFO235" s="410"/>
      <c r="EFP235" s="410"/>
      <c r="EFQ235" s="410"/>
      <c r="EFR235" s="410"/>
      <c r="EFS235" s="410"/>
      <c r="EFT235" s="410"/>
      <c r="EFU235" s="410"/>
      <c r="EFV235" s="410"/>
      <c r="EFW235" s="410"/>
      <c r="EFX235" s="410"/>
      <c r="EFY235" s="410"/>
      <c r="EFZ235" s="410"/>
      <c r="EGA235" s="410"/>
      <c r="EGB235" s="410"/>
      <c r="EGC235" s="410"/>
      <c r="EGD235" s="410"/>
      <c r="EGE235" s="410"/>
      <c r="EGF235" s="410"/>
      <c r="EGG235" s="410"/>
      <c r="EGH235" s="410"/>
      <c r="EGI235" s="410"/>
      <c r="EGJ235" s="410"/>
      <c r="EGK235" s="410"/>
      <c r="EGL235" s="410"/>
      <c r="EGM235" s="410"/>
      <c r="EGN235" s="410"/>
      <c r="EGO235" s="410"/>
      <c r="EGP235" s="410"/>
      <c r="EGQ235" s="410"/>
      <c r="EGR235" s="410"/>
      <c r="EGS235" s="410"/>
      <c r="EGT235" s="410"/>
      <c r="EGU235" s="410"/>
      <c r="EGV235" s="410"/>
      <c r="EGW235" s="410"/>
      <c r="EGX235" s="410"/>
      <c r="EGY235" s="410"/>
      <c r="EGZ235" s="410"/>
      <c r="EHA235" s="410"/>
      <c r="EHB235" s="410"/>
      <c r="EHC235" s="410"/>
      <c r="EHD235" s="410"/>
      <c r="EHE235" s="410"/>
      <c r="EHF235" s="410"/>
      <c r="EHG235" s="410"/>
      <c r="EHH235" s="410"/>
      <c r="EHI235" s="410"/>
      <c r="EHJ235" s="410"/>
      <c r="EHK235" s="410"/>
      <c r="EHL235" s="410"/>
      <c r="EHM235" s="410"/>
      <c r="EHN235" s="410"/>
      <c r="EHO235" s="410"/>
      <c r="EHP235" s="410"/>
      <c r="EHQ235" s="410"/>
      <c r="EHR235" s="410"/>
      <c r="EHS235" s="410"/>
      <c r="EHT235" s="410"/>
      <c r="EHU235" s="410"/>
      <c r="EHV235" s="410"/>
      <c r="EHW235" s="410"/>
      <c r="EHX235" s="410"/>
      <c r="EHY235" s="410"/>
      <c r="EHZ235" s="410"/>
      <c r="EIA235" s="410"/>
      <c r="EIB235" s="410"/>
      <c r="EIC235" s="410"/>
      <c r="EID235" s="410"/>
      <c r="EIE235" s="410"/>
      <c r="EIF235" s="410"/>
      <c r="EIG235" s="410"/>
      <c r="EIH235" s="410"/>
      <c r="EII235" s="410"/>
      <c r="EIJ235" s="410"/>
      <c r="EIK235" s="410"/>
      <c r="EIL235" s="410"/>
      <c r="EIM235" s="410"/>
      <c r="EIN235" s="410"/>
      <c r="EIO235" s="410"/>
      <c r="EIP235" s="410"/>
      <c r="EIQ235" s="410"/>
      <c r="EIR235" s="410"/>
      <c r="EIS235" s="410"/>
      <c r="EIT235" s="410"/>
      <c r="EIU235" s="410"/>
      <c r="EIV235" s="410"/>
      <c r="EIW235" s="410"/>
      <c r="EIX235" s="410"/>
      <c r="EIY235" s="410"/>
      <c r="EIZ235" s="410"/>
      <c r="EJA235" s="410"/>
      <c r="EJB235" s="410"/>
      <c r="EJC235" s="410"/>
      <c r="EJD235" s="410"/>
      <c r="EJE235" s="410"/>
      <c r="EJF235" s="410"/>
      <c r="EJG235" s="410"/>
      <c r="EJH235" s="410"/>
      <c r="EJI235" s="410"/>
      <c r="EJJ235" s="410"/>
      <c r="EJK235" s="410"/>
      <c r="EJL235" s="410"/>
      <c r="EJM235" s="410"/>
      <c r="EJN235" s="410"/>
      <c r="EJO235" s="410"/>
      <c r="EJP235" s="410"/>
      <c r="EJQ235" s="410"/>
      <c r="EJR235" s="410"/>
      <c r="EJS235" s="410"/>
      <c r="EJT235" s="410"/>
      <c r="EJU235" s="410"/>
      <c r="EJV235" s="410"/>
      <c r="EJW235" s="410"/>
      <c r="EJX235" s="410"/>
      <c r="EJY235" s="410"/>
      <c r="EJZ235" s="410"/>
      <c r="EKA235" s="410"/>
      <c r="EKB235" s="410"/>
      <c r="EKC235" s="410"/>
      <c r="EKD235" s="410"/>
      <c r="EKE235" s="410"/>
      <c r="EKF235" s="410"/>
      <c r="EKG235" s="410"/>
      <c r="EKH235" s="410"/>
      <c r="EKI235" s="410"/>
      <c r="EKJ235" s="410"/>
      <c r="EKK235" s="410"/>
      <c r="EKL235" s="410"/>
      <c r="EKM235" s="410"/>
      <c r="EKN235" s="410"/>
      <c r="EKO235" s="410"/>
      <c r="EKP235" s="410"/>
      <c r="EKQ235" s="410"/>
      <c r="EKR235" s="410"/>
      <c r="EKS235" s="410"/>
      <c r="EKT235" s="410"/>
      <c r="EKU235" s="410"/>
      <c r="EKV235" s="410"/>
      <c r="EKW235" s="410"/>
      <c r="EKX235" s="410"/>
      <c r="EKY235" s="410"/>
      <c r="EKZ235" s="410"/>
      <c r="ELA235" s="410"/>
      <c r="ELB235" s="410"/>
      <c r="ELC235" s="410"/>
      <c r="ELD235" s="410"/>
      <c r="ELE235" s="410"/>
      <c r="ELF235" s="410"/>
      <c r="ELG235" s="410"/>
      <c r="ELH235" s="410"/>
      <c r="ELI235" s="410"/>
      <c r="ELJ235" s="410"/>
      <c r="ELK235" s="410"/>
      <c r="ELL235" s="410"/>
      <c r="ELM235" s="410"/>
      <c r="ELN235" s="410"/>
      <c r="ELO235" s="410"/>
      <c r="ELP235" s="410"/>
      <c r="ELQ235" s="410"/>
      <c r="ELR235" s="410"/>
      <c r="ELS235" s="410"/>
      <c r="ELT235" s="410"/>
      <c r="ELU235" s="410"/>
      <c r="ELV235" s="410"/>
      <c r="ELW235" s="410"/>
      <c r="ELX235" s="410"/>
      <c r="ELY235" s="410"/>
      <c r="ELZ235" s="410"/>
      <c r="EMA235" s="410"/>
      <c r="EMB235" s="410"/>
      <c r="EMC235" s="410"/>
      <c r="EMD235" s="410"/>
      <c r="EME235" s="410"/>
      <c r="EMF235" s="410"/>
      <c r="EMG235" s="410"/>
      <c r="EMH235" s="410"/>
      <c r="EMI235" s="410"/>
      <c r="EMJ235" s="410"/>
      <c r="EMK235" s="410"/>
      <c r="EML235" s="410"/>
      <c r="EMM235" s="410"/>
      <c r="EMN235" s="410"/>
      <c r="EMO235" s="410"/>
      <c r="EMP235" s="410"/>
      <c r="EMQ235" s="410"/>
      <c r="EMR235" s="410"/>
      <c r="EMS235" s="410"/>
      <c r="EMT235" s="410"/>
      <c r="EMU235" s="410"/>
      <c r="EMV235" s="410"/>
      <c r="EMW235" s="410"/>
      <c r="EMX235" s="410"/>
      <c r="EMY235" s="410"/>
      <c r="EMZ235" s="410"/>
      <c r="ENA235" s="410"/>
      <c r="ENB235" s="410"/>
      <c r="ENC235" s="410"/>
      <c r="END235" s="410"/>
      <c r="ENE235" s="410"/>
      <c r="ENF235" s="410"/>
      <c r="ENG235" s="410"/>
      <c r="ENH235" s="410"/>
      <c r="ENI235" s="410"/>
      <c r="ENJ235" s="410"/>
      <c r="ENK235" s="410"/>
      <c r="ENL235" s="410"/>
      <c r="ENM235" s="410"/>
      <c r="ENN235" s="410"/>
      <c r="ENO235" s="410"/>
      <c r="ENP235" s="410"/>
      <c r="ENQ235" s="410"/>
      <c r="ENR235" s="410"/>
      <c r="ENS235" s="410"/>
      <c r="ENT235" s="410"/>
      <c r="ENU235" s="410"/>
      <c r="ENV235" s="410"/>
      <c r="ENW235" s="410"/>
      <c r="ENX235" s="410"/>
      <c r="ENY235" s="410"/>
      <c r="ENZ235" s="410"/>
      <c r="EOA235" s="410"/>
      <c r="EOB235" s="410"/>
      <c r="EOC235" s="410"/>
      <c r="EOD235" s="410"/>
      <c r="EOE235" s="410"/>
      <c r="EOF235" s="410"/>
      <c r="EOG235" s="410"/>
      <c r="EOH235" s="410"/>
      <c r="EOI235" s="410"/>
      <c r="EOJ235" s="410"/>
      <c r="EOK235" s="410"/>
      <c r="EOL235" s="410"/>
      <c r="EOM235" s="410"/>
      <c r="EON235" s="410"/>
      <c r="EOO235" s="410"/>
      <c r="EOP235" s="410"/>
      <c r="EOQ235" s="410"/>
      <c r="EOR235" s="410"/>
      <c r="EOS235" s="410"/>
      <c r="EOT235" s="410"/>
      <c r="EOU235" s="410"/>
      <c r="EOV235" s="410"/>
      <c r="EOW235" s="410"/>
      <c r="EOX235" s="410"/>
      <c r="EOY235" s="410"/>
      <c r="EOZ235" s="410"/>
      <c r="EPA235" s="410"/>
      <c r="EPB235" s="410"/>
      <c r="EPC235" s="410"/>
      <c r="EPD235" s="410"/>
      <c r="EPE235" s="410"/>
      <c r="EPF235" s="410"/>
      <c r="EPG235" s="410"/>
      <c r="EPH235" s="410"/>
      <c r="EPI235" s="410"/>
      <c r="EPJ235" s="410"/>
      <c r="EPK235" s="410"/>
      <c r="EPL235" s="410"/>
      <c r="EPM235" s="410"/>
      <c r="EPN235" s="410"/>
      <c r="EPO235" s="410"/>
      <c r="EPP235" s="410"/>
      <c r="EPQ235" s="410"/>
      <c r="EPR235" s="410"/>
      <c r="EPS235" s="410"/>
      <c r="EPT235" s="410"/>
      <c r="EPU235" s="410"/>
      <c r="EPV235" s="410"/>
      <c r="EPW235" s="410"/>
      <c r="EPX235" s="410"/>
      <c r="EPY235" s="410"/>
      <c r="EPZ235" s="410"/>
      <c r="EQA235" s="410"/>
      <c r="EQB235" s="410"/>
      <c r="EQC235" s="410"/>
      <c r="EQD235" s="410"/>
      <c r="EQE235" s="410"/>
      <c r="EQF235" s="410"/>
      <c r="EQG235" s="410"/>
      <c r="EQH235" s="410"/>
      <c r="EQI235" s="410"/>
      <c r="EQJ235" s="410"/>
      <c r="EQK235" s="410"/>
      <c r="EQL235" s="410"/>
      <c r="EQM235" s="410"/>
      <c r="EQN235" s="410"/>
      <c r="EQO235" s="410"/>
      <c r="EQP235" s="410"/>
      <c r="EQQ235" s="410"/>
      <c r="EQR235" s="410"/>
      <c r="EQS235" s="410"/>
      <c r="EQT235" s="410"/>
      <c r="EQU235" s="410"/>
      <c r="EQV235" s="410"/>
      <c r="EQW235" s="410"/>
      <c r="EQX235" s="410"/>
      <c r="EQY235" s="410"/>
      <c r="EQZ235" s="410"/>
      <c r="ERA235" s="410"/>
      <c r="ERB235" s="410"/>
      <c r="ERC235" s="410"/>
      <c r="ERD235" s="410"/>
      <c r="ERE235" s="410"/>
      <c r="ERF235" s="410"/>
      <c r="ERG235" s="410"/>
      <c r="ERH235" s="410"/>
      <c r="ERI235" s="410"/>
      <c r="ERJ235" s="410"/>
      <c r="ERK235" s="410"/>
      <c r="ERL235" s="410"/>
      <c r="ERM235" s="410"/>
      <c r="ERN235" s="410"/>
      <c r="ERO235" s="410"/>
      <c r="ERP235" s="410"/>
      <c r="ERQ235" s="410"/>
      <c r="ERR235" s="410"/>
      <c r="ERS235" s="410"/>
      <c r="ERT235" s="410"/>
      <c r="ERU235" s="410"/>
      <c r="ERV235" s="410"/>
      <c r="ERW235" s="410"/>
      <c r="ERX235" s="410"/>
      <c r="ERY235" s="410"/>
      <c r="ERZ235" s="410"/>
      <c r="ESA235" s="410"/>
      <c r="ESB235" s="410"/>
      <c r="ESC235" s="410"/>
      <c r="ESD235" s="410"/>
      <c r="ESE235" s="410"/>
      <c r="ESF235" s="410"/>
      <c r="ESG235" s="410"/>
      <c r="ESH235" s="410"/>
      <c r="ESI235" s="410"/>
      <c r="ESJ235" s="410"/>
      <c r="ESK235" s="410"/>
      <c r="ESL235" s="410"/>
      <c r="ESM235" s="410"/>
      <c r="ESN235" s="410"/>
      <c r="ESO235" s="410"/>
      <c r="ESP235" s="410"/>
      <c r="ESQ235" s="410"/>
      <c r="ESR235" s="410"/>
      <c r="ESS235" s="410"/>
      <c r="EST235" s="410"/>
      <c r="ESU235" s="410"/>
      <c r="ESV235" s="410"/>
      <c r="ESW235" s="410"/>
      <c r="ESX235" s="410"/>
      <c r="ESY235" s="410"/>
      <c r="ESZ235" s="410"/>
      <c r="ETA235" s="410"/>
      <c r="ETB235" s="410"/>
      <c r="ETC235" s="410"/>
      <c r="ETD235" s="410"/>
      <c r="ETE235" s="410"/>
      <c r="ETF235" s="410"/>
      <c r="ETG235" s="410"/>
      <c r="ETH235" s="410"/>
      <c r="ETI235" s="410"/>
      <c r="ETJ235" s="410"/>
      <c r="ETK235" s="410"/>
      <c r="ETL235" s="410"/>
      <c r="ETM235" s="410"/>
      <c r="ETN235" s="410"/>
      <c r="ETO235" s="410"/>
      <c r="ETP235" s="410"/>
      <c r="ETQ235" s="410"/>
      <c r="ETR235" s="410"/>
      <c r="ETS235" s="410"/>
      <c r="ETT235" s="410"/>
      <c r="ETU235" s="410"/>
      <c r="ETV235" s="410"/>
      <c r="ETW235" s="410"/>
      <c r="ETX235" s="410"/>
      <c r="ETY235" s="410"/>
      <c r="ETZ235" s="410"/>
      <c r="EUA235" s="410"/>
      <c r="EUB235" s="410"/>
      <c r="EUC235" s="410"/>
      <c r="EUD235" s="410"/>
      <c r="EUE235" s="410"/>
      <c r="EUF235" s="410"/>
      <c r="EUG235" s="410"/>
      <c r="EUH235" s="410"/>
      <c r="EUI235" s="410"/>
      <c r="EUJ235" s="410"/>
      <c r="EUK235" s="410"/>
      <c r="EUL235" s="410"/>
      <c r="EUM235" s="410"/>
      <c r="EUN235" s="410"/>
      <c r="EUO235" s="410"/>
      <c r="EUP235" s="410"/>
      <c r="EUQ235" s="410"/>
      <c r="EUR235" s="410"/>
      <c r="EUS235" s="410"/>
      <c r="EUT235" s="410"/>
      <c r="EUU235" s="410"/>
      <c r="EUV235" s="410"/>
      <c r="EUW235" s="410"/>
      <c r="EUX235" s="410"/>
      <c r="EUY235" s="410"/>
      <c r="EUZ235" s="410"/>
      <c r="EVA235" s="410"/>
      <c r="EVB235" s="410"/>
      <c r="EVC235" s="410"/>
      <c r="EVD235" s="410"/>
      <c r="EVE235" s="410"/>
      <c r="EVF235" s="410"/>
      <c r="EVG235" s="410"/>
      <c r="EVH235" s="410"/>
      <c r="EVI235" s="410"/>
      <c r="EVJ235" s="410"/>
      <c r="EVK235" s="410"/>
      <c r="EVL235" s="410"/>
      <c r="EVM235" s="410"/>
      <c r="EVN235" s="410"/>
      <c r="EVO235" s="410"/>
      <c r="EVP235" s="410"/>
      <c r="EVQ235" s="410"/>
      <c r="EVR235" s="410"/>
      <c r="EVS235" s="410"/>
      <c r="EVT235" s="410"/>
      <c r="EVU235" s="410"/>
      <c r="EVV235" s="410"/>
      <c r="EVW235" s="410"/>
      <c r="EVX235" s="410"/>
      <c r="EVY235" s="410"/>
      <c r="EVZ235" s="410"/>
      <c r="EWA235" s="410"/>
      <c r="EWB235" s="410"/>
      <c r="EWC235" s="410"/>
      <c r="EWD235" s="410"/>
      <c r="EWE235" s="410"/>
      <c r="EWF235" s="410"/>
      <c r="EWG235" s="410"/>
      <c r="EWH235" s="410"/>
      <c r="EWI235" s="410"/>
      <c r="EWJ235" s="410"/>
      <c r="EWK235" s="410"/>
      <c r="EWL235" s="410"/>
      <c r="EWM235" s="410"/>
      <c r="EWN235" s="410"/>
      <c r="EWO235" s="410"/>
      <c r="EWP235" s="410"/>
      <c r="EWQ235" s="410"/>
      <c r="EWR235" s="410"/>
      <c r="EWS235" s="410"/>
      <c r="EWT235" s="410"/>
      <c r="EWU235" s="410"/>
      <c r="EWV235" s="410"/>
      <c r="EWW235" s="410"/>
      <c r="EWX235" s="410"/>
      <c r="EWY235" s="410"/>
      <c r="EWZ235" s="410"/>
      <c r="EXA235" s="410"/>
      <c r="EXB235" s="410"/>
      <c r="EXC235" s="410"/>
      <c r="EXD235" s="410"/>
      <c r="EXE235" s="410"/>
      <c r="EXF235" s="410"/>
      <c r="EXG235" s="410"/>
      <c r="EXH235" s="410"/>
      <c r="EXI235" s="410"/>
      <c r="EXJ235" s="410"/>
      <c r="EXK235" s="410"/>
      <c r="EXL235" s="410"/>
      <c r="EXM235" s="410"/>
      <c r="EXN235" s="410"/>
      <c r="EXO235" s="410"/>
      <c r="EXP235" s="410"/>
      <c r="EXQ235" s="410"/>
      <c r="EXR235" s="410"/>
      <c r="EXS235" s="410"/>
      <c r="EXT235" s="410"/>
      <c r="EXU235" s="410"/>
      <c r="EXV235" s="410"/>
      <c r="EXW235" s="410"/>
      <c r="EXX235" s="410"/>
      <c r="EXY235" s="410"/>
      <c r="EXZ235" s="410"/>
      <c r="EYA235" s="410"/>
      <c r="EYB235" s="410"/>
      <c r="EYC235" s="410"/>
      <c r="EYD235" s="410"/>
      <c r="EYE235" s="410"/>
      <c r="EYF235" s="410"/>
      <c r="EYG235" s="410"/>
      <c r="EYH235" s="410"/>
      <c r="EYI235" s="410"/>
      <c r="EYJ235" s="410"/>
      <c r="EYK235" s="410"/>
      <c r="EYL235" s="410"/>
      <c r="EYM235" s="410"/>
      <c r="EYN235" s="410"/>
      <c r="EYO235" s="410"/>
      <c r="EYP235" s="410"/>
      <c r="EYQ235" s="410"/>
      <c r="EYR235" s="410"/>
      <c r="EYS235" s="410"/>
      <c r="EYT235" s="410"/>
      <c r="EYU235" s="410"/>
      <c r="EYV235" s="410"/>
      <c r="EYW235" s="410"/>
      <c r="EYX235" s="410"/>
      <c r="EYY235" s="410"/>
      <c r="EYZ235" s="410"/>
      <c r="EZA235" s="410"/>
      <c r="EZB235" s="410"/>
      <c r="EZC235" s="410"/>
      <c r="EZD235" s="410"/>
      <c r="EZE235" s="410"/>
      <c r="EZF235" s="410"/>
      <c r="EZG235" s="410"/>
      <c r="EZH235" s="410"/>
      <c r="EZI235" s="410"/>
      <c r="EZJ235" s="410"/>
      <c r="EZK235" s="410"/>
      <c r="EZL235" s="410"/>
      <c r="EZM235" s="410"/>
      <c r="EZN235" s="410"/>
      <c r="EZO235" s="410"/>
      <c r="EZP235" s="410"/>
      <c r="EZQ235" s="410"/>
      <c r="EZR235" s="410"/>
      <c r="EZS235" s="410"/>
      <c r="EZT235" s="410"/>
      <c r="EZU235" s="410"/>
      <c r="EZV235" s="410"/>
      <c r="EZW235" s="410"/>
      <c r="EZX235" s="410"/>
      <c r="EZY235" s="410"/>
      <c r="EZZ235" s="410"/>
      <c r="FAA235" s="410"/>
      <c r="FAB235" s="410"/>
      <c r="FAC235" s="410"/>
      <c r="FAD235" s="410"/>
      <c r="FAE235" s="410"/>
      <c r="FAF235" s="410"/>
      <c r="FAG235" s="410"/>
      <c r="FAH235" s="410"/>
      <c r="FAI235" s="410"/>
      <c r="FAJ235" s="410"/>
      <c r="FAK235" s="410"/>
      <c r="FAL235" s="410"/>
      <c r="FAM235" s="410"/>
      <c r="FAN235" s="410"/>
      <c r="FAO235" s="410"/>
      <c r="FAP235" s="410"/>
      <c r="FAQ235" s="410"/>
      <c r="FAR235" s="410"/>
      <c r="FAS235" s="410"/>
      <c r="FAT235" s="410"/>
      <c r="FAU235" s="410"/>
      <c r="FAV235" s="410"/>
      <c r="FAW235" s="410"/>
      <c r="FAX235" s="410"/>
      <c r="FAY235" s="410"/>
      <c r="FAZ235" s="410"/>
      <c r="FBA235" s="410"/>
      <c r="FBB235" s="410"/>
      <c r="FBC235" s="410"/>
      <c r="FBD235" s="410"/>
      <c r="FBE235" s="410"/>
      <c r="FBF235" s="410"/>
      <c r="FBG235" s="410"/>
      <c r="FBH235" s="410"/>
      <c r="FBI235" s="410"/>
      <c r="FBJ235" s="410"/>
      <c r="FBK235" s="410"/>
      <c r="FBL235" s="410"/>
      <c r="FBM235" s="410"/>
      <c r="FBN235" s="410"/>
      <c r="FBO235" s="410"/>
      <c r="FBP235" s="410"/>
      <c r="FBQ235" s="410"/>
      <c r="FBR235" s="410"/>
      <c r="FBS235" s="410"/>
      <c r="FBT235" s="410"/>
      <c r="FBU235" s="410"/>
      <c r="FBV235" s="410"/>
      <c r="FBW235" s="410"/>
      <c r="FBX235" s="410"/>
      <c r="FBY235" s="410"/>
      <c r="FBZ235" s="410"/>
      <c r="FCA235" s="410"/>
      <c r="FCB235" s="410"/>
      <c r="FCC235" s="410"/>
      <c r="FCD235" s="410"/>
      <c r="FCE235" s="410"/>
      <c r="FCF235" s="410"/>
      <c r="FCG235" s="410"/>
      <c r="FCH235" s="410"/>
      <c r="FCI235" s="410"/>
      <c r="FCJ235" s="410"/>
      <c r="FCK235" s="410"/>
      <c r="FCL235" s="410"/>
      <c r="FCM235" s="410"/>
      <c r="FCN235" s="410"/>
      <c r="FCO235" s="410"/>
      <c r="FCP235" s="410"/>
      <c r="FCQ235" s="410"/>
      <c r="FCR235" s="410"/>
      <c r="FCS235" s="410"/>
      <c r="FCT235" s="410"/>
      <c r="FCU235" s="410"/>
      <c r="FCV235" s="410"/>
      <c r="FCW235" s="410"/>
      <c r="FCX235" s="410"/>
      <c r="FCY235" s="410"/>
      <c r="FCZ235" s="410"/>
      <c r="FDA235" s="410"/>
      <c r="FDB235" s="410"/>
      <c r="FDC235" s="410"/>
      <c r="FDD235" s="410"/>
      <c r="FDE235" s="410"/>
      <c r="FDF235" s="410"/>
      <c r="FDG235" s="410"/>
      <c r="FDH235" s="410"/>
      <c r="FDI235" s="410"/>
      <c r="FDJ235" s="410"/>
      <c r="FDK235" s="410"/>
      <c r="FDL235" s="410"/>
      <c r="FDM235" s="410"/>
      <c r="FDN235" s="410"/>
      <c r="FDO235" s="410"/>
      <c r="FDP235" s="410"/>
      <c r="FDQ235" s="410"/>
      <c r="FDR235" s="410"/>
      <c r="FDS235" s="410"/>
      <c r="FDT235" s="410"/>
      <c r="FDU235" s="410"/>
      <c r="FDV235" s="410"/>
      <c r="FDW235" s="410"/>
      <c r="FDX235" s="410"/>
      <c r="FDY235" s="410"/>
      <c r="FDZ235" s="410"/>
      <c r="FEA235" s="410"/>
      <c r="FEB235" s="410"/>
      <c r="FEC235" s="410"/>
      <c r="FED235" s="410"/>
      <c r="FEE235" s="410"/>
      <c r="FEF235" s="410"/>
      <c r="FEG235" s="410"/>
      <c r="FEH235" s="410"/>
      <c r="FEI235" s="410"/>
      <c r="FEJ235" s="410"/>
      <c r="FEK235" s="410"/>
      <c r="FEL235" s="410"/>
      <c r="FEM235" s="410"/>
      <c r="FEN235" s="410"/>
      <c r="FEO235" s="410"/>
      <c r="FEP235" s="410"/>
      <c r="FEQ235" s="410"/>
      <c r="FER235" s="410"/>
      <c r="FES235" s="410"/>
      <c r="FET235" s="410"/>
      <c r="FEU235" s="410"/>
      <c r="FEV235" s="410"/>
      <c r="FEW235" s="410"/>
      <c r="FEX235" s="410"/>
      <c r="FEY235" s="410"/>
      <c r="FEZ235" s="410"/>
      <c r="FFA235" s="410"/>
      <c r="FFB235" s="410"/>
      <c r="FFC235" s="410"/>
      <c r="FFD235" s="410"/>
      <c r="FFE235" s="410"/>
      <c r="FFF235" s="410"/>
      <c r="FFG235" s="410"/>
      <c r="FFH235" s="410"/>
      <c r="FFI235" s="410"/>
      <c r="FFJ235" s="410"/>
      <c r="FFK235" s="410"/>
      <c r="FFL235" s="410"/>
      <c r="FFM235" s="410"/>
      <c r="FFN235" s="410"/>
      <c r="FFO235" s="410"/>
      <c r="FFP235" s="410"/>
      <c r="FFQ235" s="410"/>
      <c r="FFR235" s="410"/>
      <c r="FFS235" s="410"/>
      <c r="FFT235" s="410"/>
      <c r="FFU235" s="410"/>
      <c r="FFV235" s="410"/>
      <c r="FFW235" s="410"/>
      <c r="FFX235" s="410"/>
      <c r="FFY235" s="410"/>
      <c r="FFZ235" s="410"/>
      <c r="FGA235" s="410"/>
      <c r="FGB235" s="410"/>
      <c r="FGC235" s="410"/>
      <c r="FGD235" s="410"/>
      <c r="FGE235" s="410"/>
      <c r="FGF235" s="410"/>
      <c r="FGG235" s="410"/>
      <c r="FGH235" s="410"/>
      <c r="FGI235" s="410"/>
      <c r="FGJ235" s="410"/>
      <c r="FGK235" s="410"/>
      <c r="FGL235" s="410"/>
      <c r="FGM235" s="410"/>
      <c r="FGN235" s="410"/>
      <c r="FGO235" s="410"/>
      <c r="FGP235" s="410"/>
      <c r="FGQ235" s="410"/>
      <c r="FGR235" s="410"/>
      <c r="FGS235" s="410"/>
      <c r="FGT235" s="410"/>
      <c r="FGU235" s="410"/>
      <c r="FGV235" s="410"/>
      <c r="FGW235" s="410"/>
      <c r="FGX235" s="410"/>
      <c r="FGY235" s="410"/>
      <c r="FGZ235" s="410"/>
      <c r="FHA235" s="410"/>
      <c r="FHB235" s="410"/>
      <c r="FHC235" s="410"/>
      <c r="FHD235" s="410"/>
      <c r="FHE235" s="410"/>
      <c r="FHF235" s="410"/>
      <c r="FHG235" s="410"/>
      <c r="FHH235" s="410"/>
      <c r="FHI235" s="410"/>
      <c r="FHJ235" s="410"/>
      <c r="FHK235" s="410"/>
      <c r="FHL235" s="410"/>
      <c r="FHM235" s="410"/>
      <c r="FHN235" s="410"/>
      <c r="FHO235" s="410"/>
      <c r="FHP235" s="410"/>
      <c r="FHQ235" s="410"/>
      <c r="FHR235" s="410"/>
      <c r="FHS235" s="410"/>
      <c r="FHT235" s="410"/>
      <c r="FHU235" s="410"/>
      <c r="FHV235" s="410"/>
      <c r="FHW235" s="410"/>
      <c r="FHX235" s="410"/>
      <c r="FHY235" s="410"/>
      <c r="FHZ235" s="410"/>
      <c r="FIA235" s="410"/>
      <c r="FIB235" s="410"/>
      <c r="FIC235" s="410"/>
      <c r="FID235" s="410"/>
      <c r="FIE235" s="410"/>
      <c r="FIF235" s="410"/>
      <c r="FIG235" s="410"/>
      <c r="FIH235" s="410"/>
      <c r="FII235" s="410"/>
      <c r="FIJ235" s="410"/>
      <c r="FIK235" s="410"/>
      <c r="FIL235" s="410"/>
      <c r="FIM235" s="410"/>
      <c r="FIN235" s="410"/>
      <c r="FIO235" s="410"/>
      <c r="FIP235" s="410"/>
      <c r="FIQ235" s="410"/>
      <c r="FIR235" s="410"/>
      <c r="FIS235" s="410"/>
      <c r="FIT235" s="410"/>
      <c r="FIU235" s="410"/>
      <c r="FIV235" s="410"/>
      <c r="FIW235" s="410"/>
      <c r="FIX235" s="410"/>
      <c r="FIY235" s="410"/>
      <c r="FIZ235" s="410"/>
      <c r="FJA235" s="410"/>
      <c r="FJB235" s="410"/>
      <c r="FJC235" s="410"/>
      <c r="FJD235" s="410"/>
      <c r="FJE235" s="410"/>
      <c r="FJF235" s="410"/>
      <c r="FJG235" s="410"/>
      <c r="FJH235" s="410"/>
      <c r="FJI235" s="410"/>
      <c r="FJJ235" s="410"/>
      <c r="FJK235" s="410"/>
      <c r="FJL235" s="410"/>
      <c r="FJM235" s="410"/>
      <c r="FJN235" s="410"/>
      <c r="FJO235" s="410"/>
      <c r="FJP235" s="410"/>
      <c r="FJQ235" s="410"/>
      <c r="FJR235" s="410"/>
      <c r="FJS235" s="410"/>
      <c r="FJT235" s="410"/>
      <c r="FJU235" s="410"/>
      <c r="FJV235" s="410"/>
      <c r="FJW235" s="410"/>
      <c r="FJX235" s="410"/>
      <c r="FJY235" s="410"/>
      <c r="FJZ235" s="410"/>
      <c r="FKA235" s="410"/>
      <c r="FKB235" s="410"/>
      <c r="FKC235" s="410"/>
      <c r="FKD235" s="410"/>
      <c r="FKE235" s="410"/>
      <c r="FKF235" s="410"/>
      <c r="FKG235" s="410"/>
      <c r="FKH235" s="410"/>
      <c r="FKI235" s="410"/>
      <c r="FKJ235" s="410"/>
      <c r="FKK235" s="410"/>
      <c r="FKL235" s="410"/>
      <c r="FKM235" s="410"/>
      <c r="FKN235" s="410"/>
      <c r="FKO235" s="410"/>
      <c r="FKP235" s="410"/>
      <c r="FKQ235" s="410"/>
      <c r="FKR235" s="410"/>
      <c r="FKS235" s="410"/>
      <c r="FKT235" s="410"/>
      <c r="FKU235" s="410"/>
      <c r="FKV235" s="410"/>
      <c r="FKW235" s="410"/>
      <c r="FKX235" s="410"/>
      <c r="FKY235" s="410"/>
      <c r="FKZ235" s="410"/>
      <c r="FLA235" s="410"/>
      <c r="FLB235" s="410"/>
      <c r="FLC235" s="410"/>
      <c r="FLD235" s="410"/>
      <c r="FLE235" s="410"/>
      <c r="FLF235" s="410"/>
      <c r="FLG235" s="410"/>
      <c r="FLH235" s="410"/>
      <c r="FLI235" s="410"/>
      <c r="FLJ235" s="410"/>
      <c r="FLK235" s="410"/>
      <c r="FLL235" s="410"/>
      <c r="FLM235" s="410"/>
      <c r="FLN235" s="410"/>
      <c r="FLO235" s="410"/>
      <c r="FLP235" s="410"/>
      <c r="FLQ235" s="410"/>
      <c r="FLR235" s="410"/>
      <c r="FLS235" s="410"/>
      <c r="FLT235" s="410"/>
      <c r="FLU235" s="410"/>
      <c r="FLV235" s="410"/>
      <c r="FLW235" s="410"/>
      <c r="FLX235" s="410"/>
      <c r="FLY235" s="410"/>
      <c r="FLZ235" s="410"/>
      <c r="FMA235" s="410"/>
      <c r="FMB235" s="410"/>
      <c r="FMC235" s="410"/>
      <c r="FMD235" s="410"/>
      <c r="FME235" s="410"/>
      <c r="FMF235" s="410"/>
      <c r="FMG235" s="410"/>
      <c r="FMH235" s="410"/>
      <c r="FMI235" s="410"/>
      <c r="FMJ235" s="410"/>
      <c r="FMK235" s="410"/>
      <c r="FML235" s="410"/>
      <c r="FMM235" s="410"/>
      <c r="FMN235" s="410"/>
      <c r="FMO235" s="410"/>
      <c r="FMP235" s="410"/>
      <c r="FMQ235" s="410"/>
      <c r="FMR235" s="410"/>
      <c r="FMS235" s="410"/>
      <c r="FMT235" s="410"/>
      <c r="FMU235" s="410"/>
      <c r="FMV235" s="410"/>
      <c r="FMW235" s="410"/>
      <c r="FMX235" s="410"/>
      <c r="FMY235" s="410"/>
      <c r="FMZ235" s="410"/>
      <c r="FNA235" s="410"/>
      <c r="FNB235" s="410"/>
      <c r="FNC235" s="410"/>
      <c r="FND235" s="410"/>
      <c r="FNE235" s="410"/>
      <c r="FNF235" s="410"/>
      <c r="FNG235" s="410"/>
      <c r="FNH235" s="410"/>
      <c r="FNI235" s="410"/>
      <c r="FNJ235" s="410"/>
      <c r="FNK235" s="410"/>
      <c r="FNL235" s="410"/>
      <c r="FNM235" s="410"/>
      <c r="FNN235" s="410"/>
      <c r="FNO235" s="410"/>
      <c r="FNP235" s="410"/>
      <c r="FNQ235" s="410"/>
      <c r="FNR235" s="410"/>
      <c r="FNS235" s="410"/>
      <c r="FNT235" s="410"/>
      <c r="FNU235" s="410"/>
      <c r="FNV235" s="410"/>
      <c r="FNW235" s="410"/>
      <c r="FNX235" s="410"/>
      <c r="FNY235" s="410"/>
      <c r="FNZ235" s="410"/>
      <c r="FOA235" s="410"/>
      <c r="FOB235" s="410"/>
      <c r="FOC235" s="410"/>
      <c r="FOD235" s="410"/>
      <c r="FOE235" s="410"/>
      <c r="FOF235" s="410"/>
      <c r="FOG235" s="410"/>
      <c r="FOH235" s="410"/>
      <c r="FOI235" s="410"/>
      <c r="FOJ235" s="410"/>
      <c r="FOK235" s="410"/>
      <c r="FOL235" s="410"/>
      <c r="FOM235" s="410"/>
      <c r="FON235" s="410"/>
      <c r="FOO235" s="410"/>
      <c r="FOP235" s="410"/>
      <c r="FOQ235" s="410"/>
      <c r="FOR235" s="410"/>
      <c r="FOS235" s="410"/>
      <c r="FOT235" s="410"/>
      <c r="FOU235" s="410"/>
      <c r="FOV235" s="410"/>
      <c r="FOW235" s="410"/>
      <c r="FOX235" s="410"/>
      <c r="FOY235" s="410"/>
      <c r="FOZ235" s="410"/>
      <c r="FPA235" s="410"/>
      <c r="FPB235" s="410"/>
      <c r="FPC235" s="410"/>
      <c r="FPD235" s="410"/>
      <c r="FPE235" s="410"/>
      <c r="FPF235" s="410"/>
      <c r="FPG235" s="410"/>
      <c r="FPH235" s="410"/>
      <c r="FPI235" s="410"/>
      <c r="FPJ235" s="410"/>
      <c r="FPK235" s="410"/>
      <c r="FPL235" s="410"/>
      <c r="FPM235" s="410"/>
      <c r="FPN235" s="410"/>
      <c r="FPO235" s="410"/>
      <c r="FPP235" s="410"/>
      <c r="FPQ235" s="410"/>
      <c r="FPR235" s="410"/>
      <c r="FPS235" s="410"/>
      <c r="FPT235" s="410"/>
      <c r="FPU235" s="410"/>
      <c r="FPV235" s="410"/>
      <c r="FPW235" s="410"/>
      <c r="FPX235" s="410"/>
      <c r="FPY235" s="410"/>
      <c r="FPZ235" s="410"/>
      <c r="FQA235" s="410"/>
      <c r="FQB235" s="410"/>
      <c r="FQC235" s="410"/>
      <c r="FQD235" s="410"/>
      <c r="FQE235" s="410"/>
      <c r="FQF235" s="410"/>
      <c r="FQG235" s="410"/>
      <c r="FQH235" s="410"/>
      <c r="FQI235" s="410"/>
      <c r="FQJ235" s="410"/>
      <c r="FQK235" s="410"/>
      <c r="FQL235" s="410"/>
      <c r="FQM235" s="410"/>
      <c r="FQN235" s="410"/>
      <c r="FQO235" s="410"/>
      <c r="FQP235" s="410"/>
      <c r="FQQ235" s="410"/>
      <c r="FQR235" s="410"/>
      <c r="FQS235" s="410"/>
      <c r="FQT235" s="410"/>
      <c r="FQU235" s="410"/>
      <c r="FQV235" s="410"/>
      <c r="FQW235" s="410"/>
      <c r="FQX235" s="410"/>
      <c r="FQY235" s="410"/>
      <c r="FQZ235" s="410"/>
      <c r="FRA235" s="410"/>
      <c r="FRB235" s="410"/>
      <c r="FRC235" s="410"/>
      <c r="FRD235" s="410"/>
      <c r="FRE235" s="410"/>
      <c r="FRF235" s="410"/>
      <c r="FRG235" s="410"/>
      <c r="FRH235" s="410"/>
      <c r="FRI235" s="410"/>
      <c r="FRJ235" s="410"/>
      <c r="FRK235" s="410"/>
      <c r="FRL235" s="410"/>
      <c r="FRM235" s="410"/>
      <c r="FRN235" s="410"/>
      <c r="FRO235" s="410"/>
      <c r="FRP235" s="410"/>
      <c r="FRQ235" s="410"/>
      <c r="FRR235" s="410"/>
      <c r="FRS235" s="410"/>
      <c r="FRT235" s="410"/>
      <c r="FRU235" s="410"/>
      <c r="FRV235" s="410"/>
      <c r="FRW235" s="410"/>
      <c r="FRX235" s="410"/>
      <c r="FRY235" s="410"/>
      <c r="FRZ235" s="410"/>
      <c r="FSA235" s="410"/>
      <c r="FSB235" s="410"/>
      <c r="FSC235" s="410"/>
      <c r="FSD235" s="410"/>
      <c r="FSE235" s="410"/>
      <c r="FSF235" s="410"/>
      <c r="FSG235" s="410"/>
      <c r="FSH235" s="410"/>
      <c r="FSI235" s="410"/>
      <c r="FSJ235" s="410"/>
      <c r="FSK235" s="410"/>
      <c r="FSL235" s="410"/>
      <c r="FSM235" s="410"/>
      <c r="FSN235" s="410"/>
      <c r="FSO235" s="410"/>
      <c r="FSP235" s="410"/>
      <c r="FSQ235" s="410"/>
      <c r="FSR235" s="410"/>
      <c r="FSS235" s="410"/>
      <c r="FST235" s="410"/>
      <c r="FSU235" s="410"/>
      <c r="FSV235" s="410"/>
      <c r="FSW235" s="410"/>
      <c r="FSX235" s="410"/>
      <c r="FSY235" s="410"/>
      <c r="FSZ235" s="410"/>
      <c r="FTA235" s="410"/>
      <c r="FTB235" s="410"/>
      <c r="FTC235" s="410"/>
      <c r="FTD235" s="410"/>
      <c r="FTE235" s="410"/>
      <c r="FTF235" s="410"/>
      <c r="FTG235" s="410"/>
      <c r="FTH235" s="410"/>
      <c r="FTI235" s="410"/>
      <c r="FTJ235" s="410"/>
      <c r="FTK235" s="410"/>
      <c r="FTL235" s="410"/>
      <c r="FTM235" s="410"/>
      <c r="FTN235" s="410"/>
      <c r="FTO235" s="410"/>
      <c r="FTP235" s="410"/>
      <c r="FTQ235" s="410"/>
      <c r="FTR235" s="410"/>
      <c r="FTS235" s="410"/>
      <c r="FTT235" s="410"/>
      <c r="FTU235" s="410"/>
      <c r="FTV235" s="410"/>
      <c r="FTW235" s="410"/>
      <c r="FTX235" s="410"/>
      <c r="FTY235" s="410"/>
      <c r="FTZ235" s="410"/>
      <c r="FUA235" s="410"/>
      <c r="FUB235" s="410"/>
      <c r="FUC235" s="410"/>
      <c r="FUD235" s="410"/>
      <c r="FUE235" s="410"/>
      <c r="FUF235" s="410"/>
      <c r="FUG235" s="410"/>
      <c r="FUH235" s="410"/>
      <c r="FUI235" s="410"/>
      <c r="FUJ235" s="410"/>
      <c r="FUK235" s="410"/>
      <c r="FUL235" s="410"/>
      <c r="FUM235" s="410"/>
      <c r="FUN235" s="410"/>
      <c r="FUO235" s="410"/>
      <c r="FUP235" s="410"/>
      <c r="FUQ235" s="410"/>
      <c r="FUR235" s="410"/>
      <c r="FUS235" s="410"/>
      <c r="FUT235" s="410"/>
      <c r="FUU235" s="410"/>
      <c r="FUV235" s="410"/>
      <c r="FUW235" s="410"/>
      <c r="FUX235" s="410"/>
      <c r="FUY235" s="410"/>
      <c r="FUZ235" s="410"/>
      <c r="FVA235" s="410"/>
      <c r="FVB235" s="410"/>
      <c r="FVC235" s="410"/>
      <c r="FVD235" s="410"/>
      <c r="FVE235" s="410"/>
      <c r="FVF235" s="410"/>
      <c r="FVG235" s="410"/>
      <c r="FVH235" s="410"/>
      <c r="FVI235" s="410"/>
      <c r="FVJ235" s="410"/>
      <c r="FVK235" s="410"/>
      <c r="FVL235" s="410"/>
      <c r="FVM235" s="410"/>
      <c r="FVN235" s="410"/>
      <c r="FVO235" s="410"/>
      <c r="FVP235" s="410"/>
      <c r="FVQ235" s="410"/>
      <c r="FVR235" s="410"/>
      <c r="FVS235" s="410"/>
      <c r="FVT235" s="410"/>
      <c r="FVU235" s="410"/>
      <c r="FVV235" s="410"/>
      <c r="FVW235" s="410"/>
      <c r="FVX235" s="410"/>
      <c r="FVY235" s="410"/>
      <c r="FVZ235" s="410"/>
      <c r="FWA235" s="410"/>
      <c r="FWB235" s="410"/>
      <c r="FWC235" s="410"/>
      <c r="FWD235" s="410"/>
      <c r="FWE235" s="410"/>
      <c r="FWF235" s="410"/>
      <c r="FWG235" s="410"/>
      <c r="FWH235" s="410"/>
      <c r="FWI235" s="410"/>
      <c r="FWJ235" s="410"/>
      <c r="FWK235" s="410"/>
      <c r="FWL235" s="410"/>
      <c r="FWM235" s="410"/>
      <c r="FWN235" s="410"/>
      <c r="FWO235" s="410"/>
      <c r="FWP235" s="410"/>
      <c r="FWQ235" s="410"/>
      <c r="FWR235" s="410"/>
      <c r="FWS235" s="410"/>
      <c r="FWT235" s="410"/>
      <c r="FWU235" s="410"/>
      <c r="FWV235" s="410"/>
      <c r="FWW235" s="410"/>
      <c r="FWX235" s="410"/>
      <c r="FWY235" s="410"/>
      <c r="FWZ235" s="410"/>
      <c r="FXA235" s="410"/>
      <c r="FXB235" s="410"/>
      <c r="FXC235" s="410"/>
      <c r="FXD235" s="410"/>
      <c r="FXE235" s="410"/>
      <c r="FXF235" s="410"/>
      <c r="FXG235" s="410"/>
      <c r="FXH235" s="410"/>
      <c r="FXI235" s="410"/>
      <c r="FXJ235" s="410"/>
      <c r="FXK235" s="410"/>
      <c r="FXL235" s="410"/>
      <c r="FXM235" s="410"/>
      <c r="FXN235" s="410"/>
      <c r="FXO235" s="410"/>
      <c r="FXP235" s="410"/>
      <c r="FXQ235" s="410"/>
      <c r="FXR235" s="410"/>
      <c r="FXS235" s="410"/>
      <c r="FXT235" s="410"/>
      <c r="FXU235" s="410"/>
      <c r="FXV235" s="410"/>
      <c r="FXW235" s="410"/>
      <c r="FXX235" s="410"/>
      <c r="FXY235" s="410"/>
      <c r="FXZ235" s="410"/>
      <c r="FYA235" s="410"/>
      <c r="FYB235" s="410"/>
      <c r="FYC235" s="410"/>
      <c r="FYD235" s="410"/>
      <c r="FYE235" s="410"/>
      <c r="FYF235" s="410"/>
      <c r="FYG235" s="410"/>
      <c r="FYH235" s="410"/>
      <c r="FYI235" s="410"/>
      <c r="FYJ235" s="410"/>
      <c r="FYK235" s="410"/>
      <c r="FYL235" s="410"/>
      <c r="FYM235" s="410"/>
      <c r="FYN235" s="410"/>
      <c r="FYO235" s="410"/>
      <c r="FYP235" s="410"/>
      <c r="FYQ235" s="410"/>
      <c r="FYR235" s="410"/>
      <c r="FYS235" s="410"/>
      <c r="FYT235" s="410"/>
      <c r="FYU235" s="410"/>
      <c r="FYV235" s="410"/>
      <c r="FYW235" s="410"/>
      <c r="FYX235" s="410"/>
      <c r="FYY235" s="410"/>
      <c r="FYZ235" s="410"/>
      <c r="FZA235" s="410"/>
      <c r="FZB235" s="410"/>
      <c r="FZC235" s="410"/>
      <c r="FZD235" s="410"/>
      <c r="FZE235" s="410"/>
      <c r="FZF235" s="410"/>
      <c r="FZG235" s="410"/>
      <c r="FZH235" s="410"/>
      <c r="FZI235" s="410"/>
      <c r="FZJ235" s="410"/>
      <c r="FZK235" s="410"/>
      <c r="FZL235" s="410"/>
      <c r="FZM235" s="410"/>
      <c r="FZN235" s="410"/>
      <c r="FZO235" s="410"/>
      <c r="FZP235" s="410"/>
      <c r="FZQ235" s="410"/>
      <c r="FZR235" s="410"/>
      <c r="FZS235" s="410"/>
      <c r="FZT235" s="410"/>
      <c r="FZU235" s="410"/>
      <c r="FZV235" s="410"/>
      <c r="FZW235" s="410"/>
      <c r="FZX235" s="410"/>
      <c r="FZY235" s="410"/>
      <c r="FZZ235" s="410"/>
      <c r="GAA235" s="410"/>
      <c r="GAB235" s="410"/>
      <c r="GAC235" s="410"/>
      <c r="GAD235" s="410"/>
      <c r="GAE235" s="410"/>
      <c r="GAF235" s="410"/>
      <c r="GAG235" s="410"/>
      <c r="GAH235" s="410"/>
      <c r="GAI235" s="410"/>
      <c r="GAJ235" s="410"/>
      <c r="GAK235" s="410"/>
      <c r="GAL235" s="410"/>
      <c r="GAM235" s="410"/>
      <c r="GAN235" s="410"/>
      <c r="GAO235" s="410"/>
      <c r="GAP235" s="410"/>
      <c r="GAQ235" s="410"/>
      <c r="GAR235" s="410"/>
      <c r="GAS235" s="410"/>
      <c r="GAT235" s="410"/>
      <c r="GAU235" s="410"/>
      <c r="GAV235" s="410"/>
      <c r="GAW235" s="410"/>
      <c r="GAX235" s="410"/>
      <c r="GAY235" s="410"/>
      <c r="GAZ235" s="410"/>
      <c r="GBA235" s="410"/>
      <c r="GBB235" s="410"/>
      <c r="GBC235" s="410"/>
      <c r="GBD235" s="410"/>
      <c r="GBE235" s="410"/>
      <c r="GBF235" s="410"/>
      <c r="GBG235" s="410"/>
      <c r="GBH235" s="410"/>
      <c r="GBI235" s="410"/>
      <c r="GBJ235" s="410"/>
      <c r="GBK235" s="410"/>
      <c r="GBL235" s="410"/>
      <c r="GBM235" s="410"/>
      <c r="GBN235" s="410"/>
      <c r="GBO235" s="410"/>
      <c r="GBP235" s="410"/>
      <c r="GBQ235" s="410"/>
      <c r="GBR235" s="410"/>
      <c r="GBS235" s="410"/>
      <c r="GBT235" s="410"/>
      <c r="GBU235" s="410"/>
      <c r="GBV235" s="410"/>
      <c r="GBW235" s="410"/>
      <c r="GBX235" s="410"/>
      <c r="GBY235" s="410"/>
      <c r="GBZ235" s="410"/>
      <c r="GCA235" s="410"/>
      <c r="GCB235" s="410"/>
      <c r="GCC235" s="410"/>
      <c r="GCD235" s="410"/>
      <c r="GCE235" s="410"/>
      <c r="GCF235" s="410"/>
      <c r="GCG235" s="410"/>
      <c r="GCH235" s="410"/>
      <c r="GCI235" s="410"/>
      <c r="GCJ235" s="410"/>
      <c r="GCK235" s="410"/>
      <c r="GCL235" s="410"/>
      <c r="GCM235" s="410"/>
      <c r="GCN235" s="410"/>
      <c r="GCO235" s="410"/>
      <c r="GCP235" s="410"/>
      <c r="GCQ235" s="410"/>
      <c r="GCR235" s="410"/>
      <c r="GCS235" s="410"/>
      <c r="GCT235" s="410"/>
      <c r="GCU235" s="410"/>
      <c r="GCV235" s="410"/>
      <c r="GCW235" s="410"/>
      <c r="GCX235" s="410"/>
      <c r="GCY235" s="410"/>
      <c r="GCZ235" s="410"/>
      <c r="GDA235" s="410"/>
      <c r="GDB235" s="410"/>
      <c r="GDC235" s="410"/>
      <c r="GDD235" s="410"/>
      <c r="GDE235" s="410"/>
      <c r="GDF235" s="410"/>
      <c r="GDG235" s="410"/>
      <c r="GDH235" s="410"/>
      <c r="GDI235" s="410"/>
      <c r="GDJ235" s="410"/>
      <c r="GDK235" s="410"/>
      <c r="GDL235" s="410"/>
      <c r="GDM235" s="410"/>
      <c r="GDN235" s="410"/>
      <c r="GDO235" s="410"/>
      <c r="GDP235" s="410"/>
      <c r="GDQ235" s="410"/>
      <c r="GDR235" s="410"/>
      <c r="GDS235" s="410"/>
      <c r="GDT235" s="410"/>
      <c r="GDU235" s="410"/>
      <c r="GDV235" s="410"/>
      <c r="GDW235" s="410"/>
      <c r="GDX235" s="410"/>
      <c r="GDY235" s="410"/>
      <c r="GDZ235" s="410"/>
      <c r="GEA235" s="410"/>
      <c r="GEB235" s="410"/>
      <c r="GEC235" s="410"/>
      <c r="GED235" s="410"/>
      <c r="GEE235" s="410"/>
      <c r="GEF235" s="410"/>
      <c r="GEG235" s="410"/>
      <c r="GEH235" s="410"/>
      <c r="GEI235" s="410"/>
      <c r="GEJ235" s="410"/>
      <c r="GEK235" s="410"/>
      <c r="GEL235" s="410"/>
      <c r="GEM235" s="410"/>
      <c r="GEN235" s="410"/>
      <c r="GEO235" s="410"/>
      <c r="GEP235" s="410"/>
      <c r="GEQ235" s="410"/>
      <c r="GER235" s="410"/>
      <c r="GES235" s="410"/>
      <c r="GET235" s="410"/>
      <c r="GEU235" s="410"/>
      <c r="GEV235" s="410"/>
      <c r="GEW235" s="410"/>
      <c r="GEX235" s="410"/>
      <c r="GEY235" s="410"/>
      <c r="GEZ235" s="410"/>
      <c r="GFA235" s="410"/>
      <c r="GFB235" s="410"/>
      <c r="GFC235" s="410"/>
      <c r="GFD235" s="410"/>
      <c r="GFE235" s="410"/>
      <c r="GFF235" s="410"/>
      <c r="GFG235" s="410"/>
      <c r="GFH235" s="410"/>
      <c r="GFI235" s="410"/>
      <c r="GFJ235" s="410"/>
      <c r="GFK235" s="410"/>
      <c r="GFL235" s="410"/>
      <c r="GFM235" s="410"/>
      <c r="GFN235" s="410"/>
      <c r="GFO235" s="410"/>
      <c r="GFP235" s="410"/>
      <c r="GFQ235" s="410"/>
      <c r="GFR235" s="410"/>
      <c r="GFS235" s="410"/>
      <c r="GFT235" s="410"/>
      <c r="GFU235" s="410"/>
      <c r="GFV235" s="410"/>
      <c r="GFW235" s="410"/>
      <c r="GFX235" s="410"/>
      <c r="GFY235" s="410"/>
      <c r="GFZ235" s="410"/>
      <c r="GGA235" s="410"/>
      <c r="GGB235" s="410"/>
      <c r="GGC235" s="410"/>
      <c r="GGD235" s="410"/>
      <c r="GGE235" s="410"/>
      <c r="GGF235" s="410"/>
      <c r="GGG235" s="410"/>
      <c r="GGH235" s="410"/>
      <c r="GGI235" s="410"/>
      <c r="GGJ235" s="410"/>
      <c r="GGK235" s="410"/>
      <c r="GGL235" s="410"/>
      <c r="GGM235" s="410"/>
      <c r="GGN235" s="410"/>
      <c r="GGO235" s="410"/>
      <c r="GGP235" s="410"/>
      <c r="GGQ235" s="410"/>
      <c r="GGR235" s="410"/>
      <c r="GGS235" s="410"/>
      <c r="GGT235" s="410"/>
      <c r="GGU235" s="410"/>
      <c r="GGV235" s="410"/>
      <c r="GGW235" s="410"/>
      <c r="GGX235" s="410"/>
      <c r="GGY235" s="410"/>
      <c r="GGZ235" s="410"/>
      <c r="GHA235" s="410"/>
      <c r="GHB235" s="410"/>
      <c r="GHC235" s="410"/>
      <c r="GHD235" s="410"/>
      <c r="GHE235" s="410"/>
      <c r="GHF235" s="410"/>
      <c r="GHG235" s="410"/>
      <c r="GHH235" s="410"/>
      <c r="GHI235" s="410"/>
      <c r="GHJ235" s="410"/>
      <c r="GHK235" s="410"/>
      <c r="GHL235" s="410"/>
      <c r="GHM235" s="410"/>
      <c r="GHN235" s="410"/>
      <c r="GHO235" s="410"/>
      <c r="GHP235" s="410"/>
      <c r="GHQ235" s="410"/>
      <c r="GHR235" s="410"/>
      <c r="GHS235" s="410"/>
      <c r="GHT235" s="410"/>
      <c r="GHU235" s="410"/>
      <c r="GHV235" s="410"/>
      <c r="GHW235" s="410"/>
      <c r="GHX235" s="410"/>
      <c r="GHY235" s="410"/>
      <c r="GHZ235" s="410"/>
      <c r="GIA235" s="410"/>
      <c r="GIB235" s="410"/>
      <c r="GIC235" s="410"/>
      <c r="GID235" s="410"/>
      <c r="GIE235" s="410"/>
      <c r="GIF235" s="410"/>
      <c r="GIG235" s="410"/>
      <c r="GIH235" s="410"/>
      <c r="GII235" s="410"/>
      <c r="GIJ235" s="410"/>
      <c r="GIK235" s="410"/>
      <c r="GIL235" s="410"/>
      <c r="GIM235" s="410"/>
      <c r="GIN235" s="410"/>
      <c r="GIO235" s="410"/>
      <c r="GIP235" s="410"/>
      <c r="GIQ235" s="410"/>
      <c r="GIR235" s="410"/>
      <c r="GIS235" s="410"/>
      <c r="GIT235" s="410"/>
      <c r="GIU235" s="410"/>
      <c r="GIV235" s="410"/>
      <c r="GIW235" s="410"/>
      <c r="GIX235" s="410"/>
      <c r="GIY235" s="410"/>
      <c r="GIZ235" s="410"/>
      <c r="GJA235" s="410"/>
      <c r="GJB235" s="410"/>
      <c r="GJC235" s="410"/>
      <c r="GJD235" s="410"/>
      <c r="GJE235" s="410"/>
      <c r="GJF235" s="410"/>
      <c r="GJG235" s="410"/>
      <c r="GJH235" s="410"/>
      <c r="GJI235" s="410"/>
      <c r="GJJ235" s="410"/>
      <c r="GJK235" s="410"/>
      <c r="GJL235" s="410"/>
      <c r="GJM235" s="410"/>
      <c r="GJN235" s="410"/>
      <c r="GJO235" s="410"/>
      <c r="GJP235" s="410"/>
      <c r="GJQ235" s="410"/>
      <c r="GJR235" s="410"/>
      <c r="GJS235" s="410"/>
      <c r="GJT235" s="410"/>
      <c r="GJU235" s="410"/>
      <c r="GJV235" s="410"/>
      <c r="GJW235" s="410"/>
      <c r="GJX235" s="410"/>
      <c r="GJY235" s="410"/>
      <c r="GJZ235" s="410"/>
      <c r="GKA235" s="410"/>
      <c r="GKB235" s="410"/>
      <c r="GKC235" s="410"/>
      <c r="GKD235" s="410"/>
      <c r="GKE235" s="410"/>
      <c r="GKF235" s="410"/>
      <c r="GKG235" s="410"/>
      <c r="GKH235" s="410"/>
      <c r="GKI235" s="410"/>
      <c r="GKJ235" s="410"/>
      <c r="GKK235" s="410"/>
      <c r="GKL235" s="410"/>
      <c r="GKM235" s="410"/>
      <c r="GKN235" s="410"/>
      <c r="GKO235" s="410"/>
      <c r="GKP235" s="410"/>
      <c r="GKQ235" s="410"/>
      <c r="GKR235" s="410"/>
      <c r="GKS235" s="410"/>
      <c r="GKT235" s="410"/>
      <c r="GKU235" s="410"/>
      <c r="GKV235" s="410"/>
      <c r="GKW235" s="410"/>
      <c r="GKX235" s="410"/>
      <c r="GKY235" s="410"/>
      <c r="GKZ235" s="410"/>
      <c r="GLA235" s="410"/>
      <c r="GLB235" s="410"/>
      <c r="GLC235" s="410"/>
      <c r="GLD235" s="410"/>
      <c r="GLE235" s="410"/>
      <c r="GLF235" s="410"/>
      <c r="GLG235" s="410"/>
      <c r="GLH235" s="410"/>
      <c r="GLI235" s="410"/>
      <c r="GLJ235" s="410"/>
      <c r="GLK235" s="410"/>
      <c r="GLL235" s="410"/>
      <c r="GLM235" s="410"/>
      <c r="GLN235" s="410"/>
      <c r="GLO235" s="410"/>
      <c r="GLP235" s="410"/>
      <c r="GLQ235" s="410"/>
      <c r="GLR235" s="410"/>
      <c r="GLS235" s="410"/>
      <c r="GLT235" s="410"/>
      <c r="GLU235" s="410"/>
      <c r="GLV235" s="410"/>
      <c r="GLW235" s="410"/>
      <c r="GLX235" s="410"/>
      <c r="GLY235" s="410"/>
      <c r="GLZ235" s="410"/>
      <c r="GMA235" s="410"/>
      <c r="GMB235" s="410"/>
      <c r="GMC235" s="410"/>
      <c r="GMD235" s="410"/>
      <c r="GME235" s="410"/>
      <c r="GMF235" s="410"/>
      <c r="GMG235" s="410"/>
      <c r="GMH235" s="410"/>
      <c r="GMI235" s="410"/>
      <c r="GMJ235" s="410"/>
      <c r="GMK235" s="410"/>
      <c r="GML235" s="410"/>
      <c r="GMM235" s="410"/>
      <c r="GMN235" s="410"/>
      <c r="GMO235" s="410"/>
      <c r="GMP235" s="410"/>
      <c r="GMQ235" s="410"/>
      <c r="GMR235" s="410"/>
      <c r="GMS235" s="410"/>
      <c r="GMT235" s="410"/>
      <c r="GMU235" s="410"/>
      <c r="GMV235" s="410"/>
      <c r="GMW235" s="410"/>
      <c r="GMX235" s="410"/>
      <c r="GMY235" s="410"/>
      <c r="GMZ235" s="410"/>
      <c r="GNA235" s="410"/>
      <c r="GNB235" s="410"/>
      <c r="GNC235" s="410"/>
      <c r="GND235" s="410"/>
      <c r="GNE235" s="410"/>
      <c r="GNF235" s="410"/>
      <c r="GNG235" s="410"/>
      <c r="GNH235" s="410"/>
      <c r="GNI235" s="410"/>
      <c r="GNJ235" s="410"/>
      <c r="GNK235" s="410"/>
      <c r="GNL235" s="410"/>
      <c r="GNM235" s="410"/>
      <c r="GNN235" s="410"/>
      <c r="GNO235" s="410"/>
      <c r="GNP235" s="410"/>
      <c r="GNQ235" s="410"/>
      <c r="GNR235" s="410"/>
      <c r="GNS235" s="410"/>
      <c r="GNT235" s="410"/>
      <c r="GNU235" s="410"/>
      <c r="GNV235" s="410"/>
      <c r="GNW235" s="410"/>
      <c r="GNX235" s="410"/>
      <c r="GNY235" s="410"/>
      <c r="GNZ235" s="410"/>
      <c r="GOA235" s="410"/>
      <c r="GOB235" s="410"/>
      <c r="GOC235" s="410"/>
      <c r="GOD235" s="410"/>
      <c r="GOE235" s="410"/>
      <c r="GOF235" s="410"/>
      <c r="GOG235" s="410"/>
      <c r="GOH235" s="410"/>
      <c r="GOI235" s="410"/>
      <c r="GOJ235" s="410"/>
      <c r="GOK235" s="410"/>
      <c r="GOL235" s="410"/>
      <c r="GOM235" s="410"/>
      <c r="GON235" s="410"/>
      <c r="GOO235" s="410"/>
      <c r="GOP235" s="410"/>
      <c r="GOQ235" s="410"/>
      <c r="GOR235" s="410"/>
      <c r="GOS235" s="410"/>
      <c r="GOT235" s="410"/>
      <c r="GOU235" s="410"/>
      <c r="GOV235" s="410"/>
      <c r="GOW235" s="410"/>
      <c r="GOX235" s="410"/>
      <c r="GOY235" s="410"/>
      <c r="GOZ235" s="410"/>
      <c r="GPA235" s="410"/>
      <c r="GPB235" s="410"/>
      <c r="GPC235" s="410"/>
      <c r="GPD235" s="410"/>
      <c r="GPE235" s="410"/>
      <c r="GPF235" s="410"/>
      <c r="GPG235" s="410"/>
      <c r="GPH235" s="410"/>
      <c r="GPI235" s="410"/>
      <c r="GPJ235" s="410"/>
      <c r="GPK235" s="410"/>
      <c r="GPL235" s="410"/>
      <c r="GPM235" s="410"/>
      <c r="GPN235" s="410"/>
      <c r="GPO235" s="410"/>
      <c r="GPP235" s="410"/>
      <c r="GPQ235" s="410"/>
      <c r="GPR235" s="410"/>
      <c r="GPS235" s="410"/>
      <c r="GPT235" s="410"/>
      <c r="GPU235" s="410"/>
      <c r="GPV235" s="410"/>
      <c r="GPW235" s="410"/>
      <c r="GPX235" s="410"/>
      <c r="GPY235" s="410"/>
      <c r="GPZ235" s="410"/>
      <c r="GQA235" s="410"/>
      <c r="GQB235" s="410"/>
      <c r="GQC235" s="410"/>
      <c r="GQD235" s="410"/>
      <c r="GQE235" s="410"/>
      <c r="GQF235" s="410"/>
      <c r="GQG235" s="410"/>
      <c r="GQH235" s="410"/>
      <c r="GQI235" s="410"/>
      <c r="GQJ235" s="410"/>
      <c r="GQK235" s="410"/>
      <c r="GQL235" s="410"/>
      <c r="GQM235" s="410"/>
      <c r="GQN235" s="410"/>
      <c r="GQO235" s="410"/>
      <c r="GQP235" s="410"/>
      <c r="GQQ235" s="410"/>
      <c r="GQR235" s="410"/>
      <c r="GQS235" s="410"/>
      <c r="GQT235" s="410"/>
      <c r="GQU235" s="410"/>
      <c r="GQV235" s="410"/>
      <c r="GQW235" s="410"/>
      <c r="GQX235" s="410"/>
      <c r="GQY235" s="410"/>
      <c r="GQZ235" s="410"/>
      <c r="GRA235" s="410"/>
      <c r="GRB235" s="410"/>
      <c r="GRC235" s="410"/>
      <c r="GRD235" s="410"/>
      <c r="GRE235" s="410"/>
      <c r="GRF235" s="410"/>
      <c r="GRG235" s="410"/>
      <c r="GRH235" s="410"/>
      <c r="GRI235" s="410"/>
      <c r="GRJ235" s="410"/>
      <c r="GRK235" s="410"/>
      <c r="GRL235" s="410"/>
      <c r="GRM235" s="410"/>
      <c r="GRN235" s="410"/>
      <c r="GRO235" s="410"/>
      <c r="GRP235" s="410"/>
      <c r="GRQ235" s="410"/>
      <c r="GRR235" s="410"/>
      <c r="GRS235" s="410"/>
      <c r="GRT235" s="410"/>
      <c r="GRU235" s="410"/>
      <c r="GRV235" s="410"/>
      <c r="GRW235" s="410"/>
      <c r="GRX235" s="410"/>
      <c r="GRY235" s="410"/>
      <c r="GRZ235" s="410"/>
      <c r="GSA235" s="410"/>
      <c r="GSB235" s="410"/>
      <c r="GSC235" s="410"/>
      <c r="GSD235" s="410"/>
      <c r="GSE235" s="410"/>
      <c r="GSF235" s="410"/>
      <c r="GSG235" s="410"/>
      <c r="GSH235" s="410"/>
      <c r="GSI235" s="410"/>
      <c r="GSJ235" s="410"/>
      <c r="GSK235" s="410"/>
      <c r="GSL235" s="410"/>
      <c r="GSM235" s="410"/>
      <c r="GSN235" s="410"/>
      <c r="GSO235" s="410"/>
      <c r="GSP235" s="410"/>
      <c r="GSQ235" s="410"/>
      <c r="GSR235" s="410"/>
      <c r="GSS235" s="410"/>
      <c r="GST235" s="410"/>
      <c r="GSU235" s="410"/>
      <c r="GSV235" s="410"/>
      <c r="GSW235" s="410"/>
      <c r="GSX235" s="410"/>
      <c r="GSY235" s="410"/>
      <c r="GSZ235" s="410"/>
      <c r="GTA235" s="410"/>
      <c r="GTB235" s="410"/>
      <c r="GTC235" s="410"/>
      <c r="GTD235" s="410"/>
      <c r="GTE235" s="410"/>
      <c r="GTF235" s="410"/>
      <c r="GTG235" s="410"/>
      <c r="GTH235" s="410"/>
      <c r="GTI235" s="410"/>
      <c r="GTJ235" s="410"/>
      <c r="GTK235" s="410"/>
      <c r="GTL235" s="410"/>
      <c r="GTM235" s="410"/>
      <c r="GTN235" s="410"/>
      <c r="GTO235" s="410"/>
      <c r="GTP235" s="410"/>
      <c r="GTQ235" s="410"/>
      <c r="GTR235" s="410"/>
      <c r="GTS235" s="410"/>
      <c r="GTT235" s="410"/>
      <c r="GTU235" s="410"/>
      <c r="GTV235" s="410"/>
      <c r="GTW235" s="410"/>
      <c r="GTX235" s="410"/>
      <c r="GTY235" s="410"/>
      <c r="GTZ235" s="410"/>
      <c r="GUA235" s="410"/>
      <c r="GUB235" s="410"/>
      <c r="GUC235" s="410"/>
      <c r="GUD235" s="410"/>
      <c r="GUE235" s="410"/>
      <c r="GUF235" s="410"/>
      <c r="GUG235" s="410"/>
      <c r="GUH235" s="410"/>
      <c r="GUI235" s="410"/>
      <c r="GUJ235" s="410"/>
      <c r="GUK235" s="410"/>
      <c r="GUL235" s="410"/>
      <c r="GUM235" s="410"/>
      <c r="GUN235" s="410"/>
      <c r="GUO235" s="410"/>
      <c r="GUP235" s="410"/>
      <c r="GUQ235" s="410"/>
      <c r="GUR235" s="410"/>
      <c r="GUS235" s="410"/>
      <c r="GUT235" s="410"/>
      <c r="GUU235" s="410"/>
      <c r="GUV235" s="410"/>
      <c r="GUW235" s="410"/>
      <c r="GUX235" s="410"/>
      <c r="GUY235" s="410"/>
      <c r="GUZ235" s="410"/>
      <c r="GVA235" s="410"/>
      <c r="GVB235" s="410"/>
      <c r="GVC235" s="410"/>
      <c r="GVD235" s="410"/>
      <c r="GVE235" s="410"/>
      <c r="GVF235" s="410"/>
      <c r="GVG235" s="410"/>
      <c r="GVH235" s="410"/>
      <c r="GVI235" s="410"/>
      <c r="GVJ235" s="410"/>
      <c r="GVK235" s="410"/>
      <c r="GVL235" s="410"/>
      <c r="GVM235" s="410"/>
      <c r="GVN235" s="410"/>
      <c r="GVO235" s="410"/>
      <c r="GVP235" s="410"/>
      <c r="GVQ235" s="410"/>
      <c r="GVR235" s="410"/>
      <c r="GVS235" s="410"/>
      <c r="GVT235" s="410"/>
      <c r="GVU235" s="410"/>
      <c r="GVV235" s="410"/>
      <c r="GVW235" s="410"/>
      <c r="GVX235" s="410"/>
      <c r="GVY235" s="410"/>
      <c r="GVZ235" s="410"/>
      <c r="GWA235" s="410"/>
      <c r="GWB235" s="410"/>
      <c r="GWC235" s="410"/>
      <c r="GWD235" s="410"/>
      <c r="GWE235" s="410"/>
      <c r="GWF235" s="410"/>
      <c r="GWG235" s="410"/>
      <c r="GWH235" s="410"/>
      <c r="GWI235" s="410"/>
      <c r="GWJ235" s="410"/>
      <c r="GWK235" s="410"/>
      <c r="GWL235" s="410"/>
      <c r="GWM235" s="410"/>
      <c r="GWN235" s="410"/>
      <c r="GWO235" s="410"/>
      <c r="GWP235" s="410"/>
      <c r="GWQ235" s="410"/>
      <c r="GWR235" s="410"/>
      <c r="GWS235" s="410"/>
      <c r="GWT235" s="410"/>
      <c r="GWU235" s="410"/>
      <c r="GWV235" s="410"/>
      <c r="GWW235" s="410"/>
      <c r="GWX235" s="410"/>
      <c r="GWY235" s="410"/>
      <c r="GWZ235" s="410"/>
      <c r="GXA235" s="410"/>
      <c r="GXB235" s="410"/>
      <c r="GXC235" s="410"/>
      <c r="GXD235" s="410"/>
      <c r="GXE235" s="410"/>
      <c r="GXF235" s="410"/>
      <c r="GXG235" s="410"/>
      <c r="GXH235" s="410"/>
      <c r="GXI235" s="410"/>
      <c r="GXJ235" s="410"/>
      <c r="GXK235" s="410"/>
      <c r="GXL235" s="410"/>
      <c r="GXM235" s="410"/>
      <c r="GXN235" s="410"/>
      <c r="GXO235" s="410"/>
      <c r="GXP235" s="410"/>
      <c r="GXQ235" s="410"/>
      <c r="GXR235" s="410"/>
      <c r="GXS235" s="410"/>
      <c r="GXT235" s="410"/>
      <c r="GXU235" s="410"/>
      <c r="GXV235" s="410"/>
      <c r="GXW235" s="410"/>
      <c r="GXX235" s="410"/>
      <c r="GXY235" s="410"/>
      <c r="GXZ235" s="410"/>
      <c r="GYA235" s="410"/>
      <c r="GYB235" s="410"/>
      <c r="GYC235" s="410"/>
      <c r="GYD235" s="410"/>
      <c r="GYE235" s="410"/>
      <c r="GYF235" s="410"/>
      <c r="GYG235" s="410"/>
      <c r="GYH235" s="410"/>
      <c r="GYI235" s="410"/>
      <c r="GYJ235" s="410"/>
      <c r="GYK235" s="410"/>
      <c r="GYL235" s="410"/>
      <c r="GYM235" s="410"/>
      <c r="GYN235" s="410"/>
      <c r="GYO235" s="410"/>
      <c r="GYP235" s="410"/>
      <c r="GYQ235" s="410"/>
      <c r="GYR235" s="410"/>
      <c r="GYS235" s="410"/>
      <c r="GYT235" s="410"/>
      <c r="GYU235" s="410"/>
      <c r="GYV235" s="410"/>
      <c r="GYW235" s="410"/>
      <c r="GYX235" s="410"/>
      <c r="GYY235" s="410"/>
      <c r="GYZ235" s="410"/>
      <c r="GZA235" s="410"/>
      <c r="GZB235" s="410"/>
      <c r="GZC235" s="410"/>
      <c r="GZD235" s="410"/>
      <c r="GZE235" s="410"/>
      <c r="GZF235" s="410"/>
      <c r="GZG235" s="410"/>
      <c r="GZH235" s="410"/>
      <c r="GZI235" s="410"/>
      <c r="GZJ235" s="410"/>
      <c r="GZK235" s="410"/>
      <c r="GZL235" s="410"/>
      <c r="GZM235" s="410"/>
      <c r="GZN235" s="410"/>
      <c r="GZO235" s="410"/>
      <c r="GZP235" s="410"/>
      <c r="GZQ235" s="410"/>
      <c r="GZR235" s="410"/>
      <c r="GZS235" s="410"/>
      <c r="GZT235" s="410"/>
      <c r="GZU235" s="410"/>
      <c r="GZV235" s="410"/>
      <c r="GZW235" s="410"/>
      <c r="GZX235" s="410"/>
      <c r="GZY235" s="410"/>
      <c r="GZZ235" s="410"/>
      <c r="HAA235" s="410"/>
      <c r="HAB235" s="410"/>
      <c r="HAC235" s="410"/>
      <c r="HAD235" s="410"/>
      <c r="HAE235" s="410"/>
      <c r="HAF235" s="410"/>
      <c r="HAG235" s="410"/>
      <c r="HAH235" s="410"/>
      <c r="HAI235" s="410"/>
      <c r="HAJ235" s="410"/>
      <c r="HAK235" s="410"/>
      <c r="HAL235" s="410"/>
      <c r="HAM235" s="410"/>
      <c r="HAN235" s="410"/>
      <c r="HAO235" s="410"/>
      <c r="HAP235" s="410"/>
      <c r="HAQ235" s="410"/>
      <c r="HAR235" s="410"/>
      <c r="HAS235" s="410"/>
      <c r="HAT235" s="410"/>
      <c r="HAU235" s="410"/>
      <c r="HAV235" s="410"/>
      <c r="HAW235" s="410"/>
      <c r="HAX235" s="410"/>
      <c r="HAY235" s="410"/>
      <c r="HAZ235" s="410"/>
      <c r="HBA235" s="410"/>
      <c r="HBB235" s="410"/>
      <c r="HBC235" s="410"/>
      <c r="HBD235" s="410"/>
      <c r="HBE235" s="410"/>
      <c r="HBF235" s="410"/>
      <c r="HBG235" s="410"/>
      <c r="HBH235" s="410"/>
      <c r="HBI235" s="410"/>
      <c r="HBJ235" s="410"/>
      <c r="HBK235" s="410"/>
      <c r="HBL235" s="410"/>
      <c r="HBM235" s="410"/>
      <c r="HBN235" s="410"/>
      <c r="HBO235" s="410"/>
      <c r="HBP235" s="410"/>
      <c r="HBQ235" s="410"/>
      <c r="HBR235" s="410"/>
      <c r="HBS235" s="410"/>
      <c r="HBT235" s="410"/>
      <c r="HBU235" s="410"/>
      <c r="HBV235" s="410"/>
      <c r="HBW235" s="410"/>
      <c r="HBX235" s="410"/>
      <c r="HBY235" s="410"/>
      <c r="HBZ235" s="410"/>
      <c r="HCA235" s="410"/>
      <c r="HCB235" s="410"/>
      <c r="HCC235" s="410"/>
      <c r="HCD235" s="410"/>
      <c r="HCE235" s="410"/>
      <c r="HCF235" s="410"/>
      <c r="HCG235" s="410"/>
      <c r="HCH235" s="410"/>
      <c r="HCI235" s="410"/>
      <c r="HCJ235" s="410"/>
      <c r="HCK235" s="410"/>
      <c r="HCL235" s="410"/>
      <c r="HCM235" s="410"/>
      <c r="HCN235" s="410"/>
      <c r="HCO235" s="410"/>
      <c r="HCP235" s="410"/>
      <c r="HCQ235" s="410"/>
      <c r="HCR235" s="410"/>
      <c r="HCS235" s="410"/>
      <c r="HCT235" s="410"/>
      <c r="HCU235" s="410"/>
      <c r="HCV235" s="410"/>
      <c r="HCW235" s="410"/>
      <c r="HCX235" s="410"/>
      <c r="HCY235" s="410"/>
      <c r="HCZ235" s="410"/>
      <c r="HDA235" s="410"/>
      <c r="HDB235" s="410"/>
      <c r="HDC235" s="410"/>
      <c r="HDD235" s="410"/>
      <c r="HDE235" s="410"/>
      <c r="HDF235" s="410"/>
      <c r="HDG235" s="410"/>
      <c r="HDH235" s="410"/>
      <c r="HDI235" s="410"/>
      <c r="HDJ235" s="410"/>
      <c r="HDK235" s="410"/>
      <c r="HDL235" s="410"/>
      <c r="HDM235" s="410"/>
      <c r="HDN235" s="410"/>
      <c r="HDO235" s="410"/>
      <c r="HDP235" s="410"/>
      <c r="HDQ235" s="410"/>
      <c r="HDR235" s="410"/>
      <c r="HDS235" s="410"/>
      <c r="HDT235" s="410"/>
      <c r="HDU235" s="410"/>
      <c r="HDV235" s="410"/>
      <c r="HDW235" s="410"/>
      <c r="HDX235" s="410"/>
      <c r="HDY235" s="410"/>
      <c r="HDZ235" s="410"/>
      <c r="HEA235" s="410"/>
      <c r="HEB235" s="410"/>
      <c r="HEC235" s="410"/>
      <c r="HED235" s="410"/>
      <c r="HEE235" s="410"/>
      <c r="HEF235" s="410"/>
      <c r="HEG235" s="410"/>
      <c r="HEH235" s="410"/>
      <c r="HEI235" s="410"/>
      <c r="HEJ235" s="410"/>
      <c r="HEK235" s="410"/>
      <c r="HEL235" s="410"/>
      <c r="HEM235" s="410"/>
      <c r="HEN235" s="410"/>
      <c r="HEO235" s="410"/>
      <c r="HEP235" s="410"/>
      <c r="HEQ235" s="410"/>
      <c r="HER235" s="410"/>
      <c r="HES235" s="410"/>
      <c r="HET235" s="410"/>
      <c r="HEU235" s="410"/>
      <c r="HEV235" s="410"/>
      <c r="HEW235" s="410"/>
      <c r="HEX235" s="410"/>
      <c r="HEY235" s="410"/>
      <c r="HEZ235" s="410"/>
      <c r="HFA235" s="410"/>
      <c r="HFB235" s="410"/>
      <c r="HFC235" s="410"/>
      <c r="HFD235" s="410"/>
      <c r="HFE235" s="410"/>
      <c r="HFF235" s="410"/>
      <c r="HFG235" s="410"/>
      <c r="HFH235" s="410"/>
      <c r="HFI235" s="410"/>
      <c r="HFJ235" s="410"/>
      <c r="HFK235" s="410"/>
      <c r="HFL235" s="410"/>
      <c r="HFM235" s="410"/>
      <c r="HFN235" s="410"/>
      <c r="HFO235" s="410"/>
      <c r="HFP235" s="410"/>
      <c r="HFQ235" s="410"/>
      <c r="HFR235" s="410"/>
      <c r="HFS235" s="410"/>
      <c r="HFT235" s="410"/>
      <c r="HFU235" s="410"/>
      <c r="HFV235" s="410"/>
      <c r="HFW235" s="410"/>
      <c r="HFX235" s="410"/>
      <c r="HFY235" s="410"/>
      <c r="HFZ235" s="410"/>
      <c r="HGA235" s="410"/>
      <c r="HGB235" s="410"/>
      <c r="HGC235" s="410"/>
      <c r="HGD235" s="410"/>
      <c r="HGE235" s="410"/>
      <c r="HGF235" s="410"/>
      <c r="HGG235" s="410"/>
      <c r="HGH235" s="410"/>
      <c r="HGI235" s="410"/>
      <c r="HGJ235" s="410"/>
      <c r="HGK235" s="410"/>
      <c r="HGL235" s="410"/>
      <c r="HGM235" s="410"/>
      <c r="HGN235" s="410"/>
      <c r="HGO235" s="410"/>
      <c r="HGP235" s="410"/>
      <c r="HGQ235" s="410"/>
      <c r="HGR235" s="410"/>
      <c r="HGS235" s="410"/>
      <c r="HGT235" s="410"/>
      <c r="HGU235" s="410"/>
      <c r="HGV235" s="410"/>
      <c r="HGW235" s="410"/>
      <c r="HGX235" s="410"/>
      <c r="HGY235" s="410"/>
      <c r="HGZ235" s="410"/>
      <c r="HHA235" s="410"/>
      <c r="HHB235" s="410"/>
      <c r="HHC235" s="410"/>
      <c r="HHD235" s="410"/>
      <c r="HHE235" s="410"/>
      <c r="HHF235" s="410"/>
      <c r="HHG235" s="410"/>
      <c r="HHH235" s="410"/>
      <c r="HHI235" s="410"/>
      <c r="HHJ235" s="410"/>
      <c r="HHK235" s="410"/>
      <c r="HHL235" s="410"/>
      <c r="HHM235" s="410"/>
      <c r="HHN235" s="410"/>
      <c r="HHO235" s="410"/>
      <c r="HHP235" s="410"/>
      <c r="HHQ235" s="410"/>
      <c r="HHR235" s="410"/>
      <c r="HHS235" s="410"/>
      <c r="HHT235" s="410"/>
      <c r="HHU235" s="410"/>
      <c r="HHV235" s="410"/>
      <c r="HHW235" s="410"/>
      <c r="HHX235" s="410"/>
      <c r="HHY235" s="410"/>
      <c r="HHZ235" s="410"/>
      <c r="HIA235" s="410"/>
      <c r="HIB235" s="410"/>
      <c r="HIC235" s="410"/>
      <c r="HID235" s="410"/>
      <c r="HIE235" s="410"/>
      <c r="HIF235" s="410"/>
      <c r="HIG235" s="410"/>
      <c r="HIH235" s="410"/>
      <c r="HII235" s="410"/>
      <c r="HIJ235" s="410"/>
      <c r="HIK235" s="410"/>
      <c r="HIL235" s="410"/>
      <c r="HIM235" s="410"/>
      <c r="HIN235" s="410"/>
      <c r="HIO235" s="410"/>
      <c r="HIP235" s="410"/>
      <c r="HIQ235" s="410"/>
      <c r="HIR235" s="410"/>
      <c r="HIS235" s="410"/>
      <c r="HIT235" s="410"/>
      <c r="HIU235" s="410"/>
      <c r="HIV235" s="410"/>
      <c r="HIW235" s="410"/>
      <c r="HIX235" s="410"/>
      <c r="HIY235" s="410"/>
      <c r="HIZ235" s="410"/>
      <c r="HJA235" s="410"/>
      <c r="HJB235" s="410"/>
      <c r="HJC235" s="410"/>
      <c r="HJD235" s="410"/>
      <c r="HJE235" s="410"/>
      <c r="HJF235" s="410"/>
      <c r="HJG235" s="410"/>
      <c r="HJH235" s="410"/>
      <c r="HJI235" s="410"/>
      <c r="HJJ235" s="410"/>
      <c r="HJK235" s="410"/>
      <c r="HJL235" s="410"/>
      <c r="HJM235" s="410"/>
      <c r="HJN235" s="410"/>
      <c r="HJO235" s="410"/>
      <c r="HJP235" s="410"/>
      <c r="HJQ235" s="410"/>
      <c r="HJR235" s="410"/>
      <c r="HJS235" s="410"/>
      <c r="HJT235" s="410"/>
      <c r="HJU235" s="410"/>
      <c r="HJV235" s="410"/>
      <c r="HJW235" s="410"/>
      <c r="HJX235" s="410"/>
      <c r="HJY235" s="410"/>
      <c r="HJZ235" s="410"/>
      <c r="HKA235" s="410"/>
      <c r="HKB235" s="410"/>
      <c r="HKC235" s="410"/>
      <c r="HKD235" s="410"/>
      <c r="HKE235" s="410"/>
      <c r="HKF235" s="410"/>
      <c r="HKG235" s="410"/>
      <c r="HKH235" s="410"/>
      <c r="HKI235" s="410"/>
      <c r="HKJ235" s="410"/>
      <c r="HKK235" s="410"/>
      <c r="HKL235" s="410"/>
      <c r="HKM235" s="410"/>
      <c r="HKN235" s="410"/>
      <c r="HKO235" s="410"/>
      <c r="HKP235" s="410"/>
      <c r="HKQ235" s="410"/>
      <c r="HKR235" s="410"/>
      <c r="HKS235" s="410"/>
      <c r="HKT235" s="410"/>
      <c r="HKU235" s="410"/>
      <c r="HKV235" s="410"/>
      <c r="HKW235" s="410"/>
      <c r="HKX235" s="410"/>
      <c r="HKY235" s="410"/>
      <c r="HKZ235" s="410"/>
      <c r="HLA235" s="410"/>
      <c r="HLB235" s="410"/>
      <c r="HLC235" s="410"/>
      <c r="HLD235" s="410"/>
      <c r="HLE235" s="410"/>
      <c r="HLF235" s="410"/>
      <c r="HLG235" s="410"/>
      <c r="HLH235" s="410"/>
      <c r="HLI235" s="410"/>
      <c r="HLJ235" s="410"/>
      <c r="HLK235" s="410"/>
      <c r="HLL235" s="410"/>
      <c r="HLM235" s="410"/>
      <c r="HLN235" s="410"/>
      <c r="HLO235" s="410"/>
      <c r="HLP235" s="410"/>
      <c r="HLQ235" s="410"/>
      <c r="HLR235" s="410"/>
      <c r="HLS235" s="410"/>
      <c r="HLT235" s="410"/>
      <c r="HLU235" s="410"/>
      <c r="HLV235" s="410"/>
      <c r="HLW235" s="410"/>
      <c r="HLX235" s="410"/>
      <c r="HLY235" s="410"/>
      <c r="HLZ235" s="410"/>
      <c r="HMA235" s="410"/>
      <c r="HMB235" s="410"/>
      <c r="HMC235" s="410"/>
      <c r="HMD235" s="410"/>
      <c r="HME235" s="410"/>
      <c r="HMF235" s="410"/>
      <c r="HMG235" s="410"/>
      <c r="HMH235" s="410"/>
      <c r="HMI235" s="410"/>
      <c r="HMJ235" s="410"/>
      <c r="HMK235" s="410"/>
      <c r="HML235" s="410"/>
      <c r="HMM235" s="410"/>
      <c r="HMN235" s="410"/>
      <c r="HMO235" s="410"/>
      <c r="HMP235" s="410"/>
      <c r="HMQ235" s="410"/>
      <c r="HMR235" s="410"/>
      <c r="HMS235" s="410"/>
      <c r="HMT235" s="410"/>
      <c r="HMU235" s="410"/>
      <c r="HMV235" s="410"/>
      <c r="HMW235" s="410"/>
      <c r="HMX235" s="410"/>
      <c r="HMY235" s="410"/>
      <c r="HMZ235" s="410"/>
      <c r="HNA235" s="410"/>
      <c r="HNB235" s="410"/>
      <c r="HNC235" s="410"/>
      <c r="HND235" s="410"/>
      <c r="HNE235" s="410"/>
      <c r="HNF235" s="410"/>
      <c r="HNG235" s="410"/>
      <c r="HNH235" s="410"/>
      <c r="HNI235" s="410"/>
      <c r="HNJ235" s="410"/>
      <c r="HNK235" s="410"/>
      <c r="HNL235" s="410"/>
      <c r="HNM235" s="410"/>
      <c r="HNN235" s="410"/>
      <c r="HNO235" s="410"/>
      <c r="HNP235" s="410"/>
      <c r="HNQ235" s="410"/>
      <c r="HNR235" s="410"/>
      <c r="HNS235" s="410"/>
      <c r="HNT235" s="410"/>
      <c r="HNU235" s="410"/>
      <c r="HNV235" s="410"/>
      <c r="HNW235" s="410"/>
      <c r="HNX235" s="410"/>
      <c r="HNY235" s="410"/>
      <c r="HNZ235" s="410"/>
      <c r="HOA235" s="410"/>
      <c r="HOB235" s="410"/>
      <c r="HOC235" s="410"/>
      <c r="HOD235" s="410"/>
      <c r="HOE235" s="410"/>
      <c r="HOF235" s="410"/>
      <c r="HOG235" s="410"/>
      <c r="HOH235" s="410"/>
      <c r="HOI235" s="410"/>
      <c r="HOJ235" s="410"/>
      <c r="HOK235" s="410"/>
      <c r="HOL235" s="410"/>
      <c r="HOM235" s="410"/>
      <c r="HON235" s="410"/>
      <c r="HOO235" s="410"/>
      <c r="HOP235" s="410"/>
      <c r="HOQ235" s="410"/>
      <c r="HOR235" s="410"/>
      <c r="HOS235" s="410"/>
      <c r="HOT235" s="410"/>
      <c r="HOU235" s="410"/>
      <c r="HOV235" s="410"/>
      <c r="HOW235" s="410"/>
      <c r="HOX235" s="410"/>
      <c r="HOY235" s="410"/>
      <c r="HOZ235" s="410"/>
      <c r="HPA235" s="410"/>
      <c r="HPB235" s="410"/>
      <c r="HPC235" s="410"/>
      <c r="HPD235" s="410"/>
      <c r="HPE235" s="410"/>
      <c r="HPF235" s="410"/>
      <c r="HPG235" s="410"/>
      <c r="HPH235" s="410"/>
      <c r="HPI235" s="410"/>
      <c r="HPJ235" s="410"/>
      <c r="HPK235" s="410"/>
      <c r="HPL235" s="410"/>
      <c r="HPM235" s="410"/>
      <c r="HPN235" s="410"/>
      <c r="HPO235" s="410"/>
      <c r="HPP235" s="410"/>
      <c r="HPQ235" s="410"/>
      <c r="HPR235" s="410"/>
      <c r="HPS235" s="410"/>
      <c r="HPT235" s="410"/>
      <c r="HPU235" s="410"/>
      <c r="HPV235" s="410"/>
      <c r="HPW235" s="410"/>
      <c r="HPX235" s="410"/>
      <c r="HPY235" s="410"/>
      <c r="HPZ235" s="410"/>
      <c r="HQA235" s="410"/>
      <c r="HQB235" s="410"/>
      <c r="HQC235" s="410"/>
      <c r="HQD235" s="410"/>
      <c r="HQE235" s="410"/>
      <c r="HQF235" s="410"/>
      <c r="HQG235" s="410"/>
      <c r="HQH235" s="410"/>
      <c r="HQI235" s="410"/>
      <c r="HQJ235" s="410"/>
      <c r="HQK235" s="410"/>
      <c r="HQL235" s="410"/>
      <c r="HQM235" s="410"/>
      <c r="HQN235" s="410"/>
      <c r="HQO235" s="410"/>
      <c r="HQP235" s="410"/>
      <c r="HQQ235" s="410"/>
      <c r="HQR235" s="410"/>
      <c r="HQS235" s="410"/>
      <c r="HQT235" s="410"/>
      <c r="HQU235" s="410"/>
      <c r="HQV235" s="410"/>
      <c r="HQW235" s="410"/>
      <c r="HQX235" s="410"/>
      <c r="HQY235" s="410"/>
      <c r="HQZ235" s="410"/>
      <c r="HRA235" s="410"/>
      <c r="HRB235" s="410"/>
      <c r="HRC235" s="410"/>
      <c r="HRD235" s="410"/>
      <c r="HRE235" s="410"/>
      <c r="HRF235" s="410"/>
      <c r="HRG235" s="410"/>
      <c r="HRH235" s="410"/>
      <c r="HRI235" s="410"/>
      <c r="HRJ235" s="410"/>
      <c r="HRK235" s="410"/>
      <c r="HRL235" s="410"/>
      <c r="HRM235" s="410"/>
      <c r="HRN235" s="410"/>
      <c r="HRO235" s="410"/>
      <c r="HRP235" s="410"/>
      <c r="HRQ235" s="410"/>
      <c r="HRR235" s="410"/>
      <c r="HRS235" s="410"/>
      <c r="HRT235" s="410"/>
      <c r="HRU235" s="410"/>
      <c r="HRV235" s="410"/>
      <c r="HRW235" s="410"/>
      <c r="HRX235" s="410"/>
      <c r="HRY235" s="410"/>
      <c r="HRZ235" s="410"/>
      <c r="HSA235" s="410"/>
      <c r="HSB235" s="410"/>
      <c r="HSC235" s="410"/>
      <c r="HSD235" s="410"/>
      <c r="HSE235" s="410"/>
      <c r="HSF235" s="410"/>
      <c r="HSG235" s="410"/>
      <c r="HSH235" s="410"/>
      <c r="HSI235" s="410"/>
      <c r="HSJ235" s="410"/>
      <c r="HSK235" s="410"/>
      <c r="HSL235" s="410"/>
      <c r="HSM235" s="410"/>
      <c r="HSN235" s="410"/>
      <c r="HSO235" s="410"/>
      <c r="HSP235" s="410"/>
      <c r="HSQ235" s="410"/>
      <c r="HSR235" s="410"/>
      <c r="HSS235" s="410"/>
      <c r="HST235" s="410"/>
      <c r="HSU235" s="410"/>
      <c r="HSV235" s="410"/>
      <c r="HSW235" s="410"/>
      <c r="HSX235" s="410"/>
      <c r="HSY235" s="410"/>
      <c r="HSZ235" s="410"/>
      <c r="HTA235" s="410"/>
      <c r="HTB235" s="410"/>
      <c r="HTC235" s="410"/>
      <c r="HTD235" s="410"/>
      <c r="HTE235" s="410"/>
      <c r="HTF235" s="410"/>
      <c r="HTG235" s="410"/>
      <c r="HTH235" s="410"/>
      <c r="HTI235" s="410"/>
      <c r="HTJ235" s="410"/>
      <c r="HTK235" s="410"/>
      <c r="HTL235" s="410"/>
      <c r="HTM235" s="410"/>
      <c r="HTN235" s="410"/>
      <c r="HTO235" s="410"/>
      <c r="HTP235" s="410"/>
      <c r="HTQ235" s="410"/>
      <c r="HTR235" s="410"/>
      <c r="HTS235" s="410"/>
      <c r="HTT235" s="410"/>
      <c r="HTU235" s="410"/>
      <c r="HTV235" s="410"/>
      <c r="HTW235" s="410"/>
      <c r="HTX235" s="410"/>
      <c r="HTY235" s="410"/>
      <c r="HTZ235" s="410"/>
      <c r="HUA235" s="410"/>
      <c r="HUB235" s="410"/>
      <c r="HUC235" s="410"/>
      <c r="HUD235" s="410"/>
      <c r="HUE235" s="410"/>
      <c r="HUF235" s="410"/>
      <c r="HUG235" s="410"/>
      <c r="HUH235" s="410"/>
      <c r="HUI235" s="410"/>
      <c r="HUJ235" s="410"/>
      <c r="HUK235" s="410"/>
      <c r="HUL235" s="410"/>
      <c r="HUM235" s="410"/>
      <c r="HUN235" s="410"/>
      <c r="HUO235" s="410"/>
      <c r="HUP235" s="410"/>
      <c r="HUQ235" s="410"/>
      <c r="HUR235" s="410"/>
      <c r="HUS235" s="410"/>
      <c r="HUT235" s="410"/>
      <c r="HUU235" s="410"/>
      <c r="HUV235" s="410"/>
      <c r="HUW235" s="410"/>
      <c r="HUX235" s="410"/>
      <c r="HUY235" s="410"/>
      <c r="HUZ235" s="410"/>
      <c r="HVA235" s="410"/>
      <c r="HVB235" s="410"/>
      <c r="HVC235" s="410"/>
      <c r="HVD235" s="410"/>
      <c r="HVE235" s="410"/>
      <c r="HVF235" s="410"/>
      <c r="HVG235" s="410"/>
      <c r="HVH235" s="410"/>
      <c r="HVI235" s="410"/>
      <c r="HVJ235" s="410"/>
      <c r="HVK235" s="410"/>
      <c r="HVL235" s="410"/>
      <c r="HVM235" s="410"/>
      <c r="HVN235" s="410"/>
      <c r="HVO235" s="410"/>
      <c r="HVP235" s="410"/>
      <c r="HVQ235" s="410"/>
      <c r="HVR235" s="410"/>
      <c r="HVS235" s="410"/>
      <c r="HVT235" s="410"/>
      <c r="HVU235" s="410"/>
      <c r="HVV235" s="410"/>
      <c r="HVW235" s="410"/>
      <c r="HVX235" s="410"/>
      <c r="HVY235" s="410"/>
      <c r="HVZ235" s="410"/>
      <c r="HWA235" s="410"/>
      <c r="HWB235" s="410"/>
      <c r="HWC235" s="410"/>
      <c r="HWD235" s="410"/>
      <c r="HWE235" s="410"/>
      <c r="HWF235" s="410"/>
      <c r="HWG235" s="410"/>
      <c r="HWH235" s="410"/>
      <c r="HWI235" s="410"/>
      <c r="HWJ235" s="410"/>
      <c r="HWK235" s="410"/>
      <c r="HWL235" s="410"/>
      <c r="HWM235" s="410"/>
      <c r="HWN235" s="410"/>
      <c r="HWO235" s="410"/>
      <c r="HWP235" s="410"/>
      <c r="HWQ235" s="410"/>
      <c r="HWR235" s="410"/>
      <c r="HWS235" s="410"/>
      <c r="HWT235" s="410"/>
      <c r="HWU235" s="410"/>
      <c r="HWV235" s="410"/>
      <c r="HWW235" s="410"/>
      <c r="HWX235" s="410"/>
      <c r="HWY235" s="410"/>
      <c r="HWZ235" s="410"/>
      <c r="HXA235" s="410"/>
      <c r="HXB235" s="410"/>
      <c r="HXC235" s="410"/>
      <c r="HXD235" s="410"/>
      <c r="HXE235" s="410"/>
      <c r="HXF235" s="410"/>
      <c r="HXG235" s="410"/>
      <c r="HXH235" s="410"/>
      <c r="HXI235" s="410"/>
      <c r="HXJ235" s="410"/>
      <c r="HXK235" s="410"/>
      <c r="HXL235" s="410"/>
      <c r="HXM235" s="410"/>
      <c r="HXN235" s="410"/>
      <c r="HXO235" s="410"/>
      <c r="HXP235" s="410"/>
      <c r="HXQ235" s="410"/>
      <c r="HXR235" s="410"/>
      <c r="HXS235" s="410"/>
      <c r="HXT235" s="410"/>
      <c r="HXU235" s="410"/>
      <c r="HXV235" s="410"/>
      <c r="HXW235" s="410"/>
      <c r="HXX235" s="410"/>
      <c r="HXY235" s="410"/>
      <c r="HXZ235" s="410"/>
      <c r="HYA235" s="410"/>
      <c r="HYB235" s="410"/>
      <c r="HYC235" s="410"/>
      <c r="HYD235" s="410"/>
      <c r="HYE235" s="410"/>
      <c r="HYF235" s="410"/>
      <c r="HYG235" s="410"/>
      <c r="HYH235" s="410"/>
      <c r="HYI235" s="410"/>
      <c r="HYJ235" s="410"/>
      <c r="HYK235" s="410"/>
      <c r="HYL235" s="410"/>
      <c r="HYM235" s="410"/>
      <c r="HYN235" s="410"/>
      <c r="HYO235" s="410"/>
      <c r="HYP235" s="410"/>
      <c r="HYQ235" s="410"/>
      <c r="HYR235" s="410"/>
      <c r="HYS235" s="410"/>
      <c r="HYT235" s="410"/>
      <c r="HYU235" s="410"/>
      <c r="HYV235" s="410"/>
      <c r="HYW235" s="410"/>
      <c r="HYX235" s="410"/>
      <c r="HYY235" s="410"/>
      <c r="HYZ235" s="410"/>
      <c r="HZA235" s="410"/>
      <c r="HZB235" s="410"/>
      <c r="HZC235" s="410"/>
      <c r="HZD235" s="410"/>
      <c r="HZE235" s="410"/>
      <c r="HZF235" s="410"/>
      <c r="HZG235" s="410"/>
      <c r="HZH235" s="410"/>
      <c r="HZI235" s="410"/>
      <c r="HZJ235" s="410"/>
      <c r="HZK235" s="410"/>
      <c r="HZL235" s="410"/>
      <c r="HZM235" s="410"/>
      <c r="HZN235" s="410"/>
      <c r="HZO235" s="410"/>
      <c r="HZP235" s="410"/>
      <c r="HZQ235" s="410"/>
      <c r="HZR235" s="410"/>
      <c r="HZS235" s="410"/>
      <c r="HZT235" s="410"/>
      <c r="HZU235" s="410"/>
      <c r="HZV235" s="410"/>
      <c r="HZW235" s="410"/>
      <c r="HZX235" s="410"/>
      <c r="HZY235" s="410"/>
      <c r="HZZ235" s="410"/>
      <c r="IAA235" s="410"/>
      <c r="IAB235" s="410"/>
      <c r="IAC235" s="410"/>
      <c r="IAD235" s="410"/>
      <c r="IAE235" s="410"/>
      <c r="IAF235" s="410"/>
      <c r="IAG235" s="410"/>
      <c r="IAH235" s="410"/>
      <c r="IAI235" s="410"/>
      <c r="IAJ235" s="410"/>
      <c r="IAK235" s="410"/>
      <c r="IAL235" s="410"/>
      <c r="IAM235" s="410"/>
      <c r="IAN235" s="410"/>
      <c r="IAO235" s="410"/>
      <c r="IAP235" s="410"/>
      <c r="IAQ235" s="410"/>
      <c r="IAR235" s="410"/>
      <c r="IAS235" s="410"/>
      <c r="IAT235" s="410"/>
      <c r="IAU235" s="410"/>
      <c r="IAV235" s="410"/>
      <c r="IAW235" s="410"/>
      <c r="IAX235" s="410"/>
      <c r="IAY235" s="410"/>
      <c r="IAZ235" s="410"/>
      <c r="IBA235" s="410"/>
      <c r="IBB235" s="410"/>
      <c r="IBC235" s="410"/>
      <c r="IBD235" s="410"/>
      <c r="IBE235" s="410"/>
      <c r="IBF235" s="410"/>
      <c r="IBG235" s="410"/>
      <c r="IBH235" s="410"/>
      <c r="IBI235" s="410"/>
      <c r="IBJ235" s="410"/>
      <c r="IBK235" s="410"/>
      <c r="IBL235" s="410"/>
      <c r="IBM235" s="410"/>
      <c r="IBN235" s="410"/>
      <c r="IBO235" s="410"/>
      <c r="IBP235" s="410"/>
      <c r="IBQ235" s="410"/>
      <c r="IBR235" s="410"/>
      <c r="IBS235" s="410"/>
      <c r="IBT235" s="410"/>
      <c r="IBU235" s="410"/>
      <c r="IBV235" s="410"/>
      <c r="IBW235" s="410"/>
      <c r="IBX235" s="410"/>
      <c r="IBY235" s="410"/>
      <c r="IBZ235" s="410"/>
      <c r="ICA235" s="410"/>
      <c r="ICB235" s="410"/>
      <c r="ICC235" s="410"/>
      <c r="ICD235" s="410"/>
      <c r="ICE235" s="410"/>
      <c r="ICF235" s="410"/>
      <c r="ICG235" s="410"/>
      <c r="ICH235" s="410"/>
      <c r="ICI235" s="410"/>
      <c r="ICJ235" s="410"/>
      <c r="ICK235" s="410"/>
      <c r="ICL235" s="410"/>
      <c r="ICM235" s="410"/>
      <c r="ICN235" s="410"/>
      <c r="ICO235" s="410"/>
      <c r="ICP235" s="410"/>
      <c r="ICQ235" s="410"/>
      <c r="ICR235" s="410"/>
      <c r="ICS235" s="410"/>
      <c r="ICT235" s="410"/>
      <c r="ICU235" s="410"/>
      <c r="ICV235" s="410"/>
      <c r="ICW235" s="410"/>
      <c r="ICX235" s="410"/>
      <c r="ICY235" s="410"/>
      <c r="ICZ235" s="410"/>
      <c r="IDA235" s="410"/>
      <c r="IDB235" s="410"/>
      <c r="IDC235" s="410"/>
      <c r="IDD235" s="410"/>
      <c r="IDE235" s="410"/>
      <c r="IDF235" s="410"/>
      <c r="IDG235" s="410"/>
      <c r="IDH235" s="410"/>
      <c r="IDI235" s="410"/>
      <c r="IDJ235" s="410"/>
      <c r="IDK235" s="410"/>
      <c r="IDL235" s="410"/>
      <c r="IDM235" s="410"/>
      <c r="IDN235" s="410"/>
      <c r="IDO235" s="410"/>
      <c r="IDP235" s="410"/>
      <c r="IDQ235" s="410"/>
      <c r="IDR235" s="410"/>
      <c r="IDS235" s="410"/>
      <c r="IDT235" s="410"/>
      <c r="IDU235" s="410"/>
      <c r="IDV235" s="410"/>
      <c r="IDW235" s="410"/>
      <c r="IDX235" s="410"/>
      <c r="IDY235" s="410"/>
      <c r="IDZ235" s="410"/>
      <c r="IEA235" s="410"/>
      <c r="IEB235" s="410"/>
      <c r="IEC235" s="410"/>
      <c r="IED235" s="410"/>
      <c r="IEE235" s="410"/>
      <c r="IEF235" s="410"/>
      <c r="IEG235" s="410"/>
      <c r="IEH235" s="410"/>
      <c r="IEI235" s="410"/>
      <c r="IEJ235" s="410"/>
      <c r="IEK235" s="410"/>
      <c r="IEL235" s="410"/>
      <c r="IEM235" s="410"/>
      <c r="IEN235" s="410"/>
      <c r="IEO235" s="410"/>
      <c r="IEP235" s="410"/>
      <c r="IEQ235" s="410"/>
      <c r="IER235" s="410"/>
      <c r="IES235" s="410"/>
      <c r="IET235" s="410"/>
      <c r="IEU235" s="410"/>
      <c r="IEV235" s="410"/>
      <c r="IEW235" s="410"/>
      <c r="IEX235" s="410"/>
      <c r="IEY235" s="410"/>
      <c r="IEZ235" s="410"/>
      <c r="IFA235" s="410"/>
      <c r="IFB235" s="410"/>
      <c r="IFC235" s="410"/>
      <c r="IFD235" s="410"/>
      <c r="IFE235" s="410"/>
      <c r="IFF235" s="410"/>
      <c r="IFG235" s="410"/>
      <c r="IFH235" s="410"/>
      <c r="IFI235" s="410"/>
      <c r="IFJ235" s="410"/>
      <c r="IFK235" s="410"/>
      <c r="IFL235" s="410"/>
      <c r="IFM235" s="410"/>
      <c r="IFN235" s="410"/>
      <c r="IFO235" s="410"/>
      <c r="IFP235" s="410"/>
      <c r="IFQ235" s="410"/>
      <c r="IFR235" s="410"/>
      <c r="IFS235" s="410"/>
      <c r="IFT235" s="410"/>
      <c r="IFU235" s="410"/>
      <c r="IFV235" s="410"/>
      <c r="IFW235" s="410"/>
      <c r="IFX235" s="410"/>
      <c r="IFY235" s="410"/>
      <c r="IFZ235" s="410"/>
      <c r="IGA235" s="410"/>
      <c r="IGB235" s="410"/>
      <c r="IGC235" s="410"/>
      <c r="IGD235" s="410"/>
      <c r="IGE235" s="410"/>
      <c r="IGF235" s="410"/>
      <c r="IGG235" s="410"/>
      <c r="IGH235" s="410"/>
      <c r="IGI235" s="410"/>
      <c r="IGJ235" s="410"/>
      <c r="IGK235" s="410"/>
      <c r="IGL235" s="410"/>
      <c r="IGM235" s="410"/>
      <c r="IGN235" s="410"/>
      <c r="IGO235" s="410"/>
      <c r="IGP235" s="410"/>
      <c r="IGQ235" s="410"/>
      <c r="IGR235" s="410"/>
      <c r="IGS235" s="410"/>
      <c r="IGT235" s="410"/>
      <c r="IGU235" s="410"/>
      <c r="IGV235" s="410"/>
      <c r="IGW235" s="410"/>
      <c r="IGX235" s="410"/>
      <c r="IGY235" s="410"/>
      <c r="IGZ235" s="410"/>
      <c r="IHA235" s="410"/>
      <c r="IHB235" s="410"/>
      <c r="IHC235" s="410"/>
      <c r="IHD235" s="410"/>
      <c r="IHE235" s="410"/>
      <c r="IHF235" s="410"/>
      <c r="IHG235" s="410"/>
      <c r="IHH235" s="410"/>
      <c r="IHI235" s="410"/>
      <c r="IHJ235" s="410"/>
      <c r="IHK235" s="410"/>
      <c r="IHL235" s="410"/>
      <c r="IHM235" s="410"/>
      <c r="IHN235" s="410"/>
      <c r="IHO235" s="410"/>
      <c r="IHP235" s="410"/>
      <c r="IHQ235" s="410"/>
      <c r="IHR235" s="410"/>
      <c r="IHS235" s="410"/>
      <c r="IHT235" s="410"/>
      <c r="IHU235" s="410"/>
      <c r="IHV235" s="410"/>
      <c r="IHW235" s="410"/>
      <c r="IHX235" s="410"/>
      <c r="IHY235" s="410"/>
      <c r="IHZ235" s="410"/>
      <c r="IIA235" s="410"/>
      <c r="IIB235" s="410"/>
      <c r="IIC235" s="410"/>
      <c r="IID235" s="410"/>
      <c r="IIE235" s="410"/>
      <c r="IIF235" s="410"/>
      <c r="IIG235" s="410"/>
      <c r="IIH235" s="410"/>
      <c r="III235" s="410"/>
      <c r="IIJ235" s="410"/>
      <c r="IIK235" s="410"/>
      <c r="IIL235" s="410"/>
      <c r="IIM235" s="410"/>
      <c r="IIN235" s="410"/>
      <c r="IIO235" s="410"/>
      <c r="IIP235" s="410"/>
      <c r="IIQ235" s="410"/>
      <c r="IIR235" s="410"/>
      <c r="IIS235" s="410"/>
      <c r="IIT235" s="410"/>
      <c r="IIU235" s="410"/>
      <c r="IIV235" s="410"/>
      <c r="IIW235" s="410"/>
      <c r="IIX235" s="410"/>
      <c r="IIY235" s="410"/>
      <c r="IIZ235" s="410"/>
      <c r="IJA235" s="410"/>
      <c r="IJB235" s="410"/>
      <c r="IJC235" s="410"/>
      <c r="IJD235" s="410"/>
      <c r="IJE235" s="410"/>
      <c r="IJF235" s="410"/>
      <c r="IJG235" s="410"/>
      <c r="IJH235" s="410"/>
      <c r="IJI235" s="410"/>
      <c r="IJJ235" s="410"/>
      <c r="IJK235" s="410"/>
      <c r="IJL235" s="410"/>
      <c r="IJM235" s="410"/>
      <c r="IJN235" s="410"/>
      <c r="IJO235" s="410"/>
      <c r="IJP235" s="410"/>
      <c r="IJQ235" s="410"/>
      <c r="IJR235" s="410"/>
      <c r="IJS235" s="410"/>
      <c r="IJT235" s="410"/>
      <c r="IJU235" s="410"/>
      <c r="IJV235" s="410"/>
      <c r="IJW235" s="410"/>
      <c r="IJX235" s="410"/>
      <c r="IJY235" s="410"/>
      <c r="IJZ235" s="410"/>
      <c r="IKA235" s="410"/>
      <c r="IKB235" s="410"/>
      <c r="IKC235" s="410"/>
      <c r="IKD235" s="410"/>
      <c r="IKE235" s="410"/>
      <c r="IKF235" s="410"/>
      <c r="IKG235" s="410"/>
      <c r="IKH235" s="410"/>
      <c r="IKI235" s="410"/>
      <c r="IKJ235" s="410"/>
      <c r="IKK235" s="410"/>
      <c r="IKL235" s="410"/>
      <c r="IKM235" s="410"/>
      <c r="IKN235" s="410"/>
      <c r="IKO235" s="410"/>
      <c r="IKP235" s="410"/>
      <c r="IKQ235" s="410"/>
      <c r="IKR235" s="410"/>
      <c r="IKS235" s="410"/>
      <c r="IKT235" s="410"/>
      <c r="IKU235" s="410"/>
      <c r="IKV235" s="410"/>
      <c r="IKW235" s="410"/>
      <c r="IKX235" s="410"/>
      <c r="IKY235" s="410"/>
      <c r="IKZ235" s="410"/>
      <c r="ILA235" s="410"/>
      <c r="ILB235" s="410"/>
      <c r="ILC235" s="410"/>
      <c r="ILD235" s="410"/>
      <c r="ILE235" s="410"/>
      <c r="ILF235" s="410"/>
      <c r="ILG235" s="410"/>
      <c r="ILH235" s="410"/>
      <c r="ILI235" s="410"/>
      <c r="ILJ235" s="410"/>
      <c r="ILK235" s="410"/>
      <c r="ILL235" s="410"/>
      <c r="ILM235" s="410"/>
      <c r="ILN235" s="410"/>
      <c r="ILO235" s="410"/>
      <c r="ILP235" s="410"/>
      <c r="ILQ235" s="410"/>
      <c r="ILR235" s="410"/>
      <c r="ILS235" s="410"/>
      <c r="ILT235" s="410"/>
      <c r="ILU235" s="410"/>
      <c r="ILV235" s="410"/>
      <c r="ILW235" s="410"/>
      <c r="ILX235" s="410"/>
      <c r="ILY235" s="410"/>
      <c r="ILZ235" s="410"/>
      <c r="IMA235" s="410"/>
      <c r="IMB235" s="410"/>
      <c r="IMC235" s="410"/>
      <c r="IMD235" s="410"/>
      <c r="IME235" s="410"/>
      <c r="IMF235" s="410"/>
      <c r="IMG235" s="410"/>
      <c r="IMH235" s="410"/>
      <c r="IMI235" s="410"/>
      <c r="IMJ235" s="410"/>
      <c r="IMK235" s="410"/>
      <c r="IML235" s="410"/>
      <c r="IMM235" s="410"/>
      <c r="IMN235" s="410"/>
      <c r="IMO235" s="410"/>
      <c r="IMP235" s="410"/>
      <c r="IMQ235" s="410"/>
      <c r="IMR235" s="410"/>
      <c r="IMS235" s="410"/>
      <c r="IMT235" s="410"/>
      <c r="IMU235" s="410"/>
      <c r="IMV235" s="410"/>
      <c r="IMW235" s="410"/>
      <c r="IMX235" s="410"/>
      <c r="IMY235" s="410"/>
      <c r="IMZ235" s="410"/>
      <c r="INA235" s="410"/>
      <c r="INB235" s="410"/>
      <c r="INC235" s="410"/>
      <c r="IND235" s="410"/>
      <c r="INE235" s="410"/>
      <c r="INF235" s="410"/>
      <c r="ING235" s="410"/>
      <c r="INH235" s="410"/>
      <c r="INI235" s="410"/>
      <c r="INJ235" s="410"/>
      <c r="INK235" s="410"/>
      <c r="INL235" s="410"/>
      <c r="INM235" s="410"/>
      <c r="INN235" s="410"/>
      <c r="INO235" s="410"/>
      <c r="INP235" s="410"/>
      <c r="INQ235" s="410"/>
      <c r="INR235" s="410"/>
      <c r="INS235" s="410"/>
      <c r="INT235" s="410"/>
      <c r="INU235" s="410"/>
      <c r="INV235" s="410"/>
      <c r="INW235" s="410"/>
      <c r="INX235" s="410"/>
      <c r="INY235" s="410"/>
      <c r="INZ235" s="410"/>
      <c r="IOA235" s="410"/>
      <c r="IOB235" s="410"/>
      <c r="IOC235" s="410"/>
      <c r="IOD235" s="410"/>
      <c r="IOE235" s="410"/>
      <c r="IOF235" s="410"/>
      <c r="IOG235" s="410"/>
      <c r="IOH235" s="410"/>
      <c r="IOI235" s="410"/>
      <c r="IOJ235" s="410"/>
      <c r="IOK235" s="410"/>
      <c r="IOL235" s="410"/>
      <c r="IOM235" s="410"/>
      <c r="ION235" s="410"/>
      <c r="IOO235" s="410"/>
      <c r="IOP235" s="410"/>
      <c r="IOQ235" s="410"/>
      <c r="IOR235" s="410"/>
      <c r="IOS235" s="410"/>
      <c r="IOT235" s="410"/>
      <c r="IOU235" s="410"/>
      <c r="IOV235" s="410"/>
      <c r="IOW235" s="410"/>
      <c r="IOX235" s="410"/>
      <c r="IOY235" s="410"/>
      <c r="IOZ235" s="410"/>
      <c r="IPA235" s="410"/>
      <c r="IPB235" s="410"/>
      <c r="IPC235" s="410"/>
      <c r="IPD235" s="410"/>
      <c r="IPE235" s="410"/>
      <c r="IPF235" s="410"/>
      <c r="IPG235" s="410"/>
      <c r="IPH235" s="410"/>
      <c r="IPI235" s="410"/>
      <c r="IPJ235" s="410"/>
      <c r="IPK235" s="410"/>
      <c r="IPL235" s="410"/>
      <c r="IPM235" s="410"/>
      <c r="IPN235" s="410"/>
      <c r="IPO235" s="410"/>
      <c r="IPP235" s="410"/>
      <c r="IPQ235" s="410"/>
      <c r="IPR235" s="410"/>
      <c r="IPS235" s="410"/>
      <c r="IPT235" s="410"/>
      <c r="IPU235" s="410"/>
      <c r="IPV235" s="410"/>
      <c r="IPW235" s="410"/>
      <c r="IPX235" s="410"/>
      <c r="IPY235" s="410"/>
      <c r="IPZ235" s="410"/>
      <c r="IQA235" s="410"/>
      <c r="IQB235" s="410"/>
      <c r="IQC235" s="410"/>
      <c r="IQD235" s="410"/>
      <c r="IQE235" s="410"/>
      <c r="IQF235" s="410"/>
      <c r="IQG235" s="410"/>
      <c r="IQH235" s="410"/>
      <c r="IQI235" s="410"/>
      <c r="IQJ235" s="410"/>
      <c r="IQK235" s="410"/>
      <c r="IQL235" s="410"/>
      <c r="IQM235" s="410"/>
      <c r="IQN235" s="410"/>
      <c r="IQO235" s="410"/>
      <c r="IQP235" s="410"/>
      <c r="IQQ235" s="410"/>
      <c r="IQR235" s="410"/>
      <c r="IQS235" s="410"/>
      <c r="IQT235" s="410"/>
      <c r="IQU235" s="410"/>
      <c r="IQV235" s="410"/>
      <c r="IQW235" s="410"/>
      <c r="IQX235" s="410"/>
      <c r="IQY235" s="410"/>
      <c r="IQZ235" s="410"/>
      <c r="IRA235" s="410"/>
      <c r="IRB235" s="410"/>
      <c r="IRC235" s="410"/>
      <c r="IRD235" s="410"/>
      <c r="IRE235" s="410"/>
      <c r="IRF235" s="410"/>
      <c r="IRG235" s="410"/>
      <c r="IRH235" s="410"/>
      <c r="IRI235" s="410"/>
      <c r="IRJ235" s="410"/>
      <c r="IRK235" s="410"/>
      <c r="IRL235" s="410"/>
      <c r="IRM235" s="410"/>
      <c r="IRN235" s="410"/>
      <c r="IRO235" s="410"/>
      <c r="IRP235" s="410"/>
      <c r="IRQ235" s="410"/>
      <c r="IRR235" s="410"/>
      <c r="IRS235" s="410"/>
      <c r="IRT235" s="410"/>
      <c r="IRU235" s="410"/>
      <c r="IRV235" s="410"/>
      <c r="IRW235" s="410"/>
      <c r="IRX235" s="410"/>
      <c r="IRY235" s="410"/>
      <c r="IRZ235" s="410"/>
      <c r="ISA235" s="410"/>
      <c r="ISB235" s="410"/>
      <c r="ISC235" s="410"/>
      <c r="ISD235" s="410"/>
      <c r="ISE235" s="410"/>
      <c r="ISF235" s="410"/>
      <c r="ISG235" s="410"/>
      <c r="ISH235" s="410"/>
      <c r="ISI235" s="410"/>
      <c r="ISJ235" s="410"/>
      <c r="ISK235" s="410"/>
      <c r="ISL235" s="410"/>
      <c r="ISM235" s="410"/>
      <c r="ISN235" s="410"/>
      <c r="ISO235" s="410"/>
      <c r="ISP235" s="410"/>
      <c r="ISQ235" s="410"/>
      <c r="ISR235" s="410"/>
      <c r="ISS235" s="410"/>
      <c r="IST235" s="410"/>
      <c r="ISU235" s="410"/>
      <c r="ISV235" s="410"/>
      <c r="ISW235" s="410"/>
      <c r="ISX235" s="410"/>
      <c r="ISY235" s="410"/>
      <c r="ISZ235" s="410"/>
      <c r="ITA235" s="410"/>
      <c r="ITB235" s="410"/>
      <c r="ITC235" s="410"/>
      <c r="ITD235" s="410"/>
      <c r="ITE235" s="410"/>
      <c r="ITF235" s="410"/>
      <c r="ITG235" s="410"/>
      <c r="ITH235" s="410"/>
      <c r="ITI235" s="410"/>
      <c r="ITJ235" s="410"/>
      <c r="ITK235" s="410"/>
      <c r="ITL235" s="410"/>
      <c r="ITM235" s="410"/>
      <c r="ITN235" s="410"/>
      <c r="ITO235" s="410"/>
      <c r="ITP235" s="410"/>
      <c r="ITQ235" s="410"/>
      <c r="ITR235" s="410"/>
      <c r="ITS235" s="410"/>
      <c r="ITT235" s="410"/>
      <c r="ITU235" s="410"/>
      <c r="ITV235" s="410"/>
      <c r="ITW235" s="410"/>
      <c r="ITX235" s="410"/>
      <c r="ITY235" s="410"/>
      <c r="ITZ235" s="410"/>
      <c r="IUA235" s="410"/>
      <c r="IUB235" s="410"/>
      <c r="IUC235" s="410"/>
      <c r="IUD235" s="410"/>
      <c r="IUE235" s="410"/>
      <c r="IUF235" s="410"/>
      <c r="IUG235" s="410"/>
      <c r="IUH235" s="410"/>
      <c r="IUI235" s="410"/>
      <c r="IUJ235" s="410"/>
      <c r="IUK235" s="410"/>
      <c r="IUL235" s="410"/>
      <c r="IUM235" s="410"/>
      <c r="IUN235" s="410"/>
      <c r="IUO235" s="410"/>
      <c r="IUP235" s="410"/>
      <c r="IUQ235" s="410"/>
      <c r="IUR235" s="410"/>
      <c r="IUS235" s="410"/>
      <c r="IUT235" s="410"/>
      <c r="IUU235" s="410"/>
      <c r="IUV235" s="410"/>
      <c r="IUW235" s="410"/>
      <c r="IUX235" s="410"/>
      <c r="IUY235" s="410"/>
      <c r="IUZ235" s="410"/>
      <c r="IVA235" s="410"/>
      <c r="IVB235" s="410"/>
      <c r="IVC235" s="410"/>
      <c r="IVD235" s="410"/>
      <c r="IVE235" s="410"/>
      <c r="IVF235" s="410"/>
      <c r="IVG235" s="410"/>
      <c r="IVH235" s="410"/>
      <c r="IVI235" s="410"/>
      <c r="IVJ235" s="410"/>
      <c r="IVK235" s="410"/>
      <c r="IVL235" s="410"/>
      <c r="IVM235" s="410"/>
      <c r="IVN235" s="410"/>
      <c r="IVO235" s="410"/>
      <c r="IVP235" s="410"/>
      <c r="IVQ235" s="410"/>
      <c r="IVR235" s="410"/>
      <c r="IVS235" s="410"/>
      <c r="IVT235" s="410"/>
      <c r="IVU235" s="410"/>
      <c r="IVV235" s="410"/>
      <c r="IVW235" s="410"/>
      <c r="IVX235" s="410"/>
      <c r="IVY235" s="410"/>
      <c r="IVZ235" s="410"/>
      <c r="IWA235" s="410"/>
      <c r="IWB235" s="410"/>
      <c r="IWC235" s="410"/>
      <c r="IWD235" s="410"/>
      <c r="IWE235" s="410"/>
      <c r="IWF235" s="410"/>
      <c r="IWG235" s="410"/>
      <c r="IWH235" s="410"/>
      <c r="IWI235" s="410"/>
      <c r="IWJ235" s="410"/>
      <c r="IWK235" s="410"/>
      <c r="IWL235" s="410"/>
      <c r="IWM235" s="410"/>
      <c r="IWN235" s="410"/>
      <c r="IWO235" s="410"/>
      <c r="IWP235" s="410"/>
      <c r="IWQ235" s="410"/>
      <c r="IWR235" s="410"/>
      <c r="IWS235" s="410"/>
      <c r="IWT235" s="410"/>
      <c r="IWU235" s="410"/>
      <c r="IWV235" s="410"/>
      <c r="IWW235" s="410"/>
      <c r="IWX235" s="410"/>
      <c r="IWY235" s="410"/>
      <c r="IWZ235" s="410"/>
      <c r="IXA235" s="410"/>
      <c r="IXB235" s="410"/>
      <c r="IXC235" s="410"/>
      <c r="IXD235" s="410"/>
      <c r="IXE235" s="410"/>
      <c r="IXF235" s="410"/>
      <c r="IXG235" s="410"/>
      <c r="IXH235" s="410"/>
      <c r="IXI235" s="410"/>
      <c r="IXJ235" s="410"/>
      <c r="IXK235" s="410"/>
      <c r="IXL235" s="410"/>
      <c r="IXM235" s="410"/>
      <c r="IXN235" s="410"/>
      <c r="IXO235" s="410"/>
      <c r="IXP235" s="410"/>
      <c r="IXQ235" s="410"/>
      <c r="IXR235" s="410"/>
      <c r="IXS235" s="410"/>
      <c r="IXT235" s="410"/>
      <c r="IXU235" s="410"/>
      <c r="IXV235" s="410"/>
      <c r="IXW235" s="410"/>
      <c r="IXX235" s="410"/>
      <c r="IXY235" s="410"/>
      <c r="IXZ235" s="410"/>
      <c r="IYA235" s="410"/>
      <c r="IYB235" s="410"/>
      <c r="IYC235" s="410"/>
      <c r="IYD235" s="410"/>
      <c r="IYE235" s="410"/>
      <c r="IYF235" s="410"/>
      <c r="IYG235" s="410"/>
      <c r="IYH235" s="410"/>
      <c r="IYI235" s="410"/>
      <c r="IYJ235" s="410"/>
      <c r="IYK235" s="410"/>
      <c r="IYL235" s="410"/>
      <c r="IYM235" s="410"/>
      <c r="IYN235" s="410"/>
      <c r="IYO235" s="410"/>
      <c r="IYP235" s="410"/>
      <c r="IYQ235" s="410"/>
      <c r="IYR235" s="410"/>
      <c r="IYS235" s="410"/>
      <c r="IYT235" s="410"/>
      <c r="IYU235" s="410"/>
      <c r="IYV235" s="410"/>
      <c r="IYW235" s="410"/>
      <c r="IYX235" s="410"/>
      <c r="IYY235" s="410"/>
      <c r="IYZ235" s="410"/>
      <c r="IZA235" s="410"/>
      <c r="IZB235" s="410"/>
      <c r="IZC235" s="410"/>
      <c r="IZD235" s="410"/>
      <c r="IZE235" s="410"/>
      <c r="IZF235" s="410"/>
      <c r="IZG235" s="410"/>
      <c r="IZH235" s="410"/>
      <c r="IZI235" s="410"/>
      <c r="IZJ235" s="410"/>
      <c r="IZK235" s="410"/>
      <c r="IZL235" s="410"/>
      <c r="IZM235" s="410"/>
      <c r="IZN235" s="410"/>
      <c r="IZO235" s="410"/>
      <c r="IZP235" s="410"/>
      <c r="IZQ235" s="410"/>
      <c r="IZR235" s="410"/>
      <c r="IZS235" s="410"/>
      <c r="IZT235" s="410"/>
      <c r="IZU235" s="410"/>
      <c r="IZV235" s="410"/>
      <c r="IZW235" s="410"/>
      <c r="IZX235" s="410"/>
      <c r="IZY235" s="410"/>
      <c r="IZZ235" s="410"/>
      <c r="JAA235" s="410"/>
      <c r="JAB235" s="410"/>
      <c r="JAC235" s="410"/>
      <c r="JAD235" s="410"/>
      <c r="JAE235" s="410"/>
      <c r="JAF235" s="410"/>
      <c r="JAG235" s="410"/>
      <c r="JAH235" s="410"/>
      <c r="JAI235" s="410"/>
      <c r="JAJ235" s="410"/>
      <c r="JAK235" s="410"/>
      <c r="JAL235" s="410"/>
      <c r="JAM235" s="410"/>
      <c r="JAN235" s="410"/>
      <c r="JAO235" s="410"/>
      <c r="JAP235" s="410"/>
      <c r="JAQ235" s="410"/>
      <c r="JAR235" s="410"/>
      <c r="JAS235" s="410"/>
      <c r="JAT235" s="410"/>
      <c r="JAU235" s="410"/>
      <c r="JAV235" s="410"/>
      <c r="JAW235" s="410"/>
      <c r="JAX235" s="410"/>
      <c r="JAY235" s="410"/>
      <c r="JAZ235" s="410"/>
      <c r="JBA235" s="410"/>
      <c r="JBB235" s="410"/>
      <c r="JBC235" s="410"/>
      <c r="JBD235" s="410"/>
      <c r="JBE235" s="410"/>
      <c r="JBF235" s="410"/>
      <c r="JBG235" s="410"/>
      <c r="JBH235" s="410"/>
      <c r="JBI235" s="410"/>
      <c r="JBJ235" s="410"/>
      <c r="JBK235" s="410"/>
      <c r="JBL235" s="410"/>
      <c r="JBM235" s="410"/>
      <c r="JBN235" s="410"/>
      <c r="JBO235" s="410"/>
      <c r="JBP235" s="410"/>
      <c r="JBQ235" s="410"/>
      <c r="JBR235" s="410"/>
      <c r="JBS235" s="410"/>
      <c r="JBT235" s="410"/>
      <c r="JBU235" s="410"/>
      <c r="JBV235" s="410"/>
      <c r="JBW235" s="410"/>
      <c r="JBX235" s="410"/>
      <c r="JBY235" s="410"/>
      <c r="JBZ235" s="410"/>
      <c r="JCA235" s="410"/>
      <c r="JCB235" s="410"/>
      <c r="JCC235" s="410"/>
      <c r="JCD235" s="410"/>
      <c r="JCE235" s="410"/>
      <c r="JCF235" s="410"/>
      <c r="JCG235" s="410"/>
      <c r="JCH235" s="410"/>
      <c r="JCI235" s="410"/>
      <c r="JCJ235" s="410"/>
      <c r="JCK235" s="410"/>
      <c r="JCL235" s="410"/>
      <c r="JCM235" s="410"/>
      <c r="JCN235" s="410"/>
      <c r="JCO235" s="410"/>
      <c r="JCP235" s="410"/>
      <c r="JCQ235" s="410"/>
      <c r="JCR235" s="410"/>
      <c r="JCS235" s="410"/>
      <c r="JCT235" s="410"/>
      <c r="JCU235" s="410"/>
      <c r="JCV235" s="410"/>
      <c r="JCW235" s="410"/>
      <c r="JCX235" s="410"/>
      <c r="JCY235" s="410"/>
      <c r="JCZ235" s="410"/>
      <c r="JDA235" s="410"/>
      <c r="JDB235" s="410"/>
      <c r="JDC235" s="410"/>
      <c r="JDD235" s="410"/>
      <c r="JDE235" s="410"/>
      <c r="JDF235" s="410"/>
      <c r="JDG235" s="410"/>
      <c r="JDH235" s="410"/>
      <c r="JDI235" s="410"/>
      <c r="JDJ235" s="410"/>
      <c r="JDK235" s="410"/>
      <c r="JDL235" s="410"/>
      <c r="JDM235" s="410"/>
      <c r="JDN235" s="410"/>
      <c r="JDO235" s="410"/>
      <c r="JDP235" s="410"/>
      <c r="JDQ235" s="410"/>
      <c r="JDR235" s="410"/>
      <c r="JDS235" s="410"/>
      <c r="JDT235" s="410"/>
      <c r="JDU235" s="410"/>
      <c r="JDV235" s="410"/>
      <c r="JDW235" s="410"/>
      <c r="JDX235" s="410"/>
      <c r="JDY235" s="410"/>
      <c r="JDZ235" s="410"/>
      <c r="JEA235" s="410"/>
      <c r="JEB235" s="410"/>
      <c r="JEC235" s="410"/>
      <c r="JED235" s="410"/>
      <c r="JEE235" s="410"/>
      <c r="JEF235" s="410"/>
      <c r="JEG235" s="410"/>
      <c r="JEH235" s="410"/>
      <c r="JEI235" s="410"/>
      <c r="JEJ235" s="410"/>
      <c r="JEK235" s="410"/>
      <c r="JEL235" s="410"/>
      <c r="JEM235" s="410"/>
      <c r="JEN235" s="410"/>
      <c r="JEO235" s="410"/>
      <c r="JEP235" s="410"/>
      <c r="JEQ235" s="410"/>
      <c r="JER235" s="410"/>
      <c r="JES235" s="410"/>
      <c r="JET235" s="410"/>
      <c r="JEU235" s="410"/>
      <c r="JEV235" s="410"/>
      <c r="JEW235" s="410"/>
      <c r="JEX235" s="410"/>
      <c r="JEY235" s="410"/>
      <c r="JEZ235" s="410"/>
      <c r="JFA235" s="410"/>
      <c r="JFB235" s="410"/>
      <c r="JFC235" s="410"/>
      <c r="JFD235" s="410"/>
      <c r="JFE235" s="410"/>
      <c r="JFF235" s="410"/>
      <c r="JFG235" s="410"/>
      <c r="JFH235" s="410"/>
      <c r="JFI235" s="410"/>
      <c r="JFJ235" s="410"/>
      <c r="JFK235" s="410"/>
      <c r="JFL235" s="410"/>
      <c r="JFM235" s="410"/>
      <c r="JFN235" s="410"/>
      <c r="JFO235" s="410"/>
      <c r="JFP235" s="410"/>
      <c r="JFQ235" s="410"/>
      <c r="JFR235" s="410"/>
      <c r="JFS235" s="410"/>
      <c r="JFT235" s="410"/>
      <c r="JFU235" s="410"/>
      <c r="JFV235" s="410"/>
      <c r="JFW235" s="410"/>
      <c r="JFX235" s="410"/>
      <c r="JFY235" s="410"/>
      <c r="JFZ235" s="410"/>
      <c r="JGA235" s="410"/>
      <c r="JGB235" s="410"/>
      <c r="JGC235" s="410"/>
      <c r="JGD235" s="410"/>
      <c r="JGE235" s="410"/>
      <c r="JGF235" s="410"/>
      <c r="JGG235" s="410"/>
      <c r="JGH235" s="410"/>
      <c r="JGI235" s="410"/>
      <c r="JGJ235" s="410"/>
      <c r="JGK235" s="410"/>
      <c r="JGL235" s="410"/>
      <c r="JGM235" s="410"/>
      <c r="JGN235" s="410"/>
      <c r="JGO235" s="410"/>
      <c r="JGP235" s="410"/>
      <c r="JGQ235" s="410"/>
      <c r="JGR235" s="410"/>
      <c r="JGS235" s="410"/>
      <c r="JGT235" s="410"/>
      <c r="JGU235" s="410"/>
      <c r="JGV235" s="410"/>
      <c r="JGW235" s="410"/>
      <c r="JGX235" s="410"/>
      <c r="JGY235" s="410"/>
      <c r="JGZ235" s="410"/>
      <c r="JHA235" s="410"/>
      <c r="JHB235" s="410"/>
      <c r="JHC235" s="410"/>
      <c r="JHD235" s="410"/>
      <c r="JHE235" s="410"/>
      <c r="JHF235" s="410"/>
      <c r="JHG235" s="410"/>
      <c r="JHH235" s="410"/>
      <c r="JHI235" s="410"/>
      <c r="JHJ235" s="410"/>
      <c r="JHK235" s="410"/>
      <c r="JHL235" s="410"/>
      <c r="JHM235" s="410"/>
      <c r="JHN235" s="410"/>
      <c r="JHO235" s="410"/>
      <c r="JHP235" s="410"/>
      <c r="JHQ235" s="410"/>
      <c r="JHR235" s="410"/>
      <c r="JHS235" s="410"/>
      <c r="JHT235" s="410"/>
      <c r="JHU235" s="410"/>
      <c r="JHV235" s="410"/>
      <c r="JHW235" s="410"/>
      <c r="JHX235" s="410"/>
      <c r="JHY235" s="410"/>
      <c r="JHZ235" s="410"/>
      <c r="JIA235" s="410"/>
      <c r="JIB235" s="410"/>
      <c r="JIC235" s="410"/>
      <c r="JID235" s="410"/>
      <c r="JIE235" s="410"/>
      <c r="JIF235" s="410"/>
      <c r="JIG235" s="410"/>
      <c r="JIH235" s="410"/>
      <c r="JII235" s="410"/>
      <c r="JIJ235" s="410"/>
      <c r="JIK235" s="410"/>
      <c r="JIL235" s="410"/>
      <c r="JIM235" s="410"/>
      <c r="JIN235" s="410"/>
      <c r="JIO235" s="410"/>
      <c r="JIP235" s="410"/>
      <c r="JIQ235" s="410"/>
      <c r="JIR235" s="410"/>
      <c r="JIS235" s="410"/>
      <c r="JIT235" s="410"/>
      <c r="JIU235" s="410"/>
      <c r="JIV235" s="410"/>
      <c r="JIW235" s="410"/>
      <c r="JIX235" s="410"/>
      <c r="JIY235" s="410"/>
      <c r="JIZ235" s="410"/>
      <c r="JJA235" s="410"/>
      <c r="JJB235" s="410"/>
      <c r="JJC235" s="410"/>
      <c r="JJD235" s="410"/>
      <c r="JJE235" s="410"/>
      <c r="JJF235" s="410"/>
      <c r="JJG235" s="410"/>
      <c r="JJH235" s="410"/>
      <c r="JJI235" s="410"/>
      <c r="JJJ235" s="410"/>
      <c r="JJK235" s="410"/>
      <c r="JJL235" s="410"/>
      <c r="JJM235" s="410"/>
      <c r="JJN235" s="410"/>
      <c r="JJO235" s="410"/>
      <c r="JJP235" s="410"/>
      <c r="JJQ235" s="410"/>
      <c r="JJR235" s="410"/>
      <c r="JJS235" s="410"/>
      <c r="JJT235" s="410"/>
      <c r="JJU235" s="410"/>
      <c r="JJV235" s="410"/>
      <c r="JJW235" s="410"/>
      <c r="JJX235" s="410"/>
      <c r="JJY235" s="410"/>
      <c r="JJZ235" s="410"/>
      <c r="JKA235" s="410"/>
      <c r="JKB235" s="410"/>
      <c r="JKC235" s="410"/>
      <c r="JKD235" s="410"/>
      <c r="JKE235" s="410"/>
      <c r="JKF235" s="410"/>
      <c r="JKG235" s="410"/>
      <c r="JKH235" s="410"/>
      <c r="JKI235" s="410"/>
      <c r="JKJ235" s="410"/>
      <c r="JKK235" s="410"/>
      <c r="JKL235" s="410"/>
      <c r="JKM235" s="410"/>
      <c r="JKN235" s="410"/>
      <c r="JKO235" s="410"/>
      <c r="JKP235" s="410"/>
      <c r="JKQ235" s="410"/>
      <c r="JKR235" s="410"/>
      <c r="JKS235" s="410"/>
      <c r="JKT235" s="410"/>
      <c r="JKU235" s="410"/>
      <c r="JKV235" s="410"/>
      <c r="JKW235" s="410"/>
      <c r="JKX235" s="410"/>
      <c r="JKY235" s="410"/>
      <c r="JKZ235" s="410"/>
      <c r="JLA235" s="410"/>
      <c r="JLB235" s="410"/>
      <c r="JLC235" s="410"/>
      <c r="JLD235" s="410"/>
      <c r="JLE235" s="410"/>
      <c r="JLF235" s="410"/>
      <c r="JLG235" s="410"/>
      <c r="JLH235" s="410"/>
      <c r="JLI235" s="410"/>
      <c r="JLJ235" s="410"/>
      <c r="JLK235" s="410"/>
      <c r="JLL235" s="410"/>
      <c r="JLM235" s="410"/>
      <c r="JLN235" s="410"/>
      <c r="JLO235" s="410"/>
      <c r="JLP235" s="410"/>
      <c r="JLQ235" s="410"/>
      <c r="JLR235" s="410"/>
      <c r="JLS235" s="410"/>
      <c r="JLT235" s="410"/>
      <c r="JLU235" s="410"/>
      <c r="JLV235" s="410"/>
      <c r="JLW235" s="410"/>
      <c r="JLX235" s="410"/>
      <c r="JLY235" s="410"/>
      <c r="JLZ235" s="410"/>
      <c r="JMA235" s="410"/>
      <c r="JMB235" s="410"/>
      <c r="JMC235" s="410"/>
      <c r="JMD235" s="410"/>
      <c r="JME235" s="410"/>
      <c r="JMF235" s="410"/>
      <c r="JMG235" s="410"/>
      <c r="JMH235" s="410"/>
      <c r="JMI235" s="410"/>
      <c r="JMJ235" s="410"/>
      <c r="JMK235" s="410"/>
      <c r="JML235" s="410"/>
      <c r="JMM235" s="410"/>
      <c r="JMN235" s="410"/>
      <c r="JMO235" s="410"/>
      <c r="JMP235" s="410"/>
      <c r="JMQ235" s="410"/>
      <c r="JMR235" s="410"/>
      <c r="JMS235" s="410"/>
      <c r="JMT235" s="410"/>
      <c r="JMU235" s="410"/>
      <c r="JMV235" s="410"/>
      <c r="JMW235" s="410"/>
      <c r="JMX235" s="410"/>
      <c r="JMY235" s="410"/>
      <c r="JMZ235" s="410"/>
      <c r="JNA235" s="410"/>
      <c r="JNB235" s="410"/>
      <c r="JNC235" s="410"/>
      <c r="JND235" s="410"/>
      <c r="JNE235" s="410"/>
      <c r="JNF235" s="410"/>
      <c r="JNG235" s="410"/>
      <c r="JNH235" s="410"/>
      <c r="JNI235" s="410"/>
      <c r="JNJ235" s="410"/>
      <c r="JNK235" s="410"/>
      <c r="JNL235" s="410"/>
      <c r="JNM235" s="410"/>
      <c r="JNN235" s="410"/>
      <c r="JNO235" s="410"/>
      <c r="JNP235" s="410"/>
      <c r="JNQ235" s="410"/>
      <c r="JNR235" s="410"/>
      <c r="JNS235" s="410"/>
      <c r="JNT235" s="410"/>
      <c r="JNU235" s="410"/>
      <c r="JNV235" s="410"/>
      <c r="JNW235" s="410"/>
      <c r="JNX235" s="410"/>
      <c r="JNY235" s="410"/>
      <c r="JNZ235" s="410"/>
      <c r="JOA235" s="410"/>
      <c r="JOB235" s="410"/>
      <c r="JOC235" s="410"/>
      <c r="JOD235" s="410"/>
      <c r="JOE235" s="410"/>
      <c r="JOF235" s="410"/>
      <c r="JOG235" s="410"/>
      <c r="JOH235" s="410"/>
      <c r="JOI235" s="410"/>
      <c r="JOJ235" s="410"/>
      <c r="JOK235" s="410"/>
      <c r="JOL235" s="410"/>
      <c r="JOM235" s="410"/>
      <c r="JON235" s="410"/>
      <c r="JOO235" s="410"/>
      <c r="JOP235" s="410"/>
      <c r="JOQ235" s="410"/>
      <c r="JOR235" s="410"/>
      <c r="JOS235" s="410"/>
      <c r="JOT235" s="410"/>
      <c r="JOU235" s="410"/>
      <c r="JOV235" s="410"/>
      <c r="JOW235" s="410"/>
      <c r="JOX235" s="410"/>
      <c r="JOY235" s="410"/>
      <c r="JOZ235" s="410"/>
      <c r="JPA235" s="410"/>
      <c r="JPB235" s="410"/>
      <c r="JPC235" s="410"/>
      <c r="JPD235" s="410"/>
      <c r="JPE235" s="410"/>
      <c r="JPF235" s="410"/>
      <c r="JPG235" s="410"/>
      <c r="JPH235" s="410"/>
      <c r="JPI235" s="410"/>
      <c r="JPJ235" s="410"/>
      <c r="JPK235" s="410"/>
      <c r="JPL235" s="410"/>
      <c r="JPM235" s="410"/>
      <c r="JPN235" s="410"/>
      <c r="JPO235" s="410"/>
      <c r="JPP235" s="410"/>
      <c r="JPQ235" s="410"/>
      <c r="JPR235" s="410"/>
      <c r="JPS235" s="410"/>
      <c r="JPT235" s="410"/>
      <c r="JPU235" s="410"/>
      <c r="JPV235" s="410"/>
      <c r="JPW235" s="410"/>
      <c r="JPX235" s="410"/>
      <c r="JPY235" s="410"/>
      <c r="JPZ235" s="410"/>
      <c r="JQA235" s="410"/>
      <c r="JQB235" s="410"/>
      <c r="JQC235" s="410"/>
      <c r="JQD235" s="410"/>
      <c r="JQE235" s="410"/>
      <c r="JQF235" s="410"/>
      <c r="JQG235" s="410"/>
      <c r="JQH235" s="410"/>
      <c r="JQI235" s="410"/>
      <c r="JQJ235" s="410"/>
      <c r="JQK235" s="410"/>
      <c r="JQL235" s="410"/>
      <c r="JQM235" s="410"/>
      <c r="JQN235" s="410"/>
      <c r="JQO235" s="410"/>
      <c r="JQP235" s="410"/>
      <c r="JQQ235" s="410"/>
      <c r="JQR235" s="410"/>
      <c r="JQS235" s="410"/>
      <c r="JQT235" s="410"/>
      <c r="JQU235" s="410"/>
      <c r="JQV235" s="410"/>
      <c r="JQW235" s="410"/>
      <c r="JQX235" s="410"/>
      <c r="JQY235" s="410"/>
      <c r="JQZ235" s="410"/>
      <c r="JRA235" s="410"/>
      <c r="JRB235" s="410"/>
      <c r="JRC235" s="410"/>
      <c r="JRD235" s="410"/>
      <c r="JRE235" s="410"/>
      <c r="JRF235" s="410"/>
      <c r="JRG235" s="410"/>
      <c r="JRH235" s="410"/>
      <c r="JRI235" s="410"/>
      <c r="JRJ235" s="410"/>
      <c r="JRK235" s="410"/>
      <c r="JRL235" s="410"/>
      <c r="JRM235" s="410"/>
      <c r="JRN235" s="410"/>
      <c r="JRO235" s="410"/>
      <c r="JRP235" s="410"/>
      <c r="JRQ235" s="410"/>
      <c r="JRR235" s="410"/>
      <c r="JRS235" s="410"/>
      <c r="JRT235" s="410"/>
      <c r="JRU235" s="410"/>
      <c r="JRV235" s="410"/>
      <c r="JRW235" s="410"/>
      <c r="JRX235" s="410"/>
      <c r="JRY235" s="410"/>
      <c r="JRZ235" s="410"/>
      <c r="JSA235" s="410"/>
      <c r="JSB235" s="410"/>
      <c r="JSC235" s="410"/>
      <c r="JSD235" s="410"/>
      <c r="JSE235" s="410"/>
      <c r="JSF235" s="410"/>
      <c r="JSG235" s="410"/>
      <c r="JSH235" s="410"/>
      <c r="JSI235" s="410"/>
      <c r="JSJ235" s="410"/>
      <c r="JSK235" s="410"/>
      <c r="JSL235" s="410"/>
      <c r="JSM235" s="410"/>
      <c r="JSN235" s="410"/>
      <c r="JSO235" s="410"/>
      <c r="JSP235" s="410"/>
      <c r="JSQ235" s="410"/>
      <c r="JSR235" s="410"/>
      <c r="JSS235" s="410"/>
      <c r="JST235" s="410"/>
      <c r="JSU235" s="410"/>
      <c r="JSV235" s="410"/>
      <c r="JSW235" s="410"/>
      <c r="JSX235" s="410"/>
      <c r="JSY235" s="410"/>
      <c r="JSZ235" s="410"/>
      <c r="JTA235" s="410"/>
      <c r="JTB235" s="410"/>
      <c r="JTC235" s="410"/>
      <c r="JTD235" s="410"/>
      <c r="JTE235" s="410"/>
      <c r="JTF235" s="410"/>
      <c r="JTG235" s="410"/>
      <c r="JTH235" s="410"/>
      <c r="JTI235" s="410"/>
      <c r="JTJ235" s="410"/>
      <c r="JTK235" s="410"/>
      <c r="JTL235" s="410"/>
      <c r="JTM235" s="410"/>
      <c r="JTN235" s="410"/>
      <c r="JTO235" s="410"/>
      <c r="JTP235" s="410"/>
      <c r="JTQ235" s="410"/>
      <c r="JTR235" s="410"/>
      <c r="JTS235" s="410"/>
      <c r="JTT235" s="410"/>
      <c r="JTU235" s="410"/>
      <c r="JTV235" s="410"/>
      <c r="JTW235" s="410"/>
      <c r="JTX235" s="410"/>
      <c r="JTY235" s="410"/>
      <c r="JTZ235" s="410"/>
      <c r="JUA235" s="410"/>
      <c r="JUB235" s="410"/>
      <c r="JUC235" s="410"/>
      <c r="JUD235" s="410"/>
      <c r="JUE235" s="410"/>
      <c r="JUF235" s="410"/>
      <c r="JUG235" s="410"/>
      <c r="JUH235" s="410"/>
      <c r="JUI235" s="410"/>
      <c r="JUJ235" s="410"/>
      <c r="JUK235" s="410"/>
      <c r="JUL235" s="410"/>
      <c r="JUM235" s="410"/>
      <c r="JUN235" s="410"/>
      <c r="JUO235" s="410"/>
      <c r="JUP235" s="410"/>
      <c r="JUQ235" s="410"/>
      <c r="JUR235" s="410"/>
      <c r="JUS235" s="410"/>
      <c r="JUT235" s="410"/>
      <c r="JUU235" s="410"/>
      <c r="JUV235" s="410"/>
      <c r="JUW235" s="410"/>
      <c r="JUX235" s="410"/>
      <c r="JUY235" s="410"/>
      <c r="JUZ235" s="410"/>
      <c r="JVA235" s="410"/>
      <c r="JVB235" s="410"/>
      <c r="JVC235" s="410"/>
      <c r="JVD235" s="410"/>
      <c r="JVE235" s="410"/>
      <c r="JVF235" s="410"/>
      <c r="JVG235" s="410"/>
      <c r="JVH235" s="410"/>
      <c r="JVI235" s="410"/>
      <c r="JVJ235" s="410"/>
      <c r="JVK235" s="410"/>
      <c r="JVL235" s="410"/>
      <c r="JVM235" s="410"/>
      <c r="JVN235" s="410"/>
      <c r="JVO235" s="410"/>
      <c r="JVP235" s="410"/>
      <c r="JVQ235" s="410"/>
      <c r="JVR235" s="410"/>
      <c r="JVS235" s="410"/>
      <c r="JVT235" s="410"/>
      <c r="JVU235" s="410"/>
      <c r="JVV235" s="410"/>
      <c r="JVW235" s="410"/>
      <c r="JVX235" s="410"/>
      <c r="JVY235" s="410"/>
      <c r="JVZ235" s="410"/>
      <c r="JWA235" s="410"/>
      <c r="JWB235" s="410"/>
      <c r="JWC235" s="410"/>
      <c r="JWD235" s="410"/>
      <c r="JWE235" s="410"/>
      <c r="JWF235" s="410"/>
      <c r="JWG235" s="410"/>
      <c r="JWH235" s="410"/>
      <c r="JWI235" s="410"/>
      <c r="JWJ235" s="410"/>
      <c r="JWK235" s="410"/>
      <c r="JWL235" s="410"/>
      <c r="JWM235" s="410"/>
      <c r="JWN235" s="410"/>
      <c r="JWO235" s="410"/>
      <c r="JWP235" s="410"/>
      <c r="JWQ235" s="410"/>
      <c r="JWR235" s="410"/>
      <c r="JWS235" s="410"/>
      <c r="JWT235" s="410"/>
      <c r="JWU235" s="410"/>
      <c r="JWV235" s="410"/>
      <c r="JWW235" s="410"/>
      <c r="JWX235" s="410"/>
      <c r="JWY235" s="410"/>
      <c r="JWZ235" s="410"/>
      <c r="JXA235" s="410"/>
      <c r="JXB235" s="410"/>
      <c r="JXC235" s="410"/>
      <c r="JXD235" s="410"/>
      <c r="JXE235" s="410"/>
      <c r="JXF235" s="410"/>
      <c r="JXG235" s="410"/>
      <c r="JXH235" s="410"/>
      <c r="JXI235" s="410"/>
      <c r="JXJ235" s="410"/>
      <c r="JXK235" s="410"/>
      <c r="JXL235" s="410"/>
      <c r="JXM235" s="410"/>
      <c r="JXN235" s="410"/>
      <c r="JXO235" s="410"/>
      <c r="JXP235" s="410"/>
      <c r="JXQ235" s="410"/>
      <c r="JXR235" s="410"/>
      <c r="JXS235" s="410"/>
      <c r="JXT235" s="410"/>
      <c r="JXU235" s="410"/>
      <c r="JXV235" s="410"/>
      <c r="JXW235" s="410"/>
      <c r="JXX235" s="410"/>
      <c r="JXY235" s="410"/>
      <c r="JXZ235" s="410"/>
      <c r="JYA235" s="410"/>
      <c r="JYB235" s="410"/>
      <c r="JYC235" s="410"/>
      <c r="JYD235" s="410"/>
      <c r="JYE235" s="410"/>
      <c r="JYF235" s="410"/>
      <c r="JYG235" s="410"/>
      <c r="JYH235" s="410"/>
      <c r="JYI235" s="410"/>
      <c r="JYJ235" s="410"/>
      <c r="JYK235" s="410"/>
      <c r="JYL235" s="410"/>
      <c r="JYM235" s="410"/>
      <c r="JYN235" s="410"/>
      <c r="JYO235" s="410"/>
      <c r="JYP235" s="410"/>
      <c r="JYQ235" s="410"/>
      <c r="JYR235" s="410"/>
      <c r="JYS235" s="410"/>
      <c r="JYT235" s="410"/>
      <c r="JYU235" s="410"/>
      <c r="JYV235" s="410"/>
      <c r="JYW235" s="410"/>
      <c r="JYX235" s="410"/>
      <c r="JYY235" s="410"/>
      <c r="JYZ235" s="410"/>
      <c r="JZA235" s="410"/>
      <c r="JZB235" s="410"/>
      <c r="JZC235" s="410"/>
      <c r="JZD235" s="410"/>
      <c r="JZE235" s="410"/>
      <c r="JZF235" s="410"/>
      <c r="JZG235" s="410"/>
      <c r="JZH235" s="410"/>
      <c r="JZI235" s="410"/>
      <c r="JZJ235" s="410"/>
      <c r="JZK235" s="410"/>
      <c r="JZL235" s="410"/>
      <c r="JZM235" s="410"/>
      <c r="JZN235" s="410"/>
      <c r="JZO235" s="410"/>
      <c r="JZP235" s="410"/>
      <c r="JZQ235" s="410"/>
      <c r="JZR235" s="410"/>
      <c r="JZS235" s="410"/>
      <c r="JZT235" s="410"/>
      <c r="JZU235" s="410"/>
      <c r="JZV235" s="410"/>
      <c r="JZW235" s="410"/>
      <c r="JZX235" s="410"/>
      <c r="JZY235" s="410"/>
      <c r="JZZ235" s="410"/>
      <c r="KAA235" s="410"/>
      <c r="KAB235" s="410"/>
      <c r="KAC235" s="410"/>
      <c r="KAD235" s="410"/>
      <c r="KAE235" s="410"/>
      <c r="KAF235" s="410"/>
      <c r="KAG235" s="410"/>
      <c r="KAH235" s="410"/>
      <c r="KAI235" s="410"/>
      <c r="KAJ235" s="410"/>
      <c r="KAK235" s="410"/>
      <c r="KAL235" s="410"/>
      <c r="KAM235" s="410"/>
      <c r="KAN235" s="410"/>
      <c r="KAO235" s="410"/>
      <c r="KAP235" s="410"/>
      <c r="KAQ235" s="410"/>
      <c r="KAR235" s="410"/>
      <c r="KAS235" s="410"/>
      <c r="KAT235" s="410"/>
      <c r="KAU235" s="410"/>
      <c r="KAV235" s="410"/>
      <c r="KAW235" s="410"/>
      <c r="KAX235" s="410"/>
      <c r="KAY235" s="410"/>
      <c r="KAZ235" s="410"/>
      <c r="KBA235" s="410"/>
      <c r="KBB235" s="410"/>
      <c r="KBC235" s="410"/>
      <c r="KBD235" s="410"/>
      <c r="KBE235" s="410"/>
      <c r="KBF235" s="410"/>
      <c r="KBG235" s="410"/>
      <c r="KBH235" s="410"/>
      <c r="KBI235" s="410"/>
      <c r="KBJ235" s="410"/>
      <c r="KBK235" s="410"/>
      <c r="KBL235" s="410"/>
      <c r="KBM235" s="410"/>
      <c r="KBN235" s="410"/>
      <c r="KBO235" s="410"/>
      <c r="KBP235" s="410"/>
      <c r="KBQ235" s="410"/>
      <c r="KBR235" s="410"/>
      <c r="KBS235" s="410"/>
      <c r="KBT235" s="410"/>
      <c r="KBU235" s="410"/>
      <c r="KBV235" s="410"/>
      <c r="KBW235" s="410"/>
      <c r="KBX235" s="410"/>
      <c r="KBY235" s="410"/>
      <c r="KBZ235" s="410"/>
      <c r="KCA235" s="410"/>
      <c r="KCB235" s="410"/>
      <c r="KCC235" s="410"/>
      <c r="KCD235" s="410"/>
      <c r="KCE235" s="410"/>
      <c r="KCF235" s="410"/>
      <c r="KCG235" s="410"/>
      <c r="KCH235" s="410"/>
      <c r="KCI235" s="410"/>
      <c r="KCJ235" s="410"/>
      <c r="KCK235" s="410"/>
      <c r="KCL235" s="410"/>
      <c r="KCM235" s="410"/>
      <c r="KCN235" s="410"/>
      <c r="KCO235" s="410"/>
      <c r="KCP235" s="410"/>
      <c r="KCQ235" s="410"/>
      <c r="KCR235" s="410"/>
      <c r="KCS235" s="410"/>
      <c r="KCT235" s="410"/>
      <c r="KCU235" s="410"/>
      <c r="KCV235" s="410"/>
      <c r="KCW235" s="410"/>
      <c r="KCX235" s="410"/>
      <c r="KCY235" s="410"/>
      <c r="KCZ235" s="410"/>
      <c r="KDA235" s="410"/>
      <c r="KDB235" s="410"/>
      <c r="KDC235" s="410"/>
      <c r="KDD235" s="410"/>
      <c r="KDE235" s="410"/>
      <c r="KDF235" s="410"/>
      <c r="KDG235" s="410"/>
      <c r="KDH235" s="410"/>
      <c r="KDI235" s="410"/>
      <c r="KDJ235" s="410"/>
      <c r="KDK235" s="410"/>
      <c r="KDL235" s="410"/>
      <c r="KDM235" s="410"/>
      <c r="KDN235" s="410"/>
      <c r="KDO235" s="410"/>
      <c r="KDP235" s="410"/>
      <c r="KDQ235" s="410"/>
      <c r="KDR235" s="410"/>
      <c r="KDS235" s="410"/>
      <c r="KDT235" s="410"/>
      <c r="KDU235" s="410"/>
      <c r="KDV235" s="410"/>
      <c r="KDW235" s="410"/>
      <c r="KDX235" s="410"/>
      <c r="KDY235" s="410"/>
      <c r="KDZ235" s="410"/>
      <c r="KEA235" s="410"/>
      <c r="KEB235" s="410"/>
      <c r="KEC235" s="410"/>
      <c r="KED235" s="410"/>
      <c r="KEE235" s="410"/>
      <c r="KEF235" s="410"/>
      <c r="KEG235" s="410"/>
      <c r="KEH235" s="410"/>
      <c r="KEI235" s="410"/>
      <c r="KEJ235" s="410"/>
      <c r="KEK235" s="410"/>
      <c r="KEL235" s="410"/>
      <c r="KEM235" s="410"/>
      <c r="KEN235" s="410"/>
      <c r="KEO235" s="410"/>
      <c r="KEP235" s="410"/>
      <c r="KEQ235" s="410"/>
      <c r="KER235" s="410"/>
      <c r="KES235" s="410"/>
      <c r="KET235" s="410"/>
      <c r="KEU235" s="410"/>
      <c r="KEV235" s="410"/>
      <c r="KEW235" s="410"/>
      <c r="KEX235" s="410"/>
      <c r="KEY235" s="410"/>
      <c r="KEZ235" s="410"/>
      <c r="KFA235" s="410"/>
      <c r="KFB235" s="410"/>
      <c r="KFC235" s="410"/>
      <c r="KFD235" s="410"/>
      <c r="KFE235" s="410"/>
      <c r="KFF235" s="410"/>
      <c r="KFG235" s="410"/>
      <c r="KFH235" s="410"/>
      <c r="KFI235" s="410"/>
      <c r="KFJ235" s="410"/>
      <c r="KFK235" s="410"/>
      <c r="KFL235" s="410"/>
      <c r="KFM235" s="410"/>
      <c r="KFN235" s="410"/>
      <c r="KFO235" s="410"/>
      <c r="KFP235" s="410"/>
      <c r="KFQ235" s="410"/>
      <c r="KFR235" s="410"/>
      <c r="KFS235" s="410"/>
      <c r="KFT235" s="410"/>
      <c r="KFU235" s="410"/>
      <c r="KFV235" s="410"/>
      <c r="KFW235" s="410"/>
      <c r="KFX235" s="410"/>
      <c r="KFY235" s="410"/>
      <c r="KFZ235" s="410"/>
      <c r="KGA235" s="410"/>
      <c r="KGB235" s="410"/>
      <c r="KGC235" s="410"/>
      <c r="KGD235" s="410"/>
      <c r="KGE235" s="410"/>
      <c r="KGF235" s="410"/>
      <c r="KGG235" s="410"/>
      <c r="KGH235" s="410"/>
      <c r="KGI235" s="410"/>
      <c r="KGJ235" s="410"/>
      <c r="KGK235" s="410"/>
      <c r="KGL235" s="410"/>
      <c r="KGM235" s="410"/>
      <c r="KGN235" s="410"/>
      <c r="KGO235" s="410"/>
      <c r="KGP235" s="410"/>
      <c r="KGQ235" s="410"/>
      <c r="KGR235" s="410"/>
      <c r="KGS235" s="410"/>
      <c r="KGT235" s="410"/>
      <c r="KGU235" s="410"/>
      <c r="KGV235" s="410"/>
      <c r="KGW235" s="410"/>
      <c r="KGX235" s="410"/>
      <c r="KGY235" s="410"/>
      <c r="KGZ235" s="410"/>
      <c r="KHA235" s="410"/>
      <c r="KHB235" s="410"/>
      <c r="KHC235" s="410"/>
      <c r="KHD235" s="410"/>
      <c r="KHE235" s="410"/>
      <c r="KHF235" s="410"/>
      <c r="KHG235" s="410"/>
      <c r="KHH235" s="410"/>
      <c r="KHI235" s="410"/>
      <c r="KHJ235" s="410"/>
      <c r="KHK235" s="410"/>
      <c r="KHL235" s="410"/>
      <c r="KHM235" s="410"/>
      <c r="KHN235" s="410"/>
      <c r="KHO235" s="410"/>
      <c r="KHP235" s="410"/>
      <c r="KHQ235" s="410"/>
      <c r="KHR235" s="410"/>
      <c r="KHS235" s="410"/>
      <c r="KHT235" s="410"/>
      <c r="KHU235" s="410"/>
      <c r="KHV235" s="410"/>
      <c r="KHW235" s="410"/>
      <c r="KHX235" s="410"/>
      <c r="KHY235" s="410"/>
      <c r="KHZ235" s="410"/>
      <c r="KIA235" s="410"/>
      <c r="KIB235" s="410"/>
      <c r="KIC235" s="410"/>
      <c r="KID235" s="410"/>
      <c r="KIE235" s="410"/>
      <c r="KIF235" s="410"/>
      <c r="KIG235" s="410"/>
      <c r="KIH235" s="410"/>
      <c r="KII235" s="410"/>
      <c r="KIJ235" s="410"/>
      <c r="KIK235" s="410"/>
      <c r="KIL235" s="410"/>
      <c r="KIM235" s="410"/>
      <c r="KIN235" s="410"/>
      <c r="KIO235" s="410"/>
      <c r="KIP235" s="410"/>
      <c r="KIQ235" s="410"/>
      <c r="KIR235" s="410"/>
      <c r="KIS235" s="410"/>
      <c r="KIT235" s="410"/>
      <c r="KIU235" s="410"/>
      <c r="KIV235" s="410"/>
      <c r="KIW235" s="410"/>
      <c r="KIX235" s="410"/>
      <c r="KIY235" s="410"/>
      <c r="KIZ235" s="410"/>
      <c r="KJA235" s="410"/>
      <c r="KJB235" s="410"/>
      <c r="KJC235" s="410"/>
      <c r="KJD235" s="410"/>
      <c r="KJE235" s="410"/>
      <c r="KJF235" s="410"/>
      <c r="KJG235" s="410"/>
      <c r="KJH235" s="410"/>
      <c r="KJI235" s="410"/>
      <c r="KJJ235" s="410"/>
      <c r="KJK235" s="410"/>
      <c r="KJL235" s="410"/>
      <c r="KJM235" s="410"/>
      <c r="KJN235" s="410"/>
      <c r="KJO235" s="410"/>
      <c r="KJP235" s="410"/>
      <c r="KJQ235" s="410"/>
      <c r="KJR235" s="410"/>
      <c r="KJS235" s="410"/>
      <c r="KJT235" s="410"/>
      <c r="KJU235" s="410"/>
      <c r="KJV235" s="410"/>
      <c r="KJW235" s="410"/>
      <c r="KJX235" s="410"/>
      <c r="KJY235" s="410"/>
      <c r="KJZ235" s="410"/>
      <c r="KKA235" s="410"/>
      <c r="KKB235" s="410"/>
      <c r="KKC235" s="410"/>
      <c r="KKD235" s="410"/>
      <c r="KKE235" s="410"/>
      <c r="KKF235" s="410"/>
      <c r="KKG235" s="410"/>
      <c r="KKH235" s="410"/>
      <c r="KKI235" s="410"/>
      <c r="KKJ235" s="410"/>
      <c r="KKK235" s="410"/>
      <c r="KKL235" s="410"/>
      <c r="KKM235" s="410"/>
      <c r="KKN235" s="410"/>
      <c r="KKO235" s="410"/>
      <c r="KKP235" s="410"/>
      <c r="KKQ235" s="410"/>
      <c r="KKR235" s="410"/>
      <c r="KKS235" s="410"/>
      <c r="KKT235" s="410"/>
      <c r="KKU235" s="410"/>
      <c r="KKV235" s="410"/>
      <c r="KKW235" s="410"/>
      <c r="KKX235" s="410"/>
      <c r="KKY235" s="410"/>
      <c r="KKZ235" s="410"/>
      <c r="KLA235" s="410"/>
      <c r="KLB235" s="410"/>
      <c r="KLC235" s="410"/>
      <c r="KLD235" s="410"/>
      <c r="KLE235" s="410"/>
      <c r="KLF235" s="410"/>
      <c r="KLG235" s="410"/>
      <c r="KLH235" s="410"/>
      <c r="KLI235" s="410"/>
      <c r="KLJ235" s="410"/>
      <c r="KLK235" s="410"/>
      <c r="KLL235" s="410"/>
      <c r="KLM235" s="410"/>
      <c r="KLN235" s="410"/>
      <c r="KLO235" s="410"/>
      <c r="KLP235" s="410"/>
      <c r="KLQ235" s="410"/>
      <c r="KLR235" s="410"/>
      <c r="KLS235" s="410"/>
      <c r="KLT235" s="410"/>
      <c r="KLU235" s="410"/>
      <c r="KLV235" s="410"/>
      <c r="KLW235" s="410"/>
      <c r="KLX235" s="410"/>
      <c r="KLY235" s="410"/>
      <c r="KLZ235" s="410"/>
      <c r="KMA235" s="410"/>
      <c r="KMB235" s="410"/>
      <c r="KMC235" s="410"/>
      <c r="KMD235" s="410"/>
      <c r="KME235" s="410"/>
      <c r="KMF235" s="410"/>
      <c r="KMG235" s="410"/>
      <c r="KMH235" s="410"/>
      <c r="KMI235" s="410"/>
      <c r="KMJ235" s="410"/>
      <c r="KMK235" s="410"/>
      <c r="KML235" s="410"/>
      <c r="KMM235" s="410"/>
      <c r="KMN235" s="410"/>
      <c r="KMO235" s="410"/>
      <c r="KMP235" s="410"/>
      <c r="KMQ235" s="410"/>
      <c r="KMR235" s="410"/>
      <c r="KMS235" s="410"/>
      <c r="KMT235" s="410"/>
      <c r="KMU235" s="410"/>
      <c r="KMV235" s="410"/>
      <c r="KMW235" s="410"/>
      <c r="KMX235" s="410"/>
      <c r="KMY235" s="410"/>
      <c r="KMZ235" s="410"/>
      <c r="KNA235" s="410"/>
      <c r="KNB235" s="410"/>
      <c r="KNC235" s="410"/>
      <c r="KND235" s="410"/>
      <c r="KNE235" s="410"/>
      <c r="KNF235" s="410"/>
      <c r="KNG235" s="410"/>
      <c r="KNH235" s="410"/>
      <c r="KNI235" s="410"/>
      <c r="KNJ235" s="410"/>
      <c r="KNK235" s="410"/>
      <c r="KNL235" s="410"/>
      <c r="KNM235" s="410"/>
      <c r="KNN235" s="410"/>
      <c r="KNO235" s="410"/>
      <c r="KNP235" s="410"/>
      <c r="KNQ235" s="410"/>
      <c r="KNR235" s="410"/>
      <c r="KNS235" s="410"/>
      <c r="KNT235" s="410"/>
      <c r="KNU235" s="410"/>
      <c r="KNV235" s="410"/>
      <c r="KNW235" s="410"/>
      <c r="KNX235" s="410"/>
      <c r="KNY235" s="410"/>
      <c r="KNZ235" s="410"/>
      <c r="KOA235" s="410"/>
      <c r="KOB235" s="410"/>
      <c r="KOC235" s="410"/>
      <c r="KOD235" s="410"/>
      <c r="KOE235" s="410"/>
      <c r="KOF235" s="410"/>
      <c r="KOG235" s="410"/>
      <c r="KOH235" s="410"/>
      <c r="KOI235" s="410"/>
      <c r="KOJ235" s="410"/>
      <c r="KOK235" s="410"/>
      <c r="KOL235" s="410"/>
      <c r="KOM235" s="410"/>
      <c r="KON235" s="410"/>
      <c r="KOO235" s="410"/>
      <c r="KOP235" s="410"/>
      <c r="KOQ235" s="410"/>
      <c r="KOR235" s="410"/>
      <c r="KOS235" s="410"/>
      <c r="KOT235" s="410"/>
      <c r="KOU235" s="410"/>
      <c r="KOV235" s="410"/>
      <c r="KOW235" s="410"/>
      <c r="KOX235" s="410"/>
      <c r="KOY235" s="410"/>
      <c r="KOZ235" s="410"/>
      <c r="KPA235" s="410"/>
      <c r="KPB235" s="410"/>
      <c r="KPC235" s="410"/>
      <c r="KPD235" s="410"/>
      <c r="KPE235" s="410"/>
      <c r="KPF235" s="410"/>
      <c r="KPG235" s="410"/>
      <c r="KPH235" s="410"/>
      <c r="KPI235" s="410"/>
      <c r="KPJ235" s="410"/>
      <c r="KPK235" s="410"/>
      <c r="KPL235" s="410"/>
      <c r="KPM235" s="410"/>
      <c r="KPN235" s="410"/>
      <c r="KPO235" s="410"/>
      <c r="KPP235" s="410"/>
      <c r="KPQ235" s="410"/>
      <c r="KPR235" s="410"/>
      <c r="KPS235" s="410"/>
      <c r="KPT235" s="410"/>
      <c r="KPU235" s="410"/>
      <c r="KPV235" s="410"/>
      <c r="KPW235" s="410"/>
      <c r="KPX235" s="410"/>
      <c r="KPY235" s="410"/>
      <c r="KPZ235" s="410"/>
      <c r="KQA235" s="410"/>
      <c r="KQB235" s="410"/>
      <c r="KQC235" s="410"/>
      <c r="KQD235" s="410"/>
      <c r="KQE235" s="410"/>
      <c r="KQF235" s="410"/>
      <c r="KQG235" s="410"/>
      <c r="KQH235" s="410"/>
      <c r="KQI235" s="410"/>
      <c r="KQJ235" s="410"/>
      <c r="KQK235" s="410"/>
      <c r="KQL235" s="410"/>
      <c r="KQM235" s="410"/>
      <c r="KQN235" s="410"/>
      <c r="KQO235" s="410"/>
      <c r="KQP235" s="410"/>
      <c r="KQQ235" s="410"/>
      <c r="KQR235" s="410"/>
      <c r="KQS235" s="410"/>
      <c r="KQT235" s="410"/>
      <c r="KQU235" s="410"/>
      <c r="KQV235" s="410"/>
      <c r="KQW235" s="410"/>
      <c r="KQX235" s="410"/>
      <c r="KQY235" s="410"/>
      <c r="KQZ235" s="410"/>
      <c r="KRA235" s="410"/>
      <c r="KRB235" s="410"/>
      <c r="KRC235" s="410"/>
      <c r="KRD235" s="410"/>
      <c r="KRE235" s="410"/>
      <c r="KRF235" s="410"/>
      <c r="KRG235" s="410"/>
      <c r="KRH235" s="410"/>
      <c r="KRI235" s="410"/>
      <c r="KRJ235" s="410"/>
      <c r="KRK235" s="410"/>
      <c r="KRL235" s="410"/>
      <c r="KRM235" s="410"/>
      <c r="KRN235" s="410"/>
      <c r="KRO235" s="410"/>
      <c r="KRP235" s="410"/>
      <c r="KRQ235" s="410"/>
      <c r="KRR235" s="410"/>
      <c r="KRS235" s="410"/>
      <c r="KRT235" s="410"/>
      <c r="KRU235" s="410"/>
      <c r="KRV235" s="410"/>
      <c r="KRW235" s="410"/>
      <c r="KRX235" s="410"/>
      <c r="KRY235" s="410"/>
      <c r="KRZ235" s="410"/>
      <c r="KSA235" s="410"/>
      <c r="KSB235" s="410"/>
      <c r="KSC235" s="410"/>
      <c r="KSD235" s="410"/>
      <c r="KSE235" s="410"/>
      <c r="KSF235" s="410"/>
      <c r="KSG235" s="410"/>
      <c r="KSH235" s="410"/>
      <c r="KSI235" s="410"/>
      <c r="KSJ235" s="410"/>
      <c r="KSK235" s="410"/>
      <c r="KSL235" s="410"/>
      <c r="KSM235" s="410"/>
      <c r="KSN235" s="410"/>
      <c r="KSO235" s="410"/>
      <c r="KSP235" s="410"/>
      <c r="KSQ235" s="410"/>
      <c r="KSR235" s="410"/>
      <c r="KSS235" s="410"/>
      <c r="KST235" s="410"/>
      <c r="KSU235" s="410"/>
      <c r="KSV235" s="410"/>
      <c r="KSW235" s="410"/>
      <c r="KSX235" s="410"/>
      <c r="KSY235" s="410"/>
      <c r="KSZ235" s="410"/>
      <c r="KTA235" s="410"/>
      <c r="KTB235" s="410"/>
      <c r="KTC235" s="410"/>
      <c r="KTD235" s="410"/>
      <c r="KTE235" s="410"/>
      <c r="KTF235" s="410"/>
      <c r="KTG235" s="410"/>
      <c r="KTH235" s="410"/>
      <c r="KTI235" s="410"/>
      <c r="KTJ235" s="410"/>
      <c r="KTK235" s="410"/>
      <c r="KTL235" s="410"/>
      <c r="KTM235" s="410"/>
      <c r="KTN235" s="410"/>
      <c r="KTO235" s="410"/>
      <c r="KTP235" s="410"/>
      <c r="KTQ235" s="410"/>
      <c r="KTR235" s="410"/>
      <c r="KTS235" s="410"/>
      <c r="KTT235" s="410"/>
      <c r="KTU235" s="410"/>
      <c r="KTV235" s="410"/>
      <c r="KTW235" s="410"/>
      <c r="KTX235" s="410"/>
      <c r="KTY235" s="410"/>
      <c r="KTZ235" s="410"/>
      <c r="KUA235" s="410"/>
      <c r="KUB235" s="410"/>
      <c r="KUC235" s="410"/>
      <c r="KUD235" s="410"/>
      <c r="KUE235" s="410"/>
      <c r="KUF235" s="410"/>
      <c r="KUG235" s="410"/>
      <c r="KUH235" s="410"/>
      <c r="KUI235" s="410"/>
      <c r="KUJ235" s="410"/>
      <c r="KUK235" s="410"/>
      <c r="KUL235" s="410"/>
      <c r="KUM235" s="410"/>
      <c r="KUN235" s="410"/>
      <c r="KUO235" s="410"/>
      <c r="KUP235" s="410"/>
      <c r="KUQ235" s="410"/>
      <c r="KUR235" s="410"/>
      <c r="KUS235" s="410"/>
      <c r="KUT235" s="410"/>
      <c r="KUU235" s="410"/>
      <c r="KUV235" s="410"/>
      <c r="KUW235" s="410"/>
      <c r="KUX235" s="410"/>
      <c r="KUY235" s="410"/>
      <c r="KUZ235" s="410"/>
      <c r="KVA235" s="410"/>
      <c r="KVB235" s="410"/>
      <c r="KVC235" s="410"/>
      <c r="KVD235" s="410"/>
      <c r="KVE235" s="410"/>
      <c r="KVF235" s="410"/>
      <c r="KVG235" s="410"/>
      <c r="KVH235" s="410"/>
      <c r="KVI235" s="410"/>
      <c r="KVJ235" s="410"/>
      <c r="KVK235" s="410"/>
      <c r="KVL235" s="410"/>
      <c r="KVM235" s="410"/>
      <c r="KVN235" s="410"/>
      <c r="KVO235" s="410"/>
      <c r="KVP235" s="410"/>
      <c r="KVQ235" s="410"/>
      <c r="KVR235" s="410"/>
      <c r="KVS235" s="410"/>
      <c r="KVT235" s="410"/>
      <c r="KVU235" s="410"/>
      <c r="KVV235" s="410"/>
      <c r="KVW235" s="410"/>
      <c r="KVX235" s="410"/>
      <c r="KVY235" s="410"/>
      <c r="KVZ235" s="410"/>
      <c r="KWA235" s="410"/>
      <c r="KWB235" s="410"/>
      <c r="KWC235" s="410"/>
      <c r="KWD235" s="410"/>
      <c r="KWE235" s="410"/>
      <c r="KWF235" s="410"/>
      <c r="KWG235" s="410"/>
      <c r="KWH235" s="410"/>
      <c r="KWI235" s="410"/>
      <c r="KWJ235" s="410"/>
      <c r="KWK235" s="410"/>
      <c r="KWL235" s="410"/>
      <c r="KWM235" s="410"/>
      <c r="KWN235" s="410"/>
      <c r="KWO235" s="410"/>
      <c r="KWP235" s="410"/>
      <c r="KWQ235" s="410"/>
      <c r="KWR235" s="410"/>
      <c r="KWS235" s="410"/>
      <c r="KWT235" s="410"/>
      <c r="KWU235" s="410"/>
      <c r="KWV235" s="410"/>
      <c r="KWW235" s="410"/>
      <c r="KWX235" s="410"/>
      <c r="KWY235" s="410"/>
      <c r="KWZ235" s="410"/>
      <c r="KXA235" s="410"/>
      <c r="KXB235" s="410"/>
      <c r="KXC235" s="410"/>
      <c r="KXD235" s="410"/>
      <c r="KXE235" s="410"/>
      <c r="KXF235" s="410"/>
      <c r="KXG235" s="410"/>
      <c r="KXH235" s="410"/>
      <c r="KXI235" s="410"/>
      <c r="KXJ235" s="410"/>
      <c r="KXK235" s="410"/>
      <c r="KXL235" s="410"/>
      <c r="KXM235" s="410"/>
      <c r="KXN235" s="410"/>
      <c r="KXO235" s="410"/>
      <c r="KXP235" s="410"/>
      <c r="KXQ235" s="410"/>
      <c r="KXR235" s="410"/>
      <c r="KXS235" s="410"/>
      <c r="KXT235" s="410"/>
      <c r="KXU235" s="410"/>
      <c r="KXV235" s="410"/>
      <c r="KXW235" s="410"/>
      <c r="KXX235" s="410"/>
      <c r="KXY235" s="410"/>
      <c r="KXZ235" s="410"/>
      <c r="KYA235" s="410"/>
      <c r="KYB235" s="410"/>
      <c r="KYC235" s="410"/>
      <c r="KYD235" s="410"/>
      <c r="KYE235" s="410"/>
      <c r="KYF235" s="410"/>
      <c r="KYG235" s="410"/>
      <c r="KYH235" s="410"/>
      <c r="KYI235" s="410"/>
      <c r="KYJ235" s="410"/>
      <c r="KYK235" s="410"/>
      <c r="KYL235" s="410"/>
      <c r="KYM235" s="410"/>
      <c r="KYN235" s="410"/>
      <c r="KYO235" s="410"/>
      <c r="KYP235" s="410"/>
      <c r="KYQ235" s="410"/>
      <c r="KYR235" s="410"/>
      <c r="KYS235" s="410"/>
      <c r="KYT235" s="410"/>
      <c r="KYU235" s="410"/>
      <c r="KYV235" s="410"/>
      <c r="KYW235" s="410"/>
      <c r="KYX235" s="410"/>
      <c r="KYY235" s="410"/>
      <c r="KYZ235" s="410"/>
      <c r="KZA235" s="410"/>
      <c r="KZB235" s="410"/>
      <c r="KZC235" s="410"/>
      <c r="KZD235" s="410"/>
      <c r="KZE235" s="410"/>
      <c r="KZF235" s="410"/>
      <c r="KZG235" s="410"/>
      <c r="KZH235" s="410"/>
      <c r="KZI235" s="410"/>
      <c r="KZJ235" s="410"/>
      <c r="KZK235" s="410"/>
      <c r="KZL235" s="410"/>
      <c r="KZM235" s="410"/>
      <c r="KZN235" s="410"/>
      <c r="KZO235" s="410"/>
      <c r="KZP235" s="410"/>
      <c r="KZQ235" s="410"/>
      <c r="KZR235" s="410"/>
      <c r="KZS235" s="410"/>
      <c r="KZT235" s="410"/>
      <c r="KZU235" s="410"/>
      <c r="KZV235" s="410"/>
      <c r="KZW235" s="410"/>
      <c r="KZX235" s="410"/>
      <c r="KZY235" s="410"/>
      <c r="KZZ235" s="410"/>
      <c r="LAA235" s="410"/>
      <c r="LAB235" s="410"/>
      <c r="LAC235" s="410"/>
      <c r="LAD235" s="410"/>
      <c r="LAE235" s="410"/>
      <c r="LAF235" s="410"/>
      <c r="LAG235" s="410"/>
      <c r="LAH235" s="410"/>
      <c r="LAI235" s="410"/>
      <c r="LAJ235" s="410"/>
      <c r="LAK235" s="410"/>
      <c r="LAL235" s="410"/>
      <c r="LAM235" s="410"/>
      <c r="LAN235" s="410"/>
      <c r="LAO235" s="410"/>
      <c r="LAP235" s="410"/>
      <c r="LAQ235" s="410"/>
      <c r="LAR235" s="410"/>
      <c r="LAS235" s="410"/>
      <c r="LAT235" s="410"/>
      <c r="LAU235" s="410"/>
      <c r="LAV235" s="410"/>
      <c r="LAW235" s="410"/>
      <c r="LAX235" s="410"/>
      <c r="LAY235" s="410"/>
      <c r="LAZ235" s="410"/>
      <c r="LBA235" s="410"/>
      <c r="LBB235" s="410"/>
      <c r="LBC235" s="410"/>
      <c r="LBD235" s="410"/>
      <c r="LBE235" s="410"/>
      <c r="LBF235" s="410"/>
      <c r="LBG235" s="410"/>
      <c r="LBH235" s="410"/>
      <c r="LBI235" s="410"/>
      <c r="LBJ235" s="410"/>
      <c r="LBK235" s="410"/>
      <c r="LBL235" s="410"/>
      <c r="LBM235" s="410"/>
      <c r="LBN235" s="410"/>
      <c r="LBO235" s="410"/>
      <c r="LBP235" s="410"/>
      <c r="LBQ235" s="410"/>
      <c r="LBR235" s="410"/>
      <c r="LBS235" s="410"/>
      <c r="LBT235" s="410"/>
      <c r="LBU235" s="410"/>
      <c r="LBV235" s="410"/>
      <c r="LBW235" s="410"/>
      <c r="LBX235" s="410"/>
      <c r="LBY235" s="410"/>
      <c r="LBZ235" s="410"/>
      <c r="LCA235" s="410"/>
      <c r="LCB235" s="410"/>
      <c r="LCC235" s="410"/>
      <c r="LCD235" s="410"/>
      <c r="LCE235" s="410"/>
      <c r="LCF235" s="410"/>
      <c r="LCG235" s="410"/>
      <c r="LCH235" s="410"/>
      <c r="LCI235" s="410"/>
      <c r="LCJ235" s="410"/>
      <c r="LCK235" s="410"/>
      <c r="LCL235" s="410"/>
      <c r="LCM235" s="410"/>
      <c r="LCN235" s="410"/>
      <c r="LCO235" s="410"/>
      <c r="LCP235" s="410"/>
      <c r="LCQ235" s="410"/>
      <c r="LCR235" s="410"/>
      <c r="LCS235" s="410"/>
      <c r="LCT235" s="410"/>
      <c r="LCU235" s="410"/>
      <c r="LCV235" s="410"/>
      <c r="LCW235" s="410"/>
      <c r="LCX235" s="410"/>
      <c r="LCY235" s="410"/>
      <c r="LCZ235" s="410"/>
      <c r="LDA235" s="410"/>
      <c r="LDB235" s="410"/>
      <c r="LDC235" s="410"/>
      <c r="LDD235" s="410"/>
      <c r="LDE235" s="410"/>
      <c r="LDF235" s="410"/>
      <c r="LDG235" s="410"/>
      <c r="LDH235" s="410"/>
      <c r="LDI235" s="410"/>
      <c r="LDJ235" s="410"/>
      <c r="LDK235" s="410"/>
      <c r="LDL235" s="410"/>
      <c r="LDM235" s="410"/>
      <c r="LDN235" s="410"/>
      <c r="LDO235" s="410"/>
      <c r="LDP235" s="410"/>
      <c r="LDQ235" s="410"/>
      <c r="LDR235" s="410"/>
      <c r="LDS235" s="410"/>
      <c r="LDT235" s="410"/>
      <c r="LDU235" s="410"/>
      <c r="LDV235" s="410"/>
      <c r="LDW235" s="410"/>
      <c r="LDX235" s="410"/>
      <c r="LDY235" s="410"/>
      <c r="LDZ235" s="410"/>
      <c r="LEA235" s="410"/>
      <c r="LEB235" s="410"/>
      <c r="LEC235" s="410"/>
      <c r="LED235" s="410"/>
      <c r="LEE235" s="410"/>
      <c r="LEF235" s="410"/>
      <c r="LEG235" s="410"/>
      <c r="LEH235" s="410"/>
      <c r="LEI235" s="410"/>
      <c r="LEJ235" s="410"/>
      <c r="LEK235" s="410"/>
      <c r="LEL235" s="410"/>
      <c r="LEM235" s="410"/>
      <c r="LEN235" s="410"/>
      <c r="LEO235" s="410"/>
      <c r="LEP235" s="410"/>
      <c r="LEQ235" s="410"/>
      <c r="LER235" s="410"/>
      <c r="LES235" s="410"/>
      <c r="LET235" s="410"/>
      <c r="LEU235" s="410"/>
      <c r="LEV235" s="410"/>
      <c r="LEW235" s="410"/>
      <c r="LEX235" s="410"/>
      <c r="LEY235" s="410"/>
      <c r="LEZ235" s="410"/>
      <c r="LFA235" s="410"/>
      <c r="LFB235" s="410"/>
      <c r="LFC235" s="410"/>
      <c r="LFD235" s="410"/>
      <c r="LFE235" s="410"/>
      <c r="LFF235" s="410"/>
      <c r="LFG235" s="410"/>
      <c r="LFH235" s="410"/>
      <c r="LFI235" s="410"/>
      <c r="LFJ235" s="410"/>
      <c r="LFK235" s="410"/>
      <c r="LFL235" s="410"/>
      <c r="LFM235" s="410"/>
      <c r="LFN235" s="410"/>
      <c r="LFO235" s="410"/>
      <c r="LFP235" s="410"/>
      <c r="LFQ235" s="410"/>
      <c r="LFR235" s="410"/>
      <c r="LFS235" s="410"/>
      <c r="LFT235" s="410"/>
      <c r="LFU235" s="410"/>
      <c r="LFV235" s="410"/>
      <c r="LFW235" s="410"/>
      <c r="LFX235" s="410"/>
      <c r="LFY235" s="410"/>
      <c r="LFZ235" s="410"/>
      <c r="LGA235" s="410"/>
      <c r="LGB235" s="410"/>
      <c r="LGC235" s="410"/>
      <c r="LGD235" s="410"/>
      <c r="LGE235" s="410"/>
      <c r="LGF235" s="410"/>
      <c r="LGG235" s="410"/>
      <c r="LGH235" s="410"/>
      <c r="LGI235" s="410"/>
      <c r="LGJ235" s="410"/>
      <c r="LGK235" s="410"/>
      <c r="LGL235" s="410"/>
      <c r="LGM235" s="410"/>
      <c r="LGN235" s="410"/>
      <c r="LGO235" s="410"/>
      <c r="LGP235" s="410"/>
      <c r="LGQ235" s="410"/>
      <c r="LGR235" s="410"/>
      <c r="LGS235" s="410"/>
      <c r="LGT235" s="410"/>
      <c r="LGU235" s="410"/>
      <c r="LGV235" s="410"/>
      <c r="LGW235" s="410"/>
      <c r="LGX235" s="410"/>
      <c r="LGY235" s="410"/>
      <c r="LGZ235" s="410"/>
      <c r="LHA235" s="410"/>
      <c r="LHB235" s="410"/>
      <c r="LHC235" s="410"/>
      <c r="LHD235" s="410"/>
      <c r="LHE235" s="410"/>
      <c r="LHF235" s="410"/>
      <c r="LHG235" s="410"/>
      <c r="LHH235" s="410"/>
      <c r="LHI235" s="410"/>
      <c r="LHJ235" s="410"/>
      <c r="LHK235" s="410"/>
      <c r="LHL235" s="410"/>
      <c r="LHM235" s="410"/>
      <c r="LHN235" s="410"/>
      <c r="LHO235" s="410"/>
      <c r="LHP235" s="410"/>
      <c r="LHQ235" s="410"/>
      <c r="LHR235" s="410"/>
      <c r="LHS235" s="410"/>
      <c r="LHT235" s="410"/>
      <c r="LHU235" s="410"/>
      <c r="LHV235" s="410"/>
      <c r="LHW235" s="410"/>
      <c r="LHX235" s="410"/>
      <c r="LHY235" s="410"/>
      <c r="LHZ235" s="410"/>
      <c r="LIA235" s="410"/>
      <c r="LIB235" s="410"/>
      <c r="LIC235" s="410"/>
      <c r="LID235" s="410"/>
      <c r="LIE235" s="410"/>
      <c r="LIF235" s="410"/>
      <c r="LIG235" s="410"/>
      <c r="LIH235" s="410"/>
      <c r="LII235" s="410"/>
      <c r="LIJ235" s="410"/>
      <c r="LIK235" s="410"/>
      <c r="LIL235" s="410"/>
      <c r="LIM235" s="410"/>
      <c r="LIN235" s="410"/>
      <c r="LIO235" s="410"/>
      <c r="LIP235" s="410"/>
      <c r="LIQ235" s="410"/>
      <c r="LIR235" s="410"/>
      <c r="LIS235" s="410"/>
      <c r="LIT235" s="410"/>
      <c r="LIU235" s="410"/>
      <c r="LIV235" s="410"/>
      <c r="LIW235" s="410"/>
      <c r="LIX235" s="410"/>
      <c r="LIY235" s="410"/>
      <c r="LIZ235" s="410"/>
      <c r="LJA235" s="410"/>
      <c r="LJB235" s="410"/>
      <c r="LJC235" s="410"/>
      <c r="LJD235" s="410"/>
      <c r="LJE235" s="410"/>
      <c r="LJF235" s="410"/>
      <c r="LJG235" s="410"/>
      <c r="LJH235" s="410"/>
      <c r="LJI235" s="410"/>
      <c r="LJJ235" s="410"/>
      <c r="LJK235" s="410"/>
      <c r="LJL235" s="410"/>
      <c r="LJM235" s="410"/>
      <c r="LJN235" s="410"/>
      <c r="LJO235" s="410"/>
      <c r="LJP235" s="410"/>
      <c r="LJQ235" s="410"/>
      <c r="LJR235" s="410"/>
      <c r="LJS235" s="410"/>
      <c r="LJT235" s="410"/>
      <c r="LJU235" s="410"/>
      <c r="LJV235" s="410"/>
      <c r="LJW235" s="410"/>
      <c r="LJX235" s="410"/>
      <c r="LJY235" s="410"/>
      <c r="LJZ235" s="410"/>
      <c r="LKA235" s="410"/>
      <c r="LKB235" s="410"/>
      <c r="LKC235" s="410"/>
      <c r="LKD235" s="410"/>
      <c r="LKE235" s="410"/>
      <c r="LKF235" s="410"/>
      <c r="LKG235" s="410"/>
      <c r="LKH235" s="410"/>
      <c r="LKI235" s="410"/>
      <c r="LKJ235" s="410"/>
      <c r="LKK235" s="410"/>
      <c r="LKL235" s="410"/>
      <c r="LKM235" s="410"/>
      <c r="LKN235" s="410"/>
      <c r="LKO235" s="410"/>
      <c r="LKP235" s="410"/>
      <c r="LKQ235" s="410"/>
      <c r="LKR235" s="410"/>
      <c r="LKS235" s="410"/>
      <c r="LKT235" s="410"/>
      <c r="LKU235" s="410"/>
      <c r="LKV235" s="410"/>
      <c r="LKW235" s="410"/>
      <c r="LKX235" s="410"/>
      <c r="LKY235" s="410"/>
      <c r="LKZ235" s="410"/>
      <c r="LLA235" s="410"/>
      <c r="LLB235" s="410"/>
      <c r="LLC235" s="410"/>
      <c r="LLD235" s="410"/>
      <c r="LLE235" s="410"/>
      <c r="LLF235" s="410"/>
      <c r="LLG235" s="410"/>
      <c r="LLH235" s="410"/>
      <c r="LLI235" s="410"/>
      <c r="LLJ235" s="410"/>
      <c r="LLK235" s="410"/>
      <c r="LLL235" s="410"/>
      <c r="LLM235" s="410"/>
      <c r="LLN235" s="410"/>
      <c r="LLO235" s="410"/>
      <c r="LLP235" s="410"/>
      <c r="LLQ235" s="410"/>
      <c r="LLR235" s="410"/>
      <c r="LLS235" s="410"/>
      <c r="LLT235" s="410"/>
      <c r="LLU235" s="410"/>
      <c r="LLV235" s="410"/>
      <c r="LLW235" s="410"/>
      <c r="LLX235" s="410"/>
      <c r="LLY235" s="410"/>
      <c r="LLZ235" s="410"/>
      <c r="LMA235" s="410"/>
      <c r="LMB235" s="410"/>
      <c r="LMC235" s="410"/>
      <c r="LMD235" s="410"/>
      <c r="LME235" s="410"/>
      <c r="LMF235" s="410"/>
      <c r="LMG235" s="410"/>
      <c r="LMH235" s="410"/>
      <c r="LMI235" s="410"/>
      <c r="LMJ235" s="410"/>
      <c r="LMK235" s="410"/>
      <c r="LML235" s="410"/>
      <c r="LMM235" s="410"/>
      <c r="LMN235" s="410"/>
      <c r="LMO235" s="410"/>
      <c r="LMP235" s="410"/>
      <c r="LMQ235" s="410"/>
      <c r="LMR235" s="410"/>
      <c r="LMS235" s="410"/>
      <c r="LMT235" s="410"/>
      <c r="LMU235" s="410"/>
      <c r="LMV235" s="410"/>
      <c r="LMW235" s="410"/>
      <c r="LMX235" s="410"/>
      <c r="LMY235" s="410"/>
      <c r="LMZ235" s="410"/>
      <c r="LNA235" s="410"/>
      <c r="LNB235" s="410"/>
      <c r="LNC235" s="410"/>
      <c r="LND235" s="410"/>
      <c r="LNE235" s="410"/>
      <c r="LNF235" s="410"/>
      <c r="LNG235" s="410"/>
      <c r="LNH235" s="410"/>
      <c r="LNI235" s="410"/>
      <c r="LNJ235" s="410"/>
      <c r="LNK235" s="410"/>
      <c r="LNL235" s="410"/>
      <c r="LNM235" s="410"/>
      <c r="LNN235" s="410"/>
      <c r="LNO235" s="410"/>
      <c r="LNP235" s="410"/>
      <c r="LNQ235" s="410"/>
      <c r="LNR235" s="410"/>
      <c r="LNS235" s="410"/>
      <c r="LNT235" s="410"/>
      <c r="LNU235" s="410"/>
      <c r="LNV235" s="410"/>
      <c r="LNW235" s="410"/>
      <c r="LNX235" s="410"/>
      <c r="LNY235" s="410"/>
      <c r="LNZ235" s="410"/>
      <c r="LOA235" s="410"/>
      <c r="LOB235" s="410"/>
      <c r="LOC235" s="410"/>
      <c r="LOD235" s="410"/>
      <c r="LOE235" s="410"/>
      <c r="LOF235" s="410"/>
      <c r="LOG235" s="410"/>
      <c r="LOH235" s="410"/>
      <c r="LOI235" s="410"/>
      <c r="LOJ235" s="410"/>
      <c r="LOK235" s="410"/>
      <c r="LOL235" s="410"/>
      <c r="LOM235" s="410"/>
      <c r="LON235" s="410"/>
      <c r="LOO235" s="410"/>
      <c r="LOP235" s="410"/>
      <c r="LOQ235" s="410"/>
      <c r="LOR235" s="410"/>
      <c r="LOS235" s="410"/>
      <c r="LOT235" s="410"/>
      <c r="LOU235" s="410"/>
      <c r="LOV235" s="410"/>
      <c r="LOW235" s="410"/>
      <c r="LOX235" s="410"/>
      <c r="LOY235" s="410"/>
      <c r="LOZ235" s="410"/>
      <c r="LPA235" s="410"/>
      <c r="LPB235" s="410"/>
      <c r="LPC235" s="410"/>
      <c r="LPD235" s="410"/>
      <c r="LPE235" s="410"/>
      <c r="LPF235" s="410"/>
      <c r="LPG235" s="410"/>
      <c r="LPH235" s="410"/>
      <c r="LPI235" s="410"/>
      <c r="LPJ235" s="410"/>
      <c r="LPK235" s="410"/>
      <c r="LPL235" s="410"/>
      <c r="LPM235" s="410"/>
      <c r="LPN235" s="410"/>
      <c r="LPO235" s="410"/>
      <c r="LPP235" s="410"/>
      <c r="LPQ235" s="410"/>
      <c r="LPR235" s="410"/>
      <c r="LPS235" s="410"/>
      <c r="LPT235" s="410"/>
      <c r="LPU235" s="410"/>
      <c r="LPV235" s="410"/>
      <c r="LPW235" s="410"/>
      <c r="LPX235" s="410"/>
      <c r="LPY235" s="410"/>
      <c r="LPZ235" s="410"/>
      <c r="LQA235" s="410"/>
      <c r="LQB235" s="410"/>
      <c r="LQC235" s="410"/>
      <c r="LQD235" s="410"/>
      <c r="LQE235" s="410"/>
      <c r="LQF235" s="410"/>
      <c r="LQG235" s="410"/>
      <c r="LQH235" s="410"/>
      <c r="LQI235" s="410"/>
      <c r="LQJ235" s="410"/>
      <c r="LQK235" s="410"/>
      <c r="LQL235" s="410"/>
      <c r="LQM235" s="410"/>
      <c r="LQN235" s="410"/>
      <c r="LQO235" s="410"/>
      <c r="LQP235" s="410"/>
      <c r="LQQ235" s="410"/>
      <c r="LQR235" s="410"/>
      <c r="LQS235" s="410"/>
      <c r="LQT235" s="410"/>
      <c r="LQU235" s="410"/>
      <c r="LQV235" s="410"/>
      <c r="LQW235" s="410"/>
      <c r="LQX235" s="410"/>
      <c r="LQY235" s="410"/>
      <c r="LQZ235" s="410"/>
      <c r="LRA235" s="410"/>
      <c r="LRB235" s="410"/>
      <c r="LRC235" s="410"/>
      <c r="LRD235" s="410"/>
      <c r="LRE235" s="410"/>
      <c r="LRF235" s="410"/>
      <c r="LRG235" s="410"/>
      <c r="LRH235" s="410"/>
      <c r="LRI235" s="410"/>
      <c r="LRJ235" s="410"/>
      <c r="LRK235" s="410"/>
      <c r="LRL235" s="410"/>
      <c r="LRM235" s="410"/>
      <c r="LRN235" s="410"/>
      <c r="LRO235" s="410"/>
      <c r="LRP235" s="410"/>
      <c r="LRQ235" s="410"/>
      <c r="LRR235" s="410"/>
      <c r="LRS235" s="410"/>
      <c r="LRT235" s="410"/>
      <c r="LRU235" s="410"/>
      <c r="LRV235" s="410"/>
      <c r="LRW235" s="410"/>
      <c r="LRX235" s="410"/>
      <c r="LRY235" s="410"/>
      <c r="LRZ235" s="410"/>
      <c r="LSA235" s="410"/>
      <c r="LSB235" s="410"/>
      <c r="LSC235" s="410"/>
      <c r="LSD235" s="410"/>
      <c r="LSE235" s="410"/>
      <c r="LSF235" s="410"/>
      <c r="LSG235" s="410"/>
      <c r="LSH235" s="410"/>
      <c r="LSI235" s="410"/>
      <c r="LSJ235" s="410"/>
      <c r="LSK235" s="410"/>
      <c r="LSL235" s="410"/>
      <c r="LSM235" s="410"/>
      <c r="LSN235" s="410"/>
      <c r="LSO235" s="410"/>
      <c r="LSP235" s="410"/>
      <c r="LSQ235" s="410"/>
      <c r="LSR235" s="410"/>
      <c r="LSS235" s="410"/>
      <c r="LST235" s="410"/>
      <c r="LSU235" s="410"/>
      <c r="LSV235" s="410"/>
      <c r="LSW235" s="410"/>
      <c r="LSX235" s="410"/>
      <c r="LSY235" s="410"/>
      <c r="LSZ235" s="410"/>
      <c r="LTA235" s="410"/>
      <c r="LTB235" s="410"/>
      <c r="LTC235" s="410"/>
      <c r="LTD235" s="410"/>
      <c r="LTE235" s="410"/>
      <c r="LTF235" s="410"/>
      <c r="LTG235" s="410"/>
      <c r="LTH235" s="410"/>
      <c r="LTI235" s="410"/>
      <c r="LTJ235" s="410"/>
      <c r="LTK235" s="410"/>
      <c r="LTL235" s="410"/>
      <c r="LTM235" s="410"/>
      <c r="LTN235" s="410"/>
      <c r="LTO235" s="410"/>
      <c r="LTP235" s="410"/>
      <c r="LTQ235" s="410"/>
      <c r="LTR235" s="410"/>
      <c r="LTS235" s="410"/>
      <c r="LTT235" s="410"/>
      <c r="LTU235" s="410"/>
      <c r="LTV235" s="410"/>
      <c r="LTW235" s="410"/>
      <c r="LTX235" s="410"/>
      <c r="LTY235" s="410"/>
      <c r="LTZ235" s="410"/>
      <c r="LUA235" s="410"/>
      <c r="LUB235" s="410"/>
      <c r="LUC235" s="410"/>
      <c r="LUD235" s="410"/>
      <c r="LUE235" s="410"/>
      <c r="LUF235" s="410"/>
      <c r="LUG235" s="410"/>
      <c r="LUH235" s="410"/>
      <c r="LUI235" s="410"/>
      <c r="LUJ235" s="410"/>
      <c r="LUK235" s="410"/>
      <c r="LUL235" s="410"/>
      <c r="LUM235" s="410"/>
      <c r="LUN235" s="410"/>
      <c r="LUO235" s="410"/>
      <c r="LUP235" s="410"/>
      <c r="LUQ235" s="410"/>
      <c r="LUR235" s="410"/>
      <c r="LUS235" s="410"/>
      <c r="LUT235" s="410"/>
      <c r="LUU235" s="410"/>
      <c r="LUV235" s="410"/>
      <c r="LUW235" s="410"/>
      <c r="LUX235" s="410"/>
      <c r="LUY235" s="410"/>
      <c r="LUZ235" s="410"/>
      <c r="LVA235" s="410"/>
      <c r="LVB235" s="410"/>
      <c r="LVC235" s="410"/>
      <c r="LVD235" s="410"/>
      <c r="LVE235" s="410"/>
      <c r="LVF235" s="410"/>
      <c r="LVG235" s="410"/>
      <c r="LVH235" s="410"/>
      <c r="LVI235" s="410"/>
      <c r="LVJ235" s="410"/>
      <c r="LVK235" s="410"/>
      <c r="LVL235" s="410"/>
      <c r="LVM235" s="410"/>
      <c r="LVN235" s="410"/>
      <c r="LVO235" s="410"/>
      <c r="LVP235" s="410"/>
      <c r="LVQ235" s="410"/>
      <c r="LVR235" s="410"/>
      <c r="LVS235" s="410"/>
      <c r="LVT235" s="410"/>
      <c r="LVU235" s="410"/>
      <c r="LVV235" s="410"/>
      <c r="LVW235" s="410"/>
      <c r="LVX235" s="410"/>
      <c r="LVY235" s="410"/>
      <c r="LVZ235" s="410"/>
      <c r="LWA235" s="410"/>
      <c r="LWB235" s="410"/>
      <c r="LWC235" s="410"/>
      <c r="LWD235" s="410"/>
      <c r="LWE235" s="410"/>
      <c r="LWF235" s="410"/>
      <c r="LWG235" s="410"/>
      <c r="LWH235" s="410"/>
      <c r="LWI235" s="410"/>
      <c r="LWJ235" s="410"/>
      <c r="LWK235" s="410"/>
      <c r="LWL235" s="410"/>
      <c r="LWM235" s="410"/>
      <c r="LWN235" s="410"/>
      <c r="LWO235" s="410"/>
      <c r="LWP235" s="410"/>
      <c r="LWQ235" s="410"/>
      <c r="LWR235" s="410"/>
      <c r="LWS235" s="410"/>
      <c r="LWT235" s="410"/>
      <c r="LWU235" s="410"/>
      <c r="LWV235" s="410"/>
      <c r="LWW235" s="410"/>
      <c r="LWX235" s="410"/>
      <c r="LWY235" s="410"/>
      <c r="LWZ235" s="410"/>
      <c r="LXA235" s="410"/>
      <c r="LXB235" s="410"/>
      <c r="LXC235" s="410"/>
      <c r="LXD235" s="410"/>
      <c r="LXE235" s="410"/>
      <c r="LXF235" s="410"/>
      <c r="LXG235" s="410"/>
      <c r="LXH235" s="410"/>
      <c r="LXI235" s="410"/>
      <c r="LXJ235" s="410"/>
      <c r="LXK235" s="410"/>
      <c r="LXL235" s="410"/>
      <c r="LXM235" s="410"/>
      <c r="LXN235" s="410"/>
      <c r="LXO235" s="410"/>
      <c r="LXP235" s="410"/>
      <c r="LXQ235" s="410"/>
      <c r="LXR235" s="410"/>
      <c r="LXS235" s="410"/>
      <c r="LXT235" s="410"/>
      <c r="LXU235" s="410"/>
      <c r="LXV235" s="410"/>
      <c r="LXW235" s="410"/>
      <c r="LXX235" s="410"/>
      <c r="LXY235" s="410"/>
      <c r="LXZ235" s="410"/>
      <c r="LYA235" s="410"/>
      <c r="LYB235" s="410"/>
      <c r="LYC235" s="410"/>
      <c r="LYD235" s="410"/>
      <c r="LYE235" s="410"/>
      <c r="LYF235" s="410"/>
      <c r="LYG235" s="410"/>
      <c r="LYH235" s="410"/>
      <c r="LYI235" s="410"/>
      <c r="LYJ235" s="410"/>
      <c r="LYK235" s="410"/>
      <c r="LYL235" s="410"/>
      <c r="LYM235" s="410"/>
      <c r="LYN235" s="410"/>
      <c r="LYO235" s="410"/>
      <c r="LYP235" s="410"/>
      <c r="LYQ235" s="410"/>
      <c r="LYR235" s="410"/>
      <c r="LYS235" s="410"/>
      <c r="LYT235" s="410"/>
      <c r="LYU235" s="410"/>
      <c r="LYV235" s="410"/>
      <c r="LYW235" s="410"/>
      <c r="LYX235" s="410"/>
      <c r="LYY235" s="410"/>
      <c r="LYZ235" s="410"/>
      <c r="LZA235" s="410"/>
      <c r="LZB235" s="410"/>
      <c r="LZC235" s="410"/>
      <c r="LZD235" s="410"/>
      <c r="LZE235" s="410"/>
      <c r="LZF235" s="410"/>
      <c r="LZG235" s="410"/>
      <c r="LZH235" s="410"/>
      <c r="LZI235" s="410"/>
      <c r="LZJ235" s="410"/>
      <c r="LZK235" s="410"/>
      <c r="LZL235" s="410"/>
      <c r="LZM235" s="410"/>
      <c r="LZN235" s="410"/>
      <c r="LZO235" s="410"/>
      <c r="LZP235" s="410"/>
      <c r="LZQ235" s="410"/>
      <c r="LZR235" s="410"/>
      <c r="LZS235" s="410"/>
      <c r="LZT235" s="410"/>
      <c r="LZU235" s="410"/>
      <c r="LZV235" s="410"/>
      <c r="LZW235" s="410"/>
      <c r="LZX235" s="410"/>
      <c r="LZY235" s="410"/>
      <c r="LZZ235" s="410"/>
      <c r="MAA235" s="410"/>
      <c r="MAB235" s="410"/>
      <c r="MAC235" s="410"/>
      <c r="MAD235" s="410"/>
      <c r="MAE235" s="410"/>
      <c r="MAF235" s="410"/>
      <c r="MAG235" s="410"/>
      <c r="MAH235" s="410"/>
      <c r="MAI235" s="410"/>
      <c r="MAJ235" s="410"/>
      <c r="MAK235" s="410"/>
      <c r="MAL235" s="410"/>
      <c r="MAM235" s="410"/>
      <c r="MAN235" s="410"/>
      <c r="MAO235" s="410"/>
      <c r="MAP235" s="410"/>
      <c r="MAQ235" s="410"/>
      <c r="MAR235" s="410"/>
      <c r="MAS235" s="410"/>
      <c r="MAT235" s="410"/>
      <c r="MAU235" s="410"/>
      <c r="MAV235" s="410"/>
      <c r="MAW235" s="410"/>
      <c r="MAX235" s="410"/>
      <c r="MAY235" s="410"/>
      <c r="MAZ235" s="410"/>
      <c r="MBA235" s="410"/>
      <c r="MBB235" s="410"/>
      <c r="MBC235" s="410"/>
      <c r="MBD235" s="410"/>
      <c r="MBE235" s="410"/>
      <c r="MBF235" s="410"/>
      <c r="MBG235" s="410"/>
      <c r="MBH235" s="410"/>
      <c r="MBI235" s="410"/>
      <c r="MBJ235" s="410"/>
      <c r="MBK235" s="410"/>
      <c r="MBL235" s="410"/>
      <c r="MBM235" s="410"/>
      <c r="MBN235" s="410"/>
      <c r="MBO235" s="410"/>
      <c r="MBP235" s="410"/>
      <c r="MBQ235" s="410"/>
      <c r="MBR235" s="410"/>
      <c r="MBS235" s="410"/>
      <c r="MBT235" s="410"/>
      <c r="MBU235" s="410"/>
      <c r="MBV235" s="410"/>
      <c r="MBW235" s="410"/>
      <c r="MBX235" s="410"/>
      <c r="MBY235" s="410"/>
      <c r="MBZ235" s="410"/>
      <c r="MCA235" s="410"/>
      <c r="MCB235" s="410"/>
      <c r="MCC235" s="410"/>
      <c r="MCD235" s="410"/>
      <c r="MCE235" s="410"/>
      <c r="MCF235" s="410"/>
      <c r="MCG235" s="410"/>
      <c r="MCH235" s="410"/>
      <c r="MCI235" s="410"/>
      <c r="MCJ235" s="410"/>
      <c r="MCK235" s="410"/>
      <c r="MCL235" s="410"/>
      <c r="MCM235" s="410"/>
      <c r="MCN235" s="410"/>
      <c r="MCO235" s="410"/>
      <c r="MCP235" s="410"/>
      <c r="MCQ235" s="410"/>
      <c r="MCR235" s="410"/>
      <c r="MCS235" s="410"/>
      <c r="MCT235" s="410"/>
      <c r="MCU235" s="410"/>
      <c r="MCV235" s="410"/>
      <c r="MCW235" s="410"/>
      <c r="MCX235" s="410"/>
      <c r="MCY235" s="410"/>
      <c r="MCZ235" s="410"/>
      <c r="MDA235" s="410"/>
      <c r="MDB235" s="410"/>
      <c r="MDC235" s="410"/>
      <c r="MDD235" s="410"/>
      <c r="MDE235" s="410"/>
      <c r="MDF235" s="410"/>
      <c r="MDG235" s="410"/>
      <c r="MDH235" s="410"/>
      <c r="MDI235" s="410"/>
      <c r="MDJ235" s="410"/>
      <c r="MDK235" s="410"/>
      <c r="MDL235" s="410"/>
      <c r="MDM235" s="410"/>
      <c r="MDN235" s="410"/>
      <c r="MDO235" s="410"/>
      <c r="MDP235" s="410"/>
      <c r="MDQ235" s="410"/>
      <c r="MDR235" s="410"/>
      <c r="MDS235" s="410"/>
      <c r="MDT235" s="410"/>
      <c r="MDU235" s="410"/>
      <c r="MDV235" s="410"/>
      <c r="MDW235" s="410"/>
      <c r="MDX235" s="410"/>
      <c r="MDY235" s="410"/>
      <c r="MDZ235" s="410"/>
      <c r="MEA235" s="410"/>
      <c r="MEB235" s="410"/>
      <c r="MEC235" s="410"/>
      <c r="MED235" s="410"/>
      <c r="MEE235" s="410"/>
      <c r="MEF235" s="410"/>
      <c r="MEG235" s="410"/>
      <c r="MEH235" s="410"/>
      <c r="MEI235" s="410"/>
      <c r="MEJ235" s="410"/>
      <c r="MEK235" s="410"/>
      <c r="MEL235" s="410"/>
      <c r="MEM235" s="410"/>
      <c r="MEN235" s="410"/>
      <c r="MEO235" s="410"/>
      <c r="MEP235" s="410"/>
      <c r="MEQ235" s="410"/>
      <c r="MER235" s="410"/>
      <c r="MES235" s="410"/>
      <c r="MET235" s="410"/>
      <c r="MEU235" s="410"/>
      <c r="MEV235" s="410"/>
      <c r="MEW235" s="410"/>
      <c r="MEX235" s="410"/>
      <c r="MEY235" s="410"/>
      <c r="MEZ235" s="410"/>
      <c r="MFA235" s="410"/>
      <c r="MFB235" s="410"/>
      <c r="MFC235" s="410"/>
      <c r="MFD235" s="410"/>
      <c r="MFE235" s="410"/>
      <c r="MFF235" s="410"/>
      <c r="MFG235" s="410"/>
      <c r="MFH235" s="410"/>
      <c r="MFI235" s="410"/>
      <c r="MFJ235" s="410"/>
      <c r="MFK235" s="410"/>
      <c r="MFL235" s="410"/>
      <c r="MFM235" s="410"/>
      <c r="MFN235" s="410"/>
      <c r="MFO235" s="410"/>
      <c r="MFP235" s="410"/>
      <c r="MFQ235" s="410"/>
      <c r="MFR235" s="410"/>
      <c r="MFS235" s="410"/>
      <c r="MFT235" s="410"/>
      <c r="MFU235" s="410"/>
      <c r="MFV235" s="410"/>
      <c r="MFW235" s="410"/>
      <c r="MFX235" s="410"/>
      <c r="MFY235" s="410"/>
      <c r="MFZ235" s="410"/>
      <c r="MGA235" s="410"/>
      <c r="MGB235" s="410"/>
      <c r="MGC235" s="410"/>
      <c r="MGD235" s="410"/>
      <c r="MGE235" s="410"/>
      <c r="MGF235" s="410"/>
      <c r="MGG235" s="410"/>
      <c r="MGH235" s="410"/>
      <c r="MGI235" s="410"/>
      <c r="MGJ235" s="410"/>
      <c r="MGK235" s="410"/>
      <c r="MGL235" s="410"/>
      <c r="MGM235" s="410"/>
      <c r="MGN235" s="410"/>
      <c r="MGO235" s="410"/>
      <c r="MGP235" s="410"/>
      <c r="MGQ235" s="410"/>
      <c r="MGR235" s="410"/>
      <c r="MGS235" s="410"/>
      <c r="MGT235" s="410"/>
      <c r="MGU235" s="410"/>
      <c r="MGV235" s="410"/>
      <c r="MGW235" s="410"/>
      <c r="MGX235" s="410"/>
      <c r="MGY235" s="410"/>
      <c r="MGZ235" s="410"/>
      <c r="MHA235" s="410"/>
      <c r="MHB235" s="410"/>
      <c r="MHC235" s="410"/>
      <c r="MHD235" s="410"/>
      <c r="MHE235" s="410"/>
      <c r="MHF235" s="410"/>
      <c r="MHG235" s="410"/>
      <c r="MHH235" s="410"/>
      <c r="MHI235" s="410"/>
      <c r="MHJ235" s="410"/>
      <c r="MHK235" s="410"/>
      <c r="MHL235" s="410"/>
      <c r="MHM235" s="410"/>
      <c r="MHN235" s="410"/>
      <c r="MHO235" s="410"/>
      <c r="MHP235" s="410"/>
      <c r="MHQ235" s="410"/>
      <c r="MHR235" s="410"/>
      <c r="MHS235" s="410"/>
      <c r="MHT235" s="410"/>
      <c r="MHU235" s="410"/>
      <c r="MHV235" s="410"/>
      <c r="MHW235" s="410"/>
      <c r="MHX235" s="410"/>
      <c r="MHY235" s="410"/>
      <c r="MHZ235" s="410"/>
      <c r="MIA235" s="410"/>
      <c r="MIB235" s="410"/>
      <c r="MIC235" s="410"/>
      <c r="MID235" s="410"/>
      <c r="MIE235" s="410"/>
      <c r="MIF235" s="410"/>
      <c r="MIG235" s="410"/>
      <c r="MIH235" s="410"/>
      <c r="MII235" s="410"/>
      <c r="MIJ235" s="410"/>
      <c r="MIK235" s="410"/>
      <c r="MIL235" s="410"/>
      <c r="MIM235" s="410"/>
      <c r="MIN235" s="410"/>
      <c r="MIO235" s="410"/>
      <c r="MIP235" s="410"/>
      <c r="MIQ235" s="410"/>
      <c r="MIR235" s="410"/>
      <c r="MIS235" s="410"/>
      <c r="MIT235" s="410"/>
      <c r="MIU235" s="410"/>
      <c r="MIV235" s="410"/>
      <c r="MIW235" s="410"/>
      <c r="MIX235" s="410"/>
      <c r="MIY235" s="410"/>
      <c r="MIZ235" s="410"/>
      <c r="MJA235" s="410"/>
      <c r="MJB235" s="410"/>
      <c r="MJC235" s="410"/>
      <c r="MJD235" s="410"/>
      <c r="MJE235" s="410"/>
      <c r="MJF235" s="410"/>
      <c r="MJG235" s="410"/>
      <c r="MJH235" s="410"/>
      <c r="MJI235" s="410"/>
      <c r="MJJ235" s="410"/>
      <c r="MJK235" s="410"/>
      <c r="MJL235" s="410"/>
      <c r="MJM235" s="410"/>
      <c r="MJN235" s="410"/>
      <c r="MJO235" s="410"/>
      <c r="MJP235" s="410"/>
      <c r="MJQ235" s="410"/>
      <c r="MJR235" s="410"/>
      <c r="MJS235" s="410"/>
      <c r="MJT235" s="410"/>
      <c r="MJU235" s="410"/>
      <c r="MJV235" s="410"/>
      <c r="MJW235" s="410"/>
      <c r="MJX235" s="410"/>
      <c r="MJY235" s="410"/>
      <c r="MJZ235" s="410"/>
      <c r="MKA235" s="410"/>
      <c r="MKB235" s="410"/>
      <c r="MKC235" s="410"/>
      <c r="MKD235" s="410"/>
      <c r="MKE235" s="410"/>
      <c r="MKF235" s="410"/>
      <c r="MKG235" s="410"/>
      <c r="MKH235" s="410"/>
      <c r="MKI235" s="410"/>
      <c r="MKJ235" s="410"/>
      <c r="MKK235" s="410"/>
      <c r="MKL235" s="410"/>
      <c r="MKM235" s="410"/>
      <c r="MKN235" s="410"/>
      <c r="MKO235" s="410"/>
      <c r="MKP235" s="410"/>
      <c r="MKQ235" s="410"/>
      <c r="MKR235" s="410"/>
      <c r="MKS235" s="410"/>
      <c r="MKT235" s="410"/>
      <c r="MKU235" s="410"/>
      <c r="MKV235" s="410"/>
      <c r="MKW235" s="410"/>
      <c r="MKX235" s="410"/>
      <c r="MKY235" s="410"/>
      <c r="MKZ235" s="410"/>
      <c r="MLA235" s="410"/>
      <c r="MLB235" s="410"/>
      <c r="MLC235" s="410"/>
      <c r="MLD235" s="410"/>
      <c r="MLE235" s="410"/>
      <c r="MLF235" s="410"/>
      <c r="MLG235" s="410"/>
      <c r="MLH235" s="410"/>
      <c r="MLI235" s="410"/>
      <c r="MLJ235" s="410"/>
      <c r="MLK235" s="410"/>
      <c r="MLL235" s="410"/>
      <c r="MLM235" s="410"/>
      <c r="MLN235" s="410"/>
      <c r="MLO235" s="410"/>
      <c r="MLP235" s="410"/>
      <c r="MLQ235" s="410"/>
      <c r="MLR235" s="410"/>
      <c r="MLS235" s="410"/>
      <c r="MLT235" s="410"/>
      <c r="MLU235" s="410"/>
      <c r="MLV235" s="410"/>
      <c r="MLW235" s="410"/>
      <c r="MLX235" s="410"/>
      <c r="MLY235" s="410"/>
      <c r="MLZ235" s="410"/>
      <c r="MMA235" s="410"/>
      <c r="MMB235" s="410"/>
      <c r="MMC235" s="410"/>
      <c r="MMD235" s="410"/>
      <c r="MME235" s="410"/>
      <c r="MMF235" s="410"/>
      <c r="MMG235" s="410"/>
      <c r="MMH235" s="410"/>
      <c r="MMI235" s="410"/>
      <c r="MMJ235" s="410"/>
      <c r="MMK235" s="410"/>
      <c r="MML235" s="410"/>
      <c r="MMM235" s="410"/>
      <c r="MMN235" s="410"/>
      <c r="MMO235" s="410"/>
      <c r="MMP235" s="410"/>
      <c r="MMQ235" s="410"/>
      <c r="MMR235" s="410"/>
      <c r="MMS235" s="410"/>
      <c r="MMT235" s="410"/>
      <c r="MMU235" s="410"/>
      <c r="MMV235" s="410"/>
      <c r="MMW235" s="410"/>
      <c r="MMX235" s="410"/>
      <c r="MMY235" s="410"/>
      <c r="MMZ235" s="410"/>
      <c r="MNA235" s="410"/>
      <c r="MNB235" s="410"/>
      <c r="MNC235" s="410"/>
      <c r="MND235" s="410"/>
      <c r="MNE235" s="410"/>
      <c r="MNF235" s="410"/>
      <c r="MNG235" s="410"/>
      <c r="MNH235" s="410"/>
      <c r="MNI235" s="410"/>
      <c r="MNJ235" s="410"/>
      <c r="MNK235" s="410"/>
      <c r="MNL235" s="410"/>
      <c r="MNM235" s="410"/>
      <c r="MNN235" s="410"/>
      <c r="MNO235" s="410"/>
      <c r="MNP235" s="410"/>
      <c r="MNQ235" s="410"/>
      <c r="MNR235" s="410"/>
      <c r="MNS235" s="410"/>
      <c r="MNT235" s="410"/>
      <c r="MNU235" s="410"/>
      <c r="MNV235" s="410"/>
      <c r="MNW235" s="410"/>
      <c r="MNX235" s="410"/>
      <c r="MNY235" s="410"/>
      <c r="MNZ235" s="410"/>
      <c r="MOA235" s="410"/>
      <c r="MOB235" s="410"/>
      <c r="MOC235" s="410"/>
      <c r="MOD235" s="410"/>
      <c r="MOE235" s="410"/>
      <c r="MOF235" s="410"/>
      <c r="MOG235" s="410"/>
      <c r="MOH235" s="410"/>
      <c r="MOI235" s="410"/>
      <c r="MOJ235" s="410"/>
      <c r="MOK235" s="410"/>
      <c r="MOL235" s="410"/>
      <c r="MOM235" s="410"/>
      <c r="MON235" s="410"/>
      <c r="MOO235" s="410"/>
      <c r="MOP235" s="410"/>
      <c r="MOQ235" s="410"/>
      <c r="MOR235" s="410"/>
      <c r="MOS235" s="410"/>
      <c r="MOT235" s="410"/>
      <c r="MOU235" s="410"/>
      <c r="MOV235" s="410"/>
      <c r="MOW235" s="410"/>
      <c r="MOX235" s="410"/>
      <c r="MOY235" s="410"/>
      <c r="MOZ235" s="410"/>
      <c r="MPA235" s="410"/>
      <c r="MPB235" s="410"/>
      <c r="MPC235" s="410"/>
      <c r="MPD235" s="410"/>
      <c r="MPE235" s="410"/>
      <c r="MPF235" s="410"/>
      <c r="MPG235" s="410"/>
      <c r="MPH235" s="410"/>
      <c r="MPI235" s="410"/>
      <c r="MPJ235" s="410"/>
      <c r="MPK235" s="410"/>
      <c r="MPL235" s="410"/>
      <c r="MPM235" s="410"/>
      <c r="MPN235" s="410"/>
      <c r="MPO235" s="410"/>
      <c r="MPP235" s="410"/>
      <c r="MPQ235" s="410"/>
      <c r="MPR235" s="410"/>
      <c r="MPS235" s="410"/>
      <c r="MPT235" s="410"/>
      <c r="MPU235" s="410"/>
      <c r="MPV235" s="410"/>
      <c r="MPW235" s="410"/>
      <c r="MPX235" s="410"/>
      <c r="MPY235" s="410"/>
      <c r="MPZ235" s="410"/>
      <c r="MQA235" s="410"/>
      <c r="MQB235" s="410"/>
      <c r="MQC235" s="410"/>
      <c r="MQD235" s="410"/>
      <c r="MQE235" s="410"/>
      <c r="MQF235" s="410"/>
      <c r="MQG235" s="410"/>
      <c r="MQH235" s="410"/>
      <c r="MQI235" s="410"/>
      <c r="MQJ235" s="410"/>
      <c r="MQK235" s="410"/>
      <c r="MQL235" s="410"/>
      <c r="MQM235" s="410"/>
      <c r="MQN235" s="410"/>
      <c r="MQO235" s="410"/>
      <c r="MQP235" s="410"/>
      <c r="MQQ235" s="410"/>
      <c r="MQR235" s="410"/>
      <c r="MQS235" s="410"/>
      <c r="MQT235" s="410"/>
      <c r="MQU235" s="410"/>
      <c r="MQV235" s="410"/>
      <c r="MQW235" s="410"/>
      <c r="MQX235" s="410"/>
      <c r="MQY235" s="410"/>
      <c r="MQZ235" s="410"/>
      <c r="MRA235" s="410"/>
      <c r="MRB235" s="410"/>
      <c r="MRC235" s="410"/>
      <c r="MRD235" s="410"/>
      <c r="MRE235" s="410"/>
      <c r="MRF235" s="410"/>
      <c r="MRG235" s="410"/>
      <c r="MRH235" s="410"/>
      <c r="MRI235" s="410"/>
      <c r="MRJ235" s="410"/>
      <c r="MRK235" s="410"/>
      <c r="MRL235" s="410"/>
      <c r="MRM235" s="410"/>
      <c r="MRN235" s="410"/>
      <c r="MRO235" s="410"/>
      <c r="MRP235" s="410"/>
      <c r="MRQ235" s="410"/>
      <c r="MRR235" s="410"/>
      <c r="MRS235" s="410"/>
      <c r="MRT235" s="410"/>
      <c r="MRU235" s="410"/>
      <c r="MRV235" s="410"/>
      <c r="MRW235" s="410"/>
      <c r="MRX235" s="410"/>
      <c r="MRY235" s="410"/>
      <c r="MRZ235" s="410"/>
      <c r="MSA235" s="410"/>
      <c r="MSB235" s="410"/>
      <c r="MSC235" s="410"/>
      <c r="MSD235" s="410"/>
      <c r="MSE235" s="410"/>
      <c r="MSF235" s="410"/>
      <c r="MSG235" s="410"/>
      <c r="MSH235" s="410"/>
      <c r="MSI235" s="410"/>
      <c r="MSJ235" s="410"/>
      <c r="MSK235" s="410"/>
      <c r="MSL235" s="410"/>
      <c r="MSM235" s="410"/>
      <c r="MSN235" s="410"/>
      <c r="MSO235" s="410"/>
      <c r="MSP235" s="410"/>
      <c r="MSQ235" s="410"/>
      <c r="MSR235" s="410"/>
      <c r="MSS235" s="410"/>
      <c r="MST235" s="410"/>
      <c r="MSU235" s="410"/>
      <c r="MSV235" s="410"/>
      <c r="MSW235" s="410"/>
      <c r="MSX235" s="410"/>
      <c r="MSY235" s="410"/>
      <c r="MSZ235" s="410"/>
      <c r="MTA235" s="410"/>
      <c r="MTB235" s="410"/>
      <c r="MTC235" s="410"/>
      <c r="MTD235" s="410"/>
      <c r="MTE235" s="410"/>
      <c r="MTF235" s="410"/>
      <c r="MTG235" s="410"/>
      <c r="MTH235" s="410"/>
      <c r="MTI235" s="410"/>
      <c r="MTJ235" s="410"/>
      <c r="MTK235" s="410"/>
      <c r="MTL235" s="410"/>
      <c r="MTM235" s="410"/>
      <c r="MTN235" s="410"/>
      <c r="MTO235" s="410"/>
      <c r="MTP235" s="410"/>
      <c r="MTQ235" s="410"/>
      <c r="MTR235" s="410"/>
      <c r="MTS235" s="410"/>
      <c r="MTT235" s="410"/>
      <c r="MTU235" s="410"/>
      <c r="MTV235" s="410"/>
      <c r="MTW235" s="410"/>
      <c r="MTX235" s="410"/>
      <c r="MTY235" s="410"/>
      <c r="MTZ235" s="410"/>
      <c r="MUA235" s="410"/>
      <c r="MUB235" s="410"/>
      <c r="MUC235" s="410"/>
      <c r="MUD235" s="410"/>
      <c r="MUE235" s="410"/>
      <c r="MUF235" s="410"/>
      <c r="MUG235" s="410"/>
      <c r="MUH235" s="410"/>
      <c r="MUI235" s="410"/>
      <c r="MUJ235" s="410"/>
      <c r="MUK235" s="410"/>
      <c r="MUL235" s="410"/>
      <c r="MUM235" s="410"/>
      <c r="MUN235" s="410"/>
      <c r="MUO235" s="410"/>
      <c r="MUP235" s="410"/>
      <c r="MUQ235" s="410"/>
      <c r="MUR235" s="410"/>
      <c r="MUS235" s="410"/>
      <c r="MUT235" s="410"/>
      <c r="MUU235" s="410"/>
      <c r="MUV235" s="410"/>
      <c r="MUW235" s="410"/>
      <c r="MUX235" s="410"/>
      <c r="MUY235" s="410"/>
      <c r="MUZ235" s="410"/>
      <c r="MVA235" s="410"/>
      <c r="MVB235" s="410"/>
      <c r="MVC235" s="410"/>
      <c r="MVD235" s="410"/>
      <c r="MVE235" s="410"/>
      <c r="MVF235" s="410"/>
      <c r="MVG235" s="410"/>
      <c r="MVH235" s="410"/>
      <c r="MVI235" s="410"/>
      <c r="MVJ235" s="410"/>
      <c r="MVK235" s="410"/>
      <c r="MVL235" s="410"/>
      <c r="MVM235" s="410"/>
      <c r="MVN235" s="410"/>
      <c r="MVO235" s="410"/>
      <c r="MVP235" s="410"/>
      <c r="MVQ235" s="410"/>
      <c r="MVR235" s="410"/>
      <c r="MVS235" s="410"/>
      <c r="MVT235" s="410"/>
      <c r="MVU235" s="410"/>
      <c r="MVV235" s="410"/>
      <c r="MVW235" s="410"/>
      <c r="MVX235" s="410"/>
      <c r="MVY235" s="410"/>
      <c r="MVZ235" s="410"/>
      <c r="MWA235" s="410"/>
      <c r="MWB235" s="410"/>
      <c r="MWC235" s="410"/>
      <c r="MWD235" s="410"/>
      <c r="MWE235" s="410"/>
      <c r="MWF235" s="410"/>
      <c r="MWG235" s="410"/>
      <c r="MWH235" s="410"/>
      <c r="MWI235" s="410"/>
      <c r="MWJ235" s="410"/>
      <c r="MWK235" s="410"/>
      <c r="MWL235" s="410"/>
      <c r="MWM235" s="410"/>
      <c r="MWN235" s="410"/>
      <c r="MWO235" s="410"/>
      <c r="MWP235" s="410"/>
      <c r="MWQ235" s="410"/>
      <c r="MWR235" s="410"/>
      <c r="MWS235" s="410"/>
      <c r="MWT235" s="410"/>
      <c r="MWU235" s="410"/>
      <c r="MWV235" s="410"/>
      <c r="MWW235" s="410"/>
      <c r="MWX235" s="410"/>
      <c r="MWY235" s="410"/>
      <c r="MWZ235" s="410"/>
      <c r="MXA235" s="410"/>
      <c r="MXB235" s="410"/>
      <c r="MXC235" s="410"/>
      <c r="MXD235" s="410"/>
      <c r="MXE235" s="410"/>
      <c r="MXF235" s="410"/>
      <c r="MXG235" s="410"/>
      <c r="MXH235" s="410"/>
      <c r="MXI235" s="410"/>
      <c r="MXJ235" s="410"/>
      <c r="MXK235" s="410"/>
      <c r="MXL235" s="410"/>
      <c r="MXM235" s="410"/>
      <c r="MXN235" s="410"/>
      <c r="MXO235" s="410"/>
      <c r="MXP235" s="410"/>
      <c r="MXQ235" s="410"/>
      <c r="MXR235" s="410"/>
      <c r="MXS235" s="410"/>
      <c r="MXT235" s="410"/>
      <c r="MXU235" s="410"/>
      <c r="MXV235" s="410"/>
      <c r="MXW235" s="410"/>
      <c r="MXX235" s="410"/>
      <c r="MXY235" s="410"/>
      <c r="MXZ235" s="410"/>
      <c r="MYA235" s="410"/>
      <c r="MYB235" s="410"/>
      <c r="MYC235" s="410"/>
      <c r="MYD235" s="410"/>
      <c r="MYE235" s="410"/>
      <c r="MYF235" s="410"/>
      <c r="MYG235" s="410"/>
      <c r="MYH235" s="410"/>
      <c r="MYI235" s="410"/>
      <c r="MYJ235" s="410"/>
      <c r="MYK235" s="410"/>
      <c r="MYL235" s="410"/>
      <c r="MYM235" s="410"/>
      <c r="MYN235" s="410"/>
      <c r="MYO235" s="410"/>
      <c r="MYP235" s="410"/>
      <c r="MYQ235" s="410"/>
      <c r="MYR235" s="410"/>
      <c r="MYS235" s="410"/>
      <c r="MYT235" s="410"/>
      <c r="MYU235" s="410"/>
      <c r="MYV235" s="410"/>
      <c r="MYW235" s="410"/>
      <c r="MYX235" s="410"/>
      <c r="MYY235" s="410"/>
      <c r="MYZ235" s="410"/>
      <c r="MZA235" s="410"/>
      <c r="MZB235" s="410"/>
      <c r="MZC235" s="410"/>
      <c r="MZD235" s="410"/>
      <c r="MZE235" s="410"/>
      <c r="MZF235" s="410"/>
      <c r="MZG235" s="410"/>
      <c r="MZH235" s="410"/>
      <c r="MZI235" s="410"/>
      <c r="MZJ235" s="410"/>
      <c r="MZK235" s="410"/>
      <c r="MZL235" s="410"/>
      <c r="MZM235" s="410"/>
      <c r="MZN235" s="410"/>
      <c r="MZO235" s="410"/>
      <c r="MZP235" s="410"/>
      <c r="MZQ235" s="410"/>
      <c r="MZR235" s="410"/>
      <c r="MZS235" s="410"/>
      <c r="MZT235" s="410"/>
      <c r="MZU235" s="410"/>
      <c r="MZV235" s="410"/>
      <c r="MZW235" s="410"/>
      <c r="MZX235" s="410"/>
      <c r="MZY235" s="410"/>
      <c r="MZZ235" s="410"/>
      <c r="NAA235" s="410"/>
      <c r="NAB235" s="410"/>
      <c r="NAC235" s="410"/>
      <c r="NAD235" s="410"/>
      <c r="NAE235" s="410"/>
      <c r="NAF235" s="410"/>
      <c r="NAG235" s="410"/>
      <c r="NAH235" s="410"/>
      <c r="NAI235" s="410"/>
      <c r="NAJ235" s="410"/>
      <c r="NAK235" s="410"/>
      <c r="NAL235" s="410"/>
      <c r="NAM235" s="410"/>
      <c r="NAN235" s="410"/>
      <c r="NAO235" s="410"/>
      <c r="NAP235" s="410"/>
      <c r="NAQ235" s="410"/>
      <c r="NAR235" s="410"/>
      <c r="NAS235" s="410"/>
      <c r="NAT235" s="410"/>
      <c r="NAU235" s="410"/>
      <c r="NAV235" s="410"/>
      <c r="NAW235" s="410"/>
      <c r="NAX235" s="410"/>
      <c r="NAY235" s="410"/>
      <c r="NAZ235" s="410"/>
      <c r="NBA235" s="410"/>
      <c r="NBB235" s="410"/>
      <c r="NBC235" s="410"/>
      <c r="NBD235" s="410"/>
      <c r="NBE235" s="410"/>
      <c r="NBF235" s="410"/>
      <c r="NBG235" s="410"/>
      <c r="NBH235" s="410"/>
      <c r="NBI235" s="410"/>
      <c r="NBJ235" s="410"/>
      <c r="NBK235" s="410"/>
      <c r="NBL235" s="410"/>
      <c r="NBM235" s="410"/>
      <c r="NBN235" s="410"/>
      <c r="NBO235" s="410"/>
      <c r="NBP235" s="410"/>
      <c r="NBQ235" s="410"/>
      <c r="NBR235" s="410"/>
      <c r="NBS235" s="410"/>
      <c r="NBT235" s="410"/>
      <c r="NBU235" s="410"/>
      <c r="NBV235" s="410"/>
      <c r="NBW235" s="410"/>
      <c r="NBX235" s="410"/>
      <c r="NBY235" s="410"/>
      <c r="NBZ235" s="410"/>
      <c r="NCA235" s="410"/>
      <c r="NCB235" s="410"/>
      <c r="NCC235" s="410"/>
      <c r="NCD235" s="410"/>
      <c r="NCE235" s="410"/>
      <c r="NCF235" s="410"/>
      <c r="NCG235" s="410"/>
      <c r="NCH235" s="410"/>
      <c r="NCI235" s="410"/>
      <c r="NCJ235" s="410"/>
      <c r="NCK235" s="410"/>
      <c r="NCL235" s="410"/>
      <c r="NCM235" s="410"/>
      <c r="NCN235" s="410"/>
      <c r="NCO235" s="410"/>
      <c r="NCP235" s="410"/>
      <c r="NCQ235" s="410"/>
      <c r="NCR235" s="410"/>
      <c r="NCS235" s="410"/>
      <c r="NCT235" s="410"/>
      <c r="NCU235" s="410"/>
      <c r="NCV235" s="410"/>
      <c r="NCW235" s="410"/>
      <c r="NCX235" s="410"/>
      <c r="NCY235" s="410"/>
      <c r="NCZ235" s="410"/>
      <c r="NDA235" s="410"/>
      <c r="NDB235" s="410"/>
      <c r="NDC235" s="410"/>
      <c r="NDD235" s="410"/>
      <c r="NDE235" s="410"/>
      <c r="NDF235" s="410"/>
      <c r="NDG235" s="410"/>
      <c r="NDH235" s="410"/>
      <c r="NDI235" s="410"/>
      <c r="NDJ235" s="410"/>
      <c r="NDK235" s="410"/>
      <c r="NDL235" s="410"/>
      <c r="NDM235" s="410"/>
      <c r="NDN235" s="410"/>
      <c r="NDO235" s="410"/>
      <c r="NDP235" s="410"/>
      <c r="NDQ235" s="410"/>
      <c r="NDR235" s="410"/>
      <c r="NDS235" s="410"/>
      <c r="NDT235" s="410"/>
      <c r="NDU235" s="410"/>
      <c r="NDV235" s="410"/>
      <c r="NDW235" s="410"/>
      <c r="NDX235" s="410"/>
      <c r="NDY235" s="410"/>
      <c r="NDZ235" s="410"/>
      <c r="NEA235" s="410"/>
      <c r="NEB235" s="410"/>
      <c r="NEC235" s="410"/>
      <c r="NED235" s="410"/>
      <c r="NEE235" s="410"/>
      <c r="NEF235" s="410"/>
      <c r="NEG235" s="410"/>
      <c r="NEH235" s="410"/>
      <c r="NEI235" s="410"/>
      <c r="NEJ235" s="410"/>
      <c r="NEK235" s="410"/>
      <c r="NEL235" s="410"/>
      <c r="NEM235" s="410"/>
      <c r="NEN235" s="410"/>
      <c r="NEO235" s="410"/>
      <c r="NEP235" s="410"/>
      <c r="NEQ235" s="410"/>
      <c r="NER235" s="410"/>
      <c r="NES235" s="410"/>
      <c r="NET235" s="410"/>
      <c r="NEU235" s="410"/>
      <c r="NEV235" s="410"/>
      <c r="NEW235" s="410"/>
      <c r="NEX235" s="410"/>
      <c r="NEY235" s="410"/>
      <c r="NEZ235" s="410"/>
      <c r="NFA235" s="410"/>
      <c r="NFB235" s="410"/>
      <c r="NFC235" s="410"/>
      <c r="NFD235" s="410"/>
      <c r="NFE235" s="410"/>
      <c r="NFF235" s="410"/>
      <c r="NFG235" s="410"/>
      <c r="NFH235" s="410"/>
      <c r="NFI235" s="410"/>
      <c r="NFJ235" s="410"/>
      <c r="NFK235" s="410"/>
      <c r="NFL235" s="410"/>
      <c r="NFM235" s="410"/>
      <c r="NFN235" s="410"/>
      <c r="NFO235" s="410"/>
      <c r="NFP235" s="410"/>
      <c r="NFQ235" s="410"/>
      <c r="NFR235" s="410"/>
      <c r="NFS235" s="410"/>
      <c r="NFT235" s="410"/>
      <c r="NFU235" s="410"/>
      <c r="NFV235" s="410"/>
      <c r="NFW235" s="410"/>
      <c r="NFX235" s="410"/>
      <c r="NFY235" s="410"/>
      <c r="NFZ235" s="410"/>
      <c r="NGA235" s="410"/>
      <c r="NGB235" s="410"/>
      <c r="NGC235" s="410"/>
      <c r="NGD235" s="410"/>
      <c r="NGE235" s="410"/>
      <c r="NGF235" s="410"/>
      <c r="NGG235" s="410"/>
      <c r="NGH235" s="410"/>
      <c r="NGI235" s="410"/>
      <c r="NGJ235" s="410"/>
      <c r="NGK235" s="410"/>
      <c r="NGL235" s="410"/>
      <c r="NGM235" s="410"/>
      <c r="NGN235" s="410"/>
      <c r="NGO235" s="410"/>
      <c r="NGP235" s="410"/>
      <c r="NGQ235" s="410"/>
      <c r="NGR235" s="410"/>
      <c r="NGS235" s="410"/>
      <c r="NGT235" s="410"/>
      <c r="NGU235" s="410"/>
      <c r="NGV235" s="410"/>
      <c r="NGW235" s="410"/>
      <c r="NGX235" s="410"/>
      <c r="NGY235" s="410"/>
      <c r="NGZ235" s="410"/>
      <c r="NHA235" s="410"/>
      <c r="NHB235" s="410"/>
      <c r="NHC235" s="410"/>
      <c r="NHD235" s="410"/>
      <c r="NHE235" s="410"/>
      <c r="NHF235" s="410"/>
      <c r="NHG235" s="410"/>
      <c r="NHH235" s="410"/>
      <c r="NHI235" s="410"/>
      <c r="NHJ235" s="410"/>
      <c r="NHK235" s="410"/>
      <c r="NHL235" s="410"/>
      <c r="NHM235" s="410"/>
      <c r="NHN235" s="410"/>
      <c r="NHO235" s="410"/>
      <c r="NHP235" s="410"/>
      <c r="NHQ235" s="410"/>
      <c r="NHR235" s="410"/>
      <c r="NHS235" s="410"/>
      <c r="NHT235" s="410"/>
      <c r="NHU235" s="410"/>
      <c r="NHV235" s="410"/>
      <c r="NHW235" s="410"/>
      <c r="NHX235" s="410"/>
      <c r="NHY235" s="410"/>
      <c r="NHZ235" s="410"/>
      <c r="NIA235" s="410"/>
      <c r="NIB235" s="410"/>
      <c r="NIC235" s="410"/>
      <c r="NID235" s="410"/>
      <c r="NIE235" s="410"/>
      <c r="NIF235" s="410"/>
      <c r="NIG235" s="410"/>
      <c r="NIH235" s="410"/>
      <c r="NII235" s="410"/>
      <c r="NIJ235" s="410"/>
      <c r="NIK235" s="410"/>
      <c r="NIL235" s="410"/>
      <c r="NIM235" s="410"/>
      <c r="NIN235" s="410"/>
      <c r="NIO235" s="410"/>
      <c r="NIP235" s="410"/>
      <c r="NIQ235" s="410"/>
      <c r="NIR235" s="410"/>
      <c r="NIS235" s="410"/>
      <c r="NIT235" s="410"/>
      <c r="NIU235" s="410"/>
      <c r="NIV235" s="410"/>
      <c r="NIW235" s="410"/>
      <c r="NIX235" s="410"/>
      <c r="NIY235" s="410"/>
      <c r="NIZ235" s="410"/>
      <c r="NJA235" s="410"/>
      <c r="NJB235" s="410"/>
      <c r="NJC235" s="410"/>
      <c r="NJD235" s="410"/>
      <c r="NJE235" s="410"/>
      <c r="NJF235" s="410"/>
      <c r="NJG235" s="410"/>
      <c r="NJH235" s="410"/>
      <c r="NJI235" s="410"/>
      <c r="NJJ235" s="410"/>
      <c r="NJK235" s="410"/>
      <c r="NJL235" s="410"/>
      <c r="NJM235" s="410"/>
      <c r="NJN235" s="410"/>
      <c r="NJO235" s="410"/>
      <c r="NJP235" s="410"/>
      <c r="NJQ235" s="410"/>
      <c r="NJR235" s="410"/>
      <c r="NJS235" s="410"/>
      <c r="NJT235" s="410"/>
      <c r="NJU235" s="410"/>
      <c r="NJV235" s="410"/>
      <c r="NJW235" s="410"/>
      <c r="NJX235" s="410"/>
      <c r="NJY235" s="410"/>
      <c r="NJZ235" s="410"/>
      <c r="NKA235" s="410"/>
      <c r="NKB235" s="410"/>
      <c r="NKC235" s="410"/>
      <c r="NKD235" s="410"/>
      <c r="NKE235" s="410"/>
      <c r="NKF235" s="410"/>
      <c r="NKG235" s="410"/>
      <c r="NKH235" s="410"/>
      <c r="NKI235" s="410"/>
      <c r="NKJ235" s="410"/>
      <c r="NKK235" s="410"/>
      <c r="NKL235" s="410"/>
      <c r="NKM235" s="410"/>
      <c r="NKN235" s="410"/>
      <c r="NKO235" s="410"/>
      <c r="NKP235" s="410"/>
      <c r="NKQ235" s="410"/>
      <c r="NKR235" s="410"/>
      <c r="NKS235" s="410"/>
      <c r="NKT235" s="410"/>
      <c r="NKU235" s="410"/>
      <c r="NKV235" s="410"/>
      <c r="NKW235" s="410"/>
      <c r="NKX235" s="410"/>
      <c r="NKY235" s="410"/>
      <c r="NKZ235" s="410"/>
      <c r="NLA235" s="410"/>
      <c r="NLB235" s="410"/>
      <c r="NLC235" s="410"/>
      <c r="NLD235" s="410"/>
      <c r="NLE235" s="410"/>
      <c r="NLF235" s="410"/>
      <c r="NLG235" s="410"/>
      <c r="NLH235" s="410"/>
      <c r="NLI235" s="410"/>
      <c r="NLJ235" s="410"/>
      <c r="NLK235" s="410"/>
      <c r="NLL235" s="410"/>
      <c r="NLM235" s="410"/>
      <c r="NLN235" s="410"/>
      <c r="NLO235" s="410"/>
      <c r="NLP235" s="410"/>
      <c r="NLQ235" s="410"/>
      <c r="NLR235" s="410"/>
      <c r="NLS235" s="410"/>
      <c r="NLT235" s="410"/>
      <c r="NLU235" s="410"/>
      <c r="NLV235" s="410"/>
      <c r="NLW235" s="410"/>
      <c r="NLX235" s="410"/>
      <c r="NLY235" s="410"/>
      <c r="NLZ235" s="410"/>
      <c r="NMA235" s="410"/>
      <c r="NMB235" s="410"/>
      <c r="NMC235" s="410"/>
      <c r="NMD235" s="410"/>
      <c r="NME235" s="410"/>
      <c r="NMF235" s="410"/>
      <c r="NMG235" s="410"/>
      <c r="NMH235" s="410"/>
      <c r="NMI235" s="410"/>
      <c r="NMJ235" s="410"/>
      <c r="NMK235" s="410"/>
      <c r="NML235" s="410"/>
      <c r="NMM235" s="410"/>
      <c r="NMN235" s="410"/>
      <c r="NMO235" s="410"/>
      <c r="NMP235" s="410"/>
      <c r="NMQ235" s="410"/>
      <c r="NMR235" s="410"/>
      <c r="NMS235" s="410"/>
      <c r="NMT235" s="410"/>
      <c r="NMU235" s="410"/>
      <c r="NMV235" s="410"/>
      <c r="NMW235" s="410"/>
      <c r="NMX235" s="410"/>
      <c r="NMY235" s="410"/>
      <c r="NMZ235" s="410"/>
      <c r="NNA235" s="410"/>
      <c r="NNB235" s="410"/>
      <c r="NNC235" s="410"/>
      <c r="NND235" s="410"/>
      <c r="NNE235" s="410"/>
      <c r="NNF235" s="410"/>
      <c r="NNG235" s="410"/>
      <c r="NNH235" s="410"/>
      <c r="NNI235" s="410"/>
      <c r="NNJ235" s="410"/>
      <c r="NNK235" s="410"/>
      <c r="NNL235" s="410"/>
      <c r="NNM235" s="410"/>
      <c r="NNN235" s="410"/>
      <c r="NNO235" s="410"/>
      <c r="NNP235" s="410"/>
      <c r="NNQ235" s="410"/>
      <c r="NNR235" s="410"/>
      <c r="NNS235" s="410"/>
      <c r="NNT235" s="410"/>
      <c r="NNU235" s="410"/>
      <c r="NNV235" s="410"/>
      <c r="NNW235" s="410"/>
      <c r="NNX235" s="410"/>
      <c r="NNY235" s="410"/>
      <c r="NNZ235" s="410"/>
      <c r="NOA235" s="410"/>
      <c r="NOB235" s="410"/>
      <c r="NOC235" s="410"/>
      <c r="NOD235" s="410"/>
      <c r="NOE235" s="410"/>
      <c r="NOF235" s="410"/>
      <c r="NOG235" s="410"/>
      <c r="NOH235" s="410"/>
      <c r="NOI235" s="410"/>
      <c r="NOJ235" s="410"/>
      <c r="NOK235" s="410"/>
      <c r="NOL235" s="410"/>
      <c r="NOM235" s="410"/>
      <c r="NON235" s="410"/>
      <c r="NOO235" s="410"/>
      <c r="NOP235" s="410"/>
      <c r="NOQ235" s="410"/>
      <c r="NOR235" s="410"/>
      <c r="NOS235" s="410"/>
      <c r="NOT235" s="410"/>
      <c r="NOU235" s="410"/>
      <c r="NOV235" s="410"/>
      <c r="NOW235" s="410"/>
      <c r="NOX235" s="410"/>
      <c r="NOY235" s="410"/>
      <c r="NOZ235" s="410"/>
      <c r="NPA235" s="410"/>
      <c r="NPB235" s="410"/>
      <c r="NPC235" s="410"/>
      <c r="NPD235" s="410"/>
      <c r="NPE235" s="410"/>
      <c r="NPF235" s="410"/>
      <c r="NPG235" s="410"/>
      <c r="NPH235" s="410"/>
      <c r="NPI235" s="410"/>
      <c r="NPJ235" s="410"/>
      <c r="NPK235" s="410"/>
      <c r="NPL235" s="410"/>
      <c r="NPM235" s="410"/>
      <c r="NPN235" s="410"/>
      <c r="NPO235" s="410"/>
      <c r="NPP235" s="410"/>
      <c r="NPQ235" s="410"/>
      <c r="NPR235" s="410"/>
      <c r="NPS235" s="410"/>
      <c r="NPT235" s="410"/>
      <c r="NPU235" s="410"/>
      <c r="NPV235" s="410"/>
      <c r="NPW235" s="410"/>
      <c r="NPX235" s="410"/>
      <c r="NPY235" s="410"/>
      <c r="NPZ235" s="410"/>
      <c r="NQA235" s="410"/>
      <c r="NQB235" s="410"/>
      <c r="NQC235" s="410"/>
      <c r="NQD235" s="410"/>
      <c r="NQE235" s="410"/>
      <c r="NQF235" s="410"/>
      <c r="NQG235" s="410"/>
      <c r="NQH235" s="410"/>
      <c r="NQI235" s="410"/>
      <c r="NQJ235" s="410"/>
      <c r="NQK235" s="410"/>
      <c r="NQL235" s="410"/>
      <c r="NQM235" s="410"/>
      <c r="NQN235" s="410"/>
      <c r="NQO235" s="410"/>
      <c r="NQP235" s="410"/>
      <c r="NQQ235" s="410"/>
      <c r="NQR235" s="410"/>
      <c r="NQS235" s="410"/>
      <c r="NQT235" s="410"/>
      <c r="NQU235" s="410"/>
      <c r="NQV235" s="410"/>
      <c r="NQW235" s="410"/>
      <c r="NQX235" s="410"/>
      <c r="NQY235" s="410"/>
      <c r="NQZ235" s="410"/>
      <c r="NRA235" s="410"/>
      <c r="NRB235" s="410"/>
      <c r="NRC235" s="410"/>
      <c r="NRD235" s="410"/>
      <c r="NRE235" s="410"/>
      <c r="NRF235" s="410"/>
      <c r="NRG235" s="410"/>
      <c r="NRH235" s="410"/>
      <c r="NRI235" s="410"/>
      <c r="NRJ235" s="410"/>
      <c r="NRK235" s="410"/>
      <c r="NRL235" s="410"/>
      <c r="NRM235" s="410"/>
      <c r="NRN235" s="410"/>
      <c r="NRO235" s="410"/>
      <c r="NRP235" s="410"/>
      <c r="NRQ235" s="410"/>
      <c r="NRR235" s="410"/>
      <c r="NRS235" s="410"/>
      <c r="NRT235" s="410"/>
      <c r="NRU235" s="410"/>
      <c r="NRV235" s="410"/>
      <c r="NRW235" s="410"/>
      <c r="NRX235" s="410"/>
      <c r="NRY235" s="410"/>
      <c r="NRZ235" s="410"/>
      <c r="NSA235" s="410"/>
      <c r="NSB235" s="410"/>
      <c r="NSC235" s="410"/>
      <c r="NSD235" s="410"/>
      <c r="NSE235" s="410"/>
      <c r="NSF235" s="410"/>
      <c r="NSG235" s="410"/>
      <c r="NSH235" s="410"/>
      <c r="NSI235" s="410"/>
      <c r="NSJ235" s="410"/>
      <c r="NSK235" s="410"/>
      <c r="NSL235" s="410"/>
      <c r="NSM235" s="410"/>
      <c r="NSN235" s="410"/>
      <c r="NSO235" s="410"/>
      <c r="NSP235" s="410"/>
      <c r="NSQ235" s="410"/>
      <c r="NSR235" s="410"/>
      <c r="NSS235" s="410"/>
      <c r="NST235" s="410"/>
      <c r="NSU235" s="410"/>
      <c r="NSV235" s="410"/>
      <c r="NSW235" s="410"/>
      <c r="NSX235" s="410"/>
      <c r="NSY235" s="410"/>
      <c r="NSZ235" s="410"/>
      <c r="NTA235" s="410"/>
      <c r="NTB235" s="410"/>
      <c r="NTC235" s="410"/>
      <c r="NTD235" s="410"/>
      <c r="NTE235" s="410"/>
      <c r="NTF235" s="410"/>
      <c r="NTG235" s="410"/>
      <c r="NTH235" s="410"/>
      <c r="NTI235" s="410"/>
      <c r="NTJ235" s="410"/>
      <c r="NTK235" s="410"/>
      <c r="NTL235" s="410"/>
      <c r="NTM235" s="410"/>
      <c r="NTN235" s="410"/>
      <c r="NTO235" s="410"/>
      <c r="NTP235" s="410"/>
      <c r="NTQ235" s="410"/>
      <c r="NTR235" s="410"/>
      <c r="NTS235" s="410"/>
      <c r="NTT235" s="410"/>
      <c r="NTU235" s="410"/>
      <c r="NTV235" s="410"/>
      <c r="NTW235" s="410"/>
      <c r="NTX235" s="410"/>
      <c r="NTY235" s="410"/>
      <c r="NTZ235" s="410"/>
      <c r="NUA235" s="410"/>
      <c r="NUB235" s="410"/>
      <c r="NUC235" s="410"/>
      <c r="NUD235" s="410"/>
      <c r="NUE235" s="410"/>
      <c r="NUF235" s="410"/>
      <c r="NUG235" s="410"/>
      <c r="NUH235" s="410"/>
      <c r="NUI235" s="410"/>
      <c r="NUJ235" s="410"/>
      <c r="NUK235" s="410"/>
      <c r="NUL235" s="410"/>
      <c r="NUM235" s="410"/>
      <c r="NUN235" s="410"/>
      <c r="NUO235" s="410"/>
      <c r="NUP235" s="410"/>
      <c r="NUQ235" s="410"/>
      <c r="NUR235" s="410"/>
      <c r="NUS235" s="410"/>
      <c r="NUT235" s="410"/>
      <c r="NUU235" s="410"/>
      <c r="NUV235" s="410"/>
      <c r="NUW235" s="410"/>
      <c r="NUX235" s="410"/>
      <c r="NUY235" s="410"/>
      <c r="NUZ235" s="410"/>
      <c r="NVA235" s="410"/>
      <c r="NVB235" s="410"/>
      <c r="NVC235" s="410"/>
      <c r="NVD235" s="410"/>
      <c r="NVE235" s="410"/>
      <c r="NVF235" s="410"/>
      <c r="NVG235" s="410"/>
      <c r="NVH235" s="410"/>
      <c r="NVI235" s="410"/>
      <c r="NVJ235" s="410"/>
      <c r="NVK235" s="410"/>
      <c r="NVL235" s="410"/>
      <c r="NVM235" s="410"/>
      <c r="NVN235" s="410"/>
      <c r="NVO235" s="410"/>
      <c r="NVP235" s="410"/>
      <c r="NVQ235" s="410"/>
      <c r="NVR235" s="410"/>
      <c r="NVS235" s="410"/>
      <c r="NVT235" s="410"/>
      <c r="NVU235" s="410"/>
      <c r="NVV235" s="410"/>
      <c r="NVW235" s="410"/>
      <c r="NVX235" s="410"/>
      <c r="NVY235" s="410"/>
      <c r="NVZ235" s="410"/>
      <c r="NWA235" s="410"/>
      <c r="NWB235" s="410"/>
      <c r="NWC235" s="410"/>
      <c r="NWD235" s="410"/>
      <c r="NWE235" s="410"/>
      <c r="NWF235" s="410"/>
      <c r="NWG235" s="410"/>
      <c r="NWH235" s="410"/>
      <c r="NWI235" s="410"/>
      <c r="NWJ235" s="410"/>
      <c r="NWK235" s="410"/>
      <c r="NWL235" s="410"/>
      <c r="NWM235" s="410"/>
      <c r="NWN235" s="410"/>
      <c r="NWO235" s="410"/>
      <c r="NWP235" s="410"/>
      <c r="NWQ235" s="410"/>
      <c r="NWR235" s="410"/>
      <c r="NWS235" s="410"/>
      <c r="NWT235" s="410"/>
      <c r="NWU235" s="410"/>
      <c r="NWV235" s="410"/>
      <c r="NWW235" s="410"/>
      <c r="NWX235" s="410"/>
      <c r="NWY235" s="410"/>
      <c r="NWZ235" s="410"/>
      <c r="NXA235" s="410"/>
      <c r="NXB235" s="410"/>
      <c r="NXC235" s="410"/>
      <c r="NXD235" s="410"/>
      <c r="NXE235" s="410"/>
      <c r="NXF235" s="410"/>
      <c r="NXG235" s="410"/>
      <c r="NXH235" s="410"/>
      <c r="NXI235" s="410"/>
      <c r="NXJ235" s="410"/>
      <c r="NXK235" s="410"/>
      <c r="NXL235" s="410"/>
      <c r="NXM235" s="410"/>
      <c r="NXN235" s="410"/>
      <c r="NXO235" s="410"/>
      <c r="NXP235" s="410"/>
      <c r="NXQ235" s="410"/>
      <c r="NXR235" s="410"/>
      <c r="NXS235" s="410"/>
      <c r="NXT235" s="410"/>
      <c r="NXU235" s="410"/>
      <c r="NXV235" s="410"/>
      <c r="NXW235" s="410"/>
      <c r="NXX235" s="410"/>
      <c r="NXY235" s="410"/>
      <c r="NXZ235" s="410"/>
      <c r="NYA235" s="410"/>
      <c r="NYB235" s="410"/>
      <c r="NYC235" s="410"/>
      <c r="NYD235" s="410"/>
      <c r="NYE235" s="410"/>
      <c r="NYF235" s="410"/>
      <c r="NYG235" s="410"/>
      <c r="NYH235" s="410"/>
      <c r="NYI235" s="410"/>
      <c r="NYJ235" s="410"/>
      <c r="NYK235" s="410"/>
      <c r="NYL235" s="410"/>
      <c r="NYM235" s="410"/>
      <c r="NYN235" s="410"/>
      <c r="NYO235" s="410"/>
      <c r="NYP235" s="410"/>
      <c r="NYQ235" s="410"/>
      <c r="NYR235" s="410"/>
      <c r="NYS235" s="410"/>
      <c r="NYT235" s="410"/>
      <c r="NYU235" s="410"/>
      <c r="NYV235" s="410"/>
      <c r="NYW235" s="410"/>
      <c r="NYX235" s="410"/>
      <c r="NYY235" s="410"/>
      <c r="NYZ235" s="410"/>
      <c r="NZA235" s="410"/>
      <c r="NZB235" s="410"/>
      <c r="NZC235" s="410"/>
      <c r="NZD235" s="410"/>
      <c r="NZE235" s="410"/>
      <c r="NZF235" s="410"/>
      <c r="NZG235" s="410"/>
      <c r="NZH235" s="410"/>
      <c r="NZI235" s="410"/>
      <c r="NZJ235" s="410"/>
      <c r="NZK235" s="410"/>
      <c r="NZL235" s="410"/>
      <c r="NZM235" s="410"/>
      <c r="NZN235" s="410"/>
      <c r="NZO235" s="410"/>
      <c r="NZP235" s="410"/>
      <c r="NZQ235" s="410"/>
      <c r="NZR235" s="410"/>
      <c r="NZS235" s="410"/>
      <c r="NZT235" s="410"/>
      <c r="NZU235" s="410"/>
      <c r="NZV235" s="410"/>
      <c r="NZW235" s="410"/>
      <c r="NZX235" s="410"/>
      <c r="NZY235" s="410"/>
      <c r="NZZ235" s="410"/>
      <c r="OAA235" s="410"/>
      <c r="OAB235" s="410"/>
      <c r="OAC235" s="410"/>
      <c r="OAD235" s="410"/>
      <c r="OAE235" s="410"/>
      <c r="OAF235" s="410"/>
      <c r="OAG235" s="410"/>
      <c r="OAH235" s="410"/>
      <c r="OAI235" s="410"/>
      <c r="OAJ235" s="410"/>
      <c r="OAK235" s="410"/>
      <c r="OAL235" s="410"/>
      <c r="OAM235" s="410"/>
      <c r="OAN235" s="410"/>
      <c r="OAO235" s="410"/>
      <c r="OAP235" s="410"/>
      <c r="OAQ235" s="410"/>
      <c r="OAR235" s="410"/>
      <c r="OAS235" s="410"/>
      <c r="OAT235" s="410"/>
      <c r="OAU235" s="410"/>
      <c r="OAV235" s="410"/>
      <c r="OAW235" s="410"/>
      <c r="OAX235" s="410"/>
      <c r="OAY235" s="410"/>
      <c r="OAZ235" s="410"/>
      <c r="OBA235" s="410"/>
      <c r="OBB235" s="410"/>
      <c r="OBC235" s="410"/>
      <c r="OBD235" s="410"/>
      <c r="OBE235" s="410"/>
      <c r="OBF235" s="410"/>
      <c r="OBG235" s="410"/>
      <c r="OBH235" s="410"/>
      <c r="OBI235" s="410"/>
      <c r="OBJ235" s="410"/>
      <c r="OBK235" s="410"/>
      <c r="OBL235" s="410"/>
      <c r="OBM235" s="410"/>
      <c r="OBN235" s="410"/>
      <c r="OBO235" s="410"/>
      <c r="OBP235" s="410"/>
      <c r="OBQ235" s="410"/>
      <c r="OBR235" s="410"/>
      <c r="OBS235" s="410"/>
      <c r="OBT235" s="410"/>
      <c r="OBU235" s="410"/>
      <c r="OBV235" s="410"/>
      <c r="OBW235" s="410"/>
      <c r="OBX235" s="410"/>
      <c r="OBY235" s="410"/>
      <c r="OBZ235" s="410"/>
      <c r="OCA235" s="410"/>
      <c r="OCB235" s="410"/>
      <c r="OCC235" s="410"/>
      <c r="OCD235" s="410"/>
      <c r="OCE235" s="410"/>
      <c r="OCF235" s="410"/>
      <c r="OCG235" s="410"/>
      <c r="OCH235" s="410"/>
      <c r="OCI235" s="410"/>
      <c r="OCJ235" s="410"/>
      <c r="OCK235" s="410"/>
      <c r="OCL235" s="410"/>
      <c r="OCM235" s="410"/>
      <c r="OCN235" s="410"/>
      <c r="OCO235" s="410"/>
      <c r="OCP235" s="410"/>
      <c r="OCQ235" s="410"/>
      <c r="OCR235" s="410"/>
      <c r="OCS235" s="410"/>
      <c r="OCT235" s="410"/>
      <c r="OCU235" s="410"/>
      <c r="OCV235" s="410"/>
      <c r="OCW235" s="410"/>
      <c r="OCX235" s="410"/>
      <c r="OCY235" s="410"/>
      <c r="OCZ235" s="410"/>
      <c r="ODA235" s="410"/>
      <c r="ODB235" s="410"/>
      <c r="ODC235" s="410"/>
      <c r="ODD235" s="410"/>
      <c r="ODE235" s="410"/>
      <c r="ODF235" s="410"/>
      <c r="ODG235" s="410"/>
      <c r="ODH235" s="410"/>
      <c r="ODI235" s="410"/>
      <c r="ODJ235" s="410"/>
      <c r="ODK235" s="410"/>
      <c r="ODL235" s="410"/>
      <c r="ODM235" s="410"/>
      <c r="ODN235" s="410"/>
      <c r="ODO235" s="410"/>
      <c r="ODP235" s="410"/>
      <c r="ODQ235" s="410"/>
      <c r="ODR235" s="410"/>
      <c r="ODS235" s="410"/>
      <c r="ODT235" s="410"/>
      <c r="ODU235" s="410"/>
      <c r="ODV235" s="410"/>
      <c r="ODW235" s="410"/>
      <c r="ODX235" s="410"/>
      <c r="ODY235" s="410"/>
      <c r="ODZ235" s="410"/>
      <c r="OEA235" s="410"/>
      <c r="OEB235" s="410"/>
      <c r="OEC235" s="410"/>
      <c r="OED235" s="410"/>
      <c r="OEE235" s="410"/>
      <c r="OEF235" s="410"/>
      <c r="OEG235" s="410"/>
      <c r="OEH235" s="410"/>
      <c r="OEI235" s="410"/>
      <c r="OEJ235" s="410"/>
      <c r="OEK235" s="410"/>
      <c r="OEL235" s="410"/>
      <c r="OEM235" s="410"/>
      <c r="OEN235" s="410"/>
      <c r="OEO235" s="410"/>
      <c r="OEP235" s="410"/>
      <c r="OEQ235" s="410"/>
      <c r="OER235" s="410"/>
      <c r="OES235" s="410"/>
      <c r="OET235" s="410"/>
      <c r="OEU235" s="410"/>
      <c r="OEV235" s="410"/>
      <c r="OEW235" s="410"/>
      <c r="OEX235" s="410"/>
      <c r="OEY235" s="410"/>
      <c r="OEZ235" s="410"/>
      <c r="OFA235" s="410"/>
      <c r="OFB235" s="410"/>
      <c r="OFC235" s="410"/>
      <c r="OFD235" s="410"/>
      <c r="OFE235" s="410"/>
      <c r="OFF235" s="410"/>
      <c r="OFG235" s="410"/>
      <c r="OFH235" s="410"/>
      <c r="OFI235" s="410"/>
      <c r="OFJ235" s="410"/>
      <c r="OFK235" s="410"/>
      <c r="OFL235" s="410"/>
      <c r="OFM235" s="410"/>
      <c r="OFN235" s="410"/>
      <c r="OFO235" s="410"/>
      <c r="OFP235" s="410"/>
      <c r="OFQ235" s="410"/>
      <c r="OFR235" s="410"/>
      <c r="OFS235" s="410"/>
      <c r="OFT235" s="410"/>
      <c r="OFU235" s="410"/>
      <c r="OFV235" s="410"/>
      <c r="OFW235" s="410"/>
      <c r="OFX235" s="410"/>
      <c r="OFY235" s="410"/>
      <c r="OFZ235" s="410"/>
      <c r="OGA235" s="410"/>
      <c r="OGB235" s="410"/>
      <c r="OGC235" s="410"/>
      <c r="OGD235" s="410"/>
      <c r="OGE235" s="410"/>
      <c r="OGF235" s="410"/>
      <c r="OGG235" s="410"/>
      <c r="OGH235" s="410"/>
      <c r="OGI235" s="410"/>
      <c r="OGJ235" s="410"/>
      <c r="OGK235" s="410"/>
      <c r="OGL235" s="410"/>
      <c r="OGM235" s="410"/>
      <c r="OGN235" s="410"/>
      <c r="OGO235" s="410"/>
      <c r="OGP235" s="410"/>
      <c r="OGQ235" s="410"/>
      <c r="OGR235" s="410"/>
      <c r="OGS235" s="410"/>
      <c r="OGT235" s="410"/>
      <c r="OGU235" s="410"/>
      <c r="OGV235" s="410"/>
      <c r="OGW235" s="410"/>
      <c r="OGX235" s="410"/>
      <c r="OGY235" s="410"/>
      <c r="OGZ235" s="410"/>
      <c r="OHA235" s="410"/>
      <c r="OHB235" s="410"/>
      <c r="OHC235" s="410"/>
      <c r="OHD235" s="410"/>
      <c r="OHE235" s="410"/>
      <c r="OHF235" s="410"/>
      <c r="OHG235" s="410"/>
      <c r="OHH235" s="410"/>
      <c r="OHI235" s="410"/>
      <c r="OHJ235" s="410"/>
      <c r="OHK235" s="410"/>
      <c r="OHL235" s="410"/>
      <c r="OHM235" s="410"/>
      <c r="OHN235" s="410"/>
      <c r="OHO235" s="410"/>
      <c r="OHP235" s="410"/>
      <c r="OHQ235" s="410"/>
      <c r="OHR235" s="410"/>
      <c r="OHS235" s="410"/>
      <c r="OHT235" s="410"/>
      <c r="OHU235" s="410"/>
      <c r="OHV235" s="410"/>
      <c r="OHW235" s="410"/>
      <c r="OHX235" s="410"/>
      <c r="OHY235" s="410"/>
      <c r="OHZ235" s="410"/>
      <c r="OIA235" s="410"/>
      <c r="OIB235" s="410"/>
      <c r="OIC235" s="410"/>
      <c r="OID235" s="410"/>
      <c r="OIE235" s="410"/>
      <c r="OIF235" s="410"/>
      <c r="OIG235" s="410"/>
      <c r="OIH235" s="410"/>
      <c r="OII235" s="410"/>
      <c r="OIJ235" s="410"/>
      <c r="OIK235" s="410"/>
      <c r="OIL235" s="410"/>
      <c r="OIM235" s="410"/>
      <c r="OIN235" s="410"/>
      <c r="OIO235" s="410"/>
      <c r="OIP235" s="410"/>
      <c r="OIQ235" s="410"/>
      <c r="OIR235" s="410"/>
      <c r="OIS235" s="410"/>
      <c r="OIT235" s="410"/>
      <c r="OIU235" s="410"/>
      <c r="OIV235" s="410"/>
      <c r="OIW235" s="410"/>
      <c r="OIX235" s="410"/>
      <c r="OIY235" s="410"/>
      <c r="OIZ235" s="410"/>
      <c r="OJA235" s="410"/>
      <c r="OJB235" s="410"/>
      <c r="OJC235" s="410"/>
      <c r="OJD235" s="410"/>
      <c r="OJE235" s="410"/>
      <c r="OJF235" s="410"/>
      <c r="OJG235" s="410"/>
      <c r="OJH235" s="410"/>
      <c r="OJI235" s="410"/>
      <c r="OJJ235" s="410"/>
      <c r="OJK235" s="410"/>
      <c r="OJL235" s="410"/>
      <c r="OJM235" s="410"/>
      <c r="OJN235" s="410"/>
      <c r="OJO235" s="410"/>
      <c r="OJP235" s="410"/>
      <c r="OJQ235" s="410"/>
      <c r="OJR235" s="410"/>
      <c r="OJS235" s="410"/>
      <c r="OJT235" s="410"/>
      <c r="OJU235" s="410"/>
      <c r="OJV235" s="410"/>
      <c r="OJW235" s="410"/>
      <c r="OJX235" s="410"/>
      <c r="OJY235" s="410"/>
      <c r="OJZ235" s="410"/>
      <c r="OKA235" s="410"/>
      <c r="OKB235" s="410"/>
      <c r="OKC235" s="410"/>
      <c r="OKD235" s="410"/>
      <c r="OKE235" s="410"/>
      <c r="OKF235" s="410"/>
      <c r="OKG235" s="410"/>
      <c r="OKH235" s="410"/>
      <c r="OKI235" s="410"/>
      <c r="OKJ235" s="410"/>
      <c r="OKK235" s="410"/>
      <c r="OKL235" s="410"/>
      <c r="OKM235" s="410"/>
      <c r="OKN235" s="410"/>
      <c r="OKO235" s="410"/>
      <c r="OKP235" s="410"/>
      <c r="OKQ235" s="410"/>
      <c r="OKR235" s="410"/>
      <c r="OKS235" s="410"/>
      <c r="OKT235" s="410"/>
      <c r="OKU235" s="410"/>
      <c r="OKV235" s="410"/>
      <c r="OKW235" s="410"/>
      <c r="OKX235" s="410"/>
      <c r="OKY235" s="410"/>
      <c r="OKZ235" s="410"/>
      <c r="OLA235" s="410"/>
      <c r="OLB235" s="410"/>
      <c r="OLC235" s="410"/>
      <c r="OLD235" s="410"/>
      <c r="OLE235" s="410"/>
      <c r="OLF235" s="410"/>
      <c r="OLG235" s="410"/>
      <c r="OLH235" s="410"/>
      <c r="OLI235" s="410"/>
      <c r="OLJ235" s="410"/>
      <c r="OLK235" s="410"/>
      <c r="OLL235" s="410"/>
      <c r="OLM235" s="410"/>
      <c r="OLN235" s="410"/>
      <c r="OLO235" s="410"/>
      <c r="OLP235" s="410"/>
      <c r="OLQ235" s="410"/>
      <c r="OLR235" s="410"/>
      <c r="OLS235" s="410"/>
      <c r="OLT235" s="410"/>
      <c r="OLU235" s="410"/>
      <c r="OLV235" s="410"/>
      <c r="OLW235" s="410"/>
      <c r="OLX235" s="410"/>
      <c r="OLY235" s="410"/>
      <c r="OLZ235" s="410"/>
      <c r="OMA235" s="410"/>
      <c r="OMB235" s="410"/>
      <c r="OMC235" s="410"/>
      <c r="OMD235" s="410"/>
      <c r="OME235" s="410"/>
      <c r="OMF235" s="410"/>
      <c r="OMG235" s="410"/>
      <c r="OMH235" s="410"/>
      <c r="OMI235" s="410"/>
      <c r="OMJ235" s="410"/>
      <c r="OMK235" s="410"/>
      <c r="OML235" s="410"/>
      <c r="OMM235" s="410"/>
      <c r="OMN235" s="410"/>
      <c r="OMO235" s="410"/>
      <c r="OMP235" s="410"/>
      <c r="OMQ235" s="410"/>
      <c r="OMR235" s="410"/>
      <c r="OMS235" s="410"/>
      <c r="OMT235" s="410"/>
      <c r="OMU235" s="410"/>
      <c r="OMV235" s="410"/>
      <c r="OMW235" s="410"/>
      <c r="OMX235" s="410"/>
      <c r="OMY235" s="410"/>
      <c r="OMZ235" s="410"/>
      <c r="ONA235" s="410"/>
      <c r="ONB235" s="410"/>
      <c r="ONC235" s="410"/>
      <c r="OND235" s="410"/>
      <c r="ONE235" s="410"/>
      <c r="ONF235" s="410"/>
      <c r="ONG235" s="410"/>
      <c r="ONH235" s="410"/>
      <c r="ONI235" s="410"/>
      <c r="ONJ235" s="410"/>
      <c r="ONK235" s="410"/>
      <c r="ONL235" s="410"/>
      <c r="ONM235" s="410"/>
      <c r="ONN235" s="410"/>
      <c r="ONO235" s="410"/>
      <c r="ONP235" s="410"/>
      <c r="ONQ235" s="410"/>
      <c r="ONR235" s="410"/>
      <c r="ONS235" s="410"/>
      <c r="ONT235" s="410"/>
      <c r="ONU235" s="410"/>
      <c r="ONV235" s="410"/>
      <c r="ONW235" s="410"/>
      <c r="ONX235" s="410"/>
      <c r="ONY235" s="410"/>
      <c r="ONZ235" s="410"/>
      <c r="OOA235" s="410"/>
      <c r="OOB235" s="410"/>
      <c r="OOC235" s="410"/>
      <c r="OOD235" s="410"/>
      <c r="OOE235" s="410"/>
      <c r="OOF235" s="410"/>
      <c r="OOG235" s="410"/>
      <c r="OOH235" s="410"/>
      <c r="OOI235" s="410"/>
      <c r="OOJ235" s="410"/>
      <c r="OOK235" s="410"/>
      <c r="OOL235" s="410"/>
      <c r="OOM235" s="410"/>
      <c r="OON235" s="410"/>
      <c r="OOO235" s="410"/>
      <c r="OOP235" s="410"/>
      <c r="OOQ235" s="410"/>
      <c r="OOR235" s="410"/>
      <c r="OOS235" s="410"/>
      <c r="OOT235" s="410"/>
      <c r="OOU235" s="410"/>
      <c r="OOV235" s="410"/>
      <c r="OOW235" s="410"/>
      <c r="OOX235" s="410"/>
      <c r="OOY235" s="410"/>
      <c r="OOZ235" s="410"/>
      <c r="OPA235" s="410"/>
      <c r="OPB235" s="410"/>
      <c r="OPC235" s="410"/>
      <c r="OPD235" s="410"/>
      <c r="OPE235" s="410"/>
      <c r="OPF235" s="410"/>
      <c r="OPG235" s="410"/>
      <c r="OPH235" s="410"/>
      <c r="OPI235" s="410"/>
      <c r="OPJ235" s="410"/>
      <c r="OPK235" s="410"/>
      <c r="OPL235" s="410"/>
      <c r="OPM235" s="410"/>
      <c r="OPN235" s="410"/>
      <c r="OPO235" s="410"/>
      <c r="OPP235" s="410"/>
      <c r="OPQ235" s="410"/>
      <c r="OPR235" s="410"/>
      <c r="OPS235" s="410"/>
      <c r="OPT235" s="410"/>
      <c r="OPU235" s="410"/>
      <c r="OPV235" s="410"/>
      <c r="OPW235" s="410"/>
      <c r="OPX235" s="410"/>
      <c r="OPY235" s="410"/>
      <c r="OPZ235" s="410"/>
      <c r="OQA235" s="410"/>
      <c r="OQB235" s="410"/>
      <c r="OQC235" s="410"/>
      <c r="OQD235" s="410"/>
      <c r="OQE235" s="410"/>
      <c r="OQF235" s="410"/>
      <c r="OQG235" s="410"/>
      <c r="OQH235" s="410"/>
      <c r="OQI235" s="410"/>
      <c r="OQJ235" s="410"/>
      <c r="OQK235" s="410"/>
      <c r="OQL235" s="410"/>
      <c r="OQM235" s="410"/>
      <c r="OQN235" s="410"/>
      <c r="OQO235" s="410"/>
      <c r="OQP235" s="410"/>
      <c r="OQQ235" s="410"/>
      <c r="OQR235" s="410"/>
      <c r="OQS235" s="410"/>
      <c r="OQT235" s="410"/>
      <c r="OQU235" s="410"/>
      <c r="OQV235" s="410"/>
      <c r="OQW235" s="410"/>
      <c r="OQX235" s="410"/>
      <c r="OQY235" s="410"/>
      <c r="OQZ235" s="410"/>
      <c r="ORA235" s="410"/>
      <c r="ORB235" s="410"/>
      <c r="ORC235" s="410"/>
      <c r="ORD235" s="410"/>
      <c r="ORE235" s="410"/>
      <c r="ORF235" s="410"/>
      <c r="ORG235" s="410"/>
      <c r="ORH235" s="410"/>
      <c r="ORI235" s="410"/>
      <c r="ORJ235" s="410"/>
      <c r="ORK235" s="410"/>
      <c r="ORL235" s="410"/>
      <c r="ORM235" s="410"/>
      <c r="ORN235" s="410"/>
      <c r="ORO235" s="410"/>
      <c r="ORP235" s="410"/>
      <c r="ORQ235" s="410"/>
      <c r="ORR235" s="410"/>
      <c r="ORS235" s="410"/>
      <c r="ORT235" s="410"/>
      <c r="ORU235" s="410"/>
      <c r="ORV235" s="410"/>
      <c r="ORW235" s="410"/>
      <c r="ORX235" s="410"/>
      <c r="ORY235" s="410"/>
      <c r="ORZ235" s="410"/>
      <c r="OSA235" s="410"/>
      <c r="OSB235" s="410"/>
      <c r="OSC235" s="410"/>
      <c r="OSD235" s="410"/>
      <c r="OSE235" s="410"/>
      <c r="OSF235" s="410"/>
      <c r="OSG235" s="410"/>
      <c r="OSH235" s="410"/>
      <c r="OSI235" s="410"/>
      <c r="OSJ235" s="410"/>
      <c r="OSK235" s="410"/>
      <c r="OSL235" s="410"/>
      <c r="OSM235" s="410"/>
      <c r="OSN235" s="410"/>
      <c r="OSO235" s="410"/>
      <c r="OSP235" s="410"/>
      <c r="OSQ235" s="410"/>
      <c r="OSR235" s="410"/>
      <c r="OSS235" s="410"/>
      <c r="OST235" s="410"/>
      <c r="OSU235" s="410"/>
      <c r="OSV235" s="410"/>
      <c r="OSW235" s="410"/>
      <c r="OSX235" s="410"/>
      <c r="OSY235" s="410"/>
      <c r="OSZ235" s="410"/>
      <c r="OTA235" s="410"/>
      <c r="OTB235" s="410"/>
      <c r="OTC235" s="410"/>
      <c r="OTD235" s="410"/>
      <c r="OTE235" s="410"/>
      <c r="OTF235" s="410"/>
      <c r="OTG235" s="410"/>
      <c r="OTH235" s="410"/>
      <c r="OTI235" s="410"/>
      <c r="OTJ235" s="410"/>
      <c r="OTK235" s="410"/>
      <c r="OTL235" s="410"/>
      <c r="OTM235" s="410"/>
      <c r="OTN235" s="410"/>
      <c r="OTO235" s="410"/>
      <c r="OTP235" s="410"/>
      <c r="OTQ235" s="410"/>
      <c r="OTR235" s="410"/>
      <c r="OTS235" s="410"/>
      <c r="OTT235" s="410"/>
      <c r="OTU235" s="410"/>
      <c r="OTV235" s="410"/>
      <c r="OTW235" s="410"/>
      <c r="OTX235" s="410"/>
      <c r="OTY235" s="410"/>
      <c r="OTZ235" s="410"/>
      <c r="OUA235" s="410"/>
      <c r="OUB235" s="410"/>
      <c r="OUC235" s="410"/>
      <c r="OUD235" s="410"/>
      <c r="OUE235" s="410"/>
      <c r="OUF235" s="410"/>
      <c r="OUG235" s="410"/>
      <c r="OUH235" s="410"/>
      <c r="OUI235" s="410"/>
      <c r="OUJ235" s="410"/>
      <c r="OUK235" s="410"/>
      <c r="OUL235" s="410"/>
      <c r="OUM235" s="410"/>
      <c r="OUN235" s="410"/>
      <c r="OUO235" s="410"/>
      <c r="OUP235" s="410"/>
      <c r="OUQ235" s="410"/>
      <c r="OUR235" s="410"/>
      <c r="OUS235" s="410"/>
      <c r="OUT235" s="410"/>
      <c r="OUU235" s="410"/>
      <c r="OUV235" s="410"/>
      <c r="OUW235" s="410"/>
      <c r="OUX235" s="410"/>
      <c r="OUY235" s="410"/>
      <c r="OUZ235" s="410"/>
      <c r="OVA235" s="410"/>
      <c r="OVB235" s="410"/>
      <c r="OVC235" s="410"/>
      <c r="OVD235" s="410"/>
      <c r="OVE235" s="410"/>
      <c r="OVF235" s="410"/>
      <c r="OVG235" s="410"/>
      <c r="OVH235" s="410"/>
      <c r="OVI235" s="410"/>
      <c r="OVJ235" s="410"/>
      <c r="OVK235" s="410"/>
      <c r="OVL235" s="410"/>
      <c r="OVM235" s="410"/>
      <c r="OVN235" s="410"/>
      <c r="OVO235" s="410"/>
      <c r="OVP235" s="410"/>
      <c r="OVQ235" s="410"/>
      <c r="OVR235" s="410"/>
      <c r="OVS235" s="410"/>
      <c r="OVT235" s="410"/>
      <c r="OVU235" s="410"/>
      <c r="OVV235" s="410"/>
      <c r="OVW235" s="410"/>
      <c r="OVX235" s="410"/>
      <c r="OVY235" s="410"/>
      <c r="OVZ235" s="410"/>
      <c r="OWA235" s="410"/>
      <c r="OWB235" s="410"/>
      <c r="OWC235" s="410"/>
      <c r="OWD235" s="410"/>
      <c r="OWE235" s="410"/>
      <c r="OWF235" s="410"/>
      <c r="OWG235" s="410"/>
      <c r="OWH235" s="410"/>
      <c r="OWI235" s="410"/>
      <c r="OWJ235" s="410"/>
      <c r="OWK235" s="410"/>
      <c r="OWL235" s="410"/>
      <c r="OWM235" s="410"/>
      <c r="OWN235" s="410"/>
      <c r="OWO235" s="410"/>
      <c r="OWP235" s="410"/>
      <c r="OWQ235" s="410"/>
      <c r="OWR235" s="410"/>
      <c r="OWS235" s="410"/>
      <c r="OWT235" s="410"/>
      <c r="OWU235" s="410"/>
      <c r="OWV235" s="410"/>
      <c r="OWW235" s="410"/>
      <c r="OWX235" s="410"/>
      <c r="OWY235" s="410"/>
      <c r="OWZ235" s="410"/>
      <c r="OXA235" s="410"/>
      <c r="OXB235" s="410"/>
      <c r="OXC235" s="410"/>
      <c r="OXD235" s="410"/>
      <c r="OXE235" s="410"/>
      <c r="OXF235" s="410"/>
      <c r="OXG235" s="410"/>
      <c r="OXH235" s="410"/>
      <c r="OXI235" s="410"/>
      <c r="OXJ235" s="410"/>
      <c r="OXK235" s="410"/>
      <c r="OXL235" s="410"/>
      <c r="OXM235" s="410"/>
      <c r="OXN235" s="410"/>
      <c r="OXO235" s="410"/>
      <c r="OXP235" s="410"/>
      <c r="OXQ235" s="410"/>
      <c r="OXR235" s="410"/>
      <c r="OXS235" s="410"/>
      <c r="OXT235" s="410"/>
      <c r="OXU235" s="410"/>
      <c r="OXV235" s="410"/>
      <c r="OXW235" s="410"/>
      <c r="OXX235" s="410"/>
      <c r="OXY235" s="410"/>
      <c r="OXZ235" s="410"/>
      <c r="OYA235" s="410"/>
      <c r="OYB235" s="410"/>
      <c r="OYC235" s="410"/>
      <c r="OYD235" s="410"/>
      <c r="OYE235" s="410"/>
      <c r="OYF235" s="410"/>
      <c r="OYG235" s="410"/>
      <c r="OYH235" s="410"/>
      <c r="OYI235" s="410"/>
      <c r="OYJ235" s="410"/>
      <c r="OYK235" s="410"/>
      <c r="OYL235" s="410"/>
      <c r="OYM235" s="410"/>
      <c r="OYN235" s="410"/>
      <c r="OYO235" s="410"/>
      <c r="OYP235" s="410"/>
      <c r="OYQ235" s="410"/>
      <c r="OYR235" s="410"/>
      <c r="OYS235" s="410"/>
      <c r="OYT235" s="410"/>
      <c r="OYU235" s="410"/>
      <c r="OYV235" s="410"/>
      <c r="OYW235" s="410"/>
      <c r="OYX235" s="410"/>
      <c r="OYY235" s="410"/>
      <c r="OYZ235" s="410"/>
      <c r="OZA235" s="410"/>
      <c r="OZB235" s="410"/>
      <c r="OZC235" s="410"/>
      <c r="OZD235" s="410"/>
      <c r="OZE235" s="410"/>
      <c r="OZF235" s="410"/>
      <c r="OZG235" s="410"/>
      <c r="OZH235" s="410"/>
      <c r="OZI235" s="410"/>
      <c r="OZJ235" s="410"/>
      <c r="OZK235" s="410"/>
      <c r="OZL235" s="410"/>
      <c r="OZM235" s="410"/>
      <c r="OZN235" s="410"/>
      <c r="OZO235" s="410"/>
      <c r="OZP235" s="410"/>
      <c r="OZQ235" s="410"/>
      <c r="OZR235" s="410"/>
      <c r="OZS235" s="410"/>
      <c r="OZT235" s="410"/>
      <c r="OZU235" s="410"/>
      <c r="OZV235" s="410"/>
      <c r="OZW235" s="410"/>
      <c r="OZX235" s="410"/>
      <c r="OZY235" s="410"/>
      <c r="OZZ235" s="410"/>
      <c r="PAA235" s="410"/>
      <c r="PAB235" s="410"/>
      <c r="PAC235" s="410"/>
      <c r="PAD235" s="410"/>
      <c r="PAE235" s="410"/>
      <c r="PAF235" s="410"/>
      <c r="PAG235" s="410"/>
      <c r="PAH235" s="410"/>
      <c r="PAI235" s="410"/>
      <c r="PAJ235" s="410"/>
      <c r="PAK235" s="410"/>
      <c r="PAL235" s="410"/>
      <c r="PAM235" s="410"/>
      <c r="PAN235" s="410"/>
      <c r="PAO235" s="410"/>
      <c r="PAP235" s="410"/>
      <c r="PAQ235" s="410"/>
      <c r="PAR235" s="410"/>
      <c r="PAS235" s="410"/>
      <c r="PAT235" s="410"/>
      <c r="PAU235" s="410"/>
      <c r="PAV235" s="410"/>
      <c r="PAW235" s="410"/>
      <c r="PAX235" s="410"/>
      <c r="PAY235" s="410"/>
      <c r="PAZ235" s="410"/>
      <c r="PBA235" s="410"/>
      <c r="PBB235" s="410"/>
      <c r="PBC235" s="410"/>
      <c r="PBD235" s="410"/>
      <c r="PBE235" s="410"/>
      <c r="PBF235" s="410"/>
      <c r="PBG235" s="410"/>
      <c r="PBH235" s="410"/>
      <c r="PBI235" s="410"/>
      <c r="PBJ235" s="410"/>
      <c r="PBK235" s="410"/>
      <c r="PBL235" s="410"/>
      <c r="PBM235" s="410"/>
      <c r="PBN235" s="410"/>
      <c r="PBO235" s="410"/>
      <c r="PBP235" s="410"/>
      <c r="PBQ235" s="410"/>
      <c r="PBR235" s="410"/>
      <c r="PBS235" s="410"/>
      <c r="PBT235" s="410"/>
      <c r="PBU235" s="410"/>
      <c r="PBV235" s="410"/>
      <c r="PBW235" s="410"/>
      <c r="PBX235" s="410"/>
      <c r="PBY235" s="410"/>
      <c r="PBZ235" s="410"/>
      <c r="PCA235" s="410"/>
      <c r="PCB235" s="410"/>
      <c r="PCC235" s="410"/>
      <c r="PCD235" s="410"/>
      <c r="PCE235" s="410"/>
      <c r="PCF235" s="410"/>
      <c r="PCG235" s="410"/>
      <c r="PCH235" s="410"/>
      <c r="PCI235" s="410"/>
      <c r="PCJ235" s="410"/>
      <c r="PCK235" s="410"/>
      <c r="PCL235" s="410"/>
      <c r="PCM235" s="410"/>
      <c r="PCN235" s="410"/>
      <c r="PCO235" s="410"/>
      <c r="PCP235" s="410"/>
      <c r="PCQ235" s="410"/>
      <c r="PCR235" s="410"/>
      <c r="PCS235" s="410"/>
      <c r="PCT235" s="410"/>
      <c r="PCU235" s="410"/>
      <c r="PCV235" s="410"/>
      <c r="PCW235" s="410"/>
      <c r="PCX235" s="410"/>
      <c r="PCY235" s="410"/>
      <c r="PCZ235" s="410"/>
      <c r="PDA235" s="410"/>
      <c r="PDB235" s="410"/>
      <c r="PDC235" s="410"/>
      <c r="PDD235" s="410"/>
      <c r="PDE235" s="410"/>
      <c r="PDF235" s="410"/>
      <c r="PDG235" s="410"/>
      <c r="PDH235" s="410"/>
      <c r="PDI235" s="410"/>
      <c r="PDJ235" s="410"/>
      <c r="PDK235" s="410"/>
      <c r="PDL235" s="410"/>
      <c r="PDM235" s="410"/>
      <c r="PDN235" s="410"/>
      <c r="PDO235" s="410"/>
      <c r="PDP235" s="410"/>
      <c r="PDQ235" s="410"/>
      <c r="PDR235" s="410"/>
      <c r="PDS235" s="410"/>
      <c r="PDT235" s="410"/>
      <c r="PDU235" s="410"/>
      <c r="PDV235" s="410"/>
      <c r="PDW235" s="410"/>
      <c r="PDX235" s="410"/>
      <c r="PDY235" s="410"/>
      <c r="PDZ235" s="410"/>
      <c r="PEA235" s="410"/>
      <c r="PEB235" s="410"/>
      <c r="PEC235" s="410"/>
      <c r="PED235" s="410"/>
      <c r="PEE235" s="410"/>
      <c r="PEF235" s="410"/>
      <c r="PEG235" s="410"/>
      <c r="PEH235" s="410"/>
      <c r="PEI235" s="410"/>
      <c r="PEJ235" s="410"/>
      <c r="PEK235" s="410"/>
      <c r="PEL235" s="410"/>
      <c r="PEM235" s="410"/>
      <c r="PEN235" s="410"/>
      <c r="PEO235" s="410"/>
      <c r="PEP235" s="410"/>
      <c r="PEQ235" s="410"/>
      <c r="PER235" s="410"/>
      <c r="PES235" s="410"/>
      <c r="PET235" s="410"/>
      <c r="PEU235" s="410"/>
      <c r="PEV235" s="410"/>
      <c r="PEW235" s="410"/>
      <c r="PEX235" s="410"/>
      <c r="PEY235" s="410"/>
      <c r="PEZ235" s="410"/>
      <c r="PFA235" s="410"/>
      <c r="PFB235" s="410"/>
      <c r="PFC235" s="410"/>
      <c r="PFD235" s="410"/>
      <c r="PFE235" s="410"/>
      <c r="PFF235" s="410"/>
      <c r="PFG235" s="410"/>
      <c r="PFH235" s="410"/>
      <c r="PFI235" s="410"/>
      <c r="PFJ235" s="410"/>
      <c r="PFK235" s="410"/>
      <c r="PFL235" s="410"/>
      <c r="PFM235" s="410"/>
      <c r="PFN235" s="410"/>
      <c r="PFO235" s="410"/>
      <c r="PFP235" s="410"/>
      <c r="PFQ235" s="410"/>
      <c r="PFR235" s="410"/>
      <c r="PFS235" s="410"/>
      <c r="PFT235" s="410"/>
      <c r="PFU235" s="410"/>
      <c r="PFV235" s="410"/>
      <c r="PFW235" s="410"/>
      <c r="PFX235" s="410"/>
      <c r="PFY235" s="410"/>
      <c r="PFZ235" s="410"/>
      <c r="PGA235" s="410"/>
      <c r="PGB235" s="410"/>
      <c r="PGC235" s="410"/>
      <c r="PGD235" s="410"/>
      <c r="PGE235" s="410"/>
      <c r="PGF235" s="410"/>
      <c r="PGG235" s="410"/>
      <c r="PGH235" s="410"/>
      <c r="PGI235" s="410"/>
      <c r="PGJ235" s="410"/>
      <c r="PGK235" s="410"/>
      <c r="PGL235" s="410"/>
      <c r="PGM235" s="410"/>
      <c r="PGN235" s="410"/>
      <c r="PGO235" s="410"/>
      <c r="PGP235" s="410"/>
      <c r="PGQ235" s="410"/>
      <c r="PGR235" s="410"/>
      <c r="PGS235" s="410"/>
      <c r="PGT235" s="410"/>
      <c r="PGU235" s="410"/>
      <c r="PGV235" s="410"/>
      <c r="PGW235" s="410"/>
      <c r="PGX235" s="410"/>
      <c r="PGY235" s="410"/>
      <c r="PGZ235" s="410"/>
      <c r="PHA235" s="410"/>
      <c r="PHB235" s="410"/>
      <c r="PHC235" s="410"/>
      <c r="PHD235" s="410"/>
      <c r="PHE235" s="410"/>
      <c r="PHF235" s="410"/>
      <c r="PHG235" s="410"/>
      <c r="PHH235" s="410"/>
      <c r="PHI235" s="410"/>
      <c r="PHJ235" s="410"/>
      <c r="PHK235" s="410"/>
      <c r="PHL235" s="410"/>
      <c r="PHM235" s="410"/>
      <c r="PHN235" s="410"/>
      <c r="PHO235" s="410"/>
      <c r="PHP235" s="410"/>
      <c r="PHQ235" s="410"/>
      <c r="PHR235" s="410"/>
      <c r="PHS235" s="410"/>
      <c r="PHT235" s="410"/>
      <c r="PHU235" s="410"/>
      <c r="PHV235" s="410"/>
      <c r="PHW235" s="410"/>
      <c r="PHX235" s="410"/>
      <c r="PHY235" s="410"/>
      <c r="PHZ235" s="410"/>
      <c r="PIA235" s="410"/>
      <c r="PIB235" s="410"/>
      <c r="PIC235" s="410"/>
      <c r="PID235" s="410"/>
      <c r="PIE235" s="410"/>
      <c r="PIF235" s="410"/>
      <c r="PIG235" s="410"/>
      <c r="PIH235" s="410"/>
      <c r="PII235" s="410"/>
      <c r="PIJ235" s="410"/>
      <c r="PIK235" s="410"/>
      <c r="PIL235" s="410"/>
      <c r="PIM235" s="410"/>
      <c r="PIN235" s="410"/>
      <c r="PIO235" s="410"/>
      <c r="PIP235" s="410"/>
      <c r="PIQ235" s="410"/>
      <c r="PIR235" s="410"/>
      <c r="PIS235" s="410"/>
      <c r="PIT235" s="410"/>
      <c r="PIU235" s="410"/>
      <c r="PIV235" s="410"/>
      <c r="PIW235" s="410"/>
      <c r="PIX235" s="410"/>
      <c r="PIY235" s="410"/>
      <c r="PIZ235" s="410"/>
      <c r="PJA235" s="410"/>
      <c r="PJB235" s="410"/>
      <c r="PJC235" s="410"/>
      <c r="PJD235" s="410"/>
      <c r="PJE235" s="410"/>
      <c r="PJF235" s="410"/>
      <c r="PJG235" s="410"/>
      <c r="PJH235" s="410"/>
      <c r="PJI235" s="410"/>
      <c r="PJJ235" s="410"/>
      <c r="PJK235" s="410"/>
      <c r="PJL235" s="410"/>
      <c r="PJM235" s="410"/>
      <c r="PJN235" s="410"/>
      <c r="PJO235" s="410"/>
      <c r="PJP235" s="410"/>
      <c r="PJQ235" s="410"/>
      <c r="PJR235" s="410"/>
      <c r="PJS235" s="410"/>
      <c r="PJT235" s="410"/>
      <c r="PJU235" s="410"/>
      <c r="PJV235" s="410"/>
      <c r="PJW235" s="410"/>
      <c r="PJX235" s="410"/>
      <c r="PJY235" s="410"/>
      <c r="PJZ235" s="410"/>
      <c r="PKA235" s="410"/>
      <c r="PKB235" s="410"/>
      <c r="PKC235" s="410"/>
      <c r="PKD235" s="410"/>
      <c r="PKE235" s="410"/>
      <c r="PKF235" s="410"/>
      <c r="PKG235" s="410"/>
      <c r="PKH235" s="410"/>
      <c r="PKI235" s="410"/>
      <c r="PKJ235" s="410"/>
      <c r="PKK235" s="410"/>
      <c r="PKL235" s="410"/>
      <c r="PKM235" s="410"/>
      <c r="PKN235" s="410"/>
      <c r="PKO235" s="410"/>
      <c r="PKP235" s="410"/>
      <c r="PKQ235" s="410"/>
      <c r="PKR235" s="410"/>
      <c r="PKS235" s="410"/>
      <c r="PKT235" s="410"/>
      <c r="PKU235" s="410"/>
      <c r="PKV235" s="410"/>
      <c r="PKW235" s="410"/>
      <c r="PKX235" s="410"/>
      <c r="PKY235" s="410"/>
      <c r="PKZ235" s="410"/>
      <c r="PLA235" s="410"/>
      <c r="PLB235" s="410"/>
      <c r="PLC235" s="410"/>
      <c r="PLD235" s="410"/>
      <c r="PLE235" s="410"/>
      <c r="PLF235" s="410"/>
      <c r="PLG235" s="410"/>
      <c r="PLH235" s="410"/>
      <c r="PLI235" s="410"/>
      <c r="PLJ235" s="410"/>
      <c r="PLK235" s="410"/>
      <c r="PLL235" s="410"/>
      <c r="PLM235" s="410"/>
      <c r="PLN235" s="410"/>
      <c r="PLO235" s="410"/>
      <c r="PLP235" s="410"/>
      <c r="PLQ235" s="410"/>
      <c r="PLR235" s="410"/>
      <c r="PLS235" s="410"/>
      <c r="PLT235" s="410"/>
      <c r="PLU235" s="410"/>
      <c r="PLV235" s="410"/>
      <c r="PLW235" s="410"/>
      <c r="PLX235" s="410"/>
      <c r="PLY235" s="410"/>
      <c r="PLZ235" s="410"/>
      <c r="PMA235" s="410"/>
      <c r="PMB235" s="410"/>
      <c r="PMC235" s="410"/>
      <c r="PMD235" s="410"/>
      <c r="PME235" s="410"/>
      <c r="PMF235" s="410"/>
      <c r="PMG235" s="410"/>
      <c r="PMH235" s="410"/>
      <c r="PMI235" s="410"/>
      <c r="PMJ235" s="410"/>
      <c r="PMK235" s="410"/>
      <c r="PML235" s="410"/>
      <c r="PMM235" s="410"/>
      <c r="PMN235" s="410"/>
      <c r="PMO235" s="410"/>
      <c r="PMP235" s="410"/>
      <c r="PMQ235" s="410"/>
      <c r="PMR235" s="410"/>
      <c r="PMS235" s="410"/>
      <c r="PMT235" s="410"/>
      <c r="PMU235" s="410"/>
      <c r="PMV235" s="410"/>
      <c r="PMW235" s="410"/>
      <c r="PMX235" s="410"/>
      <c r="PMY235" s="410"/>
      <c r="PMZ235" s="410"/>
      <c r="PNA235" s="410"/>
      <c r="PNB235" s="410"/>
      <c r="PNC235" s="410"/>
      <c r="PND235" s="410"/>
      <c r="PNE235" s="410"/>
      <c r="PNF235" s="410"/>
      <c r="PNG235" s="410"/>
      <c r="PNH235" s="410"/>
      <c r="PNI235" s="410"/>
      <c r="PNJ235" s="410"/>
      <c r="PNK235" s="410"/>
      <c r="PNL235" s="410"/>
      <c r="PNM235" s="410"/>
      <c r="PNN235" s="410"/>
      <c r="PNO235" s="410"/>
      <c r="PNP235" s="410"/>
      <c r="PNQ235" s="410"/>
      <c r="PNR235" s="410"/>
      <c r="PNS235" s="410"/>
      <c r="PNT235" s="410"/>
      <c r="PNU235" s="410"/>
      <c r="PNV235" s="410"/>
      <c r="PNW235" s="410"/>
      <c r="PNX235" s="410"/>
      <c r="PNY235" s="410"/>
      <c r="PNZ235" s="410"/>
      <c r="POA235" s="410"/>
      <c r="POB235" s="410"/>
      <c r="POC235" s="410"/>
      <c r="POD235" s="410"/>
      <c r="POE235" s="410"/>
      <c r="POF235" s="410"/>
      <c r="POG235" s="410"/>
      <c r="POH235" s="410"/>
      <c r="POI235" s="410"/>
      <c r="POJ235" s="410"/>
      <c r="POK235" s="410"/>
      <c r="POL235" s="410"/>
      <c r="POM235" s="410"/>
      <c r="PON235" s="410"/>
      <c r="POO235" s="410"/>
      <c r="POP235" s="410"/>
      <c r="POQ235" s="410"/>
      <c r="POR235" s="410"/>
      <c r="POS235" s="410"/>
      <c r="POT235" s="410"/>
      <c r="POU235" s="410"/>
      <c r="POV235" s="410"/>
      <c r="POW235" s="410"/>
      <c r="POX235" s="410"/>
      <c r="POY235" s="410"/>
      <c r="POZ235" s="410"/>
      <c r="PPA235" s="410"/>
      <c r="PPB235" s="410"/>
      <c r="PPC235" s="410"/>
      <c r="PPD235" s="410"/>
      <c r="PPE235" s="410"/>
      <c r="PPF235" s="410"/>
      <c r="PPG235" s="410"/>
      <c r="PPH235" s="410"/>
      <c r="PPI235" s="410"/>
      <c r="PPJ235" s="410"/>
      <c r="PPK235" s="410"/>
      <c r="PPL235" s="410"/>
      <c r="PPM235" s="410"/>
      <c r="PPN235" s="410"/>
      <c r="PPO235" s="410"/>
      <c r="PPP235" s="410"/>
      <c r="PPQ235" s="410"/>
      <c r="PPR235" s="410"/>
      <c r="PPS235" s="410"/>
      <c r="PPT235" s="410"/>
      <c r="PPU235" s="410"/>
      <c r="PPV235" s="410"/>
      <c r="PPW235" s="410"/>
      <c r="PPX235" s="410"/>
      <c r="PPY235" s="410"/>
      <c r="PPZ235" s="410"/>
      <c r="PQA235" s="410"/>
      <c r="PQB235" s="410"/>
      <c r="PQC235" s="410"/>
      <c r="PQD235" s="410"/>
      <c r="PQE235" s="410"/>
      <c r="PQF235" s="410"/>
      <c r="PQG235" s="410"/>
      <c r="PQH235" s="410"/>
      <c r="PQI235" s="410"/>
      <c r="PQJ235" s="410"/>
      <c r="PQK235" s="410"/>
      <c r="PQL235" s="410"/>
      <c r="PQM235" s="410"/>
      <c r="PQN235" s="410"/>
      <c r="PQO235" s="410"/>
      <c r="PQP235" s="410"/>
      <c r="PQQ235" s="410"/>
      <c r="PQR235" s="410"/>
      <c r="PQS235" s="410"/>
      <c r="PQT235" s="410"/>
      <c r="PQU235" s="410"/>
      <c r="PQV235" s="410"/>
      <c r="PQW235" s="410"/>
      <c r="PQX235" s="410"/>
      <c r="PQY235" s="410"/>
      <c r="PQZ235" s="410"/>
      <c r="PRA235" s="410"/>
      <c r="PRB235" s="410"/>
      <c r="PRC235" s="410"/>
      <c r="PRD235" s="410"/>
      <c r="PRE235" s="410"/>
      <c r="PRF235" s="410"/>
      <c r="PRG235" s="410"/>
      <c r="PRH235" s="410"/>
      <c r="PRI235" s="410"/>
      <c r="PRJ235" s="410"/>
      <c r="PRK235" s="410"/>
      <c r="PRL235" s="410"/>
      <c r="PRM235" s="410"/>
      <c r="PRN235" s="410"/>
      <c r="PRO235" s="410"/>
      <c r="PRP235" s="410"/>
      <c r="PRQ235" s="410"/>
      <c r="PRR235" s="410"/>
      <c r="PRS235" s="410"/>
      <c r="PRT235" s="410"/>
      <c r="PRU235" s="410"/>
      <c r="PRV235" s="410"/>
      <c r="PRW235" s="410"/>
      <c r="PRX235" s="410"/>
      <c r="PRY235" s="410"/>
      <c r="PRZ235" s="410"/>
      <c r="PSA235" s="410"/>
      <c r="PSB235" s="410"/>
      <c r="PSC235" s="410"/>
      <c r="PSD235" s="410"/>
      <c r="PSE235" s="410"/>
      <c r="PSF235" s="410"/>
      <c r="PSG235" s="410"/>
      <c r="PSH235" s="410"/>
      <c r="PSI235" s="410"/>
      <c r="PSJ235" s="410"/>
      <c r="PSK235" s="410"/>
      <c r="PSL235" s="410"/>
      <c r="PSM235" s="410"/>
      <c r="PSN235" s="410"/>
      <c r="PSO235" s="410"/>
      <c r="PSP235" s="410"/>
      <c r="PSQ235" s="410"/>
      <c r="PSR235" s="410"/>
      <c r="PSS235" s="410"/>
      <c r="PST235" s="410"/>
      <c r="PSU235" s="410"/>
      <c r="PSV235" s="410"/>
      <c r="PSW235" s="410"/>
      <c r="PSX235" s="410"/>
      <c r="PSY235" s="410"/>
      <c r="PSZ235" s="410"/>
      <c r="PTA235" s="410"/>
      <c r="PTB235" s="410"/>
      <c r="PTC235" s="410"/>
      <c r="PTD235" s="410"/>
      <c r="PTE235" s="410"/>
      <c r="PTF235" s="410"/>
      <c r="PTG235" s="410"/>
      <c r="PTH235" s="410"/>
      <c r="PTI235" s="410"/>
      <c r="PTJ235" s="410"/>
      <c r="PTK235" s="410"/>
      <c r="PTL235" s="410"/>
      <c r="PTM235" s="410"/>
      <c r="PTN235" s="410"/>
      <c r="PTO235" s="410"/>
      <c r="PTP235" s="410"/>
      <c r="PTQ235" s="410"/>
      <c r="PTR235" s="410"/>
      <c r="PTS235" s="410"/>
      <c r="PTT235" s="410"/>
      <c r="PTU235" s="410"/>
      <c r="PTV235" s="410"/>
      <c r="PTW235" s="410"/>
      <c r="PTX235" s="410"/>
      <c r="PTY235" s="410"/>
      <c r="PTZ235" s="410"/>
      <c r="PUA235" s="410"/>
      <c r="PUB235" s="410"/>
      <c r="PUC235" s="410"/>
      <c r="PUD235" s="410"/>
      <c r="PUE235" s="410"/>
      <c r="PUF235" s="410"/>
      <c r="PUG235" s="410"/>
      <c r="PUH235" s="410"/>
      <c r="PUI235" s="410"/>
      <c r="PUJ235" s="410"/>
      <c r="PUK235" s="410"/>
      <c r="PUL235" s="410"/>
      <c r="PUM235" s="410"/>
      <c r="PUN235" s="410"/>
      <c r="PUO235" s="410"/>
      <c r="PUP235" s="410"/>
      <c r="PUQ235" s="410"/>
      <c r="PUR235" s="410"/>
      <c r="PUS235" s="410"/>
      <c r="PUT235" s="410"/>
      <c r="PUU235" s="410"/>
      <c r="PUV235" s="410"/>
      <c r="PUW235" s="410"/>
      <c r="PUX235" s="410"/>
      <c r="PUY235" s="410"/>
      <c r="PUZ235" s="410"/>
      <c r="PVA235" s="410"/>
      <c r="PVB235" s="410"/>
      <c r="PVC235" s="410"/>
      <c r="PVD235" s="410"/>
      <c r="PVE235" s="410"/>
      <c r="PVF235" s="410"/>
      <c r="PVG235" s="410"/>
      <c r="PVH235" s="410"/>
      <c r="PVI235" s="410"/>
      <c r="PVJ235" s="410"/>
      <c r="PVK235" s="410"/>
      <c r="PVL235" s="410"/>
      <c r="PVM235" s="410"/>
      <c r="PVN235" s="410"/>
      <c r="PVO235" s="410"/>
      <c r="PVP235" s="410"/>
      <c r="PVQ235" s="410"/>
      <c r="PVR235" s="410"/>
      <c r="PVS235" s="410"/>
      <c r="PVT235" s="410"/>
      <c r="PVU235" s="410"/>
      <c r="PVV235" s="410"/>
      <c r="PVW235" s="410"/>
      <c r="PVX235" s="410"/>
      <c r="PVY235" s="410"/>
      <c r="PVZ235" s="410"/>
      <c r="PWA235" s="410"/>
      <c r="PWB235" s="410"/>
      <c r="PWC235" s="410"/>
      <c r="PWD235" s="410"/>
      <c r="PWE235" s="410"/>
      <c r="PWF235" s="410"/>
      <c r="PWG235" s="410"/>
      <c r="PWH235" s="410"/>
      <c r="PWI235" s="410"/>
      <c r="PWJ235" s="410"/>
      <c r="PWK235" s="410"/>
      <c r="PWL235" s="410"/>
      <c r="PWM235" s="410"/>
      <c r="PWN235" s="410"/>
      <c r="PWO235" s="410"/>
      <c r="PWP235" s="410"/>
      <c r="PWQ235" s="410"/>
      <c r="PWR235" s="410"/>
      <c r="PWS235" s="410"/>
      <c r="PWT235" s="410"/>
      <c r="PWU235" s="410"/>
      <c r="PWV235" s="410"/>
      <c r="PWW235" s="410"/>
      <c r="PWX235" s="410"/>
      <c r="PWY235" s="410"/>
      <c r="PWZ235" s="410"/>
      <c r="PXA235" s="410"/>
      <c r="PXB235" s="410"/>
      <c r="PXC235" s="410"/>
      <c r="PXD235" s="410"/>
      <c r="PXE235" s="410"/>
      <c r="PXF235" s="410"/>
      <c r="PXG235" s="410"/>
      <c r="PXH235" s="410"/>
      <c r="PXI235" s="410"/>
      <c r="PXJ235" s="410"/>
      <c r="PXK235" s="410"/>
      <c r="PXL235" s="410"/>
      <c r="PXM235" s="410"/>
      <c r="PXN235" s="410"/>
      <c r="PXO235" s="410"/>
      <c r="PXP235" s="410"/>
      <c r="PXQ235" s="410"/>
      <c r="PXR235" s="410"/>
      <c r="PXS235" s="410"/>
      <c r="PXT235" s="410"/>
      <c r="PXU235" s="410"/>
      <c r="PXV235" s="410"/>
      <c r="PXW235" s="410"/>
      <c r="PXX235" s="410"/>
      <c r="PXY235" s="410"/>
      <c r="PXZ235" s="410"/>
      <c r="PYA235" s="410"/>
      <c r="PYB235" s="410"/>
      <c r="PYC235" s="410"/>
      <c r="PYD235" s="410"/>
      <c r="PYE235" s="410"/>
      <c r="PYF235" s="410"/>
      <c r="PYG235" s="410"/>
      <c r="PYH235" s="410"/>
      <c r="PYI235" s="410"/>
      <c r="PYJ235" s="410"/>
      <c r="PYK235" s="410"/>
      <c r="PYL235" s="410"/>
      <c r="PYM235" s="410"/>
      <c r="PYN235" s="410"/>
      <c r="PYO235" s="410"/>
      <c r="PYP235" s="410"/>
      <c r="PYQ235" s="410"/>
      <c r="PYR235" s="410"/>
      <c r="PYS235" s="410"/>
      <c r="PYT235" s="410"/>
      <c r="PYU235" s="410"/>
      <c r="PYV235" s="410"/>
      <c r="PYW235" s="410"/>
      <c r="PYX235" s="410"/>
      <c r="PYY235" s="410"/>
      <c r="PYZ235" s="410"/>
      <c r="PZA235" s="410"/>
      <c r="PZB235" s="410"/>
      <c r="PZC235" s="410"/>
      <c r="PZD235" s="410"/>
      <c r="PZE235" s="410"/>
      <c r="PZF235" s="410"/>
      <c r="PZG235" s="410"/>
      <c r="PZH235" s="410"/>
      <c r="PZI235" s="410"/>
      <c r="PZJ235" s="410"/>
      <c r="PZK235" s="410"/>
      <c r="PZL235" s="410"/>
      <c r="PZM235" s="410"/>
      <c r="PZN235" s="410"/>
      <c r="PZO235" s="410"/>
      <c r="PZP235" s="410"/>
      <c r="PZQ235" s="410"/>
      <c r="PZR235" s="410"/>
      <c r="PZS235" s="410"/>
      <c r="PZT235" s="410"/>
      <c r="PZU235" s="410"/>
      <c r="PZV235" s="410"/>
      <c r="PZW235" s="410"/>
      <c r="PZX235" s="410"/>
      <c r="PZY235" s="410"/>
      <c r="PZZ235" s="410"/>
      <c r="QAA235" s="410"/>
      <c r="QAB235" s="410"/>
      <c r="QAC235" s="410"/>
      <c r="QAD235" s="410"/>
      <c r="QAE235" s="410"/>
      <c r="QAF235" s="410"/>
      <c r="QAG235" s="410"/>
      <c r="QAH235" s="410"/>
      <c r="QAI235" s="410"/>
      <c r="QAJ235" s="410"/>
      <c r="QAK235" s="410"/>
      <c r="QAL235" s="410"/>
      <c r="QAM235" s="410"/>
      <c r="QAN235" s="410"/>
      <c r="QAO235" s="410"/>
      <c r="QAP235" s="410"/>
      <c r="QAQ235" s="410"/>
      <c r="QAR235" s="410"/>
      <c r="QAS235" s="410"/>
      <c r="QAT235" s="410"/>
      <c r="QAU235" s="410"/>
      <c r="QAV235" s="410"/>
      <c r="QAW235" s="410"/>
      <c r="QAX235" s="410"/>
      <c r="QAY235" s="410"/>
      <c r="QAZ235" s="410"/>
      <c r="QBA235" s="410"/>
      <c r="QBB235" s="410"/>
      <c r="QBC235" s="410"/>
      <c r="QBD235" s="410"/>
      <c r="QBE235" s="410"/>
      <c r="QBF235" s="410"/>
      <c r="QBG235" s="410"/>
      <c r="QBH235" s="410"/>
      <c r="QBI235" s="410"/>
      <c r="QBJ235" s="410"/>
      <c r="QBK235" s="410"/>
      <c r="QBL235" s="410"/>
      <c r="QBM235" s="410"/>
      <c r="QBN235" s="410"/>
      <c r="QBO235" s="410"/>
      <c r="QBP235" s="410"/>
      <c r="QBQ235" s="410"/>
      <c r="QBR235" s="410"/>
      <c r="QBS235" s="410"/>
      <c r="QBT235" s="410"/>
      <c r="QBU235" s="410"/>
      <c r="QBV235" s="410"/>
      <c r="QBW235" s="410"/>
      <c r="QBX235" s="410"/>
      <c r="QBY235" s="410"/>
      <c r="QBZ235" s="410"/>
      <c r="QCA235" s="410"/>
      <c r="QCB235" s="410"/>
      <c r="QCC235" s="410"/>
      <c r="QCD235" s="410"/>
      <c r="QCE235" s="410"/>
      <c r="QCF235" s="410"/>
      <c r="QCG235" s="410"/>
      <c r="QCH235" s="410"/>
      <c r="QCI235" s="410"/>
      <c r="QCJ235" s="410"/>
      <c r="QCK235" s="410"/>
      <c r="QCL235" s="410"/>
      <c r="QCM235" s="410"/>
      <c r="QCN235" s="410"/>
      <c r="QCO235" s="410"/>
      <c r="QCP235" s="410"/>
      <c r="QCQ235" s="410"/>
      <c r="QCR235" s="410"/>
      <c r="QCS235" s="410"/>
      <c r="QCT235" s="410"/>
      <c r="QCU235" s="410"/>
      <c r="QCV235" s="410"/>
      <c r="QCW235" s="410"/>
      <c r="QCX235" s="410"/>
      <c r="QCY235" s="410"/>
      <c r="QCZ235" s="410"/>
      <c r="QDA235" s="410"/>
      <c r="QDB235" s="410"/>
      <c r="QDC235" s="410"/>
      <c r="QDD235" s="410"/>
      <c r="QDE235" s="410"/>
      <c r="QDF235" s="410"/>
      <c r="QDG235" s="410"/>
      <c r="QDH235" s="410"/>
      <c r="QDI235" s="410"/>
      <c r="QDJ235" s="410"/>
      <c r="QDK235" s="410"/>
      <c r="QDL235" s="410"/>
      <c r="QDM235" s="410"/>
      <c r="QDN235" s="410"/>
      <c r="QDO235" s="410"/>
      <c r="QDP235" s="410"/>
      <c r="QDQ235" s="410"/>
      <c r="QDR235" s="410"/>
      <c r="QDS235" s="410"/>
      <c r="QDT235" s="410"/>
      <c r="QDU235" s="410"/>
      <c r="QDV235" s="410"/>
      <c r="QDW235" s="410"/>
      <c r="QDX235" s="410"/>
      <c r="QDY235" s="410"/>
      <c r="QDZ235" s="410"/>
      <c r="QEA235" s="410"/>
      <c r="QEB235" s="410"/>
      <c r="QEC235" s="410"/>
      <c r="QED235" s="410"/>
      <c r="QEE235" s="410"/>
      <c r="QEF235" s="410"/>
      <c r="QEG235" s="410"/>
      <c r="QEH235" s="410"/>
      <c r="QEI235" s="410"/>
      <c r="QEJ235" s="410"/>
      <c r="QEK235" s="410"/>
      <c r="QEL235" s="410"/>
      <c r="QEM235" s="410"/>
      <c r="QEN235" s="410"/>
      <c r="QEO235" s="410"/>
      <c r="QEP235" s="410"/>
      <c r="QEQ235" s="410"/>
      <c r="QER235" s="410"/>
      <c r="QES235" s="410"/>
      <c r="QET235" s="410"/>
      <c r="QEU235" s="410"/>
      <c r="QEV235" s="410"/>
      <c r="QEW235" s="410"/>
      <c r="QEX235" s="410"/>
      <c r="QEY235" s="410"/>
      <c r="QEZ235" s="410"/>
      <c r="QFA235" s="410"/>
      <c r="QFB235" s="410"/>
      <c r="QFC235" s="410"/>
      <c r="QFD235" s="410"/>
      <c r="QFE235" s="410"/>
      <c r="QFF235" s="410"/>
      <c r="QFG235" s="410"/>
      <c r="QFH235" s="410"/>
      <c r="QFI235" s="410"/>
      <c r="QFJ235" s="410"/>
      <c r="QFK235" s="410"/>
      <c r="QFL235" s="410"/>
      <c r="QFM235" s="410"/>
      <c r="QFN235" s="410"/>
      <c r="QFO235" s="410"/>
      <c r="QFP235" s="410"/>
      <c r="QFQ235" s="410"/>
      <c r="QFR235" s="410"/>
      <c r="QFS235" s="410"/>
      <c r="QFT235" s="410"/>
      <c r="QFU235" s="410"/>
      <c r="QFV235" s="410"/>
      <c r="QFW235" s="410"/>
      <c r="QFX235" s="410"/>
      <c r="QFY235" s="410"/>
      <c r="QFZ235" s="410"/>
      <c r="QGA235" s="410"/>
      <c r="QGB235" s="410"/>
      <c r="QGC235" s="410"/>
      <c r="QGD235" s="410"/>
      <c r="QGE235" s="410"/>
      <c r="QGF235" s="410"/>
      <c r="QGG235" s="410"/>
      <c r="QGH235" s="410"/>
      <c r="QGI235" s="410"/>
      <c r="QGJ235" s="410"/>
      <c r="QGK235" s="410"/>
      <c r="QGL235" s="410"/>
      <c r="QGM235" s="410"/>
      <c r="QGN235" s="410"/>
      <c r="QGO235" s="410"/>
      <c r="QGP235" s="410"/>
      <c r="QGQ235" s="410"/>
      <c r="QGR235" s="410"/>
      <c r="QGS235" s="410"/>
      <c r="QGT235" s="410"/>
      <c r="QGU235" s="410"/>
      <c r="QGV235" s="410"/>
      <c r="QGW235" s="410"/>
      <c r="QGX235" s="410"/>
      <c r="QGY235" s="410"/>
      <c r="QGZ235" s="410"/>
      <c r="QHA235" s="410"/>
      <c r="QHB235" s="410"/>
      <c r="QHC235" s="410"/>
      <c r="QHD235" s="410"/>
      <c r="QHE235" s="410"/>
      <c r="QHF235" s="410"/>
      <c r="QHG235" s="410"/>
      <c r="QHH235" s="410"/>
      <c r="QHI235" s="410"/>
      <c r="QHJ235" s="410"/>
      <c r="QHK235" s="410"/>
      <c r="QHL235" s="410"/>
      <c r="QHM235" s="410"/>
      <c r="QHN235" s="410"/>
      <c r="QHO235" s="410"/>
      <c r="QHP235" s="410"/>
      <c r="QHQ235" s="410"/>
      <c r="QHR235" s="410"/>
      <c r="QHS235" s="410"/>
      <c r="QHT235" s="410"/>
      <c r="QHU235" s="410"/>
      <c r="QHV235" s="410"/>
      <c r="QHW235" s="410"/>
      <c r="QHX235" s="410"/>
      <c r="QHY235" s="410"/>
      <c r="QHZ235" s="410"/>
      <c r="QIA235" s="410"/>
      <c r="QIB235" s="410"/>
      <c r="QIC235" s="410"/>
      <c r="QID235" s="410"/>
      <c r="QIE235" s="410"/>
      <c r="QIF235" s="410"/>
      <c r="QIG235" s="410"/>
      <c r="QIH235" s="410"/>
      <c r="QII235" s="410"/>
      <c r="QIJ235" s="410"/>
      <c r="QIK235" s="410"/>
      <c r="QIL235" s="410"/>
      <c r="QIM235" s="410"/>
      <c r="QIN235" s="410"/>
      <c r="QIO235" s="410"/>
      <c r="QIP235" s="410"/>
      <c r="QIQ235" s="410"/>
      <c r="QIR235" s="410"/>
      <c r="QIS235" s="410"/>
      <c r="QIT235" s="410"/>
      <c r="QIU235" s="410"/>
      <c r="QIV235" s="410"/>
      <c r="QIW235" s="410"/>
      <c r="QIX235" s="410"/>
      <c r="QIY235" s="410"/>
      <c r="QIZ235" s="410"/>
      <c r="QJA235" s="410"/>
      <c r="QJB235" s="410"/>
      <c r="QJC235" s="410"/>
      <c r="QJD235" s="410"/>
      <c r="QJE235" s="410"/>
      <c r="QJF235" s="410"/>
      <c r="QJG235" s="410"/>
      <c r="QJH235" s="410"/>
      <c r="QJI235" s="410"/>
      <c r="QJJ235" s="410"/>
      <c r="QJK235" s="410"/>
      <c r="QJL235" s="410"/>
      <c r="QJM235" s="410"/>
      <c r="QJN235" s="410"/>
      <c r="QJO235" s="410"/>
      <c r="QJP235" s="410"/>
      <c r="QJQ235" s="410"/>
      <c r="QJR235" s="410"/>
      <c r="QJS235" s="410"/>
      <c r="QJT235" s="410"/>
      <c r="QJU235" s="410"/>
      <c r="QJV235" s="410"/>
      <c r="QJW235" s="410"/>
      <c r="QJX235" s="410"/>
      <c r="QJY235" s="410"/>
      <c r="QJZ235" s="410"/>
      <c r="QKA235" s="410"/>
      <c r="QKB235" s="410"/>
      <c r="QKC235" s="410"/>
      <c r="QKD235" s="410"/>
      <c r="QKE235" s="410"/>
      <c r="QKF235" s="410"/>
      <c r="QKG235" s="410"/>
      <c r="QKH235" s="410"/>
      <c r="QKI235" s="410"/>
      <c r="QKJ235" s="410"/>
      <c r="QKK235" s="410"/>
      <c r="QKL235" s="410"/>
      <c r="QKM235" s="410"/>
      <c r="QKN235" s="410"/>
      <c r="QKO235" s="410"/>
      <c r="QKP235" s="410"/>
      <c r="QKQ235" s="410"/>
      <c r="QKR235" s="410"/>
      <c r="QKS235" s="410"/>
      <c r="QKT235" s="410"/>
      <c r="QKU235" s="410"/>
      <c r="QKV235" s="410"/>
      <c r="QKW235" s="410"/>
      <c r="QKX235" s="410"/>
      <c r="QKY235" s="410"/>
      <c r="QKZ235" s="410"/>
      <c r="QLA235" s="410"/>
      <c r="QLB235" s="410"/>
      <c r="QLC235" s="410"/>
      <c r="QLD235" s="410"/>
      <c r="QLE235" s="410"/>
      <c r="QLF235" s="410"/>
      <c r="QLG235" s="410"/>
      <c r="QLH235" s="410"/>
      <c r="QLI235" s="410"/>
      <c r="QLJ235" s="410"/>
      <c r="QLK235" s="410"/>
      <c r="QLL235" s="410"/>
      <c r="QLM235" s="410"/>
      <c r="QLN235" s="410"/>
      <c r="QLO235" s="410"/>
      <c r="QLP235" s="410"/>
      <c r="QLQ235" s="410"/>
      <c r="QLR235" s="410"/>
      <c r="QLS235" s="410"/>
      <c r="QLT235" s="410"/>
      <c r="QLU235" s="410"/>
      <c r="QLV235" s="410"/>
      <c r="QLW235" s="410"/>
      <c r="QLX235" s="410"/>
      <c r="QLY235" s="410"/>
      <c r="QLZ235" s="410"/>
      <c r="QMA235" s="410"/>
      <c r="QMB235" s="410"/>
      <c r="QMC235" s="410"/>
      <c r="QMD235" s="410"/>
      <c r="QME235" s="410"/>
      <c r="QMF235" s="410"/>
      <c r="QMG235" s="410"/>
      <c r="QMH235" s="410"/>
      <c r="QMI235" s="410"/>
      <c r="QMJ235" s="410"/>
      <c r="QMK235" s="410"/>
      <c r="QML235" s="410"/>
      <c r="QMM235" s="410"/>
      <c r="QMN235" s="410"/>
      <c r="QMO235" s="410"/>
      <c r="QMP235" s="410"/>
      <c r="QMQ235" s="410"/>
      <c r="QMR235" s="410"/>
      <c r="QMS235" s="410"/>
      <c r="QMT235" s="410"/>
      <c r="QMU235" s="410"/>
      <c r="QMV235" s="410"/>
      <c r="QMW235" s="410"/>
      <c r="QMX235" s="410"/>
      <c r="QMY235" s="410"/>
      <c r="QMZ235" s="410"/>
      <c r="QNA235" s="410"/>
      <c r="QNB235" s="410"/>
      <c r="QNC235" s="410"/>
      <c r="QND235" s="410"/>
      <c r="QNE235" s="410"/>
      <c r="QNF235" s="410"/>
      <c r="QNG235" s="410"/>
      <c r="QNH235" s="410"/>
      <c r="QNI235" s="410"/>
      <c r="QNJ235" s="410"/>
      <c r="QNK235" s="410"/>
      <c r="QNL235" s="410"/>
      <c r="QNM235" s="410"/>
      <c r="QNN235" s="410"/>
      <c r="QNO235" s="410"/>
      <c r="QNP235" s="410"/>
      <c r="QNQ235" s="410"/>
      <c r="QNR235" s="410"/>
      <c r="QNS235" s="410"/>
      <c r="QNT235" s="410"/>
      <c r="QNU235" s="410"/>
      <c r="QNV235" s="410"/>
      <c r="QNW235" s="410"/>
      <c r="QNX235" s="410"/>
      <c r="QNY235" s="410"/>
      <c r="QNZ235" s="410"/>
      <c r="QOA235" s="410"/>
      <c r="QOB235" s="410"/>
      <c r="QOC235" s="410"/>
      <c r="QOD235" s="410"/>
      <c r="QOE235" s="410"/>
      <c r="QOF235" s="410"/>
      <c r="QOG235" s="410"/>
      <c r="QOH235" s="410"/>
      <c r="QOI235" s="410"/>
      <c r="QOJ235" s="410"/>
      <c r="QOK235" s="410"/>
      <c r="QOL235" s="410"/>
      <c r="QOM235" s="410"/>
      <c r="QON235" s="410"/>
      <c r="QOO235" s="410"/>
      <c r="QOP235" s="410"/>
      <c r="QOQ235" s="410"/>
      <c r="QOR235" s="410"/>
      <c r="QOS235" s="410"/>
      <c r="QOT235" s="410"/>
      <c r="QOU235" s="410"/>
      <c r="QOV235" s="410"/>
      <c r="QOW235" s="410"/>
      <c r="QOX235" s="410"/>
      <c r="QOY235" s="410"/>
      <c r="QOZ235" s="410"/>
      <c r="QPA235" s="410"/>
      <c r="QPB235" s="410"/>
      <c r="QPC235" s="410"/>
      <c r="QPD235" s="410"/>
      <c r="QPE235" s="410"/>
      <c r="QPF235" s="410"/>
      <c r="QPG235" s="410"/>
      <c r="QPH235" s="410"/>
      <c r="QPI235" s="410"/>
      <c r="QPJ235" s="410"/>
      <c r="QPK235" s="410"/>
      <c r="QPL235" s="410"/>
      <c r="QPM235" s="410"/>
      <c r="QPN235" s="410"/>
      <c r="QPO235" s="410"/>
      <c r="QPP235" s="410"/>
      <c r="QPQ235" s="410"/>
      <c r="QPR235" s="410"/>
      <c r="QPS235" s="410"/>
      <c r="QPT235" s="410"/>
      <c r="QPU235" s="410"/>
      <c r="QPV235" s="410"/>
      <c r="QPW235" s="410"/>
      <c r="QPX235" s="410"/>
      <c r="QPY235" s="410"/>
      <c r="QPZ235" s="410"/>
      <c r="QQA235" s="410"/>
      <c r="QQB235" s="410"/>
      <c r="QQC235" s="410"/>
      <c r="QQD235" s="410"/>
      <c r="QQE235" s="410"/>
      <c r="QQF235" s="410"/>
      <c r="QQG235" s="410"/>
      <c r="QQH235" s="410"/>
      <c r="QQI235" s="410"/>
      <c r="QQJ235" s="410"/>
      <c r="QQK235" s="410"/>
      <c r="QQL235" s="410"/>
      <c r="QQM235" s="410"/>
      <c r="QQN235" s="410"/>
      <c r="QQO235" s="410"/>
      <c r="QQP235" s="410"/>
      <c r="QQQ235" s="410"/>
      <c r="QQR235" s="410"/>
      <c r="QQS235" s="410"/>
      <c r="QQT235" s="410"/>
      <c r="QQU235" s="410"/>
      <c r="QQV235" s="410"/>
      <c r="QQW235" s="410"/>
      <c r="QQX235" s="410"/>
      <c r="QQY235" s="410"/>
      <c r="QQZ235" s="410"/>
      <c r="QRA235" s="410"/>
      <c r="QRB235" s="410"/>
      <c r="QRC235" s="410"/>
      <c r="QRD235" s="410"/>
      <c r="QRE235" s="410"/>
      <c r="QRF235" s="410"/>
      <c r="QRG235" s="410"/>
      <c r="QRH235" s="410"/>
      <c r="QRI235" s="410"/>
      <c r="QRJ235" s="410"/>
      <c r="QRK235" s="410"/>
      <c r="QRL235" s="410"/>
      <c r="QRM235" s="410"/>
      <c r="QRN235" s="410"/>
      <c r="QRO235" s="410"/>
      <c r="QRP235" s="410"/>
      <c r="QRQ235" s="410"/>
      <c r="QRR235" s="410"/>
      <c r="QRS235" s="410"/>
      <c r="QRT235" s="410"/>
      <c r="QRU235" s="410"/>
      <c r="QRV235" s="410"/>
      <c r="QRW235" s="410"/>
      <c r="QRX235" s="410"/>
      <c r="QRY235" s="410"/>
      <c r="QRZ235" s="410"/>
      <c r="QSA235" s="410"/>
      <c r="QSB235" s="410"/>
      <c r="QSC235" s="410"/>
      <c r="QSD235" s="410"/>
      <c r="QSE235" s="410"/>
      <c r="QSF235" s="410"/>
      <c r="QSG235" s="410"/>
      <c r="QSH235" s="410"/>
      <c r="QSI235" s="410"/>
      <c r="QSJ235" s="410"/>
      <c r="QSK235" s="410"/>
      <c r="QSL235" s="410"/>
      <c r="QSM235" s="410"/>
      <c r="QSN235" s="410"/>
      <c r="QSO235" s="410"/>
      <c r="QSP235" s="410"/>
      <c r="QSQ235" s="410"/>
      <c r="QSR235" s="410"/>
      <c r="QSS235" s="410"/>
      <c r="QST235" s="410"/>
      <c r="QSU235" s="410"/>
      <c r="QSV235" s="410"/>
      <c r="QSW235" s="410"/>
      <c r="QSX235" s="410"/>
      <c r="QSY235" s="410"/>
      <c r="QSZ235" s="410"/>
      <c r="QTA235" s="410"/>
      <c r="QTB235" s="410"/>
      <c r="QTC235" s="410"/>
      <c r="QTD235" s="410"/>
      <c r="QTE235" s="410"/>
      <c r="QTF235" s="410"/>
      <c r="QTG235" s="410"/>
      <c r="QTH235" s="410"/>
      <c r="QTI235" s="410"/>
      <c r="QTJ235" s="410"/>
      <c r="QTK235" s="410"/>
      <c r="QTL235" s="410"/>
      <c r="QTM235" s="410"/>
      <c r="QTN235" s="410"/>
      <c r="QTO235" s="410"/>
      <c r="QTP235" s="410"/>
      <c r="QTQ235" s="410"/>
      <c r="QTR235" s="410"/>
      <c r="QTS235" s="410"/>
      <c r="QTT235" s="410"/>
      <c r="QTU235" s="410"/>
      <c r="QTV235" s="410"/>
      <c r="QTW235" s="410"/>
      <c r="QTX235" s="410"/>
      <c r="QTY235" s="410"/>
      <c r="QTZ235" s="410"/>
      <c r="QUA235" s="410"/>
      <c r="QUB235" s="410"/>
      <c r="QUC235" s="410"/>
      <c r="QUD235" s="410"/>
      <c r="QUE235" s="410"/>
      <c r="QUF235" s="410"/>
      <c r="QUG235" s="410"/>
      <c r="QUH235" s="410"/>
      <c r="QUI235" s="410"/>
      <c r="QUJ235" s="410"/>
      <c r="QUK235" s="410"/>
      <c r="QUL235" s="410"/>
      <c r="QUM235" s="410"/>
      <c r="QUN235" s="410"/>
      <c r="QUO235" s="410"/>
      <c r="QUP235" s="410"/>
      <c r="QUQ235" s="410"/>
      <c r="QUR235" s="410"/>
      <c r="QUS235" s="410"/>
      <c r="QUT235" s="410"/>
      <c r="QUU235" s="410"/>
      <c r="QUV235" s="410"/>
      <c r="QUW235" s="410"/>
      <c r="QUX235" s="410"/>
      <c r="QUY235" s="410"/>
      <c r="QUZ235" s="410"/>
      <c r="QVA235" s="410"/>
      <c r="QVB235" s="410"/>
      <c r="QVC235" s="410"/>
      <c r="QVD235" s="410"/>
      <c r="QVE235" s="410"/>
      <c r="QVF235" s="410"/>
      <c r="QVG235" s="410"/>
      <c r="QVH235" s="410"/>
      <c r="QVI235" s="410"/>
      <c r="QVJ235" s="410"/>
      <c r="QVK235" s="410"/>
      <c r="QVL235" s="410"/>
      <c r="QVM235" s="410"/>
      <c r="QVN235" s="410"/>
      <c r="QVO235" s="410"/>
      <c r="QVP235" s="410"/>
      <c r="QVQ235" s="410"/>
      <c r="QVR235" s="410"/>
      <c r="QVS235" s="410"/>
      <c r="QVT235" s="410"/>
      <c r="QVU235" s="410"/>
      <c r="QVV235" s="410"/>
      <c r="QVW235" s="410"/>
      <c r="QVX235" s="410"/>
      <c r="QVY235" s="410"/>
      <c r="QVZ235" s="410"/>
      <c r="QWA235" s="410"/>
      <c r="QWB235" s="410"/>
      <c r="QWC235" s="410"/>
      <c r="QWD235" s="410"/>
      <c r="QWE235" s="410"/>
      <c r="QWF235" s="410"/>
      <c r="QWG235" s="410"/>
      <c r="QWH235" s="410"/>
      <c r="QWI235" s="410"/>
      <c r="QWJ235" s="410"/>
      <c r="QWK235" s="410"/>
      <c r="QWL235" s="410"/>
      <c r="QWM235" s="410"/>
      <c r="QWN235" s="410"/>
      <c r="QWO235" s="410"/>
      <c r="QWP235" s="410"/>
      <c r="QWQ235" s="410"/>
      <c r="QWR235" s="410"/>
      <c r="QWS235" s="410"/>
      <c r="QWT235" s="410"/>
      <c r="QWU235" s="410"/>
      <c r="QWV235" s="410"/>
      <c r="QWW235" s="410"/>
      <c r="QWX235" s="410"/>
      <c r="QWY235" s="410"/>
      <c r="QWZ235" s="410"/>
      <c r="QXA235" s="410"/>
      <c r="QXB235" s="410"/>
      <c r="QXC235" s="410"/>
      <c r="QXD235" s="410"/>
      <c r="QXE235" s="410"/>
      <c r="QXF235" s="410"/>
      <c r="QXG235" s="410"/>
      <c r="QXH235" s="410"/>
      <c r="QXI235" s="410"/>
      <c r="QXJ235" s="410"/>
      <c r="QXK235" s="410"/>
      <c r="QXL235" s="410"/>
      <c r="QXM235" s="410"/>
      <c r="QXN235" s="410"/>
      <c r="QXO235" s="410"/>
      <c r="QXP235" s="410"/>
      <c r="QXQ235" s="410"/>
      <c r="QXR235" s="410"/>
      <c r="QXS235" s="410"/>
      <c r="QXT235" s="410"/>
      <c r="QXU235" s="410"/>
      <c r="QXV235" s="410"/>
      <c r="QXW235" s="410"/>
      <c r="QXX235" s="410"/>
      <c r="QXY235" s="410"/>
      <c r="QXZ235" s="410"/>
      <c r="QYA235" s="410"/>
      <c r="QYB235" s="410"/>
      <c r="QYC235" s="410"/>
      <c r="QYD235" s="410"/>
      <c r="QYE235" s="410"/>
      <c r="QYF235" s="410"/>
      <c r="QYG235" s="410"/>
      <c r="QYH235" s="410"/>
      <c r="QYI235" s="410"/>
      <c r="QYJ235" s="410"/>
      <c r="QYK235" s="410"/>
      <c r="QYL235" s="410"/>
      <c r="QYM235" s="410"/>
      <c r="QYN235" s="410"/>
      <c r="QYO235" s="410"/>
      <c r="QYP235" s="410"/>
      <c r="QYQ235" s="410"/>
      <c r="QYR235" s="410"/>
      <c r="QYS235" s="410"/>
      <c r="QYT235" s="410"/>
      <c r="QYU235" s="410"/>
      <c r="QYV235" s="410"/>
      <c r="QYW235" s="410"/>
      <c r="QYX235" s="410"/>
      <c r="QYY235" s="410"/>
      <c r="QYZ235" s="410"/>
      <c r="QZA235" s="410"/>
      <c r="QZB235" s="410"/>
      <c r="QZC235" s="410"/>
      <c r="QZD235" s="410"/>
      <c r="QZE235" s="410"/>
      <c r="QZF235" s="410"/>
      <c r="QZG235" s="410"/>
      <c r="QZH235" s="410"/>
      <c r="QZI235" s="410"/>
      <c r="QZJ235" s="410"/>
      <c r="QZK235" s="410"/>
      <c r="QZL235" s="410"/>
      <c r="QZM235" s="410"/>
      <c r="QZN235" s="410"/>
      <c r="QZO235" s="410"/>
      <c r="QZP235" s="410"/>
      <c r="QZQ235" s="410"/>
      <c r="QZR235" s="410"/>
      <c r="QZS235" s="410"/>
      <c r="QZT235" s="410"/>
      <c r="QZU235" s="410"/>
      <c r="QZV235" s="410"/>
      <c r="QZW235" s="410"/>
      <c r="QZX235" s="410"/>
      <c r="QZY235" s="410"/>
      <c r="QZZ235" s="410"/>
      <c r="RAA235" s="410"/>
      <c r="RAB235" s="410"/>
      <c r="RAC235" s="410"/>
      <c r="RAD235" s="410"/>
      <c r="RAE235" s="410"/>
      <c r="RAF235" s="410"/>
      <c r="RAG235" s="410"/>
      <c r="RAH235" s="410"/>
      <c r="RAI235" s="410"/>
      <c r="RAJ235" s="410"/>
      <c r="RAK235" s="410"/>
      <c r="RAL235" s="410"/>
      <c r="RAM235" s="410"/>
      <c r="RAN235" s="410"/>
      <c r="RAO235" s="410"/>
      <c r="RAP235" s="410"/>
      <c r="RAQ235" s="410"/>
      <c r="RAR235" s="410"/>
      <c r="RAS235" s="410"/>
      <c r="RAT235" s="410"/>
      <c r="RAU235" s="410"/>
      <c r="RAV235" s="410"/>
      <c r="RAW235" s="410"/>
      <c r="RAX235" s="410"/>
      <c r="RAY235" s="410"/>
      <c r="RAZ235" s="410"/>
      <c r="RBA235" s="410"/>
      <c r="RBB235" s="410"/>
      <c r="RBC235" s="410"/>
      <c r="RBD235" s="410"/>
      <c r="RBE235" s="410"/>
      <c r="RBF235" s="410"/>
      <c r="RBG235" s="410"/>
      <c r="RBH235" s="410"/>
      <c r="RBI235" s="410"/>
      <c r="RBJ235" s="410"/>
      <c r="RBK235" s="410"/>
      <c r="RBL235" s="410"/>
      <c r="RBM235" s="410"/>
      <c r="RBN235" s="410"/>
      <c r="RBO235" s="410"/>
      <c r="RBP235" s="410"/>
      <c r="RBQ235" s="410"/>
      <c r="RBR235" s="410"/>
      <c r="RBS235" s="410"/>
      <c r="RBT235" s="410"/>
      <c r="RBU235" s="410"/>
      <c r="RBV235" s="410"/>
      <c r="RBW235" s="410"/>
      <c r="RBX235" s="410"/>
      <c r="RBY235" s="410"/>
      <c r="RBZ235" s="410"/>
      <c r="RCA235" s="410"/>
      <c r="RCB235" s="410"/>
      <c r="RCC235" s="410"/>
      <c r="RCD235" s="410"/>
      <c r="RCE235" s="410"/>
      <c r="RCF235" s="410"/>
      <c r="RCG235" s="410"/>
      <c r="RCH235" s="410"/>
      <c r="RCI235" s="410"/>
      <c r="RCJ235" s="410"/>
      <c r="RCK235" s="410"/>
      <c r="RCL235" s="410"/>
      <c r="RCM235" s="410"/>
      <c r="RCN235" s="410"/>
      <c r="RCO235" s="410"/>
      <c r="RCP235" s="410"/>
      <c r="RCQ235" s="410"/>
      <c r="RCR235" s="410"/>
      <c r="RCS235" s="410"/>
      <c r="RCT235" s="410"/>
      <c r="RCU235" s="410"/>
      <c r="RCV235" s="410"/>
      <c r="RCW235" s="410"/>
      <c r="RCX235" s="410"/>
      <c r="RCY235" s="410"/>
      <c r="RCZ235" s="410"/>
      <c r="RDA235" s="410"/>
      <c r="RDB235" s="410"/>
      <c r="RDC235" s="410"/>
      <c r="RDD235" s="410"/>
      <c r="RDE235" s="410"/>
      <c r="RDF235" s="410"/>
      <c r="RDG235" s="410"/>
      <c r="RDH235" s="410"/>
      <c r="RDI235" s="410"/>
      <c r="RDJ235" s="410"/>
      <c r="RDK235" s="410"/>
      <c r="RDL235" s="410"/>
      <c r="RDM235" s="410"/>
      <c r="RDN235" s="410"/>
      <c r="RDO235" s="410"/>
      <c r="RDP235" s="410"/>
      <c r="RDQ235" s="410"/>
      <c r="RDR235" s="410"/>
      <c r="RDS235" s="410"/>
      <c r="RDT235" s="410"/>
      <c r="RDU235" s="410"/>
      <c r="RDV235" s="410"/>
      <c r="RDW235" s="410"/>
      <c r="RDX235" s="410"/>
      <c r="RDY235" s="410"/>
      <c r="RDZ235" s="410"/>
      <c r="REA235" s="410"/>
      <c r="REB235" s="410"/>
      <c r="REC235" s="410"/>
      <c r="RED235" s="410"/>
      <c r="REE235" s="410"/>
      <c r="REF235" s="410"/>
      <c r="REG235" s="410"/>
      <c r="REH235" s="410"/>
      <c r="REI235" s="410"/>
      <c r="REJ235" s="410"/>
      <c r="REK235" s="410"/>
      <c r="REL235" s="410"/>
      <c r="REM235" s="410"/>
      <c r="REN235" s="410"/>
      <c r="REO235" s="410"/>
      <c r="REP235" s="410"/>
      <c r="REQ235" s="410"/>
      <c r="RER235" s="410"/>
      <c r="RES235" s="410"/>
      <c r="RET235" s="410"/>
      <c r="REU235" s="410"/>
      <c r="REV235" s="410"/>
      <c r="REW235" s="410"/>
      <c r="REX235" s="410"/>
      <c r="REY235" s="410"/>
      <c r="REZ235" s="410"/>
      <c r="RFA235" s="410"/>
      <c r="RFB235" s="410"/>
      <c r="RFC235" s="410"/>
      <c r="RFD235" s="410"/>
      <c r="RFE235" s="410"/>
      <c r="RFF235" s="410"/>
      <c r="RFG235" s="410"/>
      <c r="RFH235" s="410"/>
      <c r="RFI235" s="410"/>
      <c r="RFJ235" s="410"/>
      <c r="RFK235" s="410"/>
      <c r="RFL235" s="410"/>
      <c r="RFM235" s="410"/>
      <c r="RFN235" s="410"/>
      <c r="RFO235" s="410"/>
      <c r="RFP235" s="410"/>
      <c r="RFQ235" s="410"/>
      <c r="RFR235" s="410"/>
      <c r="RFS235" s="410"/>
      <c r="RFT235" s="410"/>
      <c r="RFU235" s="410"/>
      <c r="RFV235" s="410"/>
      <c r="RFW235" s="410"/>
      <c r="RFX235" s="410"/>
      <c r="RFY235" s="410"/>
      <c r="RFZ235" s="410"/>
      <c r="RGA235" s="410"/>
      <c r="RGB235" s="410"/>
      <c r="RGC235" s="410"/>
      <c r="RGD235" s="410"/>
      <c r="RGE235" s="410"/>
      <c r="RGF235" s="410"/>
      <c r="RGG235" s="410"/>
      <c r="RGH235" s="410"/>
      <c r="RGI235" s="410"/>
      <c r="RGJ235" s="410"/>
      <c r="RGK235" s="410"/>
      <c r="RGL235" s="410"/>
      <c r="RGM235" s="410"/>
      <c r="RGN235" s="410"/>
      <c r="RGO235" s="410"/>
      <c r="RGP235" s="410"/>
      <c r="RGQ235" s="410"/>
      <c r="RGR235" s="410"/>
      <c r="RGS235" s="410"/>
      <c r="RGT235" s="410"/>
      <c r="RGU235" s="410"/>
      <c r="RGV235" s="410"/>
      <c r="RGW235" s="410"/>
      <c r="RGX235" s="410"/>
      <c r="RGY235" s="410"/>
      <c r="RGZ235" s="410"/>
      <c r="RHA235" s="410"/>
      <c r="RHB235" s="410"/>
      <c r="RHC235" s="410"/>
      <c r="RHD235" s="410"/>
      <c r="RHE235" s="410"/>
      <c r="RHF235" s="410"/>
      <c r="RHG235" s="410"/>
      <c r="RHH235" s="410"/>
      <c r="RHI235" s="410"/>
      <c r="RHJ235" s="410"/>
      <c r="RHK235" s="410"/>
      <c r="RHL235" s="410"/>
      <c r="RHM235" s="410"/>
      <c r="RHN235" s="410"/>
      <c r="RHO235" s="410"/>
      <c r="RHP235" s="410"/>
      <c r="RHQ235" s="410"/>
      <c r="RHR235" s="410"/>
      <c r="RHS235" s="410"/>
      <c r="RHT235" s="410"/>
      <c r="RHU235" s="410"/>
      <c r="RHV235" s="410"/>
      <c r="RHW235" s="410"/>
      <c r="RHX235" s="410"/>
      <c r="RHY235" s="410"/>
      <c r="RHZ235" s="410"/>
      <c r="RIA235" s="410"/>
      <c r="RIB235" s="410"/>
      <c r="RIC235" s="410"/>
      <c r="RID235" s="410"/>
      <c r="RIE235" s="410"/>
      <c r="RIF235" s="410"/>
      <c r="RIG235" s="410"/>
      <c r="RIH235" s="410"/>
      <c r="RII235" s="410"/>
      <c r="RIJ235" s="410"/>
      <c r="RIK235" s="410"/>
      <c r="RIL235" s="410"/>
      <c r="RIM235" s="410"/>
      <c r="RIN235" s="410"/>
      <c r="RIO235" s="410"/>
      <c r="RIP235" s="410"/>
      <c r="RIQ235" s="410"/>
      <c r="RIR235" s="410"/>
      <c r="RIS235" s="410"/>
      <c r="RIT235" s="410"/>
      <c r="RIU235" s="410"/>
      <c r="RIV235" s="410"/>
      <c r="RIW235" s="410"/>
      <c r="RIX235" s="410"/>
      <c r="RIY235" s="410"/>
      <c r="RIZ235" s="410"/>
      <c r="RJA235" s="410"/>
      <c r="RJB235" s="410"/>
      <c r="RJC235" s="410"/>
      <c r="RJD235" s="410"/>
      <c r="RJE235" s="410"/>
      <c r="RJF235" s="410"/>
      <c r="RJG235" s="410"/>
      <c r="RJH235" s="410"/>
      <c r="RJI235" s="410"/>
      <c r="RJJ235" s="410"/>
      <c r="RJK235" s="410"/>
      <c r="RJL235" s="410"/>
      <c r="RJM235" s="410"/>
      <c r="RJN235" s="410"/>
      <c r="RJO235" s="410"/>
      <c r="RJP235" s="410"/>
      <c r="RJQ235" s="410"/>
      <c r="RJR235" s="410"/>
      <c r="RJS235" s="410"/>
      <c r="RJT235" s="410"/>
      <c r="RJU235" s="410"/>
      <c r="RJV235" s="410"/>
      <c r="RJW235" s="410"/>
      <c r="RJX235" s="410"/>
      <c r="RJY235" s="410"/>
      <c r="RJZ235" s="410"/>
      <c r="RKA235" s="410"/>
      <c r="RKB235" s="410"/>
      <c r="RKC235" s="410"/>
      <c r="RKD235" s="410"/>
      <c r="RKE235" s="410"/>
      <c r="RKF235" s="410"/>
      <c r="RKG235" s="410"/>
      <c r="RKH235" s="410"/>
      <c r="RKI235" s="410"/>
      <c r="RKJ235" s="410"/>
      <c r="RKK235" s="410"/>
      <c r="RKL235" s="410"/>
      <c r="RKM235" s="410"/>
      <c r="RKN235" s="410"/>
      <c r="RKO235" s="410"/>
      <c r="RKP235" s="410"/>
      <c r="RKQ235" s="410"/>
      <c r="RKR235" s="410"/>
      <c r="RKS235" s="410"/>
      <c r="RKT235" s="410"/>
      <c r="RKU235" s="410"/>
      <c r="RKV235" s="410"/>
      <c r="RKW235" s="410"/>
      <c r="RKX235" s="410"/>
      <c r="RKY235" s="410"/>
      <c r="RKZ235" s="410"/>
      <c r="RLA235" s="410"/>
      <c r="RLB235" s="410"/>
      <c r="RLC235" s="410"/>
      <c r="RLD235" s="410"/>
      <c r="RLE235" s="410"/>
      <c r="RLF235" s="410"/>
      <c r="RLG235" s="410"/>
      <c r="RLH235" s="410"/>
      <c r="RLI235" s="410"/>
      <c r="RLJ235" s="410"/>
      <c r="RLK235" s="410"/>
      <c r="RLL235" s="410"/>
      <c r="RLM235" s="410"/>
      <c r="RLN235" s="410"/>
      <c r="RLO235" s="410"/>
      <c r="RLP235" s="410"/>
      <c r="RLQ235" s="410"/>
      <c r="RLR235" s="410"/>
      <c r="RLS235" s="410"/>
      <c r="RLT235" s="410"/>
      <c r="RLU235" s="410"/>
      <c r="RLV235" s="410"/>
      <c r="RLW235" s="410"/>
      <c r="RLX235" s="410"/>
      <c r="RLY235" s="410"/>
      <c r="RLZ235" s="410"/>
      <c r="RMA235" s="410"/>
      <c r="RMB235" s="410"/>
      <c r="RMC235" s="410"/>
      <c r="RMD235" s="410"/>
      <c r="RME235" s="410"/>
      <c r="RMF235" s="410"/>
      <c r="RMG235" s="410"/>
      <c r="RMH235" s="410"/>
      <c r="RMI235" s="410"/>
      <c r="RMJ235" s="410"/>
      <c r="RMK235" s="410"/>
      <c r="RML235" s="410"/>
      <c r="RMM235" s="410"/>
      <c r="RMN235" s="410"/>
      <c r="RMO235" s="410"/>
      <c r="RMP235" s="410"/>
      <c r="RMQ235" s="410"/>
      <c r="RMR235" s="410"/>
      <c r="RMS235" s="410"/>
      <c r="RMT235" s="410"/>
      <c r="RMU235" s="410"/>
      <c r="RMV235" s="410"/>
      <c r="RMW235" s="410"/>
      <c r="RMX235" s="410"/>
      <c r="RMY235" s="410"/>
      <c r="RMZ235" s="410"/>
      <c r="RNA235" s="410"/>
      <c r="RNB235" s="410"/>
      <c r="RNC235" s="410"/>
      <c r="RND235" s="410"/>
      <c r="RNE235" s="410"/>
      <c r="RNF235" s="410"/>
      <c r="RNG235" s="410"/>
      <c r="RNH235" s="410"/>
      <c r="RNI235" s="410"/>
      <c r="RNJ235" s="410"/>
      <c r="RNK235" s="410"/>
      <c r="RNL235" s="410"/>
      <c r="RNM235" s="410"/>
      <c r="RNN235" s="410"/>
      <c r="RNO235" s="410"/>
      <c r="RNP235" s="410"/>
      <c r="RNQ235" s="410"/>
      <c r="RNR235" s="410"/>
      <c r="RNS235" s="410"/>
      <c r="RNT235" s="410"/>
      <c r="RNU235" s="410"/>
      <c r="RNV235" s="410"/>
      <c r="RNW235" s="410"/>
      <c r="RNX235" s="410"/>
      <c r="RNY235" s="410"/>
      <c r="RNZ235" s="410"/>
      <c r="ROA235" s="410"/>
      <c r="ROB235" s="410"/>
      <c r="ROC235" s="410"/>
      <c r="ROD235" s="410"/>
      <c r="ROE235" s="410"/>
      <c r="ROF235" s="410"/>
      <c r="ROG235" s="410"/>
      <c r="ROH235" s="410"/>
      <c r="ROI235" s="410"/>
      <c r="ROJ235" s="410"/>
      <c r="ROK235" s="410"/>
      <c r="ROL235" s="410"/>
      <c r="ROM235" s="410"/>
      <c r="RON235" s="410"/>
      <c r="ROO235" s="410"/>
      <c r="ROP235" s="410"/>
      <c r="ROQ235" s="410"/>
      <c r="ROR235" s="410"/>
      <c r="ROS235" s="410"/>
      <c r="ROT235" s="410"/>
      <c r="ROU235" s="410"/>
      <c r="ROV235" s="410"/>
      <c r="ROW235" s="410"/>
      <c r="ROX235" s="410"/>
      <c r="ROY235" s="410"/>
      <c r="ROZ235" s="410"/>
      <c r="RPA235" s="410"/>
      <c r="RPB235" s="410"/>
      <c r="RPC235" s="410"/>
      <c r="RPD235" s="410"/>
      <c r="RPE235" s="410"/>
      <c r="RPF235" s="410"/>
      <c r="RPG235" s="410"/>
      <c r="RPH235" s="410"/>
      <c r="RPI235" s="410"/>
      <c r="RPJ235" s="410"/>
      <c r="RPK235" s="410"/>
      <c r="RPL235" s="410"/>
      <c r="RPM235" s="410"/>
      <c r="RPN235" s="410"/>
      <c r="RPO235" s="410"/>
      <c r="RPP235" s="410"/>
      <c r="RPQ235" s="410"/>
      <c r="RPR235" s="410"/>
      <c r="RPS235" s="410"/>
      <c r="RPT235" s="410"/>
      <c r="RPU235" s="410"/>
      <c r="RPV235" s="410"/>
      <c r="RPW235" s="410"/>
      <c r="RPX235" s="410"/>
      <c r="RPY235" s="410"/>
      <c r="RPZ235" s="410"/>
      <c r="RQA235" s="410"/>
      <c r="RQB235" s="410"/>
      <c r="RQC235" s="410"/>
      <c r="RQD235" s="410"/>
      <c r="RQE235" s="410"/>
      <c r="RQF235" s="410"/>
      <c r="RQG235" s="410"/>
      <c r="RQH235" s="410"/>
      <c r="RQI235" s="410"/>
      <c r="RQJ235" s="410"/>
      <c r="RQK235" s="410"/>
      <c r="RQL235" s="410"/>
      <c r="RQM235" s="410"/>
      <c r="RQN235" s="410"/>
      <c r="RQO235" s="410"/>
      <c r="RQP235" s="410"/>
      <c r="RQQ235" s="410"/>
      <c r="RQR235" s="410"/>
      <c r="RQS235" s="410"/>
      <c r="RQT235" s="410"/>
      <c r="RQU235" s="410"/>
      <c r="RQV235" s="410"/>
      <c r="RQW235" s="410"/>
      <c r="RQX235" s="410"/>
      <c r="RQY235" s="410"/>
      <c r="RQZ235" s="410"/>
      <c r="RRA235" s="410"/>
      <c r="RRB235" s="410"/>
      <c r="RRC235" s="410"/>
      <c r="RRD235" s="410"/>
      <c r="RRE235" s="410"/>
      <c r="RRF235" s="410"/>
      <c r="RRG235" s="410"/>
      <c r="RRH235" s="410"/>
      <c r="RRI235" s="410"/>
      <c r="RRJ235" s="410"/>
      <c r="RRK235" s="410"/>
      <c r="RRL235" s="410"/>
      <c r="RRM235" s="410"/>
      <c r="RRN235" s="410"/>
      <c r="RRO235" s="410"/>
      <c r="RRP235" s="410"/>
      <c r="RRQ235" s="410"/>
      <c r="RRR235" s="410"/>
      <c r="RRS235" s="410"/>
      <c r="RRT235" s="410"/>
      <c r="RRU235" s="410"/>
      <c r="RRV235" s="410"/>
      <c r="RRW235" s="410"/>
      <c r="RRX235" s="410"/>
      <c r="RRY235" s="410"/>
      <c r="RRZ235" s="410"/>
      <c r="RSA235" s="410"/>
      <c r="RSB235" s="410"/>
      <c r="RSC235" s="410"/>
      <c r="RSD235" s="410"/>
      <c r="RSE235" s="410"/>
      <c r="RSF235" s="410"/>
      <c r="RSG235" s="410"/>
      <c r="RSH235" s="410"/>
      <c r="RSI235" s="410"/>
      <c r="RSJ235" s="410"/>
      <c r="RSK235" s="410"/>
      <c r="RSL235" s="410"/>
      <c r="RSM235" s="410"/>
      <c r="RSN235" s="410"/>
      <c r="RSO235" s="410"/>
      <c r="RSP235" s="410"/>
      <c r="RSQ235" s="410"/>
      <c r="RSR235" s="410"/>
      <c r="RSS235" s="410"/>
      <c r="RST235" s="410"/>
      <c r="RSU235" s="410"/>
      <c r="RSV235" s="410"/>
      <c r="RSW235" s="410"/>
      <c r="RSX235" s="410"/>
      <c r="RSY235" s="410"/>
      <c r="RSZ235" s="410"/>
      <c r="RTA235" s="410"/>
      <c r="RTB235" s="410"/>
      <c r="RTC235" s="410"/>
      <c r="RTD235" s="410"/>
      <c r="RTE235" s="410"/>
      <c r="RTF235" s="410"/>
      <c r="RTG235" s="410"/>
      <c r="RTH235" s="410"/>
      <c r="RTI235" s="410"/>
      <c r="RTJ235" s="410"/>
      <c r="RTK235" s="410"/>
      <c r="RTL235" s="410"/>
      <c r="RTM235" s="410"/>
      <c r="RTN235" s="410"/>
      <c r="RTO235" s="410"/>
      <c r="RTP235" s="410"/>
      <c r="RTQ235" s="410"/>
      <c r="RTR235" s="410"/>
      <c r="RTS235" s="410"/>
      <c r="RTT235" s="410"/>
      <c r="RTU235" s="410"/>
      <c r="RTV235" s="410"/>
      <c r="RTW235" s="410"/>
      <c r="RTX235" s="410"/>
      <c r="RTY235" s="410"/>
      <c r="RTZ235" s="410"/>
      <c r="RUA235" s="410"/>
      <c r="RUB235" s="410"/>
      <c r="RUC235" s="410"/>
      <c r="RUD235" s="410"/>
      <c r="RUE235" s="410"/>
      <c r="RUF235" s="410"/>
      <c r="RUG235" s="410"/>
      <c r="RUH235" s="410"/>
      <c r="RUI235" s="410"/>
      <c r="RUJ235" s="410"/>
      <c r="RUK235" s="410"/>
      <c r="RUL235" s="410"/>
      <c r="RUM235" s="410"/>
      <c r="RUN235" s="410"/>
      <c r="RUO235" s="410"/>
      <c r="RUP235" s="410"/>
      <c r="RUQ235" s="410"/>
      <c r="RUR235" s="410"/>
      <c r="RUS235" s="410"/>
      <c r="RUT235" s="410"/>
      <c r="RUU235" s="410"/>
      <c r="RUV235" s="410"/>
      <c r="RUW235" s="410"/>
      <c r="RUX235" s="410"/>
      <c r="RUY235" s="410"/>
      <c r="RUZ235" s="410"/>
      <c r="RVA235" s="410"/>
      <c r="RVB235" s="410"/>
      <c r="RVC235" s="410"/>
      <c r="RVD235" s="410"/>
      <c r="RVE235" s="410"/>
      <c r="RVF235" s="410"/>
      <c r="RVG235" s="410"/>
      <c r="RVH235" s="410"/>
      <c r="RVI235" s="410"/>
      <c r="RVJ235" s="410"/>
      <c r="RVK235" s="410"/>
      <c r="RVL235" s="410"/>
      <c r="RVM235" s="410"/>
      <c r="RVN235" s="410"/>
      <c r="RVO235" s="410"/>
      <c r="RVP235" s="410"/>
      <c r="RVQ235" s="410"/>
      <c r="RVR235" s="410"/>
      <c r="RVS235" s="410"/>
      <c r="RVT235" s="410"/>
      <c r="RVU235" s="410"/>
      <c r="RVV235" s="410"/>
      <c r="RVW235" s="410"/>
      <c r="RVX235" s="410"/>
      <c r="RVY235" s="410"/>
      <c r="RVZ235" s="410"/>
      <c r="RWA235" s="410"/>
      <c r="RWB235" s="410"/>
      <c r="RWC235" s="410"/>
      <c r="RWD235" s="410"/>
      <c r="RWE235" s="410"/>
      <c r="RWF235" s="410"/>
      <c r="RWG235" s="410"/>
      <c r="RWH235" s="410"/>
      <c r="RWI235" s="410"/>
      <c r="RWJ235" s="410"/>
      <c r="RWK235" s="410"/>
      <c r="RWL235" s="410"/>
      <c r="RWM235" s="410"/>
      <c r="RWN235" s="410"/>
      <c r="RWO235" s="410"/>
      <c r="RWP235" s="410"/>
      <c r="RWQ235" s="410"/>
      <c r="RWR235" s="410"/>
      <c r="RWS235" s="410"/>
      <c r="RWT235" s="410"/>
      <c r="RWU235" s="410"/>
      <c r="RWV235" s="410"/>
      <c r="RWW235" s="410"/>
      <c r="RWX235" s="410"/>
      <c r="RWY235" s="410"/>
      <c r="RWZ235" s="410"/>
      <c r="RXA235" s="410"/>
      <c r="RXB235" s="410"/>
      <c r="RXC235" s="410"/>
      <c r="RXD235" s="410"/>
      <c r="RXE235" s="410"/>
      <c r="RXF235" s="410"/>
      <c r="RXG235" s="410"/>
      <c r="RXH235" s="410"/>
      <c r="RXI235" s="410"/>
      <c r="RXJ235" s="410"/>
      <c r="RXK235" s="410"/>
      <c r="RXL235" s="410"/>
      <c r="RXM235" s="410"/>
      <c r="RXN235" s="410"/>
      <c r="RXO235" s="410"/>
      <c r="RXP235" s="410"/>
      <c r="RXQ235" s="410"/>
      <c r="RXR235" s="410"/>
      <c r="RXS235" s="410"/>
      <c r="RXT235" s="410"/>
      <c r="RXU235" s="410"/>
      <c r="RXV235" s="410"/>
      <c r="RXW235" s="410"/>
      <c r="RXX235" s="410"/>
      <c r="RXY235" s="410"/>
      <c r="RXZ235" s="410"/>
      <c r="RYA235" s="410"/>
      <c r="RYB235" s="410"/>
      <c r="RYC235" s="410"/>
      <c r="RYD235" s="410"/>
      <c r="RYE235" s="410"/>
      <c r="RYF235" s="410"/>
      <c r="RYG235" s="410"/>
      <c r="RYH235" s="410"/>
      <c r="RYI235" s="410"/>
      <c r="RYJ235" s="410"/>
      <c r="RYK235" s="410"/>
      <c r="RYL235" s="410"/>
      <c r="RYM235" s="410"/>
      <c r="RYN235" s="410"/>
      <c r="RYO235" s="410"/>
      <c r="RYP235" s="410"/>
      <c r="RYQ235" s="410"/>
      <c r="RYR235" s="410"/>
      <c r="RYS235" s="410"/>
      <c r="RYT235" s="410"/>
      <c r="RYU235" s="410"/>
      <c r="RYV235" s="410"/>
      <c r="RYW235" s="410"/>
      <c r="RYX235" s="410"/>
      <c r="RYY235" s="410"/>
      <c r="RYZ235" s="410"/>
      <c r="RZA235" s="410"/>
      <c r="RZB235" s="410"/>
      <c r="RZC235" s="410"/>
      <c r="RZD235" s="410"/>
      <c r="RZE235" s="410"/>
      <c r="RZF235" s="410"/>
      <c r="RZG235" s="410"/>
      <c r="RZH235" s="410"/>
      <c r="RZI235" s="410"/>
      <c r="RZJ235" s="410"/>
      <c r="RZK235" s="410"/>
      <c r="RZL235" s="410"/>
      <c r="RZM235" s="410"/>
      <c r="RZN235" s="410"/>
      <c r="RZO235" s="410"/>
      <c r="RZP235" s="410"/>
      <c r="RZQ235" s="410"/>
      <c r="RZR235" s="410"/>
      <c r="RZS235" s="410"/>
      <c r="RZT235" s="410"/>
      <c r="RZU235" s="410"/>
      <c r="RZV235" s="410"/>
      <c r="RZW235" s="410"/>
      <c r="RZX235" s="410"/>
      <c r="RZY235" s="410"/>
      <c r="RZZ235" s="410"/>
      <c r="SAA235" s="410"/>
      <c r="SAB235" s="410"/>
      <c r="SAC235" s="410"/>
      <c r="SAD235" s="410"/>
      <c r="SAE235" s="410"/>
      <c r="SAF235" s="410"/>
      <c r="SAG235" s="410"/>
      <c r="SAH235" s="410"/>
      <c r="SAI235" s="410"/>
      <c r="SAJ235" s="410"/>
      <c r="SAK235" s="410"/>
      <c r="SAL235" s="410"/>
      <c r="SAM235" s="410"/>
      <c r="SAN235" s="410"/>
      <c r="SAO235" s="410"/>
      <c r="SAP235" s="410"/>
      <c r="SAQ235" s="410"/>
      <c r="SAR235" s="410"/>
      <c r="SAS235" s="410"/>
      <c r="SAT235" s="410"/>
      <c r="SAU235" s="410"/>
      <c r="SAV235" s="410"/>
      <c r="SAW235" s="410"/>
      <c r="SAX235" s="410"/>
      <c r="SAY235" s="410"/>
      <c r="SAZ235" s="410"/>
      <c r="SBA235" s="410"/>
      <c r="SBB235" s="410"/>
      <c r="SBC235" s="410"/>
      <c r="SBD235" s="410"/>
      <c r="SBE235" s="410"/>
      <c r="SBF235" s="410"/>
      <c r="SBG235" s="410"/>
      <c r="SBH235" s="410"/>
      <c r="SBI235" s="410"/>
      <c r="SBJ235" s="410"/>
      <c r="SBK235" s="410"/>
      <c r="SBL235" s="410"/>
      <c r="SBM235" s="410"/>
      <c r="SBN235" s="410"/>
      <c r="SBO235" s="410"/>
      <c r="SBP235" s="410"/>
      <c r="SBQ235" s="410"/>
      <c r="SBR235" s="410"/>
      <c r="SBS235" s="410"/>
      <c r="SBT235" s="410"/>
      <c r="SBU235" s="410"/>
      <c r="SBV235" s="410"/>
      <c r="SBW235" s="410"/>
      <c r="SBX235" s="410"/>
      <c r="SBY235" s="410"/>
      <c r="SBZ235" s="410"/>
      <c r="SCA235" s="410"/>
      <c r="SCB235" s="410"/>
      <c r="SCC235" s="410"/>
      <c r="SCD235" s="410"/>
      <c r="SCE235" s="410"/>
      <c r="SCF235" s="410"/>
      <c r="SCG235" s="410"/>
      <c r="SCH235" s="410"/>
      <c r="SCI235" s="410"/>
      <c r="SCJ235" s="410"/>
      <c r="SCK235" s="410"/>
      <c r="SCL235" s="410"/>
      <c r="SCM235" s="410"/>
      <c r="SCN235" s="410"/>
      <c r="SCO235" s="410"/>
      <c r="SCP235" s="410"/>
      <c r="SCQ235" s="410"/>
      <c r="SCR235" s="410"/>
      <c r="SCS235" s="410"/>
      <c r="SCT235" s="410"/>
      <c r="SCU235" s="410"/>
      <c r="SCV235" s="410"/>
      <c r="SCW235" s="410"/>
      <c r="SCX235" s="410"/>
      <c r="SCY235" s="410"/>
      <c r="SCZ235" s="410"/>
      <c r="SDA235" s="410"/>
      <c r="SDB235" s="410"/>
      <c r="SDC235" s="410"/>
      <c r="SDD235" s="410"/>
      <c r="SDE235" s="410"/>
      <c r="SDF235" s="410"/>
      <c r="SDG235" s="410"/>
      <c r="SDH235" s="410"/>
      <c r="SDI235" s="410"/>
      <c r="SDJ235" s="410"/>
      <c r="SDK235" s="410"/>
      <c r="SDL235" s="410"/>
      <c r="SDM235" s="410"/>
      <c r="SDN235" s="410"/>
      <c r="SDO235" s="410"/>
      <c r="SDP235" s="410"/>
      <c r="SDQ235" s="410"/>
      <c r="SDR235" s="410"/>
      <c r="SDS235" s="410"/>
      <c r="SDT235" s="410"/>
      <c r="SDU235" s="410"/>
      <c r="SDV235" s="410"/>
      <c r="SDW235" s="410"/>
      <c r="SDX235" s="410"/>
      <c r="SDY235" s="410"/>
      <c r="SDZ235" s="410"/>
      <c r="SEA235" s="410"/>
      <c r="SEB235" s="410"/>
      <c r="SEC235" s="410"/>
      <c r="SED235" s="410"/>
      <c r="SEE235" s="410"/>
      <c r="SEF235" s="410"/>
      <c r="SEG235" s="410"/>
      <c r="SEH235" s="410"/>
      <c r="SEI235" s="410"/>
      <c r="SEJ235" s="410"/>
      <c r="SEK235" s="410"/>
      <c r="SEL235" s="410"/>
      <c r="SEM235" s="410"/>
      <c r="SEN235" s="410"/>
      <c r="SEO235" s="410"/>
      <c r="SEP235" s="410"/>
      <c r="SEQ235" s="410"/>
      <c r="SER235" s="410"/>
      <c r="SES235" s="410"/>
      <c r="SET235" s="410"/>
      <c r="SEU235" s="410"/>
      <c r="SEV235" s="410"/>
      <c r="SEW235" s="410"/>
      <c r="SEX235" s="410"/>
      <c r="SEY235" s="410"/>
      <c r="SEZ235" s="410"/>
      <c r="SFA235" s="410"/>
      <c r="SFB235" s="410"/>
      <c r="SFC235" s="410"/>
      <c r="SFD235" s="410"/>
      <c r="SFE235" s="410"/>
      <c r="SFF235" s="410"/>
      <c r="SFG235" s="410"/>
      <c r="SFH235" s="410"/>
      <c r="SFI235" s="410"/>
      <c r="SFJ235" s="410"/>
      <c r="SFK235" s="410"/>
      <c r="SFL235" s="410"/>
      <c r="SFM235" s="410"/>
      <c r="SFN235" s="410"/>
      <c r="SFO235" s="410"/>
      <c r="SFP235" s="410"/>
      <c r="SFQ235" s="410"/>
      <c r="SFR235" s="410"/>
      <c r="SFS235" s="410"/>
      <c r="SFT235" s="410"/>
      <c r="SFU235" s="410"/>
      <c r="SFV235" s="410"/>
      <c r="SFW235" s="410"/>
      <c r="SFX235" s="410"/>
      <c r="SFY235" s="410"/>
      <c r="SFZ235" s="410"/>
      <c r="SGA235" s="410"/>
      <c r="SGB235" s="410"/>
      <c r="SGC235" s="410"/>
      <c r="SGD235" s="410"/>
      <c r="SGE235" s="410"/>
      <c r="SGF235" s="410"/>
      <c r="SGG235" s="410"/>
      <c r="SGH235" s="410"/>
      <c r="SGI235" s="410"/>
      <c r="SGJ235" s="410"/>
      <c r="SGK235" s="410"/>
      <c r="SGL235" s="410"/>
      <c r="SGM235" s="410"/>
      <c r="SGN235" s="410"/>
      <c r="SGO235" s="410"/>
      <c r="SGP235" s="410"/>
      <c r="SGQ235" s="410"/>
      <c r="SGR235" s="410"/>
      <c r="SGS235" s="410"/>
      <c r="SGT235" s="410"/>
      <c r="SGU235" s="410"/>
      <c r="SGV235" s="410"/>
      <c r="SGW235" s="410"/>
      <c r="SGX235" s="410"/>
      <c r="SGY235" s="410"/>
      <c r="SGZ235" s="410"/>
      <c r="SHA235" s="410"/>
      <c r="SHB235" s="410"/>
      <c r="SHC235" s="410"/>
      <c r="SHD235" s="410"/>
      <c r="SHE235" s="410"/>
      <c r="SHF235" s="410"/>
      <c r="SHG235" s="410"/>
      <c r="SHH235" s="410"/>
      <c r="SHI235" s="410"/>
      <c r="SHJ235" s="410"/>
      <c r="SHK235" s="410"/>
      <c r="SHL235" s="410"/>
      <c r="SHM235" s="410"/>
      <c r="SHN235" s="410"/>
      <c r="SHO235" s="410"/>
      <c r="SHP235" s="410"/>
      <c r="SHQ235" s="410"/>
      <c r="SHR235" s="410"/>
      <c r="SHS235" s="410"/>
      <c r="SHT235" s="410"/>
      <c r="SHU235" s="410"/>
      <c r="SHV235" s="410"/>
      <c r="SHW235" s="410"/>
      <c r="SHX235" s="410"/>
      <c r="SHY235" s="410"/>
      <c r="SHZ235" s="410"/>
      <c r="SIA235" s="410"/>
      <c r="SIB235" s="410"/>
      <c r="SIC235" s="410"/>
      <c r="SID235" s="410"/>
      <c r="SIE235" s="410"/>
      <c r="SIF235" s="410"/>
      <c r="SIG235" s="410"/>
      <c r="SIH235" s="410"/>
      <c r="SII235" s="410"/>
      <c r="SIJ235" s="410"/>
      <c r="SIK235" s="410"/>
      <c r="SIL235" s="410"/>
      <c r="SIM235" s="410"/>
      <c r="SIN235" s="410"/>
      <c r="SIO235" s="410"/>
      <c r="SIP235" s="410"/>
      <c r="SIQ235" s="410"/>
      <c r="SIR235" s="410"/>
      <c r="SIS235" s="410"/>
      <c r="SIT235" s="410"/>
      <c r="SIU235" s="410"/>
      <c r="SIV235" s="410"/>
      <c r="SIW235" s="410"/>
      <c r="SIX235" s="410"/>
      <c r="SIY235" s="410"/>
      <c r="SIZ235" s="410"/>
      <c r="SJA235" s="410"/>
      <c r="SJB235" s="410"/>
      <c r="SJC235" s="410"/>
      <c r="SJD235" s="410"/>
      <c r="SJE235" s="410"/>
      <c r="SJF235" s="410"/>
      <c r="SJG235" s="410"/>
      <c r="SJH235" s="410"/>
      <c r="SJI235" s="410"/>
      <c r="SJJ235" s="410"/>
      <c r="SJK235" s="410"/>
      <c r="SJL235" s="410"/>
      <c r="SJM235" s="410"/>
      <c r="SJN235" s="410"/>
      <c r="SJO235" s="410"/>
      <c r="SJP235" s="410"/>
      <c r="SJQ235" s="410"/>
      <c r="SJR235" s="410"/>
      <c r="SJS235" s="410"/>
      <c r="SJT235" s="410"/>
      <c r="SJU235" s="410"/>
      <c r="SJV235" s="410"/>
      <c r="SJW235" s="410"/>
      <c r="SJX235" s="410"/>
      <c r="SJY235" s="410"/>
      <c r="SJZ235" s="410"/>
      <c r="SKA235" s="410"/>
      <c r="SKB235" s="410"/>
      <c r="SKC235" s="410"/>
      <c r="SKD235" s="410"/>
      <c r="SKE235" s="410"/>
      <c r="SKF235" s="410"/>
      <c r="SKG235" s="410"/>
      <c r="SKH235" s="410"/>
      <c r="SKI235" s="410"/>
      <c r="SKJ235" s="410"/>
      <c r="SKK235" s="410"/>
      <c r="SKL235" s="410"/>
      <c r="SKM235" s="410"/>
      <c r="SKN235" s="410"/>
      <c r="SKO235" s="410"/>
      <c r="SKP235" s="410"/>
      <c r="SKQ235" s="410"/>
      <c r="SKR235" s="410"/>
      <c r="SKS235" s="410"/>
      <c r="SKT235" s="410"/>
      <c r="SKU235" s="410"/>
      <c r="SKV235" s="410"/>
      <c r="SKW235" s="410"/>
      <c r="SKX235" s="410"/>
      <c r="SKY235" s="410"/>
      <c r="SKZ235" s="410"/>
      <c r="SLA235" s="410"/>
      <c r="SLB235" s="410"/>
      <c r="SLC235" s="410"/>
      <c r="SLD235" s="410"/>
      <c r="SLE235" s="410"/>
      <c r="SLF235" s="410"/>
      <c r="SLG235" s="410"/>
      <c r="SLH235" s="410"/>
      <c r="SLI235" s="410"/>
      <c r="SLJ235" s="410"/>
      <c r="SLK235" s="410"/>
      <c r="SLL235" s="410"/>
      <c r="SLM235" s="410"/>
      <c r="SLN235" s="410"/>
      <c r="SLO235" s="410"/>
      <c r="SLP235" s="410"/>
      <c r="SLQ235" s="410"/>
      <c r="SLR235" s="410"/>
      <c r="SLS235" s="410"/>
      <c r="SLT235" s="410"/>
      <c r="SLU235" s="410"/>
      <c r="SLV235" s="410"/>
      <c r="SLW235" s="410"/>
      <c r="SLX235" s="410"/>
      <c r="SLY235" s="410"/>
      <c r="SLZ235" s="410"/>
      <c r="SMA235" s="410"/>
      <c r="SMB235" s="410"/>
      <c r="SMC235" s="410"/>
      <c r="SMD235" s="410"/>
      <c r="SME235" s="410"/>
      <c r="SMF235" s="410"/>
      <c r="SMG235" s="410"/>
      <c r="SMH235" s="410"/>
      <c r="SMI235" s="410"/>
      <c r="SMJ235" s="410"/>
      <c r="SMK235" s="410"/>
      <c r="SML235" s="410"/>
      <c r="SMM235" s="410"/>
      <c r="SMN235" s="410"/>
      <c r="SMO235" s="410"/>
      <c r="SMP235" s="410"/>
      <c r="SMQ235" s="410"/>
      <c r="SMR235" s="410"/>
      <c r="SMS235" s="410"/>
      <c r="SMT235" s="410"/>
      <c r="SMU235" s="410"/>
      <c r="SMV235" s="410"/>
      <c r="SMW235" s="410"/>
      <c r="SMX235" s="410"/>
      <c r="SMY235" s="410"/>
      <c r="SMZ235" s="410"/>
      <c r="SNA235" s="410"/>
      <c r="SNB235" s="410"/>
      <c r="SNC235" s="410"/>
      <c r="SND235" s="410"/>
      <c r="SNE235" s="410"/>
      <c r="SNF235" s="410"/>
      <c r="SNG235" s="410"/>
      <c r="SNH235" s="410"/>
      <c r="SNI235" s="410"/>
      <c r="SNJ235" s="410"/>
      <c r="SNK235" s="410"/>
      <c r="SNL235" s="410"/>
      <c r="SNM235" s="410"/>
      <c r="SNN235" s="410"/>
      <c r="SNO235" s="410"/>
      <c r="SNP235" s="410"/>
      <c r="SNQ235" s="410"/>
      <c r="SNR235" s="410"/>
      <c r="SNS235" s="410"/>
      <c r="SNT235" s="410"/>
      <c r="SNU235" s="410"/>
      <c r="SNV235" s="410"/>
      <c r="SNW235" s="410"/>
      <c r="SNX235" s="410"/>
      <c r="SNY235" s="410"/>
      <c r="SNZ235" s="410"/>
      <c r="SOA235" s="410"/>
      <c r="SOB235" s="410"/>
      <c r="SOC235" s="410"/>
      <c r="SOD235" s="410"/>
      <c r="SOE235" s="410"/>
      <c r="SOF235" s="410"/>
      <c r="SOG235" s="410"/>
      <c r="SOH235" s="410"/>
      <c r="SOI235" s="410"/>
      <c r="SOJ235" s="410"/>
      <c r="SOK235" s="410"/>
      <c r="SOL235" s="410"/>
      <c r="SOM235" s="410"/>
      <c r="SON235" s="410"/>
      <c r="SOO235" s="410"/>
      <c r="SOP235" s="410"/>
      <c r="SOQ235" s="410"/>
      <c r="SOR235" s="410"/>
      <c r="SOS235" s="410"/>
      <c r="SOT235" s="410"/>
      <c r="SOU235" s="410"/>
      <c r="SOV235" s="410"/>
      <c r="SOW235" s="410"/>
      <c r="SOX235" s="410"/>
      <c r="SOY235" s="410"/>
      <c r="SOZ235" s="410"/>
      <c r="SPA235" s="410"/>
      <c r="SPB235" s="410"/>
      <c r="SPC235" s="410"/>
      <c r="SPD235" s="410"/>
      <c r="SPE235" s="410"/>
      <c r="SPF235" s="410"/>
      <c r="SPG235" s="410"/>
      <c r="SPH235" s="410"/>
      <c r="SPI235" s="410"/>
      <c r="SPJ235" s="410"/>
      <c r="SPK235" s="410"/>
      <c r="SPL235" s="410"/>
      <c r="SPM235" s="410"/>
      <c r="SPN235" s="410"/>
      <c r="SPO235" s="410"/>
      <c r="SPP235" s="410"/>
      <c r="SPQ235" s="410"/>
      <c r="SPR235" s="410"/>
      <c r="SPS235" s="410"/>
      <c r="SPT235" s="410"/>
      <c r="SPU235" s="410"/>
      <c r="SPV235" s="410"/>
      <c r="SPW235" s="410"/>
      <c r="SPX235" s="410"/>
      <c r="SPY235" s="410"/>
      <c r="SPZ235" s="410"/>
      <c r="SQA235" s="410"/>
      <c r="SQB235" s="410"/>
      <c r="SQC235" s="410"/>
      <c r="SQD235" s="410"/>
      <c r="SQE235" s="410"/>
      <c r="SQF235" s="410"/>
      <c r="SQG235" s="410"/>
      <c r="SQH235" s="410"/>
      <c r="SQI235" s="410"/>
      <c r="SQJ235" s="410"/>
      <c r="SQK235" s="410"/>
      <c r="SQL235" s="410"/>
      <c r="SQM235" s="410"/>
      <c r="SQN235" s="410"/>
      <c r="SQO235" s="410"/>
      <c r="SQP235" s="410"/>
      <c r="SQQ235" s="410"/>
      <c r="SQR235" s="410"/>
      <c r="SQS235" s="410"/>
      <c r="SQT235" s="410"/>
      <c r="SQU235" s="410"/>
      <c r="SQV235" s="410"/>
      <c r="SQW235" s="410"/>
      <c r="SQX235" s="410"/>
      <c r="SQY235" s="410"/>
      <c r="SQZ235" s="410"/>
      <c r="SRA235" s="410"/>
      <c r="SRB235" s="410"/>
      <c r="SRC235" s="410"/>
      <c r="SRD235" s="410"/>
      <c r="SRE235" s="410"/>
      <c r="SRF235" s="410"/>
      <c r="SRG235" s="410"/>
      <c r="SRH235" s="410"/>
      <c r="SRI235" s="410"/>
      <c r="SRJ235" s="410"/>
      <c r="SRK235" s="410"/>
      <c r="SRL235" s="410"/>
      <c r="SRM235" s="410"/>
      <c r="SRN235" s="410"/>
      <c r="SRO235" s="410"/>
      <c r="SRP235" s="410"/>
      <c r="SRQ235" s="410"/>
      <c r="SRR235" s="410"/>
      <c r="SRS235" s="410"/>
      <c r="SRT235" s="410"/>
      <c r="SRU235" s="410"/>
      <c r="SRV235" s="410"/>
      <c r="SRW235" s="410"/>
      <c r="SRX235" s="410"/>
      <c r="SRY235" s="410"/>
      <c r="SRZ235" s="410"/>
      <c r="SSA235" s="410"/>
      <c r="SSB235" s="410"/>
      <c r="SSC235" s="410"/>
      <c r="SSD235" s="410"/>
      <c r="SSE235" s="410"/>
      <c r="SSF235" s="410"/>
      <c r="SSG235" s="410"/>
      <c r="SSH235" s="410"/>
      <c r="SSI235" s="410"/>
      <c r="SSJ235" s="410"/>
      <c r="SSK235" s="410"/>
      <c r="SSL235" s="410"/>
      <c r="SSM235" s="410"/>
      <c r="SSN235" s="410"/>
      <c r="SSO235" s="410"/>
      <c r="SSP235" s="410"/>
      <c r="SSQ235" s="410"/>
      <c r="SSR235" s="410"/>
      <c r="SSS235" s="410"/>
      <c r="SST235" s="410"/>
      <c r="SSU235" s="410"/>
      <c r="SSV235" s="410"/>
      <c r="SSW235" s="410"/>
      <c r="SSX235" s="410"/>
      <c r="SSY235" s="410"/>
      <c r="SSZ235" s="410"/>
      <c r="STA235" s="410"/>
      <c r="STB235" s="410"/>
      <c r="STC235" s="410"/>
      <c r="STD235" s="410"/>
      <c r="STE235" s="410"/>
      <c r="STF235" s="410"/>
      <c r="STG235" s="410"/>
      <c r="STH235" s="410"/>
      <c r="STI235" s="410"/>
      <c r="STJ235" s="410"/>
      <c r="STK235" s="410"/>
      <c r="STL235" s="410"/>
      <c r="STM235" s="410"/>
      <c r="STN235" s="410"/>
      <c r="STO235" s="410"/>
      <c r="STP235" s="410"/>
      <c r="STQ235" s="410"/>
      <c r="STR235" s="410"/>
      <c r="STS235" s="410"/>
      <c r="STT235" s="410"/>
      <c r="STU235" s="410"/>
      <c r="STV235" s="410"/>
      <c r="STW235" s="410"/>
      <c r="STX235" s="410"/>
      <c r="STY235" s="410"/>
      <c r="STZ235" s="410"/>
      <c r="SUA235" s="410"/>
      <c r="SUB235" s="410"/>
      <c r="SUC235" s="410"/>
      <c r="SUD235" s="410"/>
      <c r="SUE235" s="410"/>
      <c r="SUF235" s="410"/>
      <c r="SUG235" s="410"/>
      <c r="SUH235" s="410"/>
      <c r="SUI235" s="410"/>
      <c r="SUJ235" s="410"/>
      <c r="SUK235" s="410"/>
      <c r="SUL235" s="410"/>
      <c r="SUM235" s="410"/>
      <c r="SUN235" s="410"/>
      <c r="SUO235" s="410"/>
      <c r="SUP235" s="410"/>
      <c r="SUQ235" s="410"/>
      <c r="SUR235" s="410"/>
      <c r="SUS235" s="410"/>
      <c r="SUT235" s="410"/>
      <c r="SUU235" s="410"/>
      <c r="SUV235" s="410"/>
      <c r="SUW235" s="410"/>
      <c r="SUX235" s="410"/>
      <c r="SUY235" s="410"/>
      <c r="SUZ235" s="410"/>
      <c r="SVA235" s="410"/>
      <c r="SVB235" s="410"/>
      <c r="SVC235" s="410"/>
      <c r="SVD235" s="410"/>
      <c r="SVE235" s="410"/>
      <c r="SVF235" s="410"/>
      <c r="SVG235" s="410"/>
      <c r="SVH235" s="410"/>
      <c r="SVI235" s="410"/>
      <c r="SVJ235" s="410"/>
      <c r="SVK235" s="410"/>
      <c r="SVL235" s="410"/>
      <c r="SVM235" s="410"/>
      <c r="SVN235" s="410"/>
      <c r="SVO235" s="410"/>
      <c r="SVP235" s="410"/>
      <c r="SVQ235" s="410"/>
      <c r="SVR235" s="410"/>
      <c r="SVS235" s="410"/>
      <c r="SVT235" s="410"/>
      <c r="SVU235" s="410"/>
      <c r="SVV235" s="410"/>
      <c r="SVW235" s="410"/>
      <c r="SVX235" s="410"/>
      <c r="SVY235" s="410"/>
      <c r="SVZ235" s="410"/>
      <c r="SWA235" s="410"/>
      <c r="SWB235" s="410"/>
      <c r="SWC235" s="410"/>
      <c r="SWD235" s="410"/>
      <c r="SWE235" s="410"/>
      <c r="SWF235" s="410"/>
      <c r="SWG235" s="410"/>
      <c r="SWH235" s="410"/>
      <c r="SWI235" s="410"/>
      <c r="SWJ235" s="410"/>
      <c r="SWK235" s="410"/>
      <c r="SWL235" s="410"/>
      <c r="SWM235" s="410"/>
      <c r="SWN235" s="410"/>
      <c r="SWO235" s="410"/>
      <c r="SWP235" s="410"/>
      <c r="SWQ235" s="410"/>
      <c r="SWR235" s="410"/>
      <c r="SWS235" s="410"/>
      <c r="SWT235" s="410"/>
      <c r="SWU235" s="410"/>
      <c r="SWV235" s="410"/>
      <c r="SWW235" s="410"/>
      <c r="SWX235" s="410"/>
      <c r="SWY235" s="410"/>
      <c r="SWZ235" s="410"/>
      <c r="SXA235" s="410"/>
      <c r="SXB235" s="410"/>
      <c r="SXC235" s="410"/>
      <c r="SXD235" s="410"/>
      <c r="SXE235" s="410"/>
      <c r="SXF235" s="410"/>
      <c r="SXG235" s="410"/>
      <c r="SXH235" s="410"/>
      <c r="SXI235" s="410"/>
      <c r="SXJ235" s="410"/>
      <c r="SXK235" s="410"/>
      <c r="SXL235" s="410"/>
      <c r="SXM235" s="410"/>
      <c r="SXN235" s="410"/>
      <c r="SXO235" s="410"/>
      <c r="SXP235" s="410"/>
      <c r="SXQ235" s="410"/>
      <c r="SXR235" s="410"/>
      <c r="SXS235" s="410"/>
      <c r="SXT235" s="410"/>
      <c r="SXU235" s="410"/>
      <c r="SXV235" s="410"/>
      <c r="SXW235" s="410"/>
      <c r="SXX235" s="410"/>
      <c r="SXY235" s="410"/>
      <c r="SXZ235" s="410"/>
      <c r="SYA235" s="410"/>
      <c r="SYB235" s="410"/>
      <c r="SYC235" s="410"/>
      <c r="SYD235" s="410"/>
      <c r="SYE235" s="410"/>
      <c r="SYF235" s="410"/>
      <c r="SYG235" s="410"/>
      <c r="SYH235" s="410"/>
      <c r="SYI235" s="410"/>
      <c r="SYJ235" s="410"/>
      <c r="SYK235" s="410"/>
      <c r="SYL235" s="410"/>
      <c r="SYM235" s="410"/>
      <c r="SYN235" s="410"/>
      <c r="SYO235" s="410"/>
      <c r="SYP235" s="410"/>
      <c r="SYQ235" s="410"/>
      <c r="SYR235" s="410"/>
      <c r="SYS235" s="410"/>
      <c r="SYT235" s="410"/>
      <c r="SYU235" s="410"/>
      <c r="SYV235" s="410"/>
      <c r="SYW235" s="410"/>
      <c r="SYX235" s="410"/>
      <c r="SYY235" s="410"/>
      <c r="SYZ235" s="410"/>
      <c r="SZA235" s="410"/>
      <c r="SZB235" s="410"/>
      <c r="SZC235" s="410"/>
      <c r="SZD235" s="410"/>
      <c r="SZE235" s="410"/>
      <c r="SZF235" s="410"/>
      <c r="SZG235" s="410"/>
      <c r="SZH235" s="410"/>
      <c r="SZI235" s="410"/>
      <c r="SZJ235" s="410"/>
      <c r="SZK235" s="410"/>
      <c r="SZL235" s="410"/>
      <c r="SZM235" s="410"/>
      <c r="SZN235" s="410"/>
      <c r="SZO235" s="410"/>
      <c r="SZP235" s="410"/>
      <c r="SZQ235" s="410"/>
      <c r="SZR235" s="410"/>
      <c r="SZS235" s="410"/>
      <c r="SZT235" s="410"/>
      <c r="SZU235" s="410"/>
      <c r="SZV235" s="410"/>
      <c r="SZW235" s="410"/>
      <c r="SZX235" s="410"/>
      <c r="SZY235" s="410"/>
      <c r="SZZ235" s="410"/>
      <c r="TAA235" s="410"/>
      <c r="TAB235" s="410"/>
      <c r="TAC235" s="410"/>
      <c r="TAD235" s="410"/>
      <c r="TAE235" s="410"/>
      <c r="TAF235" s="410"/>
      <c r="TAG235" s="410"/>
      <c r="TAH235" s="410"/>
      <c r="TAI235" s="410"/>
      <c r="TAJ235" s="410"/>
      <c r="TAK235" s="410"/>
      <c r="TAL235" s="410"/>
      <c r="TAM235" s="410"/>
      <c r="TAN235" s="410"/>
      <c r="TAO235" s="410"/>
      <c r="TAP235" s="410"/>
      <c r="TAQ235" s="410"/>
      <c r="TAR235" s="410"/>
      <c r="TAS235" s="410"/>
      <c r="TAT235" s="410"/>
      <c r="TAU235" s="410"/>
      <c r="TAV235" s="410"/>
      <c r="TAW235" s="410"/>
      <c r="TAX235" s="410"/>
      <c r="TAY235" s="410"/>
      <c r="TAZ235" s="410"/>
      <c r="TBA235" s="410"/>
      <c r="TBB235" s="410"/>
      <c r="TBC235" s="410"/>
      <c r="TBD235" s="410"/>
      <c r="TBE235" s="410"/>
      <c r="TBF235" s="410"/>
      <c r="TBG235" s="410"/>
      <c r="TBH235" s="410"/>
      <c r="TBI235" s="410"/>
      <c r="TBJ235" s="410"/>
      <c r="TBK235" s="410"/>
      <c r="TBL235" s="410"/>
      <c r="TBM235" s="410"/>
      <c r="TBN235" s="410"/>
      <c r="TBO235" s="410"/>
      <c r="TBP235" s="410"/>
      <c r="TBQ235" s="410"/>
      <c r="TBR235" s="410"/>
      <c r="TBS235" s="410"/>
      <c r="TBT235" s="410"/>
      <c r="TBU235" s="410"/>
      <c r="TBV235" s="410"/>
      <c r="TBW235" s="410"/>
      <c r="TBX235" s="410"/>
      <c r="TBY235" s="410"/>
      <c r="TBZ235" s="410"/>
      <c r="TCA235" s="410"/>
      <c r="TCB235" s="410"/>
      <c r="TCC235" s="410"/>
      <c r="TCD235" s="410"/>
      <c r="TCE235" s="410"/>
      <c r="TCF235" s="410"/>
      <c r="TCG235" s="410"/>
      <c r="TCH235" s="410"/>
      <c r="TCI235" s="410"/>
      <c r="TCJ235" s="410"/>
      <c r="TCK235" s="410"/>
      <c r="TCL235" s="410"/>
      <c r="TCM235" s="410"/>
      <c r="TCN235" s="410"/>
      <c r="TCO235" s="410"/>
      <c r="TCP235" s="410"/>
      <c r="TCQ235" s="410"/>
      <c r="TCR235" s="410"/>
      <c r="TCS235" s="410"/>
      <c r="TCT235" s="410"/>
      <c r="TCU235" s="410"/>
      <c r="TCV235" s="410"/>
      <c r="TCW235" s="410"/>
      <c r="TCX235" s="410"/>
      <c r="TCY235" s="410"/>
      <c r="TCZ235" s="410"/>
      <c r="TDA235" s="410"/>
      <c r="TDB235" s="410"/>
      <c r="TDC235" s="410"/>
      <c r="TDD235" s="410"/>
      <c r="TDE235" s="410"/>
      <c r="TDF235" s="410"/>
      <c r="TDG235" s="410"/>
      <c r="TDH235" s="410"/>
      <c r="TDI235" s="410"/>
      <c r="TDJ235" s="410"/>
      <c r="TDK235" s="410"/>
      <c r="TDL235" s="410"/>
      <c r="TDM235" s="410"/>
      <c r="TDN235" s="410"/>
      <c r="TDO235" s="410"/>
      <c r="TDP235" s="410"/>
      <c r="TDQ235" s="410"/>
      <c r="TDR235" s="410"/>
      <c r="TDS235" s="410"/>
      <c r="TDT235" s="410"/>
      <c r="TDU235" s="410"/>
      <c r="TDV235" s="410"/>
      <c r="TDW235" s="410"/>
      <c r="TDX235" s="410"/>
      <c r="TDY235" s="410"/>
      <c r="TDZ235" s="410"/>
      <c r="TEA235" s="410"/>
      <c r="TEB235" s="410"/>
      <c r="TEC235" s="410"/>
      <c r="TED235" s="410"/>
      <c r="TEE235" s="410"/>
      <c r="TEF235" s="410"/>
      <c r="TEG235" s="410"/>
      <c r="TEH235" s="410"/>
      <c r="TEI235" s="410"/>
      <c r="TEJ235" s="410"/>
      <c r="TEK235" s="410"/>
      <c r="TEL235" s="410"/>
      <c r="TEM235" s="410"/>
      <c r="TEN235" s="410"/>
      <c r="TEO235" s="410"/>
      <c r="TEP235" s="410"/>
      <c r="TEQ235" s="410"/>
      <c r="TER235" s="410"/>
      <c r="TES235" s="410"/>
      <c r="TET235" s="410"/>
      <c r="TEU235" s="410"/>
      <c r="TEV235" s="410"/>
      <c r="TEW235" s="410"/>
      <c r="TEX235" s="410"/>
      <c r="TEY235" s="410"/>
      <c r="TEZ235" s="410"/>
      <c r="TFA235" s="410"/>
      <c r="TFB235" s="410"/>
      <c r="TFC235" s="410"/>
      <c r="TFD235" s="410"/>
      <c r="TFE235" s="410"/>
      <c r="TFF235" s="410"/>
      <c r="TFG235" s="410"/>
      <c r="TFH235" s="410"/>
      <c r="TFI235" s="410"/>
      <c r="TFJ235" s="410"/>
      <c r="TFK235" s="410"/>
      <c r="TFL235" s="410"/>
      <c r="TFM235" s="410"/>
      <c r="TFN235" s="410"/>
      <c r="TFO235" s="410"/>
      <c r="TFP235" s="410"/>
      <c r="TFQ235" s="410"/>
      <c r="TFR235" s="410"/>
      <c r="TFS235" s="410"/>
      <c r="TFT235" s="410"/>
      <c r="TFU235" s="410"/>
      <c r="TFV235" s="410"/>
      <c r="TFW235" s="410"/>
      <c r="TFX235" s="410"/>
      <c r="TFY235" s="410"/>
      <c r="TFZ235" s="410"/>
      <c r="TGA235" s="410"/>
      <c r="TGB235" s="410"/>
      <c r="TGC235" s="410"/>
      <c r="TGD235" s="410"/>
      <c r="TGE235" s="410"/>
      <c r="TGF235" s="410"/>
      <c r="TGG235" s="410"/>
      <c r="TGH235" s="410"/>
      <c r="TGI235" s="410"/>
      <c r="TGJ235" s="410"/>
      <c r="TGK235" s="410"/>
      <c r="TGL235" s="410"/>
      <c r="TGM235" s="410"/>
      <c r="TGN235" s="410"/>
      <c r="TGO235" s="410"/>
      <c r="TGP235" s="410"/>
      <c r="TGQ235" s="410"/>
      <c r="TGR235" s="410"/>
      <c r="TGS235" s="410"/>
      <c r="TGT235" s="410"/>
      <c r="TGU235" s="410"/>
      <c r="TGV235" s="410"/>
      <c r="TGW235" s="410"/>
      <c r="TGX235" s="410"/>
      <c r="TGY235" s="410"/>
      <c r="TGZ235" s="410"/>
      <c r="THA235" s="410"/>
      <c r="THB235" s="410"/>
      <c r="THC235" s="410"/>
      <c r="THD235" s="410"/>
      <c r="THE235" s="410"/>
      <c r="THF235" s="410"/>
      <c r="THG235" s="410"/>
      <c r="THH235" s="410"/>
      <c r="THI235" s="410"/>
      <c r="THJ235" s="410"/>
      <c r="THK235" s="410"/>
      <c r="THL235" s="410"/>
      <c r="THM235" s="410"/>
      <c r="THN235" s="410"/>
      <c r="THO235" s="410"/>
      <c r="THP235" s="410"/>
      <c r="THQ235" s="410"/>
      <c r="THR235" s="410"/>
      <c r="THS235" s="410"/>
      <c r="THT235" s="410"/>
      <c r="THU235" s="410"/>
      <c r="THV235" s="410"/>
      <c r="THW235" s="410"/>
      <c r="THX235" s="410"/>
      <c r="THY235" s="410"/>
      <c r="THZ235" s="410"/>
      <c r="TIA235" s="410"/>
      <c r="TIB235" s="410"/>
      <c r="TIC235" s="410"/>
      <c r="TID235" s="410"/>
      <c r="TIE235" s="410"/>
      <c r="TIF235" s="410"/>
      <c r="TIG235" s="410"/>
      <c r="TIH235" s="410"/>
      <c r="TII235" s="410"/>
      <c r="TIJ235" s="410"/>
      <c r="TIK235" s="410"/>
      <c r="TIL235" s="410"/>
      <c r="TIM235" s="410"/>
      <c r="TIN235" s="410"/>
      <c r="TIO235" s="410"/>
      <c r="TIP235" s="410"/>
      <c r="TIQ235" s="410"/>
      <c r="TIR235" s="410"/>
      <c r="TIS235" s="410"/>
      <c r="TIT235" s="410"/>
      <c r="TIU235" s="410"/>
      <c r="TIV235" s="410"/>
      <c r="TIW235" s="410"/>
      <c r="TIX235" s="410"/>
      <c r="TIY235" s="410"/>
      <c r="TIZ235" s="410"/>
      <c r="TJA235" s="410"/>
      <c r="TJB235" s="410"/>
      <c r="TJC235" s="410"/>
      <c r="TJD235" s="410"/>
      <c r="TJE235" s="410"/>
      <c r="TJF235" s="410"/>
      <c r="TJG235" s="410"/>
      <c r="TJH235" s="410"/>
      <c r="TJI235" s="410"/>
      <c r="TJJ235" s="410"/>
      <c r="TJK235" s="410"/>
      <c r="TJL235" s="410"/>
      <c r="TJM235" s="410"/>
      <c r="TJN235" s="410"/>
      <c r="TJO235" s="410"/>
      <c r="TJP235" s="410"/>
      <c r="TJQ235" s="410"/>
      <c r="TJR235" s="410"/>
      <c r="TJS235" s="410"/>
      <c r="TJT235" s="410"/>
      <c r="TJU235" s="410"/>
      <c r="TJV235" s="410"/>
      <c r="TJW235" s="410"/>
      <c r="TJX235" s="410"/>
      <c r="TJY235" s="410"/>
      <c r="TJZ235" s="410"/>
      <c r="TKA235" s="410"/>
      <c r="TKB235" s="410"/>
      <c r="TKC235" s="410"/>
      <c r="TKD235" s="410"/>
      <c r="TKE235" s="410"/>
      <c r="TKF235" s="410"/>
      <c r="TKG235" s="410"/>
      <c r="TKH235" s="410"/>
      <c r="TKI235" s="410"/>
      <c r="TKJ235" s="410"/>
      <c r="TKK235" s="410"/>
      <c r="TKL235" s="410"/>
      <c r="TKM235" s="410"/>
      <c r="TKN235" s="410"/>
      <c r="TKO235" s="410"/>
      <c r="TKP235" s="410"/>
      <c r="TKQ235" s="410"/>
      <c r="TKR235" s="410"/>
      <c r="TKS235" s="410"/>
      <c r="TKT235" s="410"/>
      <c r="TKU235" s="410"/>
      <c r="TKV235" s="410"/>
      <c r="TKW235" s="410"/>
      <c r="TKX235" s="410"/>
      <c r="TKY235" s="410"/>
      <c r="TKZ235" s="410"/>
      <c r="TLA235" s="410"/>
      <c r="TLB235" s="410"/>
      <c r="TLC235" s="410"/>
      <c r="TLD235" s="410"/>
      <c r="TLE235" s="410"/>
      <c r="TLF235" s="410"/>
      <c r="TLG235" s="410"/>
      <c r="TLH235" s="410"/>
      <c r="TLI235" s="410"/>
      <c r="TLJ235" s="410"/>
      <c r="TLK235" s="410"/>
      <c r="TLL235" s="410"/>
      <c r="TLM235" s="410"/>
      <c r="TLN235" s="410"/>
      <c r="TLO235" s="410"/>
      <c r="TLP235" s="410"/>
      <c r="TLQ235" s="410"/>
      <c r="TLR235" s="410"/>
      <c r="TLS235" s="410"/>
      <c r="TLT235" s="410"/>
      <c r="TLU235" s="410"/>
      <c r="TLV235" s="410"/>
      <c r="TLW235" s="410"/>
      <c r="TLX235" s="410"/>
      <c r="TLY235" s="410"/>
      <c r="TLZ235" s="410"/>
      <c r="TMA235" s="410"/>
      <c r="TMB235" s="410"/>
      <c r="TMC235" s="410"/>
      <c r="TMD235" s="410"/>
      <c r="TME235" s="410"/>
      <c r="TMF235" s="410"/>
      <c r="TMG235" s="410"/>
      <c r="TMH235" s="410"/>
      <c r="TMI235" s="410"/>
      <c r="TMJ235" s="410"/>
      <c r="TMK235" s="410"/>
      <c r="TML235" s="410"/>
      <c r="TMM235" s="410"/>
      <c r="TMN235" s="410"/>
      <c r="TMO235" s="410"/>
      <c r="TMP235" s="410"/>
      <c r="TMQ235" s="410"/>
      <c r="TMR235" s="410"/>
      <c r="TMS235" s="410"/>
      <c r="TMT235" s="410"/>
      <c r="TMU235" s="410"/>
      <c r="TMV235" s="410"/>
      <c r="TMW235" s="410"/>
      <c r="TMX235" s="410"/>
      <c r="TMY235" s="410"/>
      <c r="TMZ235" s="410"/>
      <c r="TNA235" s="410"/>
      <c r="TNB235" s="410"/>
      <c r="TNC235" s="410"/>
      <c r="TND235" s="410"/>
      <c r="TNE235" s="410"/>
      <c r="TNF235" s="410"/>
      <c r="TNG235" s="410"/>
      <c r="TNH235" s="410"/>
      <c r="TNI235" s="410"/>
      <c r="TNJ235" s="410"/>
      <c r="TNK235" s="410"/>
      <c r="TNL235" s="410"/>
      <c r="TNM235" s="410"/>
      <c r="TNN235" s="410"/>
      <c r="TNO235" s="410"/>
      <c r="TNP235" s="410"/>
      <c r="TNQ235" s="410"/>
      <c r="TNR235" s="410"/>
      <c r="TNS235" s="410"/>
      <c r="TNT235" s="410"/>
      <c r="TNU235" s="410"/>
      <c r="TNV235" s="410"/>
      <c r="TNW235" s="410"/>
      <c r="TNX235" s="410"/>
      <c r="TNY235" s="410"/>
      <c r="TNZ235" s="410"/>
      <c r="TOA235" s="410"/>
      <c r="TOB235" s="410"/>
      <c r="TOC235" s="410"/>
      <c r="TOD235" s="410"/>
      <c r="TOE235" s="410"/>
      <c r="TOF235" s="410"/>
      <c r="TOG235" s="410"/>
      <c r="TOH235" s="410"/>
      <c r="TOI235" s="410"/>
      <c r="TOJ235" s="410"/>
      <c r="TOK235" s="410"/>
      <c r="TOL235" s="410"/>
      <c r="TOM235" s="410"/>
      <c r="TON235" s="410"/>
      <c r="TOO235" s="410"/>
      <c r="TOP235" s="410"/>
      <c r="TOQ235" s="410"/>
      <c r="TOR235" s="410"/>
      <c r="TOS235" s="410"/>
      <c r="TOT235" s="410"/>
      <c r="TOU235" s="410"/>
      <c r="TOV235" s="410"/>
      <c r="TOW235" s="410"/>
      <c r="TOX235" s="410"/>
      <c r="TOY235" s="410"/>
      <c r="TOZ235" s="410"/>
      <c r="TPA235" s="410"/>
      <c r="TPB235" s="410"/>
      <c r="TPC235" s="410"/>
      <c r="TPD235" s="410"/>
      <c r="TPE235" s="410"/>
      <c r="TPF235" s="410"/>
      <c r="TPG235" s="410"/>
      <c r="TPH235" s="410"/>
      <c r="TPI235" s="410"/>
      <c r="TPJ235" s="410"/>
      <c r="TPK235" s="410"/>
      <c r="TPL235" s="410"/>
      <c r="TPM235" s="410"/>
      <c r="TPN235" s="410"/>
      <c r="TPO235" s="410"/>
      <c r="TPP235" s="410"/>
      <c r="TPQ235" s="410"/>
      <c r="TPR235" s="410"/>
      <c r="TPS235" s="410"/>
      <c r="TPT235" s="410"/>
      <c r="TPU235" s="410"/>
      <c r="TPV235" s="410"/>
      <c r="TPW235" s="410"/>
      <c r="TPX235" s="410"/>
      <c r="TPY235" s="410"/>
      <c r="TPZ235" s="410"/>
      <c r="TQA235" s="410"/>
      <c r="TQB235" s="410"/>
      <c r="TQC235" s="410"/>
      <c r="TQD235" s="410"/>
      <c r="TQE235" s="410"/>
      <c r="TQF235" s="410"/>
      <c r="TQG235" s="410"/>
      <c r="TQH235" s="410"/>
      <c r="TQI235" s="410"/>
      <c r="TQJ235" s="410"/>
      <c r="TQK235" s="410"/>
      <c r="TQL235" s="410"/>
      <c r="TQM235" s="410"/>
      <c r="TQN235" s="410"/>
      <c r="TQO235" s="410"/>
      <c r="TQP235" s="410"/>
      <c r="TQQ235" s="410"/>
      <c r="TQR235" s="410"/>
      <c r="TQS235" s="410"/>
      <c r="TQT235" s="410"/>
      <c r="TQU235" s="410"/>
      <c r="TQV235" s="410"/>
      <c r="TQW235" s="410"/>
      <c r="TQX235" s="410"/>
      <c r="TQY235" s="410"/>
      <c r="TQZ235" s="410"/>
      <c r="TRA235" s="410"/>
      <c r="TRB235" s="410"/>
      <c r="TRC235" s="410"/>
      <c r="TRD235" s="410"/>
      <c r="TRE235" s="410"/>
      <c r="TRF235" s="410"/>
      <c r="TRG235" s="410"/>
      <c r="TRH235" s="410"/>
      <c r="TRI235" s="410"/>
      <c r="TRJ235" s="410"/>
      <c r="TRK235" s="410"/>
      <c r="TRL235" s="410"/>
      <c r="TRM235" s="410"/>
      <c r="TRN235" s="410"/>
      <c r="TRO235" s="410"/>
      <c r="TRP235" s="410"/>
      <c r="TRQ235" s="410"/>
      <c r="TRR235" s="410"/>
      <c r="TRS235" s="410"/>
      <c r="TRT235" s="410"/>
      <c r="TRU235" s="410"/>
      <c r="TRV235" s="410"/>
      <c r="TRW235" s="410"/>
      <c r="TRX235" s="410"/>
      <c r="TRY235" s="410"/>
      <c r="TRZ235" s="410"/>
      <c r="TSA235" s="410"/>
      <c r="TSB235" s="410"/>
      <c r="TSC235" s="410"/>
      <c r="TSD235" s="410"/>
      <c r="TSE235" s="410"/>
      <c r="TSF235" s="410"/>
      <c r="TSG235" s="410"/>
      <c r="TSH235" s="410"/>
      <c r="TSI235" s="410"/>
      <c r="TSJ235" s="410"/>
      <c r="TSK235" s="410"/>
      <c r="TSL235" s="410"/>
      <c r="TSM235" s="410"/>
      <c r="TSN235" s="410"/>
      <c r="TSO235" s="410"/>
      <c r="TSP235" s="410"/>
      <c r="TSQ235" s="410"/>
      <c r="TSR235" s="410"/>
      <c r="TSS235" s="410"/>
      <c r="TST235" s="410"/>
      <c r="TSU235" s="410"/>
      <c r="TSV235" s="410"/>
      <c r="TSW235" s="410"/>
      <c r="TSX235" s="410"/>
      <c r="TSY235" s="410"/>
      <c r="TSZ235" s="410"/>
      <c r="TTA235" s="410"/>
      <c r="TTB235" s="410"/>
      <c r="TTC235" s="410"/>
      <c r="TTD235" s="410"/>
      <c r="TTE235" s="410"/>
      <c r="TTF235" s="410"/>
      <c r="TTG235" s="410"/>
      <c r="TTH235" s="410"/>
      <c r="TTI235" s="410"/>
      <c r="TTJ235" s="410"/>
      <c r="TTK235" s="410"/>
      <c r="TTL235" s="410"/>
      <c r="TTM235" s="410"/>
      <c r="TTN235" s="410"/>
      <c r="TTO235" s="410"/>
      <c r="TTP235" s="410"/>
      <c r="TTQ235" s="410"/>
      <c r="TTR235" s="410"/>
      <c r="TTS235" s="410"/>
      <c r="TTT235" s="410"/>
      <c r="TTU235" s="410"/>
      <c r="TTV235" s="410"/>
      <c r="TTW235" s="410"/>
      <c r="TTX235" s="410"/>
      <c r="TTY235" s="410"/>
      <c r="TTZ235" s="410"/>
      <c r="TUA235" s="410"/>
      <c r="TUB235" s="410"/>
      <c r="TUC235" s="410"/>
      <c r="TUD235" s="410"/>
      <c r="TUE235" s="410"/>
      <c r="TUF235" s="410"/>
      <c r="TUG235" s="410"/>
      <c r="TUH235" s="410"/>
      <c r="TUI235" s="410"/>
      <c r="TUJ235" s="410"/>
      <c r="TUK235" s="410"/>
      <c r="TUL235" s="410"/>
      <c r="TUM235" s="410"/>
      <c r="TUN235" s="410"/>
      <c r="TUO235" s="410"/>
      <c r="TUP235" s="410"/>
      <c r="TUQ235" s="410"/>
      <c r="TUR235" s="410"/>
      <c r="TUS235" s="410"/>
      <c r="TUT235" s="410"/>
      <c r="TUU235" s="410"/>
      <c r="TUV235" s="410"/>
      <c r="TUW235" s="410"/>
      <c r="TUX235" s="410"/>
      <c r="TUY235" s="410"/>
      <c r="TUZ235" s="410"/>
      <c r="TVA235" s="410"/>
      <c r="TVB235" s="410"/>
      <c r="TVC235" s="410"/>
      <c r="TVD235" s="410"/>
      <c r="TVE235" s="410"/>
      <c r="TVF235" s="410"/>
      <c r="TVG235" s="410"/>
      <c r="TVH235" s="410"/>
      <c r="TVI235" s="410"/>
      <c r="TVJ235" s="410"/>
      <c r="TVK235" s="410"/>
      <c r="TVL235" s="410"/>
      <c r="TVM235" s="410"/>
      <c r="TVN235" s="410"/>
      <c r="TVO235" s="410"/>
      <c r="TVP235" s="410"/>
      <c r="TVQ235" s="410"/>
      <c r="TVR235" s="410"/>
      <c r="TVS235" s="410"/>
      <c r="TVT235" s="410"/>
      <c r="TVU235" s="410"/>
      <c r="TVV235" s="410"/>
      <c r="TVW235" s="410"/>
      <c r="TVX235" s="410"/>
      <c r="TVY235" s="410"/>
      <c r="TVZ235" s="410"/>
      <c r="TWA235" s="410"/>
      <c r="TWB235" s="410"/>
      <c r="TWC235" s="410"/>
      <c r="TWD235" s="410"/>
      <c r="TWE235" s="410"/>
      <c r="TWF235" s="410"/>
      <c r="TWG235" s="410"/>
      <c r="TWH235" s="410"/>
      <c r="TWI235" s="410"/>
      <c r="TWJ235" s="410"/>
      <c r="TWK235" s="410"/>
      <c r="TWL235" s="410"/>
      <c r="TWM235" s="410"/>
      <c r="TWN235" s="410"/>
      <c r="TWO235" s="410"/>
      <c r="TWP235" s="410"/>
      <c r="TWQ235" s="410"/>
      <c r="TWR235" s="410"/>
      <c r="TWS235" s="410"/>
      <c r="TWT235" s="410"/>
      <c r="TWU235" s="410"/>
      <c r="TWV235" s="410"/>
      <c r="TWW235" s="410"/>
      <c r="TWX235" s="410"/>
      <c r="TWY235" s="410"/>
      <c r="TWZ235" s="410"/>
      <c r="TXA235" s="410"/>
      <c r="TXB235" s="410"/>
      <c r="TXC235" s="410"/>
      <c r="TXD235" s="410"/>
      <c r="TXE235" s="410"/>
      <c r="TXF235" s="410"/>
      <c r="TXG235" s="410"/>
      <c r="TXH235" s="410"/>
      <c r="TXI235" s="410"/>
      <c r="TXJ235" s="410"/>
      <c r="TXK235" s="410"/>
      <c r="TXL235" s="410"/>
      <c r="TXM235" s="410"/>
      <c r="TXN235" s="410"/>
      <c r="TXO235" s="410"/>
      <c r="TXP235" s="410"/>
      <c r="TXQ235" s="410"/>
      <c r="TXR235" s="410"/>
      <c r="TXS235" s="410"/>
      <c r="TXT235" s="410"/>
      <c r="TXU235" s="410"/>
      <c r="TXV235" s="410"/>
      <c r="TXW235" s="410"/>
      <c r="TXX235" s="410"/>
      <c r="TXY235" s="410"/>
      <c r="TXZ235" s="410"/>
      <c r="TYA235" s="410"/>
      <c r="TYB235" s="410"/>
      <c r="TYC235" s="410"/>
      <c r="TYD235" s="410"/>
      <c r="TYE235" s="410"/>
      <c r="TYF235" s="410"/>
      <c r="TYG235" s="410"/>
      <c r="TYH235" s="410"/>
      <c r="TYI235" s="410"/>
      <c r="TYJ235" s="410"/>
      <c r="TYK235" s="410"/>
      <c r="TYL235" s="410"/>
      <c r="TYM235" s="410"/>
      <c r="TYN235" s="410"/>
      <c r="TYO235" s="410"/>
      <c r="TYP235" s="410"/>
      <c r="TYQ235" s="410"/>
      <c r="TYR235" s="410"/>
      <c r="TYS235" s="410"/>
      <c r="TYT235" s="410"/>
      <c r="TYU235" s="410"/>
      <c r="TYV235" s="410"/>
      <c r="TYW235" s="410"/>
      <c r="TYX235" s="410"/>
      <c r="TYY235" s="410"/>
      <c r="TYZ235" s="410"/>
      <c r="TZA235" s="410"/>
      <c r="TZB235" s="410"/>
      <c r="TZC235" s="410"/>
      <c r="TZD235" s="410"/>
      <c r="TZE235" s="410"/>
      <c r="TZF235" s="410"/>
      <c r="TZG235" s="410"/>
      <c r="TZH235" s="410"/>
      <c r="TZI235" s="410"/>
      <c r="TZJ235" s="410"/>
      <c r="TZK235" s="410"/>
      <c r="TZL235" s="410"/>
      <c r="TZM235" s="410"/>
      <c r="TZN235" s="410"/>
      <c r="TZO235" s="410"/>
      <c r="TZP235" s="410"/>
      <c r="TZQ235" s="410"/>
      <c r="TZR235" s="410"/>
      <c r="TZS235" s="410"/>
      <c r="TZT235" s="410"/>
      <c r="TZU235" s="410"/>
      <c r="TZV235" s="410"/>
      <c r="TZW235" s="410"/>
      <c r="TZX235" s="410"/>
      <c r="TZY235" s="410"/>
      <c r="TZZ235" s="410"/>
      <c r="UAA235" s="410"/>
      <c r="UAB235" s="410"/>
      <c r="UAC235" s="410"/>
      <c r="UAD235" s="410"/>
      <c r="UAE235" s="410"/>
      <c r="UAF235" s="410"/>
      <c r="UAG235" s="410"/>
      <c r="UAH235" s="410"/>
      <c r="UAI235" s="410"/>
      <c r="UAJ235" s="410"/>
      <c r="UAK235" s="410"/>
      <c r="UAL235" s="410"/>
      <c r="UAM235" s="410"/>
      <c r="UAN235" s="410"/>
      <c r="UAO235" s="410"/>
      <c r="UAP235" s="410"/>
      <c r="UAQ235" s="410"/>
      <c r="UAR235" s="410"/>
      <c r="UAS235" s="410"/>
      <c r="UAT235" s="410"/>
      <c r="UAU235" s="410"/>
      <c r="UAV235" s="410"/>
      <c r="UAW235" s="410"/>
      <c r="UAX235" s="410"/>
      <c r="UAY235" s="410"/>
      <c r="UAZ235" s="410"/>
      <c r="UBA235" s="410"/>
      <c r="UBB235" s="410"/>
      <c r="UBC235" s="410"/>
      <c r="UBD235" s="410"/>
      <c r="UBE235" s="410"/>
      <c r="UBF235" s="410"/>
      <c r="UBG235" s="410"/>
      <c r="UBH235" s="410"/>
      <c r="UBI235" s="410"/>
      <c r="UBJ235" s="410"/>
      <c r="UBK235" s="410"/>
      <c r="UBL235" s="410"/>
      <c r="UBM235" s="410"/>
      <c r="UBN235" s="410"/>
      <c r="UBO235" s="410"/>
      <c r="UBP235" s="410"/>
      <c r="UBQ235" s="410"/>
      <c r="UBR235" s="410"/>
      <c r="UBS235" s="410"/>
      <c r="UBT235" s="410"/>
      <c r="UBU235" s="410"/>
      <c r="UBV235" s="410"/>
      <c r="UBW235" s="410"/>
      <c r="UBX235" s="410"/>
      <c r="UBY235" s="410"/>
      <c r="UBZ235" s="410"/>
      <c r="UCA235" s="410"/>
      <c r="UCB235" s="410"/>
      <c r="UCC235" s="410"/>
      <c r="UCD235" s="410"/>
      <c r="UCE235" s="410"/>
      <c r="UCF235" s="410"/>
      <c r="UCG235" s="410"/>
      <c r="UCH235" s="410"/>
      <c r="UCI235" s="410"/>
      <c r="UCJ235" s="410"/>
      <c r="UCK235" s="410"/>
      <c r="UCL235" s="410"/>
      <c r="UCM235" s="410"/>
      <c r="UCN235" s="410"/>
      <c r="UCO235" s="410"/>
      <c r="UCP235" s="410"/>
      <c r="UCQ235" s="410"/>
      <c r="UCR235" s="410"/>
      <c r="UCS235" s="410"/>
      <c r="UCT235" s="410"/>
      <c r="UCU235" s="410"/>
      <c r="UCV235" s="410"/>
      <c r="UCW235" s="410"/>
      <c r="UCX235" s="410"/>
      <c r="UCY235" s="410"/>
      <c r="UCZ235" s="410"/>
      <c r="UDA235" s="410"/>
      <c r="UDB235" s="410"/>
      <c r="UDC235" s="410"/>
      <c r="UDD235" s="410"/>
      <c r="UDE235" s="410"/>
      <c r="UDF235" s="410"/>
      <c r="UDG235" s="410"/>
      <c r="UDH235" s="410"/>
      <c r="UDI235" s="410"/>
      <c r="UDJ235" s="410"/>
      <c r="UDK235" s="410"/>
      <c r="UDL235" s="410"/>
      <c r="UDM235" s="410"/>
      <c r="UDN235" s="410"/>
      <c r="UDO235" s="410"/>
      <c r="UDP235" s="410"/>
      <c r="UDQ235" s="410"/>
      <c r="UDR235" s="410"/>
      <c r="UDS235" s="410"/>
      <c r="UDT235" s="410"/>
      <c r="UDU235" s="410"/>
      <c r="UDV235" s="410"/>
      <c r="UDW235" s="410"/>
      <c r="UDX235" s="410"/>
      <c r="UDY235" s="410"/>
      <c r="UDZ235" s="410"/>
      <c r="UEA235" s="410"/>
      <c r="UEB235" s="410"/>
      <c r="UEC235" s="410"/>
      <c r="UED235" s="410"/>
      <c r="UEE235" s="410"/>
      <c r="UEF235" s="410"/>
      <c r="UEG235" s="410"/>
      <c r="UEH235" s="410"/>
      <c r="UEI235" s="410"/>
      <c r="UEJ235" s="410"/>
      <c r="UEK235" s="410"/>
      <c r="UEL235" s="410"/>
      <c r="UEM235" s="410"/>
      <c r="UEN235" s="410"/>
      <c r="UEO235" s="410"/>
      <c r="UEP235" s="410"/>
      <c r="UEQ235" s="410"/>
      <c r="UER235" s="410"/>
      <c r="UES235" s="410"/>
      <c r="UET235" s="410"/>
      <c r="UEU235" s="410"/>
      <c r="UEV235" s="410"/>
      <c r="UEW235" s="410"/>
      <c r="UEX235" s="410"/>
      <c r="UEY235" s="410"/>
      <c r="UEZ235" s="410"/>
      <c r="UFA235" s="410"/>
      <c r="UFB235" s="410"/>
      <c r="UFC235" s="410"/>
      <c r="UFD235" s="410"/>
      <c r="UFE235" s="410"/>
      <c r="UFF235" s="410"/>
      <c r="UFG235" s="410"/>
      <c r="UFH235" s="410"/>
      <c r="UFI235" s="410"/>
      <c r="UFJ235" s="410"/>
      <c r="UFK235" s="410"/>
      <c r="UFL235" s="410"/>
      <c r="UFM235" s="410"/>
      <c r="UFN235" s="410"/>
      <c r="UFO235" s="410"/>
      <c r="UFP235" s="410"/>
      <c r="UFQ235" s="410"/>
      <c r="UFR235" s="410"/>
      <c r="UFS235" s="410"/>
      <c r="UFT235" s="410"/>
      <c r="UFU235" s="410"/>
      <c r="UFV235" s="410"/>
      <c r="UFW235" s="410"/>
      <c r="UFX235" s="410"/>
      <c r="UFY235" s="410"/>
      <c r="UFZ235" s="410"/>
      <c r="UGA235" s="410"/>
      <c r="UGB235" s="410"/>
      <c r="UGC235" s="410"/>
      <c r="UGD235" s="410"/>
      <c r="UGE235" s="410"/>
      <c r="UGF235" s="410"/>
      <c r="UGG235" s="410"/>
      <c r="UGH235" s="410"/>
      <c r="UGI235" s="410"/>
      <c r="UGJ235" s="410"/>
      <c r="UGK235" s="410"/>
      <c r="UGL235" s="410"/>
      <c r="UGM235" s="410"/>
      <c r="UGN235" s="410"/>
      <c r="UGO235" s="410"/>
      <c r="UGP235" s="410"/>
      <c r="UGQ235" s="410"/>
      <c r="UGR235" s="410"/>
      <c r="UGS235" s="410"/>
      <c r="UGT235" s="410"/>
      <c r="UGU235" s="410"/>
      <c r="UGV235" s="410"/>
      <c r="UGW235" s="410"/>
      <c r="UGX235" s="410"/>
      <c r="UGY235" s="410"/>
      <c r="UGZ235" s="410"/>
      <c r="UHA235" s="410"/>
      <c r="UHB235" s="410"/>
      <c r="UHC235" s="410"/>
      <c r="UHD235" s="410"/>
      <c r="UHE235" s="410"/>
      <c r="UHF235" s="410"/>
      <c r="UHG235" s="410"/>
      <c r="UHH235" s="410"/>
      <c r="UHI235" s="410"/>
      <c r="UHJ235" s="410"/>
      <c r="UHK235" s="410"/>
      <c r="UHL235" s="410"/>
      <c r="UHM235" s="410"/>
      <c r="UHN235" s="410"/>
      <c r="UHO235" s="410"/>
      <c r="UHP235" s="410"/>
      <c r="UHQ235" s="410"/>
      <c r="UHR235" s="410"/>
      <c r="UHS235" s="410"/>
      <c r="UHT235" s="410"/>
      <c r="UHU235" s="410"/>
      <c r="UHV235" s="410"/>
      <c r="UHW235" s="410"/>
      <c r="UHX235" s="410"/>
      <c r="UHY235" s="410"/>
      <c r="UHZ235" s="410"/>
      <c r="UIA235" s="410"/>
      <c r="UIB235" s="410"/>
      <c r="UIC235" s="410"/>
      <c r="UID235" s="410"/>
      <c r="UIE235" s="410"/>
      <c r="UIF235" s="410"/>
      <c r="UIG235" s="410"/>
      <c r="UIH235" s="410"/>
      <c r="UII235" s="410"/>
      <c r="UIJ235" s="410"/>
      <c r="UIK235" s="410"/>
      <c r="UIL235" s="410"/>
      <c r="UIM235" s="410"/>
      <c r="UIN235" s="410"/>
      <c r="UIO235" s="410"/>
      <c r="UIP235" s="410"/>
      <c r="UIQ235" s="410"/>
      <c r="UIR235" s="410"/>
      <c r="UIS235" s="410"/>
      <c r="UIT235" s="410"/>
      <c r="UIU235" s="410"/>
      <c r="UIV235" s="410"/>
      <c r="UIW235" s="410"/>
      <c r="UIX235" s="410"/>
      <c r="UIY235" s="410"/>
      <c r="UIZ235" s="410"/>
      <c r="UJA235" s="410"/>
      <c r="UJB235" s="410"/>
      <c r="UJC235" s="410"/>
      <c r="UJD235" s="410"/>
      <c r="UJE235" s="410"/>
      <c r="UJF235" s="410"/>
      <c r="UJG235" s="410"/>
      <c r="UJH235" s="410"/>
      <c r="UJI235" s="410"/>
      <c r="UJJ235" s="410"/>
      <c r="UJK235" s="410"/>
      <c r="UJL235" s="410"/>
      <c r="UJM235" s="410"/>
      <c r="UJN235" s="410"/>
      <c r="UJO235" s="410"/>
      <c r="UJP235" s="410"/>
      <c r="UJQ235" s="410"/>
      <c r="UJR235" s="410"/>
      <c r="UJS235" s="410"/>
      <c r="UJT235" s="410"/>
      <c r="UJU235" s="410"/>
      <c r="UJV235" s="410"/>
      <c r="UJW235" s="410"/>
      <c r="UJX235" s="410"/>
      <c r="UJY235" s="410"/>
      <c r="UJZ235" s="410"/>
      <c r="UKA235" s="410"/>
      <c r="UKB235" s="410"/>
      <c r="UKC235" s="410"/>
      <c r="UKD235" s="410"/>
      <c r="UKE235" s="410"/>
      <c r="UKF235" s="410"/>
      <c r="UKG235" s="410"/>
      <c r="UKH235" s="410"/>
      <c r="UKI235" s="410"/>
      <c r="UKJ235" s="410"/>
      <c r="UKK235" s="410"/>
      <c r="UKL235" s="410"/>
      <c r="UKM235" s="410"/>
      <c r="UKN235" s="410"/>
      <c r="UKO235" s="410"/>
      <c r="UKP235" s="410"/>
      <c r="UKQ235" s="410"/>
      <c r="UKR235" s="410"/>
      <c r="UKS235" s="410"/>
      <c r="UKT235" s="410"/>
      <c r="UKU235" s="410"/>
      <c r="UKV235" s="410"/>
      <c r="UKW235" s="410"/>
      <c r="UKX235" s="410"/>
      <c r="UKY235" s="410"/>
      <c r="UKZ235" s="410"/>
      <c r="ULA235" s="410"/>
      <c r="ULB235" s="410"/>
      <c r="ULC235" s="410"/>
      <c r="ULD235" s="410"/>
      <c r="ULE235" s="410"/>
      <c r="ULF235" s="410"/>
      <c r="ULG235" s="410"/>
      <c r="ULH235" s="410"/>
      <c r="ULI235" s="410"/>
      <c r="ULJ235" s="410"/>
      <c r="ULK235" s="410"/>
      <c r="ULL235" s="410"/>
      <c r="ULM235" s="410"/>
      <c r="ULN235" s="410"/>
      <c r="ULO235" s="410"/>
      <c r="ULP235" s="410"/>
      <c r="ULQ235" s="410"/>
      <c r="ULR235" s="410"/>
      <c r="ULS235" s="410"/>
      <c r="ULT235" s="410"/>
      <c r="ULU235" s="410"/>
      <c r="ULV235" s="410"/>
      <c r="ULW235" s="410"/>
      <c r="ULX235" s="410"/>
      <c r="ULY235" s="410"/>
      <c r="ULZ235" s="410"/>
      <c r="UMA235" s="410"/>
      <c r="UMB235" s="410"/>
      <c r="UMC235" s="410"/>
      <c r="UMD235" s="410"/>
      <c r="UME235" s="410"/>
      <c r="UMF235" s="410"/>
      <c r="UMG235" s="410"/>
      <c r="UMH235" s="410"/>
      <c r="UMI235" s="410"/>
      <c r="UMJ235" s="410"/>
      <c r="UMK235" s="410"/>
      <c r="UML235" s="410"/>
      <c r="UMM235" s="410"/>
      <c r="UMN235" s="410"/>
      <c r="UMO235" s="410"/>
      <c r="UMP235" s="410"/>
      <c r="UMQ235" s="410"/>
      <c r="UMR235" s="410"/>
      <c r="UMS235" s="410"/>
      <c r="UMT235" s="410"/>
      <c r="UMU235" s="410"/>
      <c r="UMV235" s="410"/>
      <c r="UMW235" s="410"/>
      <c r="UMX235" s="410"/>
      <c r="UMY235" s="410"/>
      <c r="UMZ235" s="410"/>
      <c r="UNA235" s="410"/>
      <c r="UNB235" s="410"/>
      <c r="UNC235" s="410"/>
      <c r="UND235" s="410"/>
      <c r="UNE235" s="410"/>
      <c r="UNF235" s="410"/>
      <c r="UNG235" s="410"/>
      <c r="UNH235" s="410"/>
      <c r="UNI235" s="410"/>
      <c r="UNJ235" s="410"/>
      <c r="UNK235" s="410"/>
      <c r="UNL235" s="410"/>
      <c r="UNM235" s="410"/>
      <c r="UNN235" s="410"/>
      <c r="UNO235" s="410"/>
      <c r="UNP235" s="410"/>
      <c r="UNQ235" s="410"/>
      <c r="UNR235" s="410"/>
      <c r="UNS235" s="410"/>
      <c r="UNT235" s="410"/>
      <c r="UNU235" s="410"/>
      <c r="UNV235" s="410"/>
      <c r="UNW235" s="410"/>
      <c r="UNX235" s="410"/>
      <c r="UNY235" s="410"/>
      <c r="UNZ235" s="410"/>
      <c r="UOA235" s="410"/>
      <c r="UOB235" s="410"/>
      <c r="UOC235" s="410"/>
      <c r="UOD235" s="410"/>
      <c r="UOE235" s="410"/>
      <c r="UOF235" s="410"/>
      <c r="UOG235" s="410"/>
      <c r="UOH235" s="410"/>
      <c r="UOI235" s="410"/>
      <c r="UOJ235" s="410"/>
      <c r="UOK235" s="410"/>
      <c r="UOL235" s="410"/>
      <c r="UOM235" s="410"/>
      <c r="UON235" s="410"/>
      <c r="UOO235" s="410"/>
      <c r="UOP235" s="410"/>
      <c r="UOQ235" s="410"/>
      <c r="UOR235" s="410"/>
      <c r="UOS235" s="410"/>
      <c r="UOT235" s="410"/>
      <c r="UOU235" s="410"/>
      <c r="UOV235" s="410"/>
      <c r="UOW235" s="410"/>
      <c r="UOX235" s="410"/>
      <c r="UOY235" s="410"/>
      <c r="UOZ235" s="410"/>
      <c r="UPA235" s="410"/>
      <c r="UPB235" s="410"/>
      <c r="UPC235" s="410"/>
      <c r="UPD235" s="410"/>
      <c r="UPE235" s="410"/>
      <c r="UPF235" s="410"/>
      <c r="UPG235" s="410"/>
      <c r="UPH235" s="410"/>
      <c r="UPI235" s="410"/>
      <c r="UPJ235" s="410"/>
      <c r="UPK235" s="410"/>
      <c r="UPL235" s="410"/>
      <c r="UPM235" s="410"/>
      <c r="UPN235" s="410"/>
      <c r="UPO235" s="410"/>
      <c r="UPP235" s="410"/>
      <c r="UPQ235" s="410"/>
      <c r="UPR235" s="410"/>
      <c r="UPS235" s="410"/>
      <c r="UPT235" s="410"/>
      <c r="UPU235" s="410"/>
      <c r="UPV235" s="410"/>
      <c r="UPW235" s="410"/>
      <c r="UPX235" s="410"/>
      <c r="UPY235" s="410"/>
      <c r="UPZ235" s="410"/>
      <c r="UQA235" s="410"/>
      <c r="UQB235" s="410"/>
      <c r="UQC235" s="410"/>
      <c r="UQD235" s="410"/>
      <c r="UQE235" s="410"/>
      <c r="UQF235" s="410"/>
      <c r="UQG235" s="410"/>
      <c r="UQH235" s="410"/>
      <c r="UQI235" s="410"/>
      <c r="UQJ235" s="410"/>
      <c r="UQK235" s="410"/>
      <c r="UQL235" s="410"/>
      <c r="UQM235" s="410"/>
      <c r="UQN235" s="410"/>
      <c r="UQO235" s="410"/>
      <c r="UQP235" s="410"/>
      <c r="UQQ235" s="410"/>
      <c r="UQR235" s="410"/>
      <c r="UQS235" s="410"/>
      <c r="UQT235" s="410"/>
      <c r="UQU235" s="410"/>
      <c r="UQV235" s="410"/>
      <c r="UQW235" s="410"/>
      <c r="UQX235" s="410"/>
      <c r="UQY235" s="410"/>
      <c r="UQZ235" s="410"/>
      <c r="URA235" s="410"/>
      <c r="URB235" s="410"/>
      <c r="URC235" s="410"/>
      <c r="URD235" s="410"/>
      <c r="URE235" s="410"/>
      <c r="URF235" s="410"/>
      <c r="URG235" s="410"/>
      <c r="URH235" s="410"/>
      <c r="URI235" s="410"/>
      <c r="URJ235" s="410"/>
      <c r="URK235" s="410"/>
      <c r="URL235" s="410"/>
      <c r="URM235" s="410"/>
      <c r="URN235" s="410"/>
      <c r="URO235" s="410"/>
      <c r="URP235" s="410"/>
      <c r="URQ235" s="410"/>
      <c r="URR235" s="410"/>
      <c r="URS235" s="410"/>
      <c r="URT235" s="410"/>
      <c r="URU235" s="410"/>
      <c r="URV235" s="410"/>
      <c r="URW235" s="410"/>
      <c r="URX235" s="410"/>
      <c r="URY235" s="410"/>
      <c r="URZ235" s="410"/>
      <c r="USA235" s="410"/>
      <c r="USB235" s="410"/>
      <c r="USC235" s="410"/>
      <c r="USD235" s="410"/>
      <c r="USE235" s="410"/>
      <c r="USF235" s="410"/>
      <c r="USG235" s="410"/>
      <c r="USH235" s="410"/>
      <c r="USI235" s="410"/>
      <c r="USJ235" s="410"/>
      <c r="USK235" s="410"/>
      <c r="USL235" s="410"/>
      <c r="USM235" s="410"/>
      <c r="USN235" s="410"/>
      <c r="USO235" s="410"/>
      <c r="USP235" s="410"/>
      <c r="USQ235" s="410"/>
      <c r="USR235" s="410"/>
      <c r="USS235" s="410"/>
      <c r="UST235" s="410"/>
      <c r="USU235" s="410"/>
      <c r="USV235" s="410"/>
      <c r="USW235" s="410"/>
      <c r="USX235" s="410"/>
      <c r="USY235" s="410"/>
      <c r="USZ235" s="410"/>
      <c r="UTA235" s="410"/>
      <c r="UTB235" s="410"/>
      <c r="UTC235" s="410"/>
      <c r="UTD235" s="410"/>
      <c r="UTE235" s="410"/>
      <c r="UTF235" s="410"/>
      <c r="UTG235" s="410"/>
      <c r="UTH235" s="410"/>
      <c r="UTI235" s="410"/>
      <c r="UTJ235" s="410"/>
      <c r="UTK235" s="410"/>
      <c r="UTL235" s="410"/>
      <c r="UTM235" s="410"/>
      <c r="UTN235" s="410"/>
      <c r="UTO235" s="410"/>
      <c r="UTP235" s="410"/>
      <c r="UTQ235" s="410"/>
      <c r="UTR235" s="410"/>
      <c r="UTS235" s="410"/>
      <c r="UTT235" s="410"/>
      <c r="UTU235" s="410"/>
      <c r="UTV235" s="410"/>
      <c r="UTW235" s="410"/>
      <c r="UTX235" s="410"/>
      <c r="UTY235" s="410"/>
      <c r="UTZ235" s="410"/>
      <c r="UUA235" s="410"/>
      <c r="UUB235" s="410"/>
      <c r="UUC235" s="410"/>
      <c r="UUD235" s="410"/>
      <c r="UUE235" s="410"/>
      <c r="UUF235" s="410"/>
      <c r="UUG235" s="410"/>
      <c r="UUH235" s="410"/>
      <c r="UUI235" s="410"/>
      <c r="UUJ235" s="410"/>
      <c r="UUK235" s="410"/>
      <c r="UUL235" s="410"/>
      <c r="UUM235" s="410"/>
      <c r="UUN235" s="410"/>
      <c r="UUO235" s="410"/>
      <c r="UUP235" s="410"/>
      <c r="UUQ235" s="410"/>
      <c r="UUR235" s="410"/>
      <c r="UUS235" s="410"/>
      <c r="UUT235" s="410"/>
      <c r="UUU235" s="410"/>
      <c r="UUV235" s="410"/>
      <c r="UUW235" s="410"/>
      <c r="UUX235" s="410"/>
      <c r="UUY235" s="410"/>
      <c r="UUZ235" s="410"/>
      <c r="UVA235" s="410"/>
      <c r="UVB235" s="410"/>
      <c r="UVC235" s="410"/>
      <c r="UVD235" s="410"/>
      <c r="UVE235" s="410"/>
      <c r="UVF235" s="410"/>
      <c r="UVG235" s="410"/>
      <c r="UVH235" s="410"/>
      <c r="UVI235" s="410"/>
      <c r="UVJ235" s="410"/>
      <c r="UVK235" s="410"/>
      <c r="UVL235" s="410"/>
      <c r="UVM235" s="410"/>
      <c r="UVN235" s="410"/>
      <c r="UVO235" s="410"/>
      <c r="UVP235" s="410"/>
      <c r="UVQ235" s="410"/>
      <c r="UVR235" s="410"/>
      <c r="UVS235" s="410"/>
      <c r="UVT235" s="410"/>
      <c r="UVU235" s="410"/>
      <c r="UVV235" s="410"/>
      <c r="UVW235" s="410"/>
      <c r="UVX235" s="410"/>
      <c r="UVY235" s="410"/>
      <c r="UVZ235" s="410"/>
      <c r="UWA235" s="410"/>
      <c r="UWB235" s="410"/>
      <c r="UWC235" s="410"/>
      <c r="UWD235" s="410"/>
      <c r="UWE235" s="410"/>
      <c r="UWF235" s="410"/>
      <c r="UWG235" s="410"/>
      <c r="UWH235" s="410"/>
      <c r="UWI235" s="410"/>
      <c r="UWJ235" s="410"/>
      <c r="UWK235" s="410"/>
      <c r="UWL235" s="410"/>
      <c r="UWM235" s="410"/>
      <c r="UWN235" s="410"/>
      <c r="UWO235" s="410"/>
      <c r="UWP235" s="410"/>
      <c r="UWQ235" s="410"/>
      <c r="UWR235" s="410"/>
      <c r="UWS235" s="410"/>
      <c r="UWT235" s="410"/>
      <c r="UWU235" s="410"/>
      <c r="UWV235" s="410"/>
      <c r="UWW235" s="410"/>
      <c r="UWX235" s="410"/>
      <c r="UWY235" s="410"/>
      <c r="UWZ235" s="410"/>
      <c r="UXA235" s="410"/>
      <c r="UXB235" s="410"/>
      <c r="UXC235" s="410"/>
      <c r="UXD235" s="410"/>
      <c r="UXE235" s="410"/>
      <c r="UXF235" s="410"/>
      <c r="UXG235" s="410"/>
      <c r="UXH235" s="410"/>
      <c r="UXI235" s="410"/>
      <c r="UXJ235" s="410"/>
      <c r="UXK235" s="410"/>
      <c r="UXL235" s="410"/>
      <c r="UXM235" s="410"/>
      <c r="UXN235" s="410"/>
      <c r="UXO235" s="410"/>
      <c r="UXP235" s="410"/>
      <c r="UXQ235" s="410"/>
      <c r="UXR235" s="410"/>
      <c r="UXS235" s="410"/>
      <c r="UXT235" s="410"/>
      <c r="UXU235" s="410"/>
      <c r="UXV235" s="410"/>
      <c r="UXW235" s="410"/>
      <c r="UXX235" s="410"/>
      <c r="UXY235" s="410"/>
      <c r="UXZ235" s="410"/>
      <c r="UYA235" s="410"/>
      <c r="UYB235" s="410"/>
      <c r="UYC235" s="410"/>
      <c r="UYD235" s="410"/>
      <c r="UYE235" s="410"/>
      <c r="UYF235" s="410"/>
      <c r="UYG235" s="410"/>
      <c r="UYH235" s="410"/>
      <c r="UYI235" s="410"/>
      <c r="UYJ235" s="410"/>
      <c r="UYK235" s="410"/>
      <c r="UYL235" s="410"/>
      <c r="UYM235" s="410"/>
      <c r="UYN235" s="410"/>
      <c r="UYO235" s="410"/>
      <c r="UYP235" s="410"/>
      <c r="UYQ235" s="410"/>
      <c r="UYR235" s="410"/>
      <c r="UYS235" s="410"/>
      <c r="UYT235" s="410"/>
      <c r="UYU235" s="410"/>
      <c r="UYV235" s="410"/>
      <c r="UYW235" s="410"/>
      <c r="UYX235" s="410"/>
      <c r="UYY235" s="410"/>
      <c r="UYZ235" s="410"/>
      <c r="UZA235" s="410"/>
      <c r="UZB235" s="410"/>
      <c r="UZC235" s="410"/>
      <c r="UZD235" s="410"/>
      <c r="UZE235" s="410"/>
      <c r="UZF235" s="410"/>
      <c r="UZG235" s="410"/>
      <c r="UZH235" s="410"/>
      <c r="UZI235" s="410"/>
      <c r="UZJ235" s="410"/>
      <c r="UZK235" s="410"/>
      <c r="UZL235" s="410"/>
      <c r="UZM235" s="410"/>
      <c r="UZN235" s="410"/>
      <c r="UZO235" s="410"/>
      <c r="UZP235" s="410"/>
      <c r="UZQ235" s="410"/>
      <c r="UZR235" s="410"/>
      <c r="UZS235" s="410"/>
      <c r="UZT235" s="410"/>
      <c r="UZU235" s="410"/>
      <c r="UZV235" s="410"/>
      <c r="UZW235" s="410"/>
      <c r="UZX235" s="410"/>
      <c r="UZY235" s="410"/>
      <c r="UZZ235" s="410"/>
      <c r="VAA235" s="410"/>
      <c r="VAB235" s="410"/>
      <c r="VAC235" s="410"/>
      <c r="VAD235" s="410"/>
      <c r="VAE235" s="410"/>
      <c r="VAF235" s="410"/>
      <c r="VAG235" s="410"/>
      <c r="VAH235" s="410"/>
      <c r="VAI235" s="410"/>
      <c r="VAJ235" s="410"/>
      <c r="VAK235" s="410"/>
      <c r="VAL235" s="410"/>
      <c r="VAM235" s="410"/>
      <c r="VAN235" s="410"/>
      <c r="VAO235" s="410"/>
      <c r="VAP235" s="410"/>
      <c r="VAQ235" s="410"/>
      <c r="VAR235" s="410"/>
      <c r="VAS235" s="410"/>
      <c r="VAT235" s="410"/>
      <c r="VAU235" s="410"/>
      <c r="VAV235" s="410"/>
      <c r="VAW235" s="410"/>
      <c r="VAX235" s="410"/>
      <c r="VAY235" s="410"/>
      <c r="VAZ235" s="410"/>
      <c r="VBA235" s="410"/>
      <c r="VBB235" s="410"/>
      <c r="VBC235" s="410"/>
      <c r="VBD235" s="410"/>
      <c r="VBE235" s="410"/>
      <c r="VBF235" s="410"/>
      <c r="VBG235" s="410"/>
      <c r="VBH235" s="410"/>
      <c r="VBI235" s="410"/>
      <c r="VBJ235" s="410"/>
      <c r="VBK235" s="410"/>
      <c r="VBL235" s="410"/>
      <c r="VBM235" s="410"/>
      <c r="VBN235" s="410"/>
      <c r="VBO235" s="410"/>
      <c r="VBP235" s="410"/>
      <c r="VBQ235" s="410"/>
      <c r="VBR235" s="410"/>
      <c r="VBS235" s="410"/>
      <c r="VBT235" s="410"/>
      <c r="VBU235" s="410"/>
      <c r="VBV235" s="410"/>
      <c r="VBW235" s="410"/>
      <c r="VBX235" s="410"/>
      <c r="VBY235" s="410"/>
      <c r="VBZ235" s="410"/>
      <c r="VCA235" s="410"/>
      <c r="VCB235" s="410"/>
      <c r="VCC235" s="410"/>
      <c r="VCD235" s="410"/>
      <c r="VCE235" s="410"/>
      <c r="VCF235" s="410"/>
      <c r="VCG235" s="410"/>
      <c r="VCH235" s="410"/>
      <c r="VCI235" s="410"/>
      <c r="VCJ235" s="410"/>
      <c r="VCK235" s="410"/>
      <c r="VCL235" s="410"/>
      <c r="VCM235" s="410"/>
      <c r="VCN235" s="410"/>
      <c r="VCO235" s="410"/>
      <c r="VCP235" s="410"/>
      <c r="VCQ235" s="410"/>
      <c r="VCR235" s="410"/>
      <c r="VCS235" s="410"/>
      <c r="VCT235" s="410"/>
      <c r="VCU235" s="410"/>
      <c r="VCV235" s="410"/>
      <c r="VCW235" s="410"/>
      <c r="VCX235" s="410"/>
      <c r="VCY235" s="410"/>
      <c r="VCZ235" s="410"/>
      <c r="VDA235" s="410"/>
      <c r="VDB235" s="410"/>
      <c r="VDC235" s="410"/>
      <c r="VDD235" s="410"/>
      <c r="VDE235" s="410"/>
      <c r="VDF235" s="410"/>
      <c r="VDG235" s="410"/>
      <c r="VDH235" s="410"/>
      <c r="VDI235" s="410"/>
      <c r="VDJ235" s="410"/>
      <c r="VDK235" s="410"/>
      <c r="VDL235" s="410"/>
      <c r="VDM235" s="410"/>
      <c r="VDN235" s="410"/>
      <c r="VDO235" s="410"/>
      <c r="VDP235" s="410"/>
      <c r="VDQ235" s="410"/>
      <c r="VDR235" s="410"/>
      <c r="VDS235" s="410"/>
      <c r="VDT235" s="410"/>
      <c r="VDU235" s="410"/>
      <c r="VDV235" s="410"/>
      <c r="VDW235" s="410"/>
      <c r="VDX235" s="410"/>
      <c r="VDY235" s="410"/>
      <c r="VDZ235" s="410"/>
      <c r="VEA235" s="410"/>
      <c r="VEB235" s="410"/>
      <c r="VEC235" s="410"/>
      <c r="VED235" s="410"/>
      <c r="VEE235" s="410"/>
      <c r="VEF235" s="410"/>
      <c r="VEG235" s="410"/>
      <c r="VEH235" s="410"/>
      <c r="VEI235" s="410"/>
      <c r="VEJ235" s="410"/>
      <c r="VEK235" s="410"/>
      <c r="VEL235" s="410"/>
      <c r="VEM235" s="410"/>
      <c r="VEN235" s="410"/>
      <c r="VEO235" s="410"/>
      <c r="VEP235" s="410"/>
      <c r="VEQ235" s="410"/>
      <c r="VER235" s="410"/>
      <c r="VES235" s="410"/>
      <c r="VET235" s="410"/>
      <c r="VEU235" s="410"/>
      <c r="VEV235" s="410"/>
      <c r="VEW235" s="410"/>
      <c r="VEX235" s="410"/>
      <c r="VEY235" s="410"/>
      <c r="VEZ235" s="410"/>
      <c r="VFA235" s="410"/>
      <c r="VFB235" s="410"/>
      <c r="VFC235" s="410"/>
      <c r="VFD235" s="410"/>
      <c r="VFE235" s="410"/>
      <c r="VFF235" s="410"/>
      <c r="VFG235" s="410"/>
      <c r="VFH235" s="410"/>
      <c r="VFI235" s="410"/>
      <c r="VFJ235" s="410"/>
      <c r="VFK235" s="410"/>
      <c r="VFL235" s="410"/>
      <c r="VFM235" s="410"/>
      <c r="VFN235" s="410"/>
      <c r="VFO235" s="410"/>
      <c r="VFP235" s="410"/>
      <c r="VFQ235" s="410"/>
      <c r="VFR235" s="410"/>
      <c r="VFS235" s="410"/>
      <c r="VFT235" s="410"/>
      <c r="VFU235" s="410"/>
      <c r="VFV235" s="410"/>
      <c r="VFW235" s="410"/>
      <c r="VFX235" s="410"/>
      <c r="VFY235" s="410"/>
      <c r="VFZ235" s="410"/>
      <c r="VGA235" s="410"/>
      <c r="VGB235" s="410"/>
      <c r="VGC235" s="410"/>
      <c r="VGD235" s="410"/>
      <c r="VGE235" s="410"/>
      <c r="VGF235" s="410"/>
      <c r="VGG235" s="410"/>
      <c r="VGH235" s="410"/>
      <c r="VGI235" s="410"/>
      <c r="VGJ235" s="410"/>
      <c r="VGK235" s="410"/>
      <c r="VGL235" s="410"/>
      <c r="VGM235" s="410"/>
      <c r="VGN235" s="410"/>
      <c r="VGO235" s="410"/>
      <c r="VGP235" s="410"/>
      <c r="VGQ235" s="410"/>
      <c r="VGR235" s="410"/>
      <c r="VGS235" s="410"/>
      <c r="VGT235" s="410"/>
      <c r="VGU235" s="410"/>
      <c r="VGV235" s="410"/>
      <c r="VGW235" s="410"/>
      <c r="VGX235" s="410"/>
      <c r="VGY235" s="410"/>
      <c r="VGZ235" s="410"/>
      <c r="VHA235" s="410"/>
      <c r="VHB235" s="410"/>
      <c r="VHC235" s="410"/>
      <c r="VHD235" s="410"/>
      <c r="VHE235" s="410"/>
      <c r="VHF235" s="410"/>
      <c r="VHG235" s="410"/>
      <c r="VHH235" s="410"/>
      <c r="VHI235" s="410"/>
      <c r="VHJ235" s="410"/>
      <c r="VHK235" s="410"/>
      <c r="VHL235" s="410"/>
      <c r="VHM235" s="410"/>
      <c r="VHN235" s="410"/>
      <c r="VHO235" s="410"/>
      <c r="VHP235" s="410"/>
      <c r="VHQ235" s="410"/>
      <c r="VHR235" s="410"/>
      <c r="VHS235" s="410"/>
      <c r="VHT235" s="410"/>
      <c r="VHU235" s="410"/>
      <c r="VHV235" s="410"/>
      <c r="VHW235" s="410"/>
      <c r="VHX235" s="410"/>
      <c r="VHY235" s="410"/>
      <c r="VHZ235" s="410"/>
      <c r="VIA235" s="410"/>
      <c r="VIB235" s="410"/>
      <c r="VIC235" s="410"/>
      <c r="VID235" s="410"/>
      <c r="VIE235" s="410"/>
      <c r="VIF235" s="410"/>
      <c r="VIG235" s="410"/>
      <c r="VIH235" s="410"/>
      <c r="VII235" s="410"/>
      <c r="VIJ235" s="410"/>
      <c r="VIK235" s="410"/>
      <c r="VIL235" s="410"/>
      <c r="VIM235" s="410"/>
      <c r="VIN235" s="410"/>
      <c r="VIO235" s="410"/>
      <c r="VIP235" s="410"/>
      <c r="VIQ235" s="410"/>
      <c r="VIR235" s="410"/>
      <c r="VIS235" s="410"/>
      <c r="VIT235" s="410"/>
      <c r="VIU235" s="410"/>
      <c r="VIV235" s="410"/>
      <c r="VIW235" s="410"/>
      <c r="VIX235" s="410"/>
      <c r="VIY235" s="410"/>
      <c r="VIZ235" s="410"/>
      <c r="VJA235" s="410"/>
      <c r="VJB235" s="410"/>
      <c r="VJC235" s="410"/>
      <c r="VJD235" s="410"/>
      <c r="VJE235" s="410"/>
      <c r="VJF235" s="410"/>
      <c r="VJG235" s="410"/>
      <c r="VJH235" s="410"/>
      <c r="VJI235" s="410"/>
      <c r="VJJ235" s="410"/>
      <c r="VJK235" s="410"/>
      <c r="VJL235" s="410"/>
      <c r="VJM235" s="410"/>
      <c r="VJN235" s="410"/>
      <c r="VJO235" s="410"/>
      <c r="VJP235" s="410"/>
      <c r="VJQ235" s="410"/>
      <c r="VJR235" s="410"/>
      <c r="VJS235" s="410"/>
      <c r="VJT235" s="410"/>
      <c r="VJU235" s="410"/>
      <c r="VJV235" s="410"/>
      <c r="VJW235" s="410"/>
      <c r="VJX235" s="410"/>
      <c r="VJY235" s="410"/>
      <c r="VJZ235" s="410"/>
      <c r="VKA235" s="410"/>
      <c r="VKB235" s="410"/>
      <c r="VKC235" s="410"/>
      <c r="VKD235" s="410"/>
      <c r="VKE235" s="410"/>
      <c r="VKF235" s="410"/>
      <c r="VKG235" s="410"/>
      <c r="VKH235" s="410"/>
      <c r="VKI235" s="410"/>
      <c r="VKJ235" s="410"/>
      <c r="VKK235" s="410"/>
      <c r="VKL235" s="410"/>
      <c r="VKM235" s="410"/>
      <c r="VKN235" s="410"/>
      <c r="VKO235" s="410"/>
      <c r="VKP235" s="410"/>
      <c r="VKQ235" s="410"/>
      <c r="VKR235" s="410"/>
      <c r="VKS235" s="410"/>
      <c r="VKT235" s="410"/>
      <c r="VKU235" s="410"/>
      <c r="VKV235" s="410"/>
      <c r="VKW235" s="410"/>
      <c r="VKX235" s="410"/>
      <c r="VKY235" s="410"/>
      <c r="VKZ235" s="410"/>
      <c r="VLA235" s="410"/>
      <c r="VLB235" s="410"/>
      <c r="VLC235" s="410"/>
      <c r="VLD235" s="410"/>
      <c r="VLE235" s="410"/>
      <c r="VLF235" s="410"/>
      <c r="VLG235" s="410"/>
      <c r="VLH235" s="410"/>
      <c r="VLI235" s="410"/>
      <c r="VLJ235" s="410"/>
      <c r="VLK235" s="410"/>
      <c r="VLL235" s="410"/>
      <c r="VLM235" s="410"/>
      <c r="VLN235" s="410"/>
      <c r="VLO235" s="410"/>
      <c r="VLP235" s="410"/>
      <c r="VLQ235" s="410"/>
      <c r="VLR235" s="410"/>
      <c r="VLS235" s="410"/>
      <c r="VLT235" s="410"/>
      <c r="VLU235" s="410"/>
      <c r="VLV235" s="410"/>
      <c r="VLW235" s="410"/>
      <c r="VLX235" s="410"/>
      <c r="VLY235" s="410"/>
      <c r="VLZ235" s="410"/>
      <c r="VMA235" s="410"/>
      <c r="VMB235" s="410"/>
      <c r="VMC235" s="410"/>
      <c r="VMD235" s="410"/>
      <c r="VME235" s="410"/>
      <c r="VMF235" s="410"/>
      <c r="VMG235" s="410"/>
      <c r="VMH235" s="410"/>
      <c r="VMI235" s="410"/>
      <c r="VMJ235" s="410"/>
      <c r="VMK235" s="410"/>
      <c r="VML235" s="410"/>
      <c r="VMM235" s="410"/>
      <c r="VMN235" s="410"/>
      <c r="VMO235" s="410"/>
      <c r="VMP235" s="410"/>
      <c r="VMQ235" s="410"/>
      <c r="VMR235" s="410"/>
      <c r="VMS235" s="410"/>
      <c r="VMT235" s="410"/>
      <c r="VMU235" s="410"/>
      <c r="VMV235" s="410"/>
      <c r="VMW235" s="410"/>
      <c r="VMX235" s="410"/>
      <c r="VMY235" s="410"/>
      <c r="VMZ235" s="410"/>
      <c r="VNA235" s="410"/>
      <c r="VNB235" s="410"/>
      <c r="VNC235" s="410"/>
      <c r="VND235" s="410"/>
      <c r="VNE235" s="410"/>
      <c r="VNF235" s="410"/>
      <c r="VNG235" s="410"/>
      <c r="VNH235" s="410"/>
      <c r="VNI235" s="410"/>
      <c r="VNJ235" s="410"/>
      <c r="VNK235" s="410"/>
      <c r="VNL235" s="410"/>
      <c r="VNM235" s="410"/>
      <c r="VNN235" s="410"/>
      <c r="VNO235" s="410"/>
      <c r="VNP235" s="410"/>
      <c r="VNQ235" s="410"/>
      <c r="VNR235" s="410"/>
      <c r="VNS235" s="410"/>
      <c r="VNT235" s="410"/>
      <c r="VNU235" s="410"/>
      <c r="VNV235" s="410"/>
      <c r="VNW235" s="410"/>
      <c r="VNX235" s="410"/>
      <c r="VNY235" s="410"/>
      <c r="VNZ235" s="410"/>
      <c r="VOA235" s="410"/>
      <c r="VOB235" s="410"/>
      <c r="VOC235" s="410"/>
      <c r="VOD235" s="410"/>
      <c r="VOE235" s="410"/>
      <c r="VOF235" s="410"/>
      <c r="VOG235" s="410"/>
      <c r="VOH235" s="410"/>
      <c r="VOI235" s="410"/>
      <c r="VOJ235" s="410"/>
      <c r="VOK235" s="410"/>
      <c r="VOL235" s="410"/>
      <c r="VOM235" s="410"/>
      <c r="VON235" s="410"/>
      <c r="VOO235" s="410"/>
      <c r="VOP235" s="410"/>
      <c r="VOQ235" s="410"/>
      <c r="VOR235" s="410"/>
      <c r="VOS235" s="410"/>
      <c r="VOT235" s="410"/>
      <c r="VOU235" s="410"/>
      <c r="VOV235" s="410"/>
      <c r="VOW235" s="410"/>
      <c r="VOX235" s="410"/>
      <c r="VOY235" s="410"/>
      <c r="VOZ235" s="410"/>
      <c r="VPA235" s="410"/>
      <c r="VPB235" s="410"/>
      <c r="VPC235" s="410"/>
      <c r="VPD235" s="410"/>
      <c r="VPE235" s="410"/>
      <c r="VPF235" s="410"/>
      <c r="VPG235" s="410"/>
      <c r="VPH235" s="410"/>
      <c r="VPI235" s="410"/>
      <c r="VPJ235" s="410"/>
      <c r="VPK235" s="410"/>
      <c r="VPL235" s="410"/>
      <c r="VPM235" s="410"/>
      <c r="VPN235" s="410"/>
      <c r="VPO235" s="410"/>
      <c r="VPP235" s="410"/>
      <c r="VPQ235" s="410"/>
      <c r="VPR235" s="410"/>
      <c r="VPS235" s="410"/>
      <c r="VPT235" s="410"/>
      <c r="VPU235" s="410"/>
      <c r="VPV235" s="410"/>
      <c r="VPW235" s="410"/>
      <c r="VPX235" s="410"/>
      <c r="VPY235" s="410"/>
      <c r="VPZ235" s="410"/>
      <c r="VQA235" s="410"/>
      <c r="VQB235" s="410"/>
      <c r="VQC235" s="410"/>
      <c r="VQD235" s="410"/>
      <c r="VQE235" s="410"/>
      <c r="VQF235" s="410"/>
      <c r="VQG235" s="410"/>
      <c r="VQH235" s="410"/>
      <c r="VQI235" s="410"/>
      <c r="VQJ235" s="410"/>
      <c r="VQK235" s="410"/>
      <c r="VQL235" s="410"/>
      <c r="VQM235" s="410"/>
      <c r="VQN235" s="410"/>
      <c r="VQO235" s="410"/>
      <c r="VQP235" s="410"/>
      <c r="VQQ235" s="410"/>
      <c r="VQR235" s="410"/>
      <c r="VQS235" s="410"/>
      <c r="VQT235" s="410"/>
      <c r="VQU235" s="410"/>
      <c r="VQV235" s="410"/>
      <c r="VQW235" s="410"/>
      <c r="VQX235" s="410"/>
      <c r="VQY235" s="410"/>
      <c r="VQZ235" s="410"/>
      <c r="VRA235" s="410"/>
      <c r="VRB235" s="410"/>
      <c r="VRC235" s="410"/>
      <c r="VRD235" s="410"/>
      <c r="VRE235" s="410"/>
      <c r="VRF235" s="410"/>
      <c r="VRG235" s="410"/>
      <c r="VRH235" s="410"/>
      <c r="VRI235" s="410"/>
      <c r="VRJ235" s="410"/>
      <c r="VRK235" s="410"/>
      <c r="VRL235" s="410"/>
      <c r="VRM235" s="410"/>
      <c r="VRN235" s="410"/>
      <c r="VRO235" s="410"/>
      <c r="VRP235" s="410"/>
      <c r="VRQ235" s="410"/>
      <c r="VRR235" s="410"/>
      <c r="VRS235" s="410"/>
      <c r="VRT235" s="410"/>
      <c r="VRU235" s="410"/>
      <c r="VRV235" s="410"/>
      <c r="VRW235" s="410"/>
      <c r="VRX235" s="410"/>
      <c r="VRY235" s="410"/>
      <c r="VRZ235" s="410"/>
      <c r="VSA235" s="410"/>
      <c r="VSB235" s="410"/>
      <c r="VSC235" s="410"/>
      <c r="VSD235" s="410"/>
      <c r="VSE235" s="410"/>
      <c r="VSF235" s="410"/>
      <c r="VSG235" s="410"/>
      <c r="VSH235" s="410"/>
      <c r="VSI235" s="410"/>
      <c r="VSJ235" s="410"/>
      <c r="VSK235" s="410"/>
      <c r="VSL235" s="410"/>
      <c r="VSM235" s="410"/>
      <c r="VSN235" s="410"/>
      <c r="VSO235" s="410"/>
      <c r="VSP235" s="410"/>
      <c r="VSQ235" s="410"/>
      <c r="VSR235" s="410"/>
      <c r="VSS235" s="410"/>
      <c r="VST235" s="410"/>
      <c r="VSU235" s="410"/>
      <c r="VSV235" s="410"/>
      <c r="VSW235" s="410"/>
      <c r="VSX235" s="410"/>
      <c r="VSY235" s="410"/>
      <c r="VSZ235" s="410"/>
      <c r="VTA235" s="410"/>
      <c r="VTB235" s="410"/>
      <c r="VTC235" s="410"/>
      <c r="VTD235" s="410"/>
      <c r="VTE235" s="410"/>
      <c r="VTF235" s="410"/>
      <c r="VTG235" s="410"/>
      <c r="VTH235" s="410"/>
      <c r="VTI235" s="410"/>
      <c r="VTJ235" s="410"/>
      <c r="VTK235" s="410"/>
      <c r="VTL235" s="410"/>
      <c r="VTM235" s="410"/>
      <c r="VTN235" s="410"/>
      <c r="VTO235" s="410"/>
      <c r="VTP235" s="410"/>
      <c r="VTQ235" s="410"/>
      <c r="VTR235" s="410"/>
      <c r="VTS235" s="410"/>
      <c r="VTT235" s="410"/>
      <c r="VTU235" s="410"/>
      <c r="VTV235" s="410"/>
      <c r="VTW235" s="410"/>
      <c r="VTX235" s="410"/>
      <c r="VTY235" s="410"/>
      <c r="VTZ235" s="410"/>
      <c r="VUA235" s="410"/>
      <c r="VUB235" s="410"/>
      <c r="VUC235" s="410"/>
      <c r="VUD235" s="410"/>
      <c r="VUE235" s="410"/>
      <c r="VUF235" s="410"/>
      <c r="VUG235" s="410"/>
      <c r="VUH235" s="410"/>
      <c r="VUI235" s="410"/>
      <c r="VUJ235" s="410"/>
      <c r="VUK235" s="410"/>
      <c r="VUL235" s="410"/>
      <c r="VUM235" s="410"/>
      <c r="VUN235" s="410"/>
      <c r="VUO235" s="410"/>
      <c r="VUP235" s="410"/>
      <c r="VUQ235" s="410"/>
      <c r="VUR235" s="410"/>
      <c r="VUS235" s="410"/>
      <c r="VUT235" s="410"/>
      <c r="VUU235" s="410"/>
      <c r="VUV235" s="410"/>
      <c r="VUW235" s="410"/>
      <c r="VUX235" s="410"/>
      <c r="VUY235" s="410"/>
      <c r="VUZ235" s="410"/>
      <c r="VVA235" s="410"/>
      <c r="VVB235" s="410"/>
      <c r="VVC235" s="410"/>
      <c r="VVD235" s="410"/>
      <c r="VVE235" s="410"/>
      <c r="VVF235" s="410"/>
      <c r="VVG235" s="410"/>
      <c r="VVH235" s="410"/>
      <c r="VVI235" s="410"/>
      <c r="VVJ235" s="410"/>
      <c r="VVK235" s="410"/>
      <c r="VVL235" s="410"/>
      <c r="VVM235" s="410"/>
      <c r="VVN235" s="410"/>
      <c r="VVO235" s="410"/>
      <c r="VVP235" s="410"/>
      <c r="VVQ235" s="410"/>
      <c r="VVR235" s="410"/>
      <c r="VVS235" s="410"/>
      <c r="VVT235" s="410"/>
      <c r="VVU235" s="410"/>
      <c r="VVV235" s="410"/>
      <c r="VVW235" s="410"/>
      <c r="VVX235" s="410"/>
      <c r="VVY235" s="410"/>
      <c r="VVZ235" s="410"/>
      <c r="VWA235" s="410"/>
      <c r="VWB235" s="410"/>
      <c r="VWC235" s="410"/>
      <c r="VWD235" s="410"/>
      <c r="VWE235" s="410"/>
      <c r="VWF235" s="410"/>
      <c r="VWG235" s="410"/>
      <c r="VWH235" s="410"/>
      <c r="VWI235" s="410"/>
      <c r="VWJ235" s="410"/>
      <c r="VWK235" s="410"/>
      <c r="VWL235" s="410"/>
      <c r="VWM235" s="410"/>
      <c r="VWN235" s="410"/>
      <c r="VWO235" s="410"/>
      <c r="VWP235" s="410"/>
      <c r="VWQ235" s="410"/>
      <c r="VWR235" s="410"/>
      <c r="VWS235" s="410"/>
      <c r="VWT235" s="410"/>
      <c r="VWU235" s="410"/>
      <c r="VWV235" s="410"/>
      <c r="VWW235" s="410"/>
      <c r="VWX235" s="410"/>
      <c r="VWY235" s="410"/>
      <c r="VWZ235" s="410"/>
      <c r="VXA235" s="410"/>
      <c r="VXB235" s="410"/>
      <c r="VXC235" s="410"/>
      <c r="VXD235" s="410"/>
      <c r="VXE235" s="410"/>
      <c r="VXF235" s="410"/>
      <c r="VXG235" s="410"/>
      <c r="VXH235" s="410"/>
      <c r="VXI235" s="410"/>
      <c r="VXJ235" s="410"/>
      <c r="VXK235" s="410"/>
      <c r="VXL235" s="410"/>
      <c r="VXM235" s="410"/>
      <c r="VXN235" s="410"/>
      <c r="VXO235" s="410"/>
      <c r="VXP235" s="410"/>
      <c r="VXQ235" s="410"/>
      <c r="VXR235" s="410"/>
      <c r="VXS235" s="410"/>
      <c r="VXT235" s="410"/>
      <c r="VXU235" s="410"/>
      <c r="VXV235" s="410"/>
      <c r="VXW235" s="410"/>
      <c r="VXX235" s="410"/>
      <c r="VXY235" s="410"/>
      <c r="VXZ235" s="410"/>
      <c r="VYA235" s="410"/>
      <c r="VYB235" s="410"/>
      <c r="VYC235" s="410"/>
      <c r="VYD235" s="410"/>
      <c r="VYE235" s="410"/>
      <c r="VYF235" s="410"/>
      <c r="VYG235" s="410"/>
      <c r="VYH235" s="410"/>
      <c r="VYI235" s="410"/>
      <c r="VYJ235" s="410"/>
      <c r="VYK235" s="410"/>
      <c r="VYL235" s="410"/>
      <c r="VYM235" s="410"/>
      <c r="VYN235" s="410"/>
      <c r="VYO235" s="410"/>
      <c r="VYP235" s="410"/>
      <c r="VYQ235" s="410"/>
      <c r="VYR235" s="410"/>
      <c r="VYS235" s="410"/>
      <c r="VYT235" s="410"/>
      <c r="VYU235" s="410"/>
      <c r="VYV235" s="410"/>
      <c r="VYW235" s="410"/>
      <c r="VYX235" s="410"/>
      <c r="VYY235" s="410"/>
      <c r="VYZ235" s="410"/>
      <c r="VZA235" s="410"/>
      <c r="VZB235" s="410"/>
      <c r="VZC235" s="410"/>
      <c r="VZD235" s="410"/>
      <c r="VZE235" s="410"/>
      <c r="VZF235" s="410"/>
      <c r="VZG235" s="410"/>
      <c r="VZH235" s="410"/>
      <c r="VZI235" s="410"/>
      <c r="VZJ235" s="410"/>
      <c r="VZK235" s="410"/>
      <c r="VZL235" s="410"/>
      <c r="VZM235" s="410"/>
      <c r="VZN235" s="410"/>
      <c r="VZO235" s="410"/>
      <c r="VZP235" s="410"/>
      <c r="VZQ235" s="410"/>
      <c r="VZR235" s="410"/>
      <c r="VZS235" s="410"/>
      <c r="VZT235" s="410"/>
      <c r="VZU235" s="410"/>
      <c r="VZV235" s="410"/>
      <c r="VZW235" s="410"/>
      <c r="VZX235" s="410"/>
      <c r="VZY235" s="410"/>
      <c r="VZZ235" s="410"/>
      <c r="WAA235" s="410"/>
      <c r="WAB235" s="410"/>
      <c r="WAC235" s="410"/>
      <c r="WAD235" s="410"/>
      <c r="WAE235" s="410"/>
      <c r="WAF235" s="410"/>
      <c r="WAG235" s="410"/>
      <c r="WAH235" s="410"/>
      <c r="WAI235" s="410"/>
      <c r="WAJ235" s="410"/>
      <c r="WAK235" s="410"/>
      <c r="WAL235" s="410"/>
      <c r="WAM235" s="410"/>
      <c r="WAN235" s="410"/>
      <c r="WAO235" s="410"/>
      <c r="WAP235" s="410"/>
      <c r="WAQ235" s="410"/>
      <c r="WAR235" s="410"/>
      <c r="WAS235" s="410"/>
      <c r="WAT235" s="410"/>
      <c r="WAU235" s="410"/>
      <c r="WAV235" s="410"/>
      <c r="WAW235" s="410"/>
      <c r="WAX235" s="410"/>
      <c r="WAY235" s="410"/>
      <c r="WAZ235" s="410"/>
      <c r="WBA235" s="410"/>
      <c r="WBB235" s="410"/>
      <c r="WBC235" s="410"/>
      <c r="WBD235" s="410"/>
      <c r="WBE235" s="410"/>
      <c r="WBF235" s="410"/>
      <c r="WBG235" s="410"/>
      <c r="WBH235" s="410"/>
      <c r="WBI235" s="410"/>
      <c r="WBJ235" s="410"/>
      <c r="WBK235" s="410"/>
      <c r="WBL235" s="410"/>
      <c r="WBM235" s="410"/>
      <c r="WBN235" s="410"/>
      <c r="WBO235" s="410"/>
      <c r="WBP235" s="410"/>
      <c r="WBQ235" s="410"/>
      <c r="WBR235" s="410"/>
      <c r="WBS235" s="410"/>
      <c r="WBT235" s="410"/>
      <c r="WBU235" s="410"/>
      <c r="WBV235" s="410"/>
      <c r="WBW235" s="410"/>
      <c r="WBX235" s="410"/>
      <c r="WBY235" s="410"/>
      <c r="WBZ235" s="410"/>
      <c r="WCA235" s="410"/>
      <c r="WCB235" s="410"/>
      <c r="WCC235" s="410"/>
      <c r="WCD235" s="410"/>
      <c r="WCE235" s="410"/>
      <c r="WCF235" s="410"/>
      <c r="WCG235" s="410"/>
      <c r="WCH235" s="410"/>
      <c r="WCI235" s="410"/>
      <c r="WCJ235" s="410"/>
      <c r="WCK235" s="410"/>
      <c r="WCL235" s="410"/>
      <c r="WCM235" s="410"/>
      <c r="WCN235" s="410"/>
      <c r="WCO235" s="410"/>
      <c r="WCP235" s="410"/>
      <c r="WCQ235" s="410"/>
      <c r="WCR235" s="410"/>
      <c r="WCS235" s="410"/>
      <c r="WCT235" s="410"/>
      <c r="WCU235" s="410"/>
      <c r="WCV235" s="410"/>
      <c r="WCW235" s="410"/>
      <c r="WCX235" s="410"/>
      <c r="WCY235" s="410"/>
      <c r="WCZ235" s="410"/>
      <c r="WDA235" s="410"/>
      <c r="WDB235" s="410"/>
      <c r="WDC235" s="410"/>
      <c r="WDD235" s="410"/>
      <c r="WDE235" s="410"/>
      <c r="WDF235" s="410"/>
      <c r="WDG235" s="410"/>
      <c r="WDH235" s="410"/>
      <c r="WDI235" s="410"/>
      <c r="WDJ235" s="410"/>
      <c r="WDK235" s="410"/>
      <c r="WDL235" s="410"/>
      <c r="WDM235" s="410"/>
      <c r="WDN235" s="410"/>
      <c r="WDO235" s="410"/>
      <c r="WDP235" s="410"/>
      <c r="WDQ235" s="410"/>
      <c r="WDR235" s="410"/>
      <c r="WDS235" s="410"/>
      <c r="WDT235" s="410"/>
      <c r="WDU235" s="410"/>
      <c r="WDV235" s="410"/>
      <c r="WDW235" s="410"/>
      <c r="WDX235" s="410"/>
      <c r="WDY235" s="410"/>
      <c r="WDZ235" s="410"/>
      <c r="WEA235" s="410"/>
      <c r="WEB235" s="410"/>
      <c r="WEC235" s="410"/>
      <c r="WED235" s="410"/>
      <c r="WEE235" s="410"/>
      <c r="WEF235" s="410"/>
      <c r="WEG235" s="410"/>
      <c r="WEH235" s="410"/>
      <c r="WEI235" s="410"/>
      <c r="WEJ235" s="410"/>
      <c r="WEK235" s="410"/>
      <c r="WEL235" s="410"/>
      <c r="WEM235" s="410"/>
      <c r="WEN235" s="410"/>
      <c r="WEO235" s="410"/>
      <c r="WEP235" s="410"/>
      <c r="WEQ235" s="410"/>
      <c r="WER235" s="410"/>
      <c r="WES235" s="410"/>
      <c r="WET235" s="410"/>
      <c r="WEU235" s="410"/>
      <c r="WEV235" s="410"/>
      <c r="WEW235" s="410"/>
      <c r="WEX235" s="410"/>
      <c r="WEY235" s="410"/>
      <c r="WEZ235" s="410"/>
      <c r="WFA235" s="410"/>
      <c r="WFB235" s="410"/>
      <c r="WFC235" s="410"/>
      <c r="WFD235" s="410"/>
      <c r="WFE235" s="410"/>
      <c r="WFF235" s="410"/>
      <c r="WFG235" s="410"/>
      <c r="WFH235" s="410"/>
      <c r="WFI235" s="410"/>
      <c r="WFJ235" s="410"/>
      <c r="WFK235" s="410"/>
      <c r="WFL235" s="410"/>
      <c r="WFM235" s="410"/>
      <c r="WFN235" s="410"/>
      <c r="WFO235" s="410"/>
      <c r="WFP235" s="410"/>
      <c r="WFQ235" s="410"/>
      <c r="WFR235" s="410"/>
      <c r="WFS235" s="410"/>
      <c r="WFT235" s="410"/>
      <c r="WFU235" s="410"/>
      <c r="WFV235" s="410"/>
      <c r="WFW235" s="410"/>
      <c r="WFX235" s="410"/>
      <c r="WFY235" s="410"/>
      <c r="WFZ235" s="410"/>
      <c r="WGA235" s="410"/>
      <c r="WGB235" s="410"/>
      <c r="WGC235" s="410"/>
      <c r="WGD235" s="410"/>
      <c r="WGE235" s="410"/>
      <c r="WGF235" s="410"/>
      <c r="WGG235" s="410"/>
      <c r="WGH235" s="410"/>
      <c r="WGI235" s="410"/>
      <c r="WGJ235" s="410"/>
      <c r="WGK235" s="410"/>
      <c r="WGL235" s="410"/>
      <c r="WGM235" s="410"/>
      <c r="WGN235" s="410"/>
      <c r="WGO235" s="410"/>
      <c r="WGP235" s="410"/>
      <c r="WGQ235" s="410"/>
      <c r="WGR235" s="410"/>
      <c r="WGS235" s="410"/>
      <c r="WGT235" s="410"/>
      <c r="WGU235" s="410"/>
      <c r="WGV235" s="410"/>
      <c r="WGW235" s="410"/>
      <c r="WGX235" s="410"/>
      <c r="WGY235" s="410"/>
      <c r="WGZ235" s="410"/>
      <c r="WHA235" s="410"/>
      <c r="WHB235" s="410"/>
      <c r="WHC235" s="410"/>
      <c r="WHD235" s="410"/>
      <c r="WHE235" s="410"/>
      <c r="WHF235" s="410"/>
      <c r="WHG235" s="410"/>
      <c r="WHH235" s="410"/>
      <c r="WHI235" s="410"/>
      <c r="WHJ235" s="410"/>
      <c r="WHK235" s="410"/>
      <c r="WHL235" s="410"/>
      <c r="WHM235" s="410"/>
      <c r="WHN235" s="410"/>
      <c r="WHO235" s="410"/>
      <c r="WHP235" s="410"/>
      <c r="WHQ235" s="410"/>
      <c r="WHR235" s="410"/>
      <c r="WHS235" s="410"/>
      <c r="WHT235" s="410"/>
      <c r="WHU235" s="410"/>
      <c r="WHV235" s="410"/>
      <c r="WHW235" s="410"/>
      <c r="WHX235" s="410"/>
      <c r="WHY235" s="410"/>
      <c r="WHZ235" s="410"/>
      <c r="WIA235" s="410"/>
      <c r="WIB235" s="410"/>
      <c r="WIC235" s="410"/>
      <c r="WID235" s="410"/>
      <c r="WIE235" s="410"/>
      <c r="WIF235" s="410"/>
      <c r="WIG235" s="410"/>
      <c r="WIH235" s="410"/>
      <c r="WII235" s="410"/>
      <c r="WIJ235" s="410"/>
      <c r="WIK235" s="410"/>
      <c r="WIL235" s="410"/>
      <c r="WIM235" s="410"/>
      <c r="WIN235" s="410"/>
      <c r="WIO235" s="410"/>
      <c r="WIP235" s="410"/>
      <c r="WIQ235" s="410"/>
      <c r="WIR235" s="410"/>
      <c r="WIS235" s="410"/>
      <c r="WIT235" s="410"/>
      <c r="WIU235" s="410"/>
      <c r="WIV235" s="410"/>
      <c r="WIW235" s="410"/>
      <c r="WIX235" s="410"/>
      <c r="WIY235" s="410"/>
      <c r="WIZ235" s="410"/>
      <c r="WJA235" s="410"/>
      <c r="WJB235" s="410"/>
      <c r="WJC235" s="410"/>
      <c r="WJD235" s="410"/>
      <c r="WJE235" s="410"/>
      <c r="WJF235" s="410"/>
      <c r="WJG235" s="410"/>
      <c r="WJH235" s="410"/>
      <c r="WJI235" s="410"/>
      <c r="WJJ235" s="410"/>
      <c r="WJK235" s="410"/>
      <c r="WJL235" s="410"/>
      <c r="WJM235" s="410"/>
      <c r="WJN235" s="410"/>
      <c r="WJO235" s="410"/>
      <c r="WJP235" s="410"/>
      <c r="WJQ235" s="410"/>
      <c r="WJR235" s="410"/>
      <c r="WJS235" s="410"/>
      <c r="WJT235" s="410"/>
      <c r="WJU235" s="410"/>
      <c r="WJV235" s="410"/>
      <c r="WJW235" s="410"/>
      <c r="WJX235" s="410"/>
      <c r="WJY235" s="410"/>
      <c r="WJZ235" s="410"/>
      <c r="WKA235" s="410"/>
      <c r="WKB235" s="410"/>
      <c r="WKC235" s="410"/>
      <c r="WKD235" s="410"/>
      <c r="WKE235" s="410"/>
      <c r="WKF235" s="410"/>
      <c r="WKG235" s="410"/>
      <c r="WKH235" s="410"/>
      <c r="WKI235" s="410"/>
      <c r="WKJ235" s="410"/>
      <c r="WKK235" s="410"/>
      <c r="WKL235" s="410"/>
      <c r="WKM235" s="410"/>
      <c r="WKN235" s="410"/>
      <c r="WKO235" s="410"/>
      <c r="WKP235" s="410"/>
      <c r="WKQ235" s="410"/>
      <c r="WKR235" s="410"/>
      <c r="WKS235" s="410"/>
      <c r="WKT235" s="410"/>
      <c r="WKU235" s="410"/>
      <c r="WKV235" s="410"/>
      <c r="WKW235" s="410"/>
      <c r="WKX235" s="410"/>
      <c r="WKY235" s="410"/>
      <c r="WKZ235" s="410"/>
      <c r="WLA235" s="410"/>
      <c r="WLB235" s="410"/>
      <c r="WLC235" s="410"/>
      <c r="WLD235" s="410"/>
      <c r="WLE235" s="410"/>
      <c r="WLF235" s="410"/>
      <c r="WLG235" s="410"/>
      <c r="WLH235" s="410"/>
      <c r="WLI235" s="410"/>
      <c r="WLJ235" s="410"/>
      <c r="WLK235" s="410"/>
      <c r="WLL235" s="410"/>
      <c r="WLM235" s="410"/>
      <c r="WLN235" s="410"/>
      <c r="WLO235" s="410"/>
      <c r="WLP235" s="410"/>
      <c r="WLQ235" s="410"/>
      <c r="WLR235" s="410"/>
      <c r="WLS235" s="410"/>
      <c r="WLT235" s="410"/>
      <c r="WLU235" s="410"/>
      <c r="WLV235" s="410"/>
      <c r="WLW235" s="410"/>
      <c r="WLX235" s="410"/>
      <c r="WLY235" s="410"/>
      <c r="WLZ235" s="410"/>
      <c r="WMA235" s="410"/>
      <c r="WMB235" s="410"/>
      <c r="WMC235" s="410"/>
      <c r="WMD235" s="410"/>
      <c r="WME235" s="410"/>
      <c r="WMF235" s="410"/>
      <c r="WMG235" s="410"/>
      <c r="WMH235" s="410"/>
      <c r="WMI235" s="410"/>
      <c r="WMJ235" s="410"/>
      <c r="WMK235" s="410"/>
      <c r="WML235" s="410"/>
      <c r="WMM235" s="410"/>
      <c r="WMN235" s="410"/>
      <c r="WMO235" s="410"/>
      <c r="WMP235" s="410"/>
      <c r="WMQ235" s="410"/>
      <c r="WMR235" s="410"/>
      <c r="WMS235" s="410"/>
      <c r="WMT235" s="410"/>
      <c r="WMU235" s="410"/>
      <c r="WMV235" s="410"/>
      <c r="WMW235" s="410"/>
      <c r="WMX235" s="410"/>
      <c r="WMY235" s="410"/>
      <c r="WMZ235" s="410"/>
      <c r="WNA235" s="410"/>
      <c r="WNB235" s="410"/>
      <c r="WNC235" s="410"/>
      <c r="WND235" s="410"/>
      <c r="WNE235" s="410"/>
      <c r="WNF235" s="410"/>
      <c r="WNG235" s="410"/>
      <c r="WNH235" s="410"/>
      <c r="WNI235" s="410"/>
      <c r="WNJ235" s="410"/>
      <c r="WNK235" s="410"/>
      <c r="WNL235" s="410"/>
      <c r="WNM235" s="410"/>
      <c r="WNN235" s="410"/>
      <c r="WNO235" s="410"/>
      <c r="WNP235" s="410"/>
      <c r="WNQ235" s="410"/>
      <c r="WNR235" s="410"/>
      <c r="WNS235" s="410"/>
      <c r="WNT235" s="410"/>
      <c r="WNU235" s="410"/>
      <c r="WNV235" s="410"/>
      <c r="WNW235" s="410"/>
      <c r="WNX235" s="410"/>
      <c r="WNY235" s="410"/>
      <c r="WNZ235" s="410"/>
      <c r="WOA235" s="410"/>
      <c r="WOB235" s="410"/>
      <c r="WOC235" s="410"/>
      <c r="WOD235" s="410"/>
      <c r="WOE235" s="410"/>
      <c r="WOF235" s="410"/>
      <c r="WOG235" s="410"/>
      <c r="WOH235" s="410"/>
      <c r="WOI235" s="410"/>
      <c r="WOJ235" s="410"/>
      <c r="WOK235" s="410"/>
      <c r="WOL235" s="410"/>
      <c r="WOM235" s="410"/>
      <c r="WON235" s="410"/>
      <c r="WOO235" s="410"/>
      <c r="WOP235" s="410"/>
      <c r="WOQ235" s="410"/>
      <c r="WOR235" s="410"/>
      <c r="WOS235" s="410"/>
      <c r="WOT235" s="410"/>
      <c r="WOU235" s="410"/>
      <c r="WOV235" s="410"/>
      <c r="WOW235" s="410"/>
      <c r="WOX235" s="410"/>
      <c r="WOY235" s="410"/>
      <c r="WOZ235" s="410"/>
      <c r="WPA235" s="410"/>
      <c r="WPB235" s="410"/>
      <c r="WPC235" s="410"/>
      <c r="WPD235" s="410"/>
      <c r="WPE235" s="410"/>
      <c r="WPF235" s="410"/>
      <c r="WPG235" s="410"/>
      <c r="WPH235" s="410"/>
      <c r="WPI235" s="410"/>
      <c r="WPJ235" s="410"/>
      <c r="WPK235" s="410"/>
      <c r="WPL235" s="410"/>
      <c r="WPM235" s="410"/>
      <c r="WPN235" s="410"/>
      <c r="WPO235" s="410"/>
      <c r="WPP235" s="410"/>
      <c r="WPQ235" s="410"/>
      <c r="WPR235" s="410"/>
      <c r="WPS235" s="410"/>
      <c r="WPT235" s="410"/>
      <c r="WPU235" s="410"/>
      <c r="WPV235" s="410"/>
      <c r="WPW235" s="410"/>
      <c r="WPX235" s="410"/>
      <c r="WPY235" s="410"/>
      <c r="WPZ235" s="410"/>
      <c r="WQA235" s="410"/>
      <c r="WQB235" s="410"/>
      <c r="WQC235" s="410"/>
      <c r="WQD235" s="410"/>
      <c r="WQE235" s="410"/>
      <c r="WQF235" s="410"/>
      <c r="WQG235" s="410"/>
      <c r="WQH235" s="410"/>
      <c r="WQI235" s="410"/>
      <c r="WQJ235" s="410"/>
      <c r="WQK235" s="410"/>
      <c r="WQL235" s="410"/>
      <c r="WQM235" s="410"/>
      <c r="WQN235" s="410"/>
      <c r="WQO235" s="410"/>
      <c r="WQP235" s="410"/>
      <c r="WQQ235" s="410"/>
      <c r="WQR235" s="410"/>
      <c r="WQS235" s="410"/>
      <c r="WQT235" s="410"/>
      <c r="WQU235" s="410"/>
      <c r="WQV235" s="410"/>
      <c r="WQW235" s="410"/>
      <c r="WQX235" s="410"/>
      <c r="WQY235" s="410"/>
      <c r="WQZ235" s="410"/>
      <c r="WRA235" s="410"/>
      <c r="WRB235" s="410"/>
      <c r="WRC235" s="410"/>
      <c r="WRD235" s="410"/>
      <c r="WRE235" s="410"/>
      <c r="WRF235" s="410"/>
      <c r="WRG235" s="410"/>
      <c r="WRH235" s="410"/>
      <c r="WRI235" s="410"/>
      <c r="WRJ235" s="410"/>
      <c r="WRK235" s="410"/>
      <c r="WRL235" s="410"/>
      <c r="WRM235" s="410"/>
      <c r="WRN235" s="410"/>
      <c r="WRO235" s="410"/>
      <c r="WRP235" s="410"/>
      <c r="WRQ235" s="410"/>
      <c r="WRR235" s="410"/>
      <c r="WRS235" s="410"/>
      <c r="WRT235" s="410"/>
      <c r="WRU235" s="410"/>
      <c r="WRV235" s="410"/>
      <c r="WRW235" s="410"/>
      <c r="WRX235" s="410"/>
      <c r="WRY235" s="410"/>
      <c r="WRZ235" s="410"/>
      <c r="WSA235" s="410"/>
      <c r="WSB235" s="410"/>
      <c r="WSC235" s="410"/>
      <c r="WSD235" s="410"/>
      <c r="WSE235" s="410"/>
      <c r="WSF235" s="410"/>
      <c r="WSG235" s="410"/>
      <c r="WSH235" s="410"/>
      <c r="WSI235" s="410"/>
      <c r="WSJ235" s="410"/>
      <c r="WSK235" s="410"/>
      <c r="WSL235" s="410"/>
      <c r="WSM235" s="410"/>
      <c r="WSN235" s="410"/>
      <c r="WSO235" s="410"/>
      <c r="WSP235" s="410"/>
      <c r="WSQ235" s="410"/>
      <c r="WSR235" s="410"/>
      <c r="WSS235" s="410"/>
      <c r="WST235" s="410"/>
      <c r="WSU235" s="410"/>
      <c r="WSV235" s="410"/>
      <c r="WSW235" s="410"/>
      <c r="WSX235" s="410"/>
      <c r="WSY235" s="410"/>
      <c r="WSZ235" s="410"/>
      <c r="WTA235" s="410"/>
      <c r="WTB235" s="410"/>
      <c r="WTC235" s="410"/>
      <c r="WTD235" s="410"/>
      <c r="WTE235" s="410"/>
      <c r="WTF235" s="410"/>
      <c r="WTG235" s="410"/>
      <c r="WTH235" s="410"/>
      <c r="WTI235" s="410"/>
      <c r="WTJ235" s="410"/>
      <c r="WTK235" s="410"/>
      <c r="WTL235" s="410"/>
      <c r="WTM235" s="410"/>
      <c r="WTN235" s="410"/>
      <c r="WTO235" s="410"/>
      <c r="WTP235" s="410"/>
      <c r="WTQ235" s="410"/>
      <c r="WTR235" s="410"/>
      <c r="WTS235" s="410"/>
      <c r="WTT235" s="410"/>
      <c r="WTU235" s="410"/>
      <c r="WTV235" s="410"/>
      <c r="WTW235" s="410"/>
      <c r="WTX235" s="410"/>
      <c r="WTY235" s="410"/>
      <c r="WTZ235" s="410"/>
      <c r="WUA235" s="410"/>
      <c r="WUB235" s="410"/>
      <c r="WUC235" s="410"/>
      <c r="WUD235" s="410"/>
      <c r="WUE235" s="410"/>
      <c r="WUF235" s="410"/>
      <c r="WUG235" s="410"/>
      <c r="WUH235" s="410"/>
      <c r="WUI235" s="410"/>
      <c r="WUJ235" s="410"/>
      <c r="WUK235" s="410"/>
      <c r="WUL235" s="410"/>
      <c r="WUM235" s="410"/>
      <c r="WUN235" s="410"/>
      <c r="WUO235" s="410"/>
      <c r="WUP235" s="410"/>
      <c r="WUQ235" s="410"/>
      <c r="WUR235" s="410"/>
      <c r="WUS235" s="410"/>
      <c r="WUT235" s="410"/>
      <c r="WUU235" s="410"/>
      <c r="WUV235" s="410"/>
      <c r="WUW235" s="410"/>
      <c r="WUX235" s="410"/>
      <c r="WUY235" s="410"/>
      <c r="WUZ235" s="410"/>
      <c r="WVA235" s="410"/>
      <c r="WVB235" s="410"/>
      <c r="WVC235" s="410"/>
      <c r="WVD235" s="410"/>
      <c r="WVE235" s="410"/>
      <c r="WVF235" s="410"/>
      <c r="WVG235" s="410"/>
      <c r="WVH235" s="410"/>
      <c r="WVI235" s="410"/>
      <c r="WVJ235" s="410"/>
      <c r="WVK235" s="410"/>
      <c r="WVL235" s="410"/>
      <c r="WVM235" s="410"/>
      <c r="WVN235" s="410"/>
      <c r="WVO235" s="410"/>
      <c r="WVP235" s="410"/>
      <c r="WVQ235" s="410"/>
      <c r="WVR235" s="410"/>
      <c r="WVS235" s="410"/>
      <c r="WVT235" s="410"/>
      <c r="WVU235" s="410"/>
      <c r="WVV235" s="410"/>
      <c r="WVW235" s="410"/>
      <c r="WVX235" s="410"/>
      <c r="WVY235" s="410"/>
      <c r="WVZ235" s="410"/>
      <c r="WWA235" s="410"/>
      <c r="WWB235" s="410"/>
      <c r="WWC235" s="410"/>
      <c r="WWD235" s="410"/>
      <c r="WWE235" s="410"/>
      <c r="WWF235" s="410"/>
      <c r="WWG235" s="410"/>
      <c r="WWH235" s="410"/>
      <c r="WWI235" s="410"/>
      <c r="WWJ235" s="410"/>
      <c r="WWK235" s="410"/>
      <c r="WWL235" s="410"/>
      <c r="WWM235" s="410"/>
      <c r="WWN235" s="410"/>
      <c r="WWO235" s="410"/>
      <c r="WWP235" s="410"/>
      <c r="WWQ235" s="410"/>
      <c r="WWR235" s="410"/>
      <c r="WWS235" s="410"/>
      <c r="WWT235" s="410"/>
      <c r="WWU235" s="410"/>
      <c r="WWV235" s="410"/>
      <c r="WWW235" s="410"/>
      <c r="WWX235" s="410"/>
      <c r="WWY235" s="410"/>
      <c r="WWZ235" s="410"/>
      <c r="WXA235" s="410"/>
      <c r="WXB235" s="410"/>
      <c r="WXC235" s="410"/>
      <c r="WXD235" s="410"/>
      <c r="WXE235" s="410"/>
      <c r="WXF235" s="410"/>
      <c r="WXG235" s="410"/>
      <c r="WXH235" s="410"/>
      <c r="WXI235" s="410"/>
      <c r="WXJ235" s="410"/>
      <c r="WXK235" s="410"/>
      <c r="WXL235" s="410"/>
      <c r="WXM235" s="410"/>
      <c r="WXN235" s="410"/>
      <c r="WXO235" s="410"/>
      <c r="WXP235" s="410"/>
      <c r="WXQ235" s="410"/>
      <c r="WXR235" s="410"/>
      <c r="WXS235" s="410"/>
      <c r="WXT235" s="410"/>
      <c r="WXU235" s="410"/>
      <c r="WXV235" s="410"/>
      <c r="WXW235" s="410"/>
      <c r="WXX235" s="410"/>
      <c r="WXY235" s="410"/>
      <c r="WXZ235" s="410"/>
      <c r="WYA235" s="410"/>
      <c r="WYB235" s="410"/>
      <c r="WYC235" s="410"/>
      <c r="WYD235" s="410"/>
      <c r="WYE235" s="410"/>
      <c r="WYF235" s="410"/>
      <c r="WYG235" s="410"/>
      <c r="WYH235" s="410"/>
      <c r="WYI235" s="410"/>
      <c r="WYJ235" s="410"/>
      <c r="WYK235" s="410"/>
      <c r="WYL235" s="410"/>
      <c r="WYM235" s="410"/>
      <c r="WYN235" s="410"/>
      <c r="WYO235" s="410"/>
      <c r="WYP235" s="410"/>
      <c r="WYQ235" s="410"/>
      <c r="WYR235" s="410"/>
      <c r="WYS235" s="410"/>
      <c r="WYT235" s="410"/>
      <c r="WYU235" s="410"/>
      <c r="WYV235" s="410"/>
      <c r="WYW235" s="410"/>
      <c r="WYX235" s="410"/>
      <c r="WYY235" s="410"/>
      <c r="WYZ235" s="410"/>
      <c r="WZA235" s="410"/>
      <c r="WZB235" s="410"/>
      <c r="WZC235" s="410"/>
      <c r="WZD235" s="410"/>
      <c r="WZE235" s="410"/>
      <c r="WZF235" s="410"/>
      <c r="WZG235" s="410"/>
      <c r="WZH235" s="410"/>
      <c r="WZI235" s="410"/>
      <c r="WZJ235" s="410"/>
      <c r="WZK235" s="410"/>
      <c r="WZL235" s="410"/>
      <c r="WZM235" s="410"/>
      <c r="WZN235" s="410"/>
      <c r="WZO235" s="410"/>
      <c r="WZP235" s="410"/>
      <c r="WZQ235" s="410"/>
      <c r="WZR235" s="410"/>
      <c r="WZS235" s="410"/>
      <c r="WZT235" s="410"/>
      <c r="WZU235" s="410"/>
      <c r="WZV235" s="410"/>
      <c r="WZW235" s="410"/>
      <c r="WZX235" s="410"/>
      <c r="WZY235" s="410"/>
      <c r="WZZ235" s="410"/>
      <c r="XAA235" s="410"/>
      <c r="XAB235" s="410"/>
      <c r="XAC235" s="410"/>
      <c r="XAD235" s="410"/>
      <c r="XAE235" s="410"/>
      <c r="XAF235" s="410"/>
      <c r="XAG235" s="410"/>
      <c r="XAH235" s="410"/>
      <c r="XAI235" s="410"/>
      <c r="XAJ235" s="410"/>
      <c r="XAK235" s="410"/>
      <c r="XAL235" s="410"/>
      <c r="XAM235" s="410"/>
      <c r="XAN235" s="410"/>
      <c r="XAO235" s="410"/>
      <c r="XAP235" s="410"/>
      <c r="XAQ235" s="410"/>
      <c r="XAR235" s="410"/>
      <c r="XAS235" s="410"/>
      <c r="XAT235" s="410"/>
      <c r="XAU235" s="410"/>
      <c r="XAV235" s="410"/>
      <c r="XAW235" s="410"/>
      <c r="XAX235" s="410"/>
      <c r="XAY235" s="410"/>
      <c r="XAZ235" s="410"/>
      <c r="XBA235" s="410"/>
      <c r="XBB235" s="410"/>
      <c r="XBC235" s="410"/>
      <c r="XBD235" s="410"/>
      <c r="XBE235" s="410"/>
      <c r="XBF235" s="410"/>
      <c r="XBG235" s="410"/>
      <c r="XBH235" s="410"/>
      <c r="XBI235" s="410"/>
      <c r="XBJ235" s="410"/>
      <c r="XBK235" s="410"/>
      <c r="XBL235" s="410"/>
      <c r="XBM235" s="410"/>
      <c r="XBN235" s="410"/>
      <c r="XBO235" s="410"/>
      <c r="XBP235" s="410"/>
      <c r="XBQ235" s="410"/>
      <c r="XBR235" s="410"/>
      <c r="XBS235" s="410"/>
      <c r="XBT235" s="410"/>
      <c r="XBU235" s="410"/>
      <c r="XBV235" s="410"/>
      <c r="XBW235" s="410"/>
      <c r="XBX235" s="410"/>
      <c r="XBY235" s="410"/>
      <c r="XBZ235" s="410"/>
      <c r="XCA235" s="410"/>
      <c r="XCB235" s="410"/>
      <c r="XCC235" s="410"/>
      <c r="XCD235" s="410"/>
      <c r="XCE235" s="410"/>
      <c r="XCF235" s="410"/>
      <c r="XCG235" s="410"/>
      <c r="XCH235" s="410"/>
      <c r="XCI235" s="410"/>
      <c r="XCJ235" s="410"/>
      <c r="XCK235" s="410"/>
      <c r="XCL235" s="410"/>
      <c r="XCM235" s="410"/>
      <c r="XCN235" s="410"/>
      <c r="XCO235" s="410"/>
      <c r="XCP235" s="410"/>
      <c r="XCQ235" s="410"/>
      <c r="XCR235" s="410"/>
      <c r="XCS235" s="410"/>
      <c r="XCT235" s="410"/>
      <c r="XCU235" s="410"/>
      <c r="XCV235" s="410"/>
      <c r="XCW235" s="410"/>
      <c r="XCX235" s="410"/>
      <c r="XCY235" s="410"/>
      <c r="XCZ235" s="410"/>
      <c r="XDA235" s="410"/>
      <c r="XDB235" s="410"/>
      <c r="XDC235" s="410"/>
      <c r="XDD235" s="410"/>
      <c r="XDE235" s="410"/>
      <c r="XDF235" s="410"/>
      <c r="XDG235" s="410"/>
      <c r="XDH235" s="410"/>
      <c r="XDI235" s="410"/>
      <c r="XDJ235" s="410"/>
      <c r="XDK235" s="410"/>
      <c r="XDL235" s="410"/>
      <c r="XDM235" s="410"/>
      <c r="XDN235" s="410"/>
      <c r="XDO235" s="410"/>
      <c r="XDP235" s="410"/>
      <c r="XDQ235" s="410"/>
      <c r="XDR235" s="410"/>
      <c r="XDS235" s="410"/>
      <c r="XDT235" s="410"/>
      <c r="XDU235" s="410"/>
      <c r="XDV235" s="410"/>
      <c r="XDW235" s="410"/>
      <c r="XDX235" s="410"/>
      <c r="XDY235" s="410"/>
      <c r="XDZ235" s="410"/>
      <c r="XEA235" s="410"/>
      <c r="XEB235" s="410"/>
      <c r="XEC235" s="410"/>
      <c r="XED235" s="410"/>
      <c r="XEE235" s="410"/>
      <c r="XEF235" s="410"/>
      <c r="XEG235" s="410"/>
      <c r="XEH235" s="410"/>
      <c r="XEI235" s="410"/>
      <c r="XEJ235" s="410"/>
      <c r="XEK235" s="410"/>
      <c r="XEL235" s="410"/>
      <c r="XEM235" s="410"/>
      <c r="XEN235" s="410"/>
      <c r="XEO235" s="410"/>
      <c r="XEP235" s="410"/>
      <c r="XEQ235" s="410"/>
      <c r="XER235" s="410"/>
      <c r="XES235" s="410"/>
      <c r="XET235" s="410"/>
      <c r="XEU235" s="410"/>
      <c r="XEV235" s="410"/>
      <c r="XEW235" s="410"/>
      <c r="XEX235" s="410"/>
      <c r="XEY235" s="410"/>
      <c r="XEZ235" s="410"/>
      <c r="XFA235" s="410"/>
      <c r="XFB235" s="410"/>
      <c r="XFC235" s="410"/>
      <c r="XFD235" s="410"/>
    </row>
    <row r="236" spans="1:16384" ht="48" customHeight="1">
      <c r="A236" s="411"/>
      <c r="B236" s="411"/>
      <c r="C236" s="411"/>
      <c r="D236" s="411"/>
      <c r="E236" s="411"/>
      <c r="F236" s="411"/>
      <c r="G236" s="411"/>
      <c r="H236" s="411"/>
      <c r="I236" s="411"/>
      <c r="J236" s="411"/>
      <c r="K236" s="411"/>
      <c r="L236" s="411"/>
      <c r="M236" s="411"/>
      <c r="N236" s="411"/>
      <c r="O236" s="411"/>
      <c r="P236" s="411"/>
      <c r="Q236" s="411"/>
      <c r="R236" s="411"/>
      <c r="S236" s="411"/>
      <c r="T236" s="411"/>
      <c r="U236" s="411"/>
      <c r="V236" s="411"/>
      <c r="W236" s="411"/>
      <c r="X236" s="411"/>
      <c r="Y236" s="411"/>
      <c r="Z236" s="411"/>
      <c r="AA236" s="411"/>
      <c r="AB236" s="411"/>
      <c r="AC236" s="411"/>
      <c r="AD236" s="411"/>
      <c r="AE236" s="411"/>
      <c r="AF236" s="411"/>
      <c r="AG236" s="411"/>
      <c r="AH236" s="411"/>
      <c r="AI236" s="411"/>
      <c r="AJ236" s="411"/>
      <c r="AK236" s="411"/>
      <c r="AL236" s="411"/>
      <c r="AM236" s="411"/>
      <c r="AN236" s="411"/>
      <c r="AO236" s="411"/>
      <c r="AP236" s="411"/>
      <c r="AQ236" s="411"/>
      <c r="AR236" s="411"/>
      <c r="AS236" s="411"/>
      <c r="AT236" s="411"/>
      <c r="AU236" s="411"/>
      <c r="AV236" s="411"/>
      <c r="AW236" s="411"/>
      <c r="AX236" s="411"/>
      <c r="AY236" s="411"/>
      <c r="AZ236" s="411"/>
      <c r="BA236" s="411"/>
      <c r="BB236" s="411"/>
      <c r="BC236" s="411"/>
      <c r="BD236" s="411"/>
      <c r="BE236" s="411"/>
      <c r="BF236" s="411"/>
      <c r="BG236" s="411"/>
      <c r="BH236" s="411"/>
      <c r="BI236" s="411"/>
    </row>
    <row r="237" spans="1:16384" s="53" customFormat="1" ht="70.5" customHeight="1">
      <c r="A237" s="149" t="s">
        <v>418</v>
      </c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1"/>
      <c r="S237" s="151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80"/>
      <c r="AF237" s="152"/>
      <c r="AG237" s="150"/>
      <c r="AH237" s="150"/>
      <c r="AI237" s="150"/>
      <c r="AJ237" s="149" t="s">
        <v>418</v>
      </c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3"/>
      <c r="BE237" s="153"/>
      <c r="BF237" s="153"/>
      <c r="BG237" s="153"/>
      <c r="BH237" s="153"/>
      <c r="BI237" s="153"/>
    </row>
    <row r="238" spans="1:16384" s="53" customFormat="1" ht="70.5" customHeight="1">
      <c r="A238" s="409" t="s">
        <v>419</v>
      </c>
      <c r="B238" s="409"/>
      <c r="C238" s="409"/>
      <c r="D238" s="409"/>
      <c r="E238" s="409"/>
      <c r="F238" s="409"/>
      <c r="G238" s="409"/>
      <c r="H238" s="409"/>
      <c r="I238" s="409"/>
      <c r="J238" s="409"/>
      <c r="K238" s="409"/>
      <c r="L238" s="409"/>
      <c r="M238" s="409"/>
      <c r="N238" s="409"/>
      <c r="O238" s="409"/>
      <c r="P238" s="409"/>
      <c r="Q238" s="409"/>
      <c r="R238" s="409"/>
      <c r="S238" s="409"/>
      <c r="T238" s="409"/>
      <c r="U238" s="409"/>
      <c r="V238" s="409"/>
      <c r="W238" s="409"/>
      <c r="X238" s="409"/>
      <c r="Y238" s="409"/>
      <c r="Z238" s="409"/>
      <c r="AA238" s="409"/>
      <c r="AB238" s="409"/>
      <c r="AC238" s="409"/>
      <c r="AD238" s="152"/>
      <c r="AE238" s="152"/>
      <c r="AF238" s="152"/>
      <c r="AG238" s="152"/>
      <c r="AH238" s="152"/>
      <c r="AI238" s="152"/>
      <c r="AJ238" s="407" t="s">
        <v>420</v>
      </c>
      <c r="AK238" s="407"/>
      <c r="AL238" s="407"/>
      <c r="AM238" s="407"/>
      <c r="AN238" s="407"/>
      <c r="AO238" s="407"/>
      <c r="AP238" s="407"/>
      <c r="AQ238" s="407"/>
      <c r="AR238" s="407"/>
      <c r="AS238" s="407"/>
      <c r="AT238" s="407"/>
      <c r="AU238" s="407"/>
      <c r="AV238" s="407"/>
      <c r="AW238" s="407"/>
      <c r="AX238" s="407"/>
      <c r="AY238" s="407"/>
      <c r="AZ238" s="407"/>
      <c r="BA238" s="407"/>
      <c r="BB238" s="407"/>
      <c r="BC238" s="407"/>
      <c r="BD238" s="153"/>
      <c r="BE238" s="153"/>
      <c r="BF238" s="153"/>
      <c r="BG238" s="153"/>
      <c r="BH238" s="153"/>
      <c r="BI238" s="153"/>
    </row>
    <row r="239" spans="1:16384" s="53" customFormat="1" ht="83.25" customHeight="1">
      <c r="A239" s="409"/>
      <c r="B239" s="409"/>
      <c r="C239" s="409"/>
      <c r="D239" s="409"/>
      <c r="E239" s="409"/>
      <c r="F239" s="409"/>
      <c r="G239" s="409"/>
      <c r="H239" s="409"/>
      <c r="I239" s="409"/>
      <c r="J239" s="409"/>
      <c r="K239" s="409"/>
      <c r="L239" s="409"/>
      <c r="M239" s="409"/>
      <c r="N239" s="409"/>
      <c r="O239" s="409"/>
      <c r="P239" s="409"/>
      <c r="Q239" s="409"/>
      <c r="R239" s="409"/>
      <c r="S239" s="409"/>
      <c r="T239" s="409"/>
      <c r="U239" s="409"/>
      <c r="V239" s="409"/>
      <c r="W239" s="409"/>
      <c r="X239" s="409"/>
      <c r="Y239" s="409"/>
      <c r="Z239" s="409"/>
      <c r="AA239" s="409"/>
      <c r="AB239" s="409"/>
      <c r="AC239" s="409"/>
      <c r="AD239" s="152"/>
      <c r="AE239" s="152"/>
      <c r="AF239" s="152"/>
      <c r="AG239" s="152"/>
      <c r="AH239" s="152"/>
      <c r="AI239" s="152"/>
      <c r="AJ239" s="407"/>
      <c r="AK239" s="407"/>
      <c r="AL239" s="407"/>
      <c r="AM239" s="407"/>
      <c r="AN239" s="407"/>
      <c r="AO239" s="407"/>
      <c r="AP239" s="407"/>
      <c r="AQ239" s="407"/>
      <c r="AR239" s="407"/>
      <c r="AS239" s="407"/>
      <c r="AT239" s="407"/>
      <c r="AU239" s="407"/>
      <c r="AV239" s="407"/>
      <c r="AW239" s="407"/>
      <c r="AX239" s="407"/>
      <c r="AY239" s="407"/>
      <c r="AZ239" s="407"/>
      <c r="BA239" s="407"/>
      <c r="BB239" s="407"/>
      <c r="BC239" s="407"/>
      <c r="BD239" s="154"/>
      <c r="BE239" s="154"/>
      <c r="BF239" s="153"/>
      <c r="BG239" s="153"/>
      <c r="BH239" s="153"/>
      <c r="BI239" s="153"/>
    </row>
    <row r="240" spans="1:16384" s="53" customFormat="1" ht="65.25" customHeight="1">
      <c r="A240" s="406"/>
      <c r="B240" s="406"/>
      <c r="C240" s="406"/>
      <c r="D240" s="406"/>
      <c r="E240" s="406"/>
      <c r="F240" s="406"/>
      <c r="G240" s="406"/>
      <c r="I240" s="152" t="s">
        <v>421</v>
      </c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404"/>
      <c r="AK240" s="404"/>
      <c r="AL240" s="404"/>
      <c r="AM240" s="404"/>
      <c r="AN240" s="404"/>
      <c r="AO240" s="404"/>
      <c r="AP240" s="155"/>
      <c r="AQ240" s="405" t="s">
        <v>422</v>
      </c>
      <c r="AR240" s="405"/>
      <c r="AS240" s="405"/>
      <c r="AT240" s="405"/>
      <c r="AU240" s="405"/>
      <c r="AV240" s="405"/>
      <c r="AW240" s="405"/>
      <c r="AX240" s="405"/>
      <c r="AY240" s="405"/>
      <c r="AZ240" s="405"/>
      <c r="BA240" s="405"/>
      <c r="BB240" s="405"/>
      <c r="BC240" s="405"/>
      <c r="BD240" s="154"/>
      <c r="BE240" s="154"/>
      <c r="BF240" s="153"/>
      <c r="BG240" s="153"/>
      <c r="BH240" s="153"/>
      <c r="BI240" s="153"/>
    </row>
    <row r="241" spans="1:61" s="53" customFormat="1" ht="68.25" customHeight="1">
      <c r="A241" s="405" t="s">
        <v>423</v>
      </c>
      <c r="B241" s="405"/>
      <c r="C241" s="405"/>
      <c r="D241" s="405"/>
      <c r="E241" s="405"/>
      <c r="F241" s="405"/>
      <c r="G241" s="405"/>
      <c r="H241" s="405"/>
      <c r="I241" s="405"/>
      <c r="J241" s="405"/>
      <c r="K241" s="405"/>
      <c r="L241" s="405"/>
      <c r="M241" s="405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408" t="s">
        <v>429</v>
      </c>
      <c r="AK241" s="408"/>
      <c r="AL241" s="408"/>
      <c r="AM241" s="408"/>
      <c r="AN241" s="408"/>
      <c r="AO241" s="408"/>
      <c r="AP241" s="408"/>
      <c r="AQ241" s="408"/>
      <c r="AR241" s="408"/>
      <c r="AS241" s="408"/>
      <c r="AT241" s="408"/>
      <c r="AU241" s="408"/>
      <c r="AV241" s="408"/>
      <c r="AW241" s="152"/>
      <c r="AX241" s="152"/>
      <c r="AY241" s="152"/>
      <c r="AZ241" s="152"/>
      <c r="BA241" s="152"/>
      <c r="BB241" s="152"/>
      <c r="BC241" s="152"/>
      <c r="BD241" s="153"/>
      <c r="BE241" s="153"/>
      <c r="BF241" s="153"/>
      <c r="BG241" s="153"/>
      <c r="BH241" s="153"/>
      <c r="BI241" s="153"/>
    </row>
    <row r="242" spans="1:61" s="53" customFormat="1" ht="83.25" customHeight="1">
      <c r="A242" s="152" t="s">
        <v>424</v>
      </c>
      <c r="B242" s="152"/>
      <c r="C242" s="152"/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3"/>
      <c r="BE242" s="153"/>
      <c r="BF242" s="153"/>
      <c r="BG242" s="153"/>
      <c r="BH242" s="153"/>
      <c r="BI242" s="153"/>
    </row>
    <row r="243" spans="1:61" s="53" customFormat="1" ht="50.25" customHeight="1">
      <c r="A243" s="406"/>
      <c r="B243" s="406"/>
      <c r="C243" s="406"/>
      <c r="D243" s="406"/>
      <c r="E243" s="406"/>
      <c r="F243" s="406"/>
      <c r="G243" s="406"/>
      <c r="I243" s="152" t="s">
        <v>425</v>
      </c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407" t="s">
        <v>426</v>
      </c>
      <c r="AK243" s="407"/>
      <c r="AL243" s="407"/>
      <c r="AM243" s="407"/>
      <c r="AN243" s="407"/>
      <c r="AO243" s="407"/>
      <c r="AP243" s="407"/>
      <c r="AQ243" s="407"/>
      <c r="AR243" s="407"/>
      <c r="AS243" s="407"/>
      <c r="AT243" s="407"/>
      <c r="AU243" s="407"/>
      <c r="AV243" s="407"/>
      <c r="AW243" s="407"/>
      <c r="AX243" s="407"/>
      <c r="AY243" s="407"/>
      <c r="AZ243" s="407"/>
      <c r="BA243" s="407"/>
      <c r="BB243" s="407"/>
      <c r="BC243" s="407"/>
      <c r="BD243" s="153"/>
      <c r="BE243" s="153"/>
      <c r="BF243" s="153"/>
      <c r="BG243" s="153"/>
      <c r="BH243" s="153"/>
      <c r="BI243" s="153"/>
    </row>
    <row r="244" spans="1:61" s="53" customFormat="1" ht="74.25" customHeight="1">
      <c r="A244" s="152" t="s">
        <v>423</v>
      </c>
      <c r="B244" s="152"/>
      <c r="C244" s="152"/>
      <c r="D244" s="152"/>
      <c r="E244" s="152"/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407"/>
      <c r="AK244" s="407"/>
      <c r="AL244" s="407"/>
      <c r="AM244" s="407"/>
      <c r="AN244" s="407"/>
      <c r="AO244" s="407"/>
      <c r="AP244" s="407"/>
      <c r="AQ244" s="407"/>
      <c r="AR244" s="407"/>
      <c r="AS244" s="407"/>
      <c r="AT244" s="407"/>
      <c r="AU244" s="407"/>
      <c r="AV244" s="407"/>
      <c r="AW244" s="407"/>
      <c r="AX244" s="407"/>
      <c r="AY244" s="407"/>
      <c r="AZ244" s="407"/>
      <c r="BA244" s="407"/>
      <c r="BB244" s="407"/>
      <c r="BC244" s="407"/>
      <c r="BD244" s="153"/>
      <c r="BE244" s="153"/>
      <c r="BF244" s="153"/>
      <c r="BG244" s="153"/>
      <c r="BH244" s="153"/>
      <c r="BI244" s="153"/>
    </row>
    <row r="245" spans="1:61" s="53" customFormat="1" ht="63" customHeight="1">
      <c r="A245" s="152"/>
      <c r="B245" s="152"/>
      <c r="C245" s="152"/>
      <c r="D245" s="152"/>
      <c r="E245" s="152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404"/>
      <c r="AK245" s="404"/>
      <c r="AL245" s="404"/>
      <c r="AM245" s="404"/>
      <c r="AN245" s="404"/>
      <c r="AO245" s="404"/>
      <c r="AP245" s="156"/>
      <c r="AQ245" s="401" t="s">
        <v>427</v>
      </c>
      <c r="AR245" s="401"/>
      <c r="AS245" s="401"/>
      <c r="AT245" s="401"/>
      <c r="AU245" s="401"/>
      <c r="AV245" s="401"/>
      <c r="AW245" s="156"/>
      <c r="AX245" s="156"/>
      <c r="AY245" s="156"/>
      <c r="AZ245" s="156"/>
      <c r="BA245" s="156"/>
      <c r="BB245" s="156"/>
      <c r="BC245" s="156"/>
      <c r="BD245" s="154"/>
      <c r="BE245" s="154"/>
      <c r="BF245" s="153"/>
      <c r="BG245" s="153"/>
      <c r="BH245" s="153"/>
      <c r="BI245" s="153"/>
    </row>
    <row r="246" spans="1:61" s="53" customFormat="1" ht="81" customHeight="1">
      <c r="A246" s="407" t="s">
        <v>428</v>
      </c>
      <c r="B246" s="407"/>
      <c r="C246" s="407"/>
      <c r="D246" s="407"/>
      <c r="E246" s="407"/>
      <c r="F246" s="407"/>
      <c r="G246" s="407"/>
      <c r="H246" s="407"/>
      <c r="I246" s="407"/>
      <c r="J246" s="407"/>
      <c r="K246" s="407"/>
      <c r="L246" s="407"/>
      <c r="M246" s="407"/>
      <c r="N246" s="407"/>
      <c r="O246" s="407"/>
      <c r="P246" s="407"/>
      <c r="Q246" s="407"/>
      <c r="R246" s="407"/>
      <c r="S246" s="407"/>
      <c r="T246" s="407"/>
      <c r="U246" s="407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408" t="s">
        <v>429</v>
      </c>
      <c r="AK246" s="408"/>
      <c r="AL246" s="408"/>
      <c r="AM246" s="408"/>
      <c r="AN246" s="408"/>
      <c r="AO246" s="408"/>
      <c r="AP246" s="408"/>
      <c r="AQ246" s="408"/>
      <c r="AR246" s="408"/>
      <c r="AS246" s="408"/>
      <c r="AT246" s="408"/>
      <c r="AU246" s="408"/>
      <c r="AV246" s="408"/>
      <c r="AW246" s="150"/>
      <c r="AX246" s="150"/>
      <c r="AY246" s="150"/>
      <c r="AZ246" s="150"/>
      <c r="BA246" s="150"/>
      <c r="BB246" s="150"/>
      <c r="BC246" s="150"/>
      <c r="BD246" s="154"/>
      <c r="BE246" s="154"/>
      <c r="BF246" s="153"/>
      <c r="BG246" s="153"/>
      <c r="BH246" s="153"/>
      <c r="BI246" s="153"/>
    </row>
    <row r="247" spans="1:61" s="53" customFormat="1" ht="55.5" customHeight="1">
      <c r="A247" s="157"/>
      <c r="B247" s="157"/>
      <c r="C247" s="157"/>
      <c r="D247" s="157"/>
      <c r="E247" s="157"/>
      <c r="F247" s="157"/>
      <c r="G247" s="157"/>
      <c r="H247" s="152"/>
      <c r="I247" s="152" t="s">
        <v>430</v>
      </c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401"/>
      <c r="AK247" s="401"/>
      <c r="AL247" s="401"/>
      <c r="AM247" s="401"/>
      <c r="AN247" s="401"/>
      <c r="AO247" s="401"/>
      <c r="AP247" s="401"/>
      <c r="AQ247" s="401"/>
      <c r="AR247" s="401"/>
      <c r="AS247" s="401"/>
      <c r="AT247" s="401"/>
      <c r="AU247" s="401"/>
      <c r="AV247" s="401"/>
      <c r="AW247" s="152"/>
      <c r="AX247" s="152"/>
      <c r="AY247" s="152"/>
      <c r="AZ247" s="152"/>
      <c r="BA247" s="152"/>
      <c r="BB247" s="152"/>
      <c r="BC247" s="152"/>
      <c r="BD247" s="153"/>
      <c r="BE247" s="153"/>
      <c r="BF247" s="153"/>
      <c r="BG247" s="153"/>
      <c r="BH247" s="153"/>
      <c r="BI247" s="153"/>
    </row>
    <row r="248" spans="1:61" s="53" customFormat="1" ht="74.25" customHeight="1">
      <c r="A248" s="401" t="s">
        <v>429</v>
      </c>
      <c r="B248" s="401"/>
      <c r="C248" s="401"/>
      <c r="D248" s="401"/>
      <c r="E248" s="401"/>
      <c r="F248" s="401"/>
      <c r="G248" s="401"/>
      <c r="H248" s="401"/>
      <c r="I248" s="401"/>
      <c r="J248" s="401"/>
      <c r="K248" s="401"/>
      <c r="L248" s="401"/>
      <c r="M248" s="401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3"/>
      <c r="BE248" s="153"/>
      <c r="BF248" s="153"/>
      <c r="BG248" s="153"/>
      <c r="BH248" s="153"/>
      <c r="BI248" s="153"/>
    </row>
    <row r="249" spans="1:61" s="53" customFormat="1" ht="57.75">
      <c r="A249" s="152"/>
      <c r="B249" s="152"/>
      <c r="C249" s="152"/>
      <c r="D249" s="152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  <c r="AA249" s="152"/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52"/>
      <c r="AL249" s="152"/>
      <c r="AM249" s="152"/>
      <c r="AN249" s="152"/>
      <c r="AO249" s="152"/>
      <c r="AP249" s="152"/>
      <c r="AQ249" s="152"/>
      <c r="AR249" s="152"/>
      <c r="AS249" s="152"/>
      <c r="AT249" s="152"/>
      <c r="AU249" s="152"/>
      <c r="AV249" s="152"/>
      <c r="AW249" s="152"/>
      <c r="AX249" s="152"/>
      <c r="AY249" s="152"/>
      <c r="AZ249" s="152"/>
      <c r="BA249" s="152"/>
      <c r="BB249" s="152"/>
      <c r="BC249" s="152"/>
      <c r="BD249" s="153"/>
      <c r="BE249" s="153"/>
      <c r="BF249" s="153"/>
      <c r="BG249" s="153"/>
      <c r="BH249" s="153"/>
      <c r="BI249" s="153"/>
    </row>
    <row r="250" spans="1:61" s="53" customFormat="1" ht="57.75">
      <c r="A250" s="402" t="s">
        <v>431</v>
      </c>
      <c r="B250" s="402"/>
      <c r="C250" s="402"/>
      <c r="D250" s="402"/>
      <c r="E250" s="402"/>
      <c r="F250" s="402"/>
      <c r="G250" s="402"/>
      <c r="H250" s="402"/>
      <c r="I250" s="402"/>
      <c r="J250" s="402"/>
      <c r="K250" s="402"/>
      <c r="L250" s="402"/>
      <c r="M250" s="402"/>
      <c r="N250" s="402"/>
      <c r="O250" s="402"/>
      <c r="P250" s="402"/>
      <c r="Q250" s="402"/>
      <c r="R250" s="402"/>
      <c r="S250" s="402"/>
      <c r="T250" s="402"/>
      <c r="U250" s="402"/>
      <c r="V250" s="402"/>
      <c r="W250" s="402"/>
      <c r="X250" s="402"/>
      <c r="Y250" s="402"/>
      <c r="Z250" s="402"/>
      <c r="AA250" s="402"/>
      <c r="AB250" s="152"/>
      <c r="AC250" s="152"/>
      <c r="AD250" s="152"/>
      <c r="AE250" s="152"/>
      <c r="AF250" s="152"/>
      <c r="AG250" s="152"/>
      <c r="AH250" s="152"/>
      <c r="AI250" s="152"/>
      <c r="AJ250" s="403" t="s">
        <v>432</v>
      </c>
      <c r="AK250" s="403"/>
      <c r="AL250" s="403"/>
      <c r="AM250" s="403"/>
      <c r="AN250" s="403"/>
      <c r="AO250" s="403"/>
      <c r="AP250" s="403"/>
      <c r="AQ250" s="403"/>
      <c r="AR250" s="403"/>
      <c r="AS250" s="403"/>
      <c r="AT250" s="403"/>
      <c r="AU250" s="403"/>
      <c r="AV250" s="403"/>
      <c r="AW250" s="403"/>
      <c r="AX250" s="403"/>
      <c r="AY250" s="403"/>
      <c r="AZ250" s="403"/>
      <c r="BA250" s="403"/>
      <c r="BB250" s="403"/>
      <c r="BC250" s="403"/>
      <c r="BD250" s="153"/>
      <c r="BE250" s="153"/>
      <c r="BF250" s="153"/>
      <c r="BG250" s="153"/>
      <c r="BH250" s="153"/>
      <c r="BI250" s="153"/>
    </row>
    <row r="251" spans="1:61" s="53" customFormat="1" ht="57.75">
      <c r="A251" s="402"/>
      <c r="B251" s="402"/>
      <c r="C251" s="402"/>
      <c r="D251" s="402"/>
      <c r="E251" s="402"/>
      <c r="F251" s="402"/>
      <c r="G251" s="402"/>
      <c r="H251" s="402"/>
      <c r="I251" s="402"/>
      <c r="J251" s="402"/>
      <c r="K251" s="402"/>
      <c r="L251" s="402"/>
      <c r="M251" s="402"/>
      <c r="N251" s="402"/>
      <c r="O251" s="402"/>
      <c r="P251" s="402"/>
      <c r="Q251" s="402"/>
      <c r="R251" s="402"/>
      <c r="S251" s="402"/>
      <c r="T251" s="402"/>
      <c r="U251" s="402"/>
      <c r="V251" s="402"/>
      <c r="W251" s="402"/>
      <c r="X251" s="402"/>
      <c r="Y251" s="402"/>
      <c r="Z251" s="402"/>
      <c r="AA251" s="402"/>
      <c r="AB251" s="152"/>
      <c r="AC251" s="152"/>
      <c r="AD251" s="152"/>
      <c r="AE251" s="152"/>
      <c r="AF251" s="152"/>
      <c r="AG251" s="152"/>
      <c r="AH251" s="152"/>
      <c r="AI251" s="152"/>
      <c r="AJ251" s="404"/>
      <c r="AK251" s="404"/>
      <c r="AL251" s="404"/>
      <c r="AM251" s="404"/>
      <c r="AN251" s="404"/>
      <c r="AO251" s="404"/>
      <c r="AP251" s="150"/>
      <c r="AQ251" s="405" t="s">
        <v>527</v>
      </c>
      <c r="AR251" s="405"/>
      <c r="AS251" s="405"/>
      <c r="AT251" s="405"/>
      <c r="AU251" s="405"/>
      <c r="AV251" s="405"/>
      <c r="AW251" s="405"/>
      <c r="AX251" s="405"/>
      <c r="AY251" s="405"/>
      <c r="AZ251" s="405"/>
      <c r="BA251" s="152"/>
      <c r="BB251" s="152"/>
      <c r="BC251" s="152"/>
      <c r="BD251" s="153"/>
      <c r="BE251" s="153"/>
      <c r="BF251" s="153"/>
      <c r="BG251" s="153"/>
      <c r="BH251" s="153"/>
      <c r="BI251" s="153"/>
    </row>
    <row r="252" spans="1:61" s="53" customFormat="1" ht="57.75" customHeight="1">
      <c r="A252" s="152" t="s">
        <v>433</v>
      </c>
      <c r="B252" s="152"/>
      <c r="C252" s="152"/>
      <c r="D252" s="152"/>
      <c r="E252" s="152"/>
      <c r="F252" s="152"/>
      <c r="G252" s="152"/>
      <c r="H252" s="152"/>
      <c r="I252" s="152"/>
      <c r="J252" s="152"/>
      <c r="K252" s="152"/>
      <c r="L252" s="152"/>
      <c r="M252" s="152"/>
      <c r="N252" s="152"/>
      <c r="O252" s="152"/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  <c r="AA252" s="152"/>
      <c r="AB252" s="152"/>
      <c r="AC252" s="152"/>
      <c r="AD252" s="152"/>
      <c r="AE252" s="152"/>
      <c r="AF252" s="152"/>
      <c r="AG252" s="152"/>
      <c r="AH252" s="152"/>
      <c r="AI252" s="152"/>
      <c r="AJ252" s="401" t="s">
        <v>429</v>
      </c>
      <c r="AK252" s="401"/>
      <c r="AL252" s="401"/>
      <c r="AM252" s="401"/>
      <c r="AN252" s="401"/>
      <c r="AO252" s="401"/>
      <c r="AP252" s="401"/>
      <c r="AQ252" s="401"/>
      <c r="AR252" s="401"/>
      <c r="AS252" s="401"/>
      <c r="AT252" s="401"/>
      <c r="AU252" s="401"/>
      <c r="AV252" s="401"/>
      <c r="AW252" s="158"/>
      <c r="AX252" s="158"/>
      <c r="AY252" s="158"/>
      <c r="AZ252" s="158"/>
      <c r="BA252" s="152"/>
      <c r="BB252" s="152"/>
      <c r="BC252" s="152"/>
      <c r="BD252" s="153"/>
      <c r="BE252" s="153"/>
      <c r="BF252" s="153"/>
      <c r="BG252" s="153"/>
      <c r="BH252" s="153"/>
      <c r="BI252" s="153"/>
    </row>
    <row r="253" spans="1:61" s="159" customFormat="1" ht="45.75">
      <c r="A253" s="176"/>
      <c r="B253" s="176"/>
      <c r="C253" s="176"/>
      <c r="D253" s="176"/>
      <c r="E253" s="176"/>
      <c r="F253" s="176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  <c r="Q253" s="177"/>
      <c r="R253" s="176"/>
      <c r="S253" s="176"/>
      <c r="T253" s="177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  <c r="AE253" s="177"/>
      <c r="AF253" s="177"/>
      <c r="AG253" s="177"/>
      <c r="AH253" s="177"/>
      <c r="AI253" s="177"/>
      <c r="AJ253" s="394"/>
      <c r="AK253" s="394"/>
      <c r="AL253" s="394"/>
      <c r="AM253" s="394"/>
      <c r="AN253" s="394"/>
      <c r="AO253" s="394"/>
      <c r="AP253" s="177"/>
      <c r="AQ253" s="54"/>
      <c r="AR253" s="54"/>
      <c r="AS253" s="54"/>
      <c r="AT253" s="54"/>
      <c r="AU253" s="54"/>
      <c r="AV253" s="54"/>
      <c r="AW253" s="177"/>
      <c r="AX253" s="177"/>
      <c r="AY253" s="177"/>
      <c r="AZ253" s="177"/>
      <c r="BA253" s="177"/>
      <c r="BB253" s="177"/>
      <c r="BC253" s="55"/>
      <c r="BD253" s="55"/>
      <c r="BE253" s="55"/>
      <c r="BF253" s="55"/>
      <c r="BG253" s="55"/>
      <c r="BH253" s="55"/>
      <c r="BI253" s="55"/>
    </row>
    <row r="254" spans="1:61" s="159" customFormat="1" ht="45.75">
      <c r="A254" s="56"/>
      <c r="B254" s="57"/>
      <c r="C254" s="57"/>
      <c r="D254" s="57"/>
      <c r="E254" s="57"/>
      <c r="F254" s="56"/>
      <c r="G254" s="56"/>
      <c r="H254" s="56"/>
      <c r="I254" s="56"/>
      <c r="J254" s="56"/>
      <c r="K254" s="56"/>
      <c r="L254" s="177"/>
      <c r="M254" s="177"/>
      <c r="N254" s="177"/>
      <c r="O254" s="177"/>
      <c r="P254" s="177"/>
      <c r="Q254" s="177"/>
      <c r="R254" s="176"/>
      <c r="S254" s="176"/>
      <c r="T254" s="177"/>
      <c r="U254" s="177"/>
      <c r="V254" s="177"/>
      <c r="W254" s="177"/>
      <c r="X254" s="177"/>
      <c r="Y254" s="177"/>
      <c r="Z254" s="177"/>
      <c r="AA254" s="177"/>
      <c r="AB254" s="177"/>
      <c r="AC254" s="177"/>
      <c r="AD254" s="177"/>
      <c r="AE254" s="177"/>
      <c r="AF254" s="177"/>
      <c r="AG254" s="177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177"/>
      <c r="AV254" s="177"/>
      <c r="AW254" s="177"/>
      <c r="AX254" s="177"/>
      <c r="AY254" s="177"/>
      <c r="AZ254" s="177"/>
      <c r="BA254" s="177"/>
      <c r="BB254" s="177"/>
      <c r="BC254" s="55"/>
      <c r="BD254" s="55"/>
      <c r="BE254" s="55"/>
      <c r="BF254" s="55"/>
      <c r="BG254" s="55"/>
      <c r="BH254" s="55"/>
      <c r="BI254" s="55"/>
    </row>
    <row r="255" spans="1:61" s="159" customFormat="1" ht="45.75">
      <c r="A255" s="176"/>
      <c r="B255" s="57"/>
      <c r="C255" s="57"/>
      <c r="D255" s="57"/>
      <c r="E255" s="57"/>
      <c r="F255" s="57"/>
      <c r="G255" s="177"/>
      <c r="H255" s="177"/>
      <c r="I255" s="177"/>
      <c r="J255" s="177"/>
      <c r="K255" s="177"/>
      <c r="L255" s="177"/>
      <c r="M255" s="177"/>
      <c r="N255" s="177"/>
      <c r="O255" s="177"/>
      <c r="P255" s="177"/>
      <c r="Q255" s="177"/>
      <c r="R255" s="176"/>
      <c r="S255" s="176"/>
      <c r="T255" s="177"/>
      <c r="U255" s="177"/>
      <c r="V255" s="177"/>
      <c r="W255" s="177"/>
      <c r="X255" s="177"/>
      <c r="Y255" s="177"/>
      <c r="Z255" s="177"/>
      <c r="AA255" s="177"/>
      <c r="AB255" s="177"/>
      <c r="AC255" s="177"/>
      <c r="AD255" s="177"/>
      <c r="AE255" s="177"/>
      <c r="AF255" s="177"/>
      <c r="AG255" s="177"/>
      <c r="AH255" s="177"/>
      <c r="AI255" s="177"/>
      <c r="AJ255" s="57"/>
      <c r="AK255" s="57"/>
      <c r="AL255" s="57"/>
      <c r="AM255" s="57"/>
      <c r="AN255" s="57"/>
      <c r="AO255" s="57"/>
      <c r="AP255" s="177"/>
      <c r="AQ255" s="177"/>
      <c r="AR255" s="177"/>
      <c r="AS255" s="177"/>
      <c r="AT255" s="177"/>
      <c r="AU255" s="177"/>
      <c r="AV255" s="177"/>
      <c r="AW255" s="177"/>
      <c r="AX255" s="177"/>
      <c r="AY255" s="177"/>
      <c r="AZ255" s="177"/>
      <c r="BA255" s="177"/>
      <c r="BB255" s="177"/>
      <c r="BC255" s="55"/>
      <c r="BD255" s="55"/>
      <c r="BE255" s="55"/>
      <c r="BF255" s="55"/>
      <c r="BG255" s="55"/>
      <c r="BH255" s="55"/>
      <c r="BI255" s="55"/>
    </row>
    <row r="256" spans="1:61" s="159" customFormat="1" ht="45.75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  <c r="AA256" s="177"/>
      <c r="AB256" s="177"/>
      <c r="AC256" s="177"/>
      <c r="AD256" s="177"/>
      <c r="AE256" s="177"/>
      <c r="AF256" s="177"/>
      <c r="AG256" s="177"/>
      <c r="AH256" s="395"/>
      <c r="AI256" s="395"/>
      <c r="AJ256" s="395"/>
      <c r="AK256" s="395"/>
      <c r="AL256" s="395"/>
      <c r="AM256" s="395"/>
      <c r="AN256" s="395"/>
      <c r="AO256" s="395"/>
      <c r="AP256" s="395"/>
      <c r="AQ256" s="395"/>
      <c r="AR256" s="395"/>
      <c r="AS256" s="395"/>
      <c r="AT256" s="395"/>
      <c r="AU256" s="395"/>
      <c r="AV256" s="395"/>
      <c r="AW256" s="395"/>
      <c r="AX256" s="395"/>
      <c r="AY256" s="395"/>
      <c r="AZ256" s="395"/>
      <c r="BA256" s="395"/>
      <c r="BB256" s="395"/>
      <c r="BC256" s="395"/>
      <c r="BD256" s="395"/>
      <c r="BE256" s="395"/>
      <c r="BF256" s="395"/>
      <c r="BG256" s="395"/>
      <c r="BH256" s="395"/>
      <c r="BI256" s="55"/>
    </row>
    <row r="257" spans="1:61" s="159" customFormat="1" ht="45.75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177"/>
      <c r="AE257" s="177"/>
      <c r="AF257" s="177"/>
      <c r="AG257" s="177"/>
      <c r="AH257" s="395"/>
      <c r="AI257" s="395"/>
      <c r="AJ257" s="395"/>
      <c r="AK257" s="395"/>
      <c r="AL257" s="395"/>
      <c r="AM257" s="395"/>
      <c r="AN257" s="395"/>
      <c r="AO257" s="395"/>
      <c r="AP257" s="395"/>
      <c r="AQ257" s="395"/>
      <c r="AR257" s="395"/>
      <c r="AS257" s="395"/>
      <c r="AT257" s="395"/>
      <c r="AU257" s="395"/>
      <c r="AV257" s="395"/>
      <c r="AW257" s="395"/>
      <c r="AX257" s="395"/>
      <c r="AY257" s="395"/>
      <c r="AZ257" s="395"/>
      <c r="BA257" s="395"/>
      <c r="BB257" s="395"/>
      <c r="BC257" s="395"/>
      <c r="BD257" s="395"/>
      <c r="BE257" s="395"/>
      <c r="BF257" s="395"/>
      <c r="BG257" s="395"/>
      <c r="BH257" s="395"/>
      <c r="BI257" s="55"/>
    </row>
    <row r="258" spans="1:61" s="159" customFormat="1" ht="45.75">
      <c r="A258" s="56"/>
      <c r="B258" s="177"/>
      <c r="C258" s="177"/>
      <c r="D258" s="177"/>
      <c r="E258" s="177"/>
      <c r="F258" s="177"/>
      <c r="G258" s="177"/>
      <c r="H258" s="56"/>
      <c r="I258" s="177"/>
      <c r="J258" s="396"/>
      <c r="K258" s="396"/>
      <c r="L258" s="396"/>
      <c r="M258" s="396"/>
      <c r="N258" s="396"/>
      <c r="O258" s="396"/>
      <c r="P258" s="396"/>
      <c r="Q258" s="177"/>
      <c r="R258" s="177"/>
      <c r="S258" s="176"/>
      <c r="T258" s="176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177"/>
      <c r="AG258" s="177"/>
      <c r="AH258" s="177"/>
      <c r="AI258" s="177"/>
      <c r="AJ258" s="177"/>
      <c r="AK258" s="394"/>
      <c r="AL258" s="394"/>
      <c r="AM258" s="394"/>
      <c r="AN258" s="394"/>
      <c r="AO258" s="394"/>
      <c r="AP258" s="394"/>
      <c r="AQ258" s="395"/>
      <c r="AR258" s="395"/>
      <c r="AS258" s="395"/>
      <c r="AT258" s="395"/>
      <c r="AU258" s="395"/>
      <c r="AV258" s="395"/>
      <c r="AW258" s="395"/>
      <c r="AX258" s="395"/>
      <c r="AY258" s="395"/>
      <c r="AZ258" s="395"/>
      <c r="BA258" s="177"/>
      <c r="BB258" s="177"/>
      <c r="BC258" s="55"/>
      <c r="BD258" s="55"/>
      <c r="BE258" s="55"/>
      <c r="BF258" s="55"/>
      <c r="BG258" s="55"/>
      <c r="BH258" s="55"/>
      <c r="BI258" s="55"/>
    </row>
    <row r="259" spans="1:61" s="159" customFormat="1" ht="45.75">
      <c r="A259" s="57"/>
      <c r="B259" s="57"/>
      <c r="C259" s="57"/>
      <c r="D259" s="57"/>
      <c r="E259" s="57"/>
      <c r="F259" s="5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6"/>
      <c r="S259" s="176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7"/>
      <c r="AF259" s="177"/>
      <c r="AG259" s="177"/>
      <c r="AH259" s="177"/>
      <c r="AI259" s="177"/>
      <c r="AJ259" s="394"/>
      <c r="AK259" s="394"/>
      <c r="AL259" s="394"/>
      <c r="AM259" s="394"/>
      <c r="AN259" s="394"/>
      <c r="AO259" s="394"/>
      <c r="AP259" s="177"/>
      <c r="AQ259" s="177"/>
      <c r="AR259" s="177"/>
      <c r="AS259" s="177"/>
      <c r="AT259" s="54"/>
      <c r="AU259" s="54"/>
      <c r="AV259" s="54"/>
      <c r="AW259" s="177"/>
      <c r="AX259" s="177"/>
      <c r="AY259" s="177"/>
      <c r="AZ259" s="177"/>
      <c r="BA259" s="177"/>
      <c r="BB259" s="177"/>
      <c r="BC259" s="55"/>
      <c r="BD259" s="55"/>
      <c r="BE259" s="55"/>
      <c r="BF259" s="55"/>
      <c r="BG259" s="55"/>
      <c r="BH259" s="55"/>
      <c r="BI259" s="55"/>
    </row>
    <row r="260" spans="1:61" s="159" customFormat="1" ht="45.75">
      <c r="A260" s="56"/>
      <c r="B260" s="58"/>
      <c r="C260" s="58"/>
      <c r="D260" s="58"/>
      <c r="E260" s="58"/>
      <c r="F260" s="58"/>
      <c r="G260" s="58"/>
      <c r="H260" s="58"/>
      <c r="I260" s="58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  <c r="AC260" s="176"/>
      <c r="AD260" s="177"/>
      <c r="AE260" s="177"/>
      <c r="AF260" s="177"/>
      <c r="AG260" s="177"/>
      <c r="AH260" s="56"/>
      <c r="AI260" s="56"/>
      <c r="AJ260" s="56"/>
      <c r="AK260" s="54"/>
      <c r="AL260" s="54"/>
      <c r="AM260" s="54"/>
      <c r="AN260" s="54"/>
      <c r="AO260" s="54"/>
      <c r="AP260" s="54"/>
      <c r="AQ260" s="54"/>
      <c r="AR260" s="54"/>
      <c r="AS260" s="54"/>
      <c r="AT260" s="177"/>
      <c r="AU260" s="177"/>
      <c r="AV260" s="177"/>
      <c r="AW260" s="177"/>
      <c r="AX260" s="177"/>
      <c r="AY260" s="177"/>
      <c r="AZ260" s="54"/>
      <c r="BA260" s="54"/>
      <c r="BB260" s="54"/>
      <c r="BC260" s="60"/>
      <c r="BD260" s="60"/>
      <c r="BE260" s="60"/>
      <c r="BF260" s="55"/>
      <c r="BG260" s="55"/>
      <c r="BH260" s="55"/>
      <c r="BI260" s="55"/>
    </row>
    <row r="261" spans="1:61" s="159" customFormat="1" ht="45.75">
      <c r="A261" s="395"/>
      <c r="B261" s="395"/>
      <c r="C261" s="395"/>
      <c r="D261" s="395"/>
      <c r="E261" s="395"/>
      <c r="F261" s="395"/>
      <c r="G261" s="395"/>
      <c r="H261" s="395"/>
      <c r="I261" s="395"/>
      <c r="J261" s="395"/>
      <c r="K261" s="395"/>
      <c r="L261" s="395"/>
      <c r="M261" s="395"/>
      <c r="N261" s="395"/>
      <c r="O261" s="395"/>
      <c r="P261" s="395"/>
      <c r="Q261" s="395"/>
      <c r="R261" s="395"/>
      <c r="S261" s="395"/>
      <c r="T261" s="395"/>
      <c r="U261" s="395"/>
      <c r="V261" s="395"/>
      <c r="W261" s="395"/>
      <c r="X261" s="395"/>
      <c r="Y261" s="395"/>
      <c r="Z261" s="395"/>
      <c r="AA261" s="395"/>
      <c r="AB261" s="395"/>
      <c r="AC261" s="176"/>
      <c r="AD261" s="177"/>
      <c r="AE261" s="177"/>
      <c r="AF261" s="177"/>
      <c r="AG261" s="177"/>
      <c r="AH261" s="56"/>
      <c r="AI261" s="56"/>
      <c r="AJ261" s="56"/>
      <c r="AK261" s="58"/>
      <c r="AL261" s="58"/>
      <c r="AM261" s="58"/>
      <c r="AN261" s="58"/>
      <c r="AO261" s="58"/>
      <c r="AP261" s="58"/>
      <c r="AQ261" s="58"/>
      <c r="AR261" s="58"/>
      <c r="AS261" s="58"/>
      <c r="AT261" s="54"/>
      <c r="AU261" s="54"/>
      <c r="AV261" s="54"/>
      <c r="AW261" s="54"/>
      <c r="AX261" s="177"/>
      <c r="AY261" s="177"/>
      <c r="AZ261" s="177"/>
      <c r="BA261" s="177"/>
      <c r="BB261" s="177"/>
      <c r="BC261" s="55"/>
      <c r="BD261" s="55"/>
      <c r="BE261" s="55"/>
      <c r="BF261" s="55"/>
      <c r="BG261" s="55"/>
      <c r="BH261" s="55"/>
      <c r="BI261" s="55"/>
    </row>
    <row r="262" spans="1:61" s="159" customFormat="1" ht="45.75">
      <c r="A262" s="395"/>
      <c r="B262" s="395"/>
      <c r="C262" s="395"/>
      <c r="D262" s="395"/>
      <c r="E262" s="395"/>
      <c r="F262" s="395"/>
      <c r="G262" s="395"/>
      <c r="H262" s="395"/>
      <c r="I262" s="395"/>
      <c r="J262" s="395"/>
      <c r="K262" s="395"/>
      <c r="L262" s="395"/>
      <c r="M262" s="395"/>
      <c r="N262" s="395"/>
      <c r="O262" s="395"/>
      <c r="P262" s="395"/>
      <c r="Q262" s="395"/>
      <c r="R262" s="395"/>
      <c r="S262" s="395"/>
      <c r="T262" s="395"/>
      <c r="U262" s="395"/>
      <c r="V262" s="395"/>
      <c r="W262" s="395"/>
      <c r="X262" s="395"/>
      <c r="Y262" s="395"/>
      <c r="Z262" s="395"/>
      <c r="AA262" s="395"/>
      <c r="AB262" s="395"/>
      <c r="AC262" s="176"/>
      <c r="AD262" s="177"/>
      <c r="AE262" s="177"/>
      <c r="AF262" s="177"/>
      <c r="AG262" s="177"/>
      <c r="AH262" s="177"/>
      <c r="AI262" s="177"/>
      <c r="AJ262" s="59"/>
      <c r="AK262" s="59"/>
      <c r="AL262" s="59"/>
      <c r="AM262" s="59"/>
      <c r="AN262" s="59"/>
      <c r="AO262" s="59"/>
      <c r="AP262" s="177"/>
      <c r="AQ262" s="396"/>
      <c r="AR262" s="396"/>
      <c r="AS262" s="396"/>
      <c r="AT262" s="396"/>
      <c r="AU262" s="396"/>
      <c r="AV262" s="396"/>
      <c r="AW262" s="396"/>
      <c r="AX262" s="396"/>
      <c r="AY262" s="396"/>
      <c r="AZ262" s="396"/>
      <c r="BA262" s="54"/>
      <c r="BB262" s="54"/>
      <c r="BC262" s="60"/>
      <c r="BD262" s="55"/>
      <c r="BE262" s="55"/>
      <c r="BF262" s="55"/>
      <c r="BG262" s="55"/>
      <c r="BH262" s="55"/>
      <c r="BI262" s="55"/>
    </row>
    <row r="263" spans="1:61" s="159" customFormat="1"/>
    <row r="264" spans="1:61" s="159" customFormat="1"/>
    <row r="265" spans="1:61" s="159" customFormat="1"/>
  </sheetData>
  <mergeCells count="1922">
    <mergeCell ref="A232:D232"/>
    <mergeCell ref="E232:BD232"/>
    <mergeCell ref="BE232:BI232"/>
    <mergeCell ref="A202:D202"/>
    <mergeCell ref="BF149:BI149"/>
    <mergeCell ref="AV10:BD10"/>
    <mergeCell ref="O14:R14"/>
    <mergeCell ref="S14:S15"/>
    <mergeCell ref="T14:V14"/>
    <mergeCell ref="W14:W15"/>
    <mergeCell ref="X14:Z14"/>
    <mergeCell ref="AA14:AA15"/>
    <mergeCell ref="BE14:BE15"/>
    <mergeCell ref="BF14:BF15"/>
    <mergeCell ref="BG14:BG15"/>
    <mergeCell ref="BH14:BH15"/>
    <mergeCell ref="BI14:BI15"/>
    <mergeCell ref="AJ14:AJ15"/>
    <mergeCell ref="AK14:AN14"/>
    <mergeCell ref="AO14:AR14"/>
    <mergeCell ref="AI30:AK30"/>
    <mergeCell ref="AL30:AN30"/>
    <mergeCell ref="AO30:AQ30"/>
    <mergeCell ref="AR30:AT30"/>
    <mergeCell ref="AU30:AW30"/>
    <mergeCell ref="AX30:AZ30"/>
    <mergeCell ref="BD28:BE31"/>
    <mergeCell ref="AD33:AE33"/>
    <mergeCell ref="BD33:BE33"/>
    <mergeCell ref="BF28:BI31"/>
    <mergeCell ref="T29:U31"/>
    <mergeCell ref="V29:W31"/>
    <mergeCell ref="X29:AE29"/>
    <mergeCell ref="AF29:AK29"/>
    <mergeCell ref="AL29:AQ29"/>
    <mergeCell ref="AR29:AW29"/>
    <mergeCell ref="A14:A15"/>
    <mergeCell ref="B14:E14"/>
    <mergeCell ref="F14:F15"/>
    <mergeCell ref="G14:I14"/>
    <mergeCell ref="J14:J15"/>
    <mergeCell ref="K14:N14"/>
    <mergeCell ref="T2:AS2"/>
    <mergeCell ref="T3:AS5"/>
    <mergeCell ref="T6:AS7"/>
    <mergeCell ref="Z8:AO8"/>
    <mergeCell ref="B9:H9"/>
    <mergeCell ref="BD14:BD15"/>
    <mergeCell ref="A28:A31"/>
    <mergeCell ref="B28:O31"/>
    <mergeCell ref="P28:Q31"/>
    <mergeCell ref="R28:S31"/>
    <mergeCell ref="T28:AE28"/>
    <mergeCell ref="AF28:BC28"/>
    <mergeCell ref="Z30:AA31"/>
    <mergeCell ref="AB30:AC31"/>
    <mergeCell ref="AD30:AE31"/>
    <mergeCell ref="AF30:AH30"/>
    <mergeCell ref="BA30:BC30"/>
    <mergeCell ref="AS14:AS15"/>
    <mergeCell ref="AT14:AV14"/>
    <mergeCell ref="AW14:AW15"/>
    <mergeCell ref="AX14:BA14"/>
    <mergeCell ref="BB14:BB15"/>
    <mergeCell ref="BC14:BC15"/>
    <mergeCell ref="AB14:AE14"/>
    <mergeCell ref="AF14:AF15"/>
    <mergeCell ref="AG14:AI14"/>
    <mergeCell ref="AX29:BC29"/>
    <mergeCell ref="X30:Y31"/>
    <mergeCell ref="BF33:BI33"/>
    <mergeCell ref="B34:O34"/>
    <mergeCell ref="P34:Q34"/>
    <mergeCell ref="R34:S34"/>
    <mergeCell ref="T34:U34"/>
    <mergeCell ref="V34:W34"/>
    <mergeCell ref="X34:Y34"/>
    <mergeCell ref="Z34:AA34"/>
    <mergeCell ref="BD32:BE32"/>
    <mergeCell ref="BF32:BI32"/>
    <mergeCell ref="B33:O33"/>
    <mergeCell ref="P33:Q33"/>
    <mergeCell ref="R33:S33"/>
    <mergeCell ref="T33:U33"/>
    <mergeCell ref="V33:W33"/>
    <mergeCell ref="X33:Y33"/>
    <mergeCell ref="Z33:AA33"/>
    <mergeCell ref="AB33:AC33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AB34:AC34"/>
    <mergeCell ref="AD34:AE34"/>
    <mergeCell ref="BD34:BE34"/>
    <mergeCell ref="BF34:BI34"/>
    <mergeCell ref="B35:O35"/>
    <mergeCell ref="P35:Q35"/>
    <mergeCell ref="R35:S35"/>
    <mergeCell ref="T35:U35"/>
    <mergeCell ref="V35:W35"/>
    <mergeCell ref="X35:Y35"/>
    <mergeCell ref="Z37:AA37"/>
    <mergeCell ref="AB37:AC37"/>
    <mergeCell ref="AD37:AE37"/>
    <mergeCell ref="BD37:BE37"/>
    <mergeCell ref="BF37:BI37"/>
    <mergeCell ref="B38:O38"/>
    <mergeCell ref="P38:Q38"/>
    <mergeCell ref="R38:S38"/>
    <mergeCell ref="T38:U38"/>
    <mergeCell ref="V38:W38"/>
    <mergeCell ref="B37:O37"/>
    <mergeCell ref="P37:Q37"/>
    <mergeCell ref="R37:S37"/>
    <mergeCell ref="T37:U37"/>
    <mergeCell ref="V37:W37"/>
    <mergeCell ref="X37:Y37"/>
    <mergeCell ref="X36:Y36"/>
    <mergeCell ref="Z36:AA36"/>
    <mergeCell ref="AB36:AC36"/>
    <mergeCell ref="AD36:AE36"/>
    <mergeCell ref="BD36:BE36"/>
    <mergeCell ref="BF36:BI36"/>
    <mergeCell ref="Z39:AA39"/>
    <mergeCell ref="AB39:AC39"/>
    <mergeCell ref="AD39:AE39"/>
    <mergeCell ref="BD39:BE39"/>
    <mergeCell ref="BF39:BI39"/>
    <mergeCell ref="B40:O40"/>
    <mergeCell ref="P40:Q40"/>
    <mergeCell ref="R40:S40"/>
    <mergeCell ref="T40:U40"/>
    <mergeCell ref="V40:W40"/>
    <mergeCell ref="B39:O39"/>
    <mergeCell ref="P39:Q39"/>
    <mergeCell ref="R39:S39"/>
    <mergeCell ref="T39:U39"/>
    <mergeCell ref="V39:W39"/>
    <mergeCell ref="X39:Y39"/>
    <mergeCell ref="X38:Y38"/>
    <mergeCell ref="Z38:AA38"/>
    <mergeCell ref="AB38:AC38"/>
    <mergeCell ref="AD38:AE38"/>
    <mergeCell ref="BD38:BE38"/>
    <mergeCell ref="BF38:BI38"/>
    <mergeCell ref="Z41:AA41"/>
    <mergeCell ref="AB41:AC41"/>
    <mergeCell ref="AD41:AE41"/>
    <mergeCell ref="BD41:BE41"/>
    <mergeCell ref="BF41:BI41"/>
    <mergeCell ref="B42:O42"/>
    <mergeCell ref="P42:Q42"/>
    <mergeCell ref="R42:S42"/>
    <mergeCell ref="T42:U42"/>
    <mergeCell ref="V42:W42"/>
    <mergeCell ref="B41:O41"/>
    <mergeCell ref="P41:Q41"/>
    <mergeCell ref="R41:S41"/>
    <mergeCell ref="T41:U41"/>
    <mergeCell ref="V41:W41"/>
    <mergeCell ref="X41:Y41"/>
    <mergeCell ref="X40:Y40"/>
    <mergeCell ref="Z40:AA40"/>
    <mergeCell ref="AB40:AC40"/>
    <mergeCell ref="AD40:AE40"/>
    <mergeCell ref="BD40:BE40"/>
    <mergeCell ref="BF40:BI40"/>
    <mergeCell ref="Z46:AA46"/>
    <mergeCell ref="AB46:AC46"/>
    <mergeCell ref="AD46:AE46"/>
    <mergeCell ref="BD46:BE46"/>
    <mergeCell ref="BF46:BI46"/>
    <mergeCell ref="A47:A48"/>
    <mergeCell ref="B47:O47"/>
    <mergeCell ref="P47:Q47"/>
    <mergeCell ref="R47:S47"/>
    <mergeCell ref="T47:U47"/>
    <mergeCell ref="B46:O46"/>
    <mergeCell ref="P46:Q46"/>
    <mergeCell ref="R46:S46"/>
    <mergeCell ref="T46:U46"/>
    <mergeCell ref="V46:W46"/>
    <mergeCell ref="X46:Y46"/>
    <mergeCell ref="X42:Y42"/>
    <mergeCell ref="Z42:AA42"/>
    <mergeCell ref="AB42:AC42"/>
    <mergeCell ref="AD42:AE42"/>
    <mergeCell ref="BD42:BE42"/>
    <mergeCell ref="BF42:BI42"/>
    <mergeCell ref="X43:Y43"/>
    <mergeCell ref="Z43:AA43"/>
    <mergeCell ref="AB43:AC43"/>
    <mergeCell ref="AD43:AE43"/>
    <mergeCell ref="BD43:BE43"/>
    <mergeCell ref="BF43:BI43"/>
    <mergeCell ref="P45:Q45"/>
    <mergeCell ref="R45:S45"/>
    <mergeCell ref="T45:U45"/>
    <mergeCell ref="V45:W45"/>
    <mergeCell ref="BD49:BE49"/>
    <mergeCell ref="BF49:BI49"/>
    <mergeCell ref="BD48:BE48"/>
    <mergeCell ref="B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BF47:BI48"/>
    <mergeCell ref="B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V47:W47"/>
    <mergeCell ref="X47:Y47"/>
    <mergeCell ref="Z47:AA47"/>
    <mergeCell ref="AB47:AC47"/>
    <mergeCell ref="AD47:AE47"/>
    <mergeCell ref="BD47:BE47"/>
    <mergeCell ref="AF51:BC51"/>
    <mergeCell ref="BD51:BE54"/>
    <mergeCell ref="BF51:BI54"/>
    <mergeCell ref="T52:U54"/>
    <mergeCell ref="V52:W54"/>
    <mergeCell ref="X52:AE52"/>
    <mergeCell ref="AF52:AK52"/>
    <mergeCell ref="AL52:AQ52"/>
    <mergeCell ref="AR52:AW52"/>
    <mergeCell ref="AX52:BC52"/>
    <mergeCell ref="A51:A54"/>
    <mergeCell ref="B51:O54"/>
    <mergeCell ref="P51:Q54"/>
    <mergeCell ref="R51:S54"/>
    <mergeCell ref="T51:AE51"/>
    <mergeCell ref="AB50:AC50"/>
    <mergeCell ref="AD50:AE50"/>
    <mergeCell ref="BD50:BE50"/>
    <mergeCell ref="BF50:BI50"/>
    <mergeCell ref="B50:O50"/>
    <mergeCell ref="P50:Q50"/>
    <mergeCell ref="R50:S50"/>
    <mergeCell ref="T50:U50"/>
    <mergeCell ref="V50:W50"/>
    <mergeCell ref="X50:Y50"/>
    <mergeCell ref="Z50:AA50"/>
    <mergeCell ref="A56:A57"/>
    <mergeCell ref="B56:O56"/>
    <mergeCell ref="P56:Q56"/>
    <mergeCell ref="R56:S56"/>
    <mergeCell ref="T56:U56"/>
    <mergeCell ref="B55:O55"/>
    <mergeCell ref="P55:Q55"/>
    <mergeCell ref="R55:S55"/>
    <mergeCell ref="T55:U55"/>
    <mergeCell ref="V55:W55"/>
    <mergeCell ref="X55:Y55"/>
    <mergeCell ref="AL53:AN53"/>
    <mergeCell ref="AO53:AQ53"/>
    <mergeCell ref="AR53:AT53"/>
    <mergeCell ref="AU53:AW53"/>
    <mergeCell ref="AX53:AZ53"/>
    <mergeCell ref="BA53:BC53"/>
    <mergeCell ref="X53:Y54"/>
    <mergeCell ref="Z53:AA54"/>
    <mergeCell ref="AB53:AC54"/>
    <mergeCell ref="AD53:AE54"/>
    <mergeCell ref="AF53:AH53"/>
    <mergeCell ref="AI53:AK53"/>
    <mergeCell ref="BF56:BI57"/>
    <mergeCell ref="B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V56:W56"/>
    <mergeCell ref="X56:Y56"/>
    <mergeCell ref="Z56:AA56"/>
    <mergeCell ref="AB56:AC56"/>
    <mergeCell ref="AD56:AE56"/>
    <mergeCell ref="BD56:BE56"/>
    <mergeCell ref="Z55:AA55"/>
    <mergeCell ref="AB55:AC55"/>
    <mergeCell ref="AD55:AE55"/>
    <mergeCell ref="BD55:BE55"/>
    <mergeCell ref="BF55:BI55"/>
    <mergeCell ref="BD57:BE57"/>
    <mergeCell ref="AD59:AE59"/>
    <mergeCell ref="BD59:BE59"/>
    <mergeCell ref="BF59:BI59"/>
    <mergeCell ref="B60:O60"/>
    <mergeCell ref="P60:Q60"/>
    <mergeCell ref="R60:S60"/>
    <mergeCell ref="T60:U60"/>
    <mergeCell ref="V60:W60"/>
    <mergeCell ref="X60:Y60"/>
    <mergeCell ref="Z60:AA60"/>
    <mergeCell ref="BD58:BE58"/>
    <mergeCell ref="BF58:BI58"/>
    <mergeCell ref="B59:O59"/>
    <mergeCell ref="P59:Q59"/>
    <mergeCell ref="R59:S59"/>
    <mergeCell ref="T59:U59"/>
    <mergeCell ref="V59:W59"/>
    <mergeCell ref="X59:Y59"/>
    <mergeCell ref="Z59:AA59"/>
    <mergeCell ref="AB59:AC59"/>
    <mergeCell ref="B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B62:O62"/>
    <mergeCell ref="P62:Q62"/>
    <mergeCell ref="R62:S62"/>
    <mergeCell ref="T62:U62"/>
    <mergeCell ref="V62:W62"/>
    <mergeCell ref="AB60:AC60"/>
    <mergeCell ref="AD60:AE60"/>
    <mergeCell ref="BD60:BE60"/>
    <mergeCell ref="BF60:BI60"/>
    <mergeCell ref="B61:O61"/>
    <mergeCell ref="P61:Q61"/>
    <mergeCell ref="R61:S61"/>
    <mergeCell ref="T61:U61"/>
    <mergeCell ref="V61:W61"/>
    <mergeCell ref="X61:Y61"/>
    <mergeCell ref="X63:Y63"/>
    <mergeCell ref="Z63:AA63"/>
    <mergeCell ref="AB63:AC63"/>
    <mergeCell ref="AD63:AE63"/>
    <mergeCell ref="BD63:BE63"/>
    <mergeCell ref="X62:Y62"/>
    <mergeCell ref="Z62:AA62"/>
    <mergeCell ref="AB62:AC62"/>
    <mergeCell ref="AD62:AE62"/>
    <mergeCell ref="BD62:BE62"/>
    <mergeCell ref="B63:O63"/>
    <mergeCell ref="P63:Q63"/>
    <mergeCell ref="R63:S63"/>
    <mergeCell ref="T63:U63"/>
    <mergeCell ref="V63:W63"/>
    <mergeCell ref="Z65:AA65"/>
    <mergeCell ref="AB65:AC65"/>
    <mergeCell ref="AD65:AE65"/>
    <mergeCell ref="BD65:BE65"/>
    <mergeCell ref="Z61:AA61"/>
    <mergeCell ref="AB61:AC61"/>
    <mergeCell ref="AD61:AE61"/>
    <mergeCell ref="BD61:BE61"/>
    <mergeCell ref="BF65:BI65"/>
    <mergeCell ref="B66:O66"/>
    <mergeCell ref="P66:Q66"/>
    <mergeCell ref="R66:S66"/>
    <mergeCell ref="T66:U66"/>
    <mergeCell ref="V66:W66"/>
    <mergeCell ref="B65:O65"/>
    <mergeCell ref="P65:Q65"/>
    <mergeCell ref="R65:S65"/>
    <mergeCell ref="T65:U65"/>
    <mergeCell ref="V65:W65"/>
    <mergeCell ref="X65:Y65"/>
    <mergeCell ref="X64:Y64"/>
    <mergeCell ref="Z64:AA64"/>
    <mergeCell ref="AB64:AC64"/>
    <mergeCell ref="AD64:AE64"/>
    <mergeCell ref="BD64:BE64"/>
    <mergeCell ref="BF64:BI64"/>
    <mergeCell ref="B64:O64"/>
    <mergeCell ref="P64:Q64"/>
    <mergeCell ref="R64:S64"/>
    <mergeCell ref="T64:U64"/>
    <mergeCell ref="V64:W64"/>
    <mergeCell ref="BF61:BI63"/>
    <mergeCell ref="Z67:AA67"/>
    <mergeCell ref="AB67:AC67"/>
    <mergeCell ref="AD67:AE67"/>
    <mergeCell ref="BD67:BE67"/>
    <mergeCell ref="BF67:BI67"/>
    <mergeCell ref="B68:O68"/>
    <mergeCell ref="P68:Q68"/>
    <mergeCell ref="R68:S68"/>
    <mergeCell ref="T68:U68"/>
    <mergeCell ref="V68:W68"/>
    <mergeCell ref="B67:O67"/>
    <mergeCell ref="P67:Q67"/>
    <mergeCell ref="R67:S67"/>
    <mergeCell ref="T67:U67"/>
    <mergeCell ref="V67:W67"/>
    <mergeCell ref="X67:Y67"/>
    <mergeCell ref="X66:Y66"/>
    <mergeCell ref="Z66:AA66"/>
    <mergeCell ref="AB66:AC66"/>
    <mergeCell ref="AD66:AE66"/>
    <mergeCell ref="BD66:BE66"/>
    <mergeCell ref="BF66:BI66"/>
    <mergeCell ref="Z69:AA69"/>
    <mergeCell ref="AB69:AC69"/>
    <mergeCell ref="AD69:AE69"/>
    <mergeCell ref="BD69:BE69"/>
    <mergeCell ref="BF69:BI69"/>
    <mergeCell ref="B70:O70"/>
    <mergeCell ref="P70:Q70"/>
    <mergeCell ref="R70:S70"/>
    <mergeCell ref="T70:U70"/>
    <mergeCell ref="V70:W70"/>
    <mergeCell ref="B69:O69"/>
    <mergeCell ref="P69:Q69"/>
    <mergeCell ref="R69:S69"/>
    <mergeCell ref="T69:U69"/>
    <mergeCell ref="V69:W69"/>
    <mergeCell ref="X69:Y69"/>
    <mergeCell ref="X68:Y68"/>
    <mergeCell ref="Z68:AA68"/>
    <mergeCell ref="AB68:AC68"/>
    <mergeCell ref="AD68:AE68"/>
    <mergeCell ref="BD68:BE68"/>
    <mergeCell ref="BF68:BI68"/>
    <mergeCell ref="BF71:BI71"/>
    <mergeCell ref="B72:O72"/>
    <mergeCell ref="P72:Q72"/>
    <mergeCell ref="R72:S72"/>
    <mergeCell ref="T72:U72"/>
    <mergeCell ref="V72:W72"/>
    <mergeCell ref="B71:O71"/>
    <mergeCell ref="P71:Q71"/>
    <mergeCell ref="R71:S71"/>
    <mergeCell ref="T71:U71"/>
    <mergeCell ref="V71:W71"/>
    <mergeCell ref="X71:Y71"/>
    <mergeCell ref="X70:Y70"/>
    <mergeCell ref="Z70:AA70"/>
    <mergeCell ref="AB70:AC70"/>
    <mergeCell ref="AD70:AE70"/>
    <mergeCell ref="BD70:BE70"/>
    <mergeCell ref="BF70:BI70"/>
    <mergeCell ref="BF72:BI72"/>
    <mergeCell ref="B73:O73"/>
    <mergeCell ref="P73:Q73"/>
    <mergeCell ref="R73:S73"/>
    <mergeCell ref="T73:U73"/>
    <mergeCell ref="V73:W73"/>
    <mergeCell ref="X73:Y73"/>
    <mergeCell ref="X72:Y72"/>
    <mergeCell ref="Z72:AA72"/>
    <mergeCell ref="AB72:AC72"/>
    <mergeCell ref="AD72:AE72"/>
    <mergeCell ref="BD72:BE72"/>
    <mergeCell ref="Z73:AA73"/>
    <mergeCell ref="AB73:AC73"/>
    <mergeCell ref="AD73:AE73"/>
    <mergeCell ref="BD73:BE73"/>
    <mergeCell ref="Z71:AA71"/>
    <mergeCell ref="AB71:AC71"/>
    <mergeCell ref="AD71:AE71"/>
    <mergeCell ref="BD71:BE71"/>
    <mergeCell ref="B76:O76"/>
    <mergeCell ref="P76:Q76"/>
    <mergeCell ref="R76:S76"/>
    <mergeCell ref="T76:U76"/>
    <mergeCell ref="V76:W76"/>
    <mergeCell ref="X76:Y76"/>
    <mergeCell ref="X75:Y75"/>
    <mergeCell ref="Z75:AA75"/>
    <mergeCell ref="AB75:AC75"/>
    <mergeCell ref="AD75:AE75"/>
    <mergeCell ref="BD75:BE75"/>
    <mergeCell ref="BF75:BI77"/>
    <mergeCell ref="Z76:AA76"/>
    <mergeCell ref="AB76:AC76"/>
    <mergeCell ref="AD76:AE76"/>
    <mergeCell ref="BD76:BE76"/>
    <mergeCell ref="Z74:AA74"/>
    <mergeCell ref="AB74:AC74"/>
    <mergeCell ref="AD74:AE74"/>
    <mergeCell ref="BD74:BE74"/>
    <mergeCell ref="BF74:BI74"/>
    <mergeCell ref="B75:O75"/>
    <mergeCell ref="P75:Q75"/>
    <mergeCell ref="R75:S75"/>
    <mergeCell ref="T75:U75"/>
    <mergeCell ref="V75:W75"/>
    <mergeCell ref="B74:O74"/>
    <mergeCell ref="P74:Q74"/>
    <mergeCell ref="R74:S74"/>
    <mergeCell ref="T74:U74"/>
    <mergeCell ref="V74:W74"/>
    <mergeCell ref="X74:Y74"/>
    <mergeCell ref="X79:Y79"/>
    <mergeCell ref="Z79:AA79"/>
    <mergeCell ref="AB79:AC79"/>
    <mergeCell ref="AD79:AE79"/>
    <mergeCell ref="BD79:BE79"/>
    <mergeCell ref="BF79:BI79"/>
    <mergeCell ref="Z78:AA78"/>
    <mergeCell ref="AB78:AC78"/>
    <mergeCell ref="AD78:AE78"/>
    <mergeCell ref="BD78:BE78"/>
    <mergeCell ref="BF78:BI78"/>
    <mergeCell ref="B79:O79"/>
    <mergeCell ref="P79:Q79"/>
    <mergeCell ref="R79:S79"/>
    <mergeCell ref="T79:U79"/>
    <mergeCell ref="V79:W79"/>
    <mergeCell ref="Z77:AA77"/>
    <mergeCell ref="AB77:AC77"/>
    <mergeCell ref="AD77:AE77"/>
    <mergeCell ref="BD77:BE77"/>
    <mergeCell ref="B78:O78"/>
    <mergeCell ref="P78:Q78"/>
    <mergeCell ref="R78:S78"/>
    <mergeCell ref="T78:U78"/>
    <mergeCell ref="V78:W78"/>
    <mergeCell ref="X78:Y78"/>
    <mergeCell ref="B77:O77"/>
    <mergeCell ref="P77:Q77"/>
    <mergeCell ref="R77:S77"/>
    <mergeCell ref="T77:U77"/>
    <mergeCell ref="V77:W77"/>
    <mergeCell ref="X77:Y77"/>
    <mergeCell ref="X81:Y81"/>
    <mergeCell ref="Z81:AA81"/>
    <mergeCell ref="AB81:AC81"/>
    <mergeCell ref="AD81:AE81"/>
    <mergeCell ref="BD81:BE81"/>
    <mergeCell ref="BF81:BI81"/>
    <mergeCell ref="Z80:AA80"/>
    <mergeCell ref="AB80:AC80"/>
    <mergeCell ref="AD80:AE80"/>
    <mergeCell ref="BD80:BE80"/>
    <mergeCell ref="BF80:BI80"/>
    <mergeCell ref="B81:O81"/>
    <mergeCell ref="P81:Q81"/>
    <mergeCell ref="R81:S81"/>
    <mergeCell ref="T81:U81"/>
    <mergeCell ref="V81:W81"/>
    <mergeCell ref="B80:O80"/>
    <mergeCell ref="P80:Q80"/>
    <mergeCell ref="R80:S80"/>
    <mergeCell ref="T80:U80"/>
    <mergeCell ref="V80:W80"/>
    <mergeCell ref="X80:Y80"/>
    <mergeCell ref="X83:Y83"/>
    <mergeCell ref="Z83:AA83"/>
    <mergeCell ref="AB83:AC83"/>
    <mergeCell ref="AD83:AE83"/>
    <mergeCell ref="BD83:BE83"/>
    <mergeCell ref="BF83:BI83"/>
    <mergeCell ref="Z82:AA82"/>
    <mergeCell ref="AB82:AC82"/>
    <mergeCell ref="AD82:AE82"/>
    <mergeCell ref="BD82:BE82"/>
    <mergeCell ref="BF82:BI82"/>
    <mergeCell ref="B83:O83"/>
    <mergeCell ref="P83:Q83"/>
    <mergeCell ref="R83:S83"/>
    <mergeCell ref="T83:U83"/>
    <mergeCell ref="V83:W83"/>
    <mergeCell ref="B82:O82"/>
    <mergeCell ref="P82:Q82"/>
    <mergeCell ref="R82:S82"/>
    <mergeCell ref="T82:U82"/>
    <mergeCell ref="V82:W82"/>
    <mergeCell ref="X82:Y82"/>
    <mergeCell ref="B86:O86"/>
    <mergeCell ref="P86:Q86"/>
    <mergeCell ref="R86:S86"/>
    <mergeCell ref="T86:U86"/>
    <mergeCell ref="V86:W86"/>
    <mergeCell ref="X86:Y86"/>
    <mergeCell ref="X85:Y85"/>
    <mergeCell ref="Z85:AA85"/>
    <mergeCell ref="AB85:AC85"/>
    <mergeCell ref="AD85:AE85"/>
    <mergeCell ref="BD85:BE85"/>
    <mergeCell ref="BF85:BI87"/>
    <mergeCell ref="Z86:AA86"/>
    <mergeCell ref="AB86:AC86"/>
    <mergeCell ref="AD86:AE86"/>
    <mergeCell ref="BD86:BE86"/>
    <mergeCell ref="Z84:AA84"/>
    <mergeCell ref="AB84:AC84"/>
    <mergeCell ref="AD84:AE84"/>
    <mergeCell ref="BD84:BE84"/>
    <mergeCell ref="BF84:BI84"/>
    <mergeCell ref="B85:O85"/>
    <mergeCell ref="P85:Q85"/>
    <mergeCell ref="R85:S85"/>
    <mergeCell ref="T85:U85"/>
    <mergeCell ref="V85:W85"/>
    <mergeCell ref="B84:O84"/>
    <mergeCell ref="P84:Q84"/>
    <mergeCell ref="R84:S84"/>
    <mergeCell ref="T84:U84"/>
    <mergeCell ref="V84:W84"/>
    <mergeCell ref="X84:Y84"/>
    <mergeCell ref="BS89:DN89"/>
    <mergeCell ref="A90:BI90"/>
    <mergeCell ref="A91:A94"/>
    <mergeCell ref="B91:O94"/>
    <mergeCell ref="P91:Q94"/>
    <mergeCell ref="R91:S94"/>
    <mergeCell ref="T91:AE91"/>
    <mergeCell ref="AF91:BC91"/>
    <mergeCell ref="BD91:BE94"/>
    <mergeCell ref="BF91:BI94"/>
    <mergeCell ref="Z87:AA87"/>
    <mergeCell ref="AB87:AC87"/>
    <mergeCell ref="AD87:AE87"/>
    <mergeCell ref="BD87:BE87"/>
    <mergeCell ref="A89:Y89"/>
    <mergeCell ref="AP89:BI89"/>
    <mergeCell ref="B87:O87"/>
    <mergeCell ref="P87:Q87"/>
    <mergeCell ref="R87:S87"/>
    <mergeCell ref="T87:U87"/>
    <mergeCell ref="V87:W87"/>
    <mergeCell ref="X87:Y87"/>
    <mergeCell ref="AX92:BC92"/>
    <mergeCell ref="X93:Y94"/>
    <mergeCell ref="Z93:AA94"/>
    <mergeCell ref="AB93:AC94"/>
    <mergeCell ref="AD93:AE94"/>
    <mergeCell ref="AF93:AH93"/>
    <mergeCell ref="AI93:AK93"/>
    <mergeCell ref="AL93:AN93"/>
    <mergeCell ref="AO93:AQ93"/>
    <mergeCell ref="AR93:AT93"/>
    <mergeCell ref="T92:U94"/>
    <mergeCell ref="V92:W94"/>
    <mergeCell ref="X92:AE92"/>
    <mergeCell ref="AF92:AK92"/>
    <mergeCell ref="AL92:AQ92"/>
    <mergeCell ref="AR92:AW92"/>
    <mergeCell ref="AU93:AW93"/>
    <mergeCell ref="AD95:AE95"/>
    <mergeCell ref="BD95:BE95"/>
    <mergeCell ref="BF95:BI95"/>
    <mergeCell ref="B96:O96"/>
    <mergeCell ref="P96:Q96"/>
    <mergeCell ref="R96:S96"/>
    <mergeCell ref="T96:U96"/>
    <mergeCell ref="V96:W96"/>
    <mergeCell ref="X96:Y96"/>
    <mergeCell ref="Z96:AA96"/>
    <mergeCell ref="AX93:AZ93"/>
    <mergeCell ref="BA93:BC93"/>
    <mergeCell ref="B95:O95"/>
    <mergeCell ref="P95:Q95"/>
    <mergeCell ref="R95:S95"/>
    <mergeCell ref="T95:U95"/>
    <mergeCell ref="V95:W95"/>
    <mergeCell ref="X95:Y95"/>
    <mergeCell ref="Z95:AA95"/>
    <mergeCell ref="AB95:AC95"/>
    <mergeCell ref="X98:Y98"/>
    <mergeCell ref="Z98:AA98"/>
    <mergeCell ref="AB98:AC98"/>
    <mergeCell ref="AD98:AE98"/>
    <mergeCell ref="BD98:BE98"/>
    <mergeCell ref="BF98:BI98"/>
    <mergeCell ref="Z97:AA97"/>
    <mergeCell ref="AB97:AC97"/>
    <mergeCell ref="AD97:AE97"/>
    <mergeCell ref="BD97:BE97"/>
    <mergeCell ref="BF97:BI97"/>
    <mergeCell ref="B98:O98"/>
    <mergeCell ref="P98:Q98"/>
    <mergeCell ref="R98:S98"/>
    <mergeCell ref="T98:U98"/>
    <mergeCell ref="V98:W98"/>
    <mergeCell ref="AB96:AC96"/>
    <mergeCell ref="AD96:AE96"/>
    <mergeCell ref="BD96:BE96"/>
    <mergeCell ref="BF96:BI96"/>
    <mergeCell ref="B97:O97"/>
    <mergeCell ref="P97:Q97"/>
    <mergeCell ref="R97:S97"/>
    <mergeCell ref="T97:U97"/>
    <mergeCell ref="V97:W97"/>
    <mergeCell ref="X97:Y97"/>
    <mergeCell ref="X100:Y100"/>
    <mergeCell ref="Z100:AA100"/>
    <mergeCell ref="AB100:AC100"/>
    <mergeCell ref="AD100:AE100"/>
    <mergeCell ref="BD100:BE100"/>
    <mergeCell ref="BF100:BI100"/>
    <mergeCell ref="Z99:AA99"/>
    <mergeCell ref="AB99:AC99"/>
    <mergeCell ref="AD99:AE99"/>
    <mergeCell ref="BD99:BE99"/>
    <mergeCell ref="BF99:BI99"/>
    <mergeCell ref="B100:O100"/>
    <mergeCell ref="P100:Q100"/>
    <mergeCell ref="R100:S100"/>
    <mergeCell ref="T100:U100"/>
    <mergeCell ref="V100:W100"/>
    <mergeCell ref="B99:O99"/>
    <mergeCell ref="P99:Q99"/>
    <mergeCell ref="R99:S99"/>
    <mergeCell ref="T99:U99"/>
    <mergeCell ref="V99:W99"/>
    <mergeCell ref="X99:Y99"/>
    <mergeCell ref="X102:Y102"/>
    <mergeCell ref="Z102:AA102"/>
    <mergeCell ref="AB102:AC102"/>
    <mergeCell ref="AD102:AE102"/>
    <mergeCell ref="BD102:BE102"/>
    <mergeCell ref="BF102:BI102"/>
    <mergeCell ref="Z101:AA101"/>
    <mergeCell ref="AB101:AC101"/>
    <mergeCell ref="AD101:AE101"/>
    <mergeCell ref="BD101:BE101"/>
    <mergeCell ref="BF101:BI101"/>
    <mergeCell ref="B102:O102"/>
    <mergeCell ref="P102:Q102"/>
    <mergeCell ref="R102:S102"/>
    <mergeCell ref="T102:U102"/>
    <mergeCell ref="V102:W102"/>
    <mergeCell ref="B101:O101"/>
    <mergeCell ref="P101:Q101"/>
    <mergeCell ref="R101:S101"/>
    <mergeCell ref="T101:U101"/>
    <mergeCell ref="V101:W101"/>
    <mergeCell ref="X101:Y101"/>
    <mergeCell ref="X104:Y104"/>
    <mergeCell ref="Z104:AA104"/>
    <mergeCell ref="AB104:AC104"/>
    <mergeCell ref="AD104:AE104"/>
    <mergeCell ref="BD104:BE104"/>
    <mergeCell ref="BF104:BI104"/>
    <mergeCell ref="Z103:AA103"/>
    <mergeCell ref="AB103:AC103"/>
    <mergeCell ref="AD103:AE103"/>
    <mergeCell ref="BD103:BE103"/>
    <mergeCell ref="BF103:BI103"/>
    <mergeCell ref="B104:O104"/>
    <mergeCell ref="P104:Q104"/>
    <mergeCell ref="R104:S104"/>
    <mergeCell ref="T104:U104"/>
    <mergeCell ref="V104:W104"/>
    <mergeCell ref="B103:O103"/>
    <mergeCell ref="P103:Q103"/>
    <mergeCell ref="R103:S103"/>
    <mergeCell ref="T103:U103"/>
    <mergeCell ref="V103:W103"/>
    <mergeCell ref="X103:Y103"/>
    <mergeCell ref="X106:Y106"/>
    <mergeCell ref="Z106:AA106"/>
    <mergeCell ref="AB106:AC106"/>
    <mergeCell ref="AD106:AE106"/>
    <mergeCell ref="BD106:BE106"/>
    <mergeCell ref="BF106:BI106"/>
    <mergeCell ref="Z105:AA105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B105:O105"/>
    <mergeCell ref="P105:Q105"/>
    <mergeCell ref="R105:S105"/>
    <mergeCell ref="T105:U105"/>
    <mergeCell ref="V105:W105"/>
    <mergeCell ref="X105:Y105"/>
    <mergeCell ref="X108:Y108"/>
    <mergeCell ref="Z108:AA108"/>
    <mergeCell ref="AB108:AC108"/>
    <mergeCell ref="AD108:AE108"/>
    <mergeCell ref="BD108:BE108"/>
    <mergeCell ref="BF108:BI108"/>
    <mergeCell ref="Z107:AA107"/>
    <mergeCell ref="AB107:AC107"/>
    <mergeCell ref="AD107:AE107"/>
    <mergeCell ref="BD107:BE107"/>
    <mergeCell ref="BF107:BI107"/>
    <mergeCell ref="B108:O108"/>
    <mergeCell ref="P108:Q108"/>
    <mergeCell ref="R108:S108"/>
    <mergeCell ref="T108:U108"/>
    <mergeCell ref="V108:W108"/>
    <mergeCell ref="B107:O107"/>
    <mergeCell ref="P107:Q107"/>
    <mergeCell ref="R107:S107"/>
    <mergeCell ref="T107:U107"/>
    <mergeCell ref="V107:W107"/>
    <mergeCell ref="X107:Y107"/>
    <mergeCell ref="X110:Y110"/>
    <mergeCell ref="Z110:AA110"/>
    <mergeCell ref="AB110:AC110"/>
    <mergeCell ref="AD110:AE110"/>
    <mergeCell ref="BD110:BE110"/>
    <mergeCell ref="BF110:BI110"/>
    <mergeCell ref="Z109:AA109"/>
    <mergeCell ref="AB109:AC109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B109:O109"/>
    <mergeCell ref="P109:Q109"/>
    <mergeCell ref="R109:S109"/>
    <mergeCell ref="T109:U109"/>
    <mergeCell ref="V109:W109"/>
    <mergeCell ref="X109:Y109"/>
    <mergeCell ref="X113:Y113"/>
    <mergeCell ref="Z113:AA113"/>
    <mergeCell ref="AB113:AC113"/>
    <mergeCell ref="AD113:AE113"/>
    <mergeCell ref="BD113:BE113"/>
    <mergeCell ref="BF113:BI113"/>
    <mergeCell ref="Z112:AA112"/>
    <mergeCell ref="AB112:AC112"/>
    <mergeCell ref="AD112:AE112"/>
    <mergeCell ref="BD112:BE112"/>
    <mergeCell ref="BF112:BI112"/>
    <mergeCell ref="B113:O113"/>
    <mergeCell ref="P113:Q113"/>
    <mergeCell ref="R113:S113"/>
    <mergeCell ref="T113:U113"/>
    <mergeCell ref="V113:W113"/>
    <mergeCell ref="AB111:AC111"/>
    <mergeCell ref="AD111:AE111"/>
    <mergeCell ref="BD111:BE111"/>
    <mergeCell ref="BF111:BI111"/>
    <mergeCell ref="B112:O112"/>
    <mergeCell ref="P112:Q112"/>
    <mergeCell ref="R112:S112"/>
    <mergeCell ref="T112:U112"/>
    <mergeCell ref="V112:W112"/>
    <mergeCell ref="X112:Y112"/>
    <mergeCell ref="P111:Q111"/>
    <mergeCell ref="R111:S111"/>
    <mergeCell ref="T111:U111"/>
    <mergeCell ref="V111:W111"/>
    <mergeCell ref="X111:Y111"/>
    <mergeCell ref="Z111:AA111"/>
    <mergeCell ref="X115:Y115"/>
    <mergeCell ref="Z115:AA115"/>
    <mergeCell ref="AB115:AC115"/>
    <mergeCell ref="AD115:AE115"/>
    <mergeCell ref="BD115:BE115"/>
    <mergeCell ref="BF115:BI115"/>
    <mergeCell ref="Z114:AA114"/>
    <mergeCell ref="AB114:AC114"/>
    <mergeCell ref="AD114:AE114"/>
    <mergeCell ref="BD114:BE114"/>
    <mergeCell ref="BF114:BI114"/>
    <mergeCell ref="B115:O115"/>
    <mergeCell ref="P115:Q115"/>
    <mergeCell ref="R115:S115"/>
    <mergeCell ref="T115:U115"/>
    <mergeCell ref="V115:W115"/>
    <mergeCell ref="B114:O114"/>
    <mergeCell ref="P114:Q114"/>
    <mergeCell ref="R114:S114"/>
    <mergeCell ref="T114:U114"/>
    <mergeCell ref="V114:W114"/>
    <mergeCell ref="X114:Y114"/>
    <mergeCell ref="X117:Y117"/>
    <mergeCell ref="Z117:AA117"/>
    <mergeCell ref="AB117:AC117"/>
    <mergeCell ref="AD117:AE117"/>
    <mergeCell ref="BD117:BE117"/>
    <mergeCell ref="BF117:BI117"/>
    <mergeCell ref="Z116:AA116"/>
    <mergeCell ref="AB116:AC116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B116:O116"/>
    <mergeCell ref="P116:Q116"/>
    <mergeCell ref="R116:S116"/>
    <mergeCell ref="T116:U116"/>
    <mergeCell ref="V116:W116"/>
    <mergeCell ref="X116:Y116"/>
    <mergeCell ref="BD119:BE119"/>
    <mergeCell ref="BF119:BI119"/>
    <mergeCell ref="Z118:AA118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B118:O118"/>
    <mergeCell ref="P118:Q118"/>
    <mergeCell ref="R118:S118"/>
    <mergeCell ref="T118:U118"/>
    <mergeCell ref="V118:W118"/>
    <mergeCell ref="X118:Y118"/>
    <mergeCell ref="X125:Y125"/>
    <mergeCell ref="Z125:AA125"/>
    <mergeCell ref="AB125:AC125"/>
    <mergeCell ref="AD125:AE125"/>
    <mergeCell ref="BD125:BE125"/>
    <mergeCell ref="BF125:BI125"/>
    <mergeCell ref="Z124:AA124"/>
    <mergeCell ref="AB124:AC124"/>
    <mergeCell ref="AD124:AE124"/>
    <mergeCell ref="BD124:BE124"/>
    <mergeCell ref="BF124:BI124"/>
    <mergeCell ref="B125:O125"/>
    <mergeCell ref="P125:Q125"/>
    <mergeCell ref="R125:S125"/>
    <mergeCell ref="T125:U125"/>
    <mergeCell ref="V125:W125"/>
    <mergeCell ref="B124:O124"/>
    <mergeCell ref="P124:Q124"/>
    <mergeCell ref="R124:S124"/>
    <mergeCell ref="T124:U124"/>
    <mergeCell ref="V124:W124"/>
    <mergeCell ref="X124:Y124"/>
    <mergeCell ref="X127:Y127"/>
    <mergeCell ref="Z127:AA127"/>
    <mergeCell ref="AB127:AC127"/>
    <mergeCell ref="AD127:AE127"/>
    <mergeCell ref="BD127:BE127"/>
    <mergeCell ref="B128:O128"/>
    <mergeCell ref="P128:Q128"/>
    <mergeCell ref="R128:S128"/>
    <mergeCell ref="T128:U128"/>
    <mergeCell ref="V128:W128"/>
    <mergeCell ref="Z126:AA126"/>
    <mergeCell ref="AB126:AC126"/>
    <mergeCell ref="AD126:AE126"/>
    <mergeCell ref="BD126:BE126"/>
    <mergeCell ref="BF126:BI129"/>
    <mergeCell ref="B127:O127"/>
    <mergeCell ref="P127:Q127"/>
    <mergeCell ref="R127:S127"/>
    <mergeCell ref="T127:U127"/>
    <mergeCell ref="V127:W127"/>
    <mergeCell ref="B126:O126"/>
    <mergeCell ref="P126:Q126"/>
    <mergeCell ref="R126:S126"/>
    <mergeCell ref="T126:U126"/>
    <mergeCell ref="V126:W126"/>
    <mergeCell ref="X126:Y126"/>
    <mergeCell ref="X130:Y130"/>
    <mergeCell ref="Z130:AA130"/>
    <mergeCell ref="AB130:AC130"/>
    <mergeCell ref="AD130:AE130"/>
    <mergeCell ref="BD130:BE130"/>
    <mergeCell ref="BF130:BI130"/>
    <mergeCell ref="X129:Y129"/>
    <mergeCell ref="Z129:AA129"/>
    <mergeCell ref="AB129:AC129"/>
    <mergeCell ref="AD129:AE129"/>
    <mergeCell ref="BD129:BE129"/>
    <mergeCell ref="B130:O130"/>
    <mergeCell ref="P130:Q130"/>
    <mergeCell ref="R130:S130"/>
    <mergeCell ref="T130:U130"/>
    <mergeCell ref="V130:W130"/>
    <mergeCell ref="X128:Y128"/>
    <mergeCell ref="Z128:AA128"/>
    <mergeCell ref="AB128:AC128"/>
    <mergeCell ref="AD128:AE128"/>
    <mergeCell ref="BD128:BE128"/>
    <mergeCell ref="B129:O129"/>
    <mergeCell ref="P129:Q129"/>
    <mergeCell ref="R129:S129"/>
    <mergeCell ref="T129:U129"/>
    <mergeCell ref="V129:W129"/>
    <mergeCell ref="Z131:AA131"/>
    <mergeCell ref="AB131:AC131"/>
    <mergeCell ref="AD131:AE131"/>
    <mergeCell ref="BD131:BE131"/>
    <mergeCell ref="BF131:BI134"/>
    <mergeCell ref="B132:O132"/>
    <mergeCell ref="P132:Q132"/>
    <mergeCell ref="R132:S132"/>
    <mergeCell ref="T132:U132"/>
    <mergeCell ref="V132:W132"/>
    <mergeCell ref="B131:O131"/>
    <mergeCell ref="P131:Q131"/>
    <mergeCell ref="R131:S131"/>
    <mergeCell ref="T131:U131"/>
    <mergeCell ref="V131:W131"/>
    <mergeCell ref="X131:Y131"/>
    <mergeCell ref="X134:Y134"/>
    <mergeCell ref="Z134:AA134"/>
    <mergeCell ref="AB134:AC134"/>
    <mergeCell ref="AD134:AE134"/>
    <mergeCell ref="BD134:BE134"/>
    <mergeCell ref="X133:Y133"/>
    <mergeCell ref="Z133:AA133"/>
    <mergeCell ref="AB133:AC133"/>
    <mergeCell ref="AD133:AE133"/>
    <mergeCell ref="BD133:BE133"/>
    <mergeCell ref="B134:O134"/>
    <mergeCell ref="P134:Q134"/>
    <mergeCell ref="R134:S134"/>
    <mergeCell ref="T134:U134"/>
    <mergeCell ref="V134:W134"/>
    <mergeCell ref="X132:Y132"/>
    <mergeCell ref="Z132:AA132"/>
    <mergeCell ref="AB132:AC132"/>
    <mergeCell ref="AD132:AE132"/>
    <mergeCell ref="BD132:BE132"/>
    <mergeCell ref="B133:O133"/>
    <mergeCell ref="P133:Q133"/>
    <mergeCell ref="R133:S133"/>
    <mergeCell ref="T133:U133"/>
    <mergeCell ref="V133:W133"/>
    <mergeCell ref="V136:W136"/>
    <mergeCell ref="X136:Y136"/>
    <mergeCell ref="X135:Y135"/>
    <mergeCell ref="Z135:AA135"/>
    <mergeCell ref="AB135:AC135"/>
    <mergeCell ref="AD135:AE135"/>
    <mergeCell ref="BD135:BE135"/>
    <mergeCell ref="BF135:BI135"/>
    <mergeCell ref="AB138:AC138"/>
    <mergeCell ref="AD138:AE138"/>
    <mergeCell ref="BD138:BE138"/>
    <mergeCell ref="B139:O139"/>
    <mergeCell ref="P139:Q139"/>
    <mergeCell ref="R139:S139"/>
    <mergeCell ref="T139:U139"/>
    <mergeCell ref="V139:W139"/>
    <mergeCell ref="X137:Y137"/>
    <mergeCell ref="Z137:AA137"/>
    <mergeCell ref="AB137:AC137"/>
    <mergeCell ref="AD137:AE137"/>
    <mergeCell ref="B135:O135"/>
    <mergeCell ref="P135:Q135"/>
    <mergeCell ref="R135:S135"/>
    <mergeCell ref="T135:U135"/>
    <mergeCell ref="V135:W135"/>
    <mergeCell ref="BD137:BE137"/>
    <mergeCell ref="B138:O138"/>
    <mergeCell ref="P138:Q138"/>
    <mergeCell ref="R138:S138"/>
    <mergeCell ref="T138:U138"/>
    <mergeCell ref="V138:W138"/>
    <mergeCell ref="B137:O137"/>
    <mergeCell ref="P137:Q137"/>
    <mergeCell ref="R137:S137"/>
    <mergeCell ref="B136:O136"/>
    <mergeCell ref="P136:Q136"/>
    <mergeCell ref="R136:S136"/>
    <mergeCell ref="BA142:BC142"/>
    <mergeCell ref="X142:Y143"/>
    <mergeCell ref="Z142:AA143"/>
    <mergeCell ref="AB142:AC143"/>
    <mergeCell ref="AD142:AE143"/>
    <mergeCell ref="AF142:AH142"/>
    <mergeCell ref="AF140:BC140"/>
    <mergeCell ref="BD140:BE143"/>
    <mergeCell ref="BF140:BI143"/>
    <mergeCell ref="T141:U143"/>
    <mergeCell ref="V141:W143"/>
    <mergeCell ref="X141:AE141"/>
    <mergeCell ref="AF141:AK141"/>
    <mergeCell ref="AL141:AQ141"/>
    <mergeCell ref="AR141:AW141"/>
    <mergeCell ref="AX141:BC141"/>
    <mergeCell ref="X139:Y139"/>
    <mergeCell ref="Z139:AA139"/>
    <mergeCell ref="AB139:AC139"/>
    <mergeCell ref="AD139:AE139"/>
    <mergeCell ref="BD139:BE139"/>
    <mergeCell ref="AI142:AK142"/>
    <mergeCell ref="BF136:BI139"/>
    <mergeCell ref="T137:U137"/>
    <mergeCell ref="V137:W137"/>
    <mergeCell ref="T136:U136"/>
    <mergeCell ref="Z136:AA136"/>
    <mergeCell ref="AB136:AC136"/>
    <mergeCell ref="AD136:AE136"/>
    <mergeCell ref="BD136:BE136"/>
    <mergeCell ref="X138:Y138"/>
    <mergeCell ref="Z138:AA138"/>
    <mergeCell ref="X145:Y145"/>
    <mergeCell ref="Z145:AA145"/>
    <mergeCell ref="AB145:AC145"/>
    <mergeCell ref="AD145:AE145"/>
    <mergeCell ref="BD145:BE145"/>
    <mergeCell ref="BF145:BI145"/>
    <mergeCell ref="A140:A143"/>
    <mergeCell ref="B140:O143"/>
    <mergeCell ref="P140:Q143"/>
    <mergeCell ref="R140:S143"/>
    <mergeCell ref="T140:AE140"/>
    <mergeCell ref="Z144:AA144"/>
    <mergeCell ref="AB144:AC144"/>
    <mergeCell ref="AD144:AE144"/>
    <mergeCell ref="BD144:BE144"/>
    <mergeCell ref="BF144:BI144"/>
    <mergeCell ref="B145:O145"/>
    <mergeCell ref="P145:Q145"/>
    <mergeCell ref="R145:S145"/>
    <mergeCell ref="T145:U145"/>
    <mergeCell ref="V145:W145"/>
    <mergeCell ref="B144:O144"/>
    <mergeCell ref="P144:Q144"/>
    <mergeCell ref="R144:S144"/>
    <mergeCell ref="T144:U144"/>
    <mergeCell ref="V144:W144"/>
    <mergeCell ref="X144:Y144"/>
    <mergeCell ref="AL142:AN142"/>
    <mergeCell ref="AO142:AQ142"/>
    <mergeCell ref="AR142:AT142"/>
    <mergeCell ref="AU142:AW142"/>
    <mergeCell ref="AX142:AZ142"/>
    <mergeCell ref="Z146:AA146"/>
    <mergeCell ref="AB146:AC146"/>
    <mergeCell ref="AD146:AE146"/>
    <mergeCell ref="BD146:BE146"/>
    <mergeCell ref="BF146:BI146"/>
    <mergeCell ref="B146:O146"/>
    <mergeCell ref="P146:Q146"/>
    <mergeCell ref="R146:S146"/>
    <mergeCell ref="T146:U146"/>
    <mergeCell ref="V146:W146"/>
    <mergeCell ref="X146:Y146"/>
    <mergeCell ref="Z148:AA148"/>
    <mergeCell ref="AB148:AC148"/>
    <mergeCell ref="AD148:AE148"/>
    <mergeCell ref="BD148:BE148"/>
    <mergeCell ref="BF148:BI148"/>
    <mergeCell ref="AB149:AC149"/>
    <mergeCell ref="AD149:AE149"/>
    <mergeCell ref="BD149:BE149"/>
    <mergeCell ref="Z147:AA147"/>
    <mergeCell ref="AB147:AC147"/>
    <mergeCell ref="AD147:AE147"/>
    <mergeCell ref="BD147:BE147"/>
    <mergeCell ref="X154:Y154"/>
    <mergeCell ref="Z154:AA154"/>
    <mergeCell ref="AB154:AC154"/>
    <mergeCell ref="AD154:AE154"/>
    <mergeCell ref="BD154:BE154"/>
    <mergeCell ref="BF147:BI147"/>
    <mergeCell ref="B153:O153"/>
    <mergeCell ref="P153:Q153"/>
    <mergeCell ref="R153:S153"/>
    <mergeCell ref="T153:U153"/>
    <mergeCell ref="V153:W153"/>
    <mergeCell ref="B147:O147"/>
    <mergeCell ref="P147:Q147"/>
    <mergeCell ref="R147:S147"/>
    <mergeCell ref="T147:U147"/>
    <mergeCell ref="V147:W147"/>
    <mergeCell ref="X147:Y147"/>
    <mergeCell ref="B151:O151"/>
    <mergeCell ref="BF154:BI154"/>
    <mergeCell ref="B152:O152"/>
    <mergeCell ref="P152:Q152"/>
    <mergeCell ref="R152:S152"/>
    <mergeCell ref="T152:U152"/>
    <mergeCell ref="V152:W152"/>
    <mergeCell ref="X152:Y152"/>
    <mergeCell ref="R154:S154"/>
    <mergeCell ref="B148:O148"/>
    <mergeCell ref="P148:Q148"/>
    <mergeCell ref="R148:S148"/>
    <mergeCell ref="T148:U148"/>
    <mergeCell ref="V148:W148"/>
    <mergeCell ref="X148:Y148"/>
    <mergeCell ref="X153:Y153"/>
    <mergeCell ref="Z153:AA153"/>
    <mergeCell ref="AB153:AC153"/>
    <mergeCell ref="AD153:AE153"/>
    <mergeCell ref="BD153:BE153"/>
    <mergeCell ref="BF153:BI153"/>
    <mergeCell ref="B149:O149"/>
    <mergeCell ref="P149:Q149"/>
    <mergeCell ref="R149:S149"/>
    <mergeCell ref="T149:U149"/>
    <mergeCell ref="V149:W149"/>
    <mergeCell ref="X149:Y149"/>
    <mergeCell ref="Z149:AA149"/>
    <mergeCell ref="P151:Q151"/>
    <mergeCell ref="R151:S151"/>
    <mergeCell ref="T151:U151"/>
    <mergeCell ref="V151:W151"/>
    <mergeCell ref="X151:Y151"/>
    <mergeCell ref="X150:Y150"/>
    <mergeCell ref="Z150:AA150"/>
    <mergeCell ref="AB150:AC150"/>
    <mergeCell ref="AD150:AE150"/>
    <mergeCell ref="AX156:AZ156"/>
    <mergeCell ref="BA156:BC156"/>
    <mergeCell ref="BD156:BE156"/>
    <mergeCell ref="BF156:BI156"/>
    <mergeCell ref="AF156:AH156"/>
    <mergeCell ref="AI156:AK156"/>
    <mergeCell ref="AL156:AN156"/>
    <mergeCell ref="AO156:AQ156"/>
    <mergeCell ref="AR156:AT156"/>
    <mergeCell ref="AU156:AW156"/>
    <mergeCell ref="Z151:AA151"/>
    <mergeCell ref="AB151:AC151"/>
    <mergeCell ref="B150:O150"/>
    <mergeCell ref="P150:Q150"/>
    <mergeCell ref="R150:S150"/>
    <mergeCell ref="T150:U150"/>
    <mergeCell ref="V150:W150"/>
    <mergeCell ref="V156:W156"/>
    <mergeCell ref="X156:Y156"/>
    <mergeCell ref="Z156:AA156"/>
    <mergeCell ref="AB156:AC156"/>
    <mergeCell ref="AD156:AE156"/>
    <mergeCell ref="A155:S155"/>
    <mergeCell ref="T155:U155"/>
    <mergeCell ref="V155:W155"/>
    <mergeCell ref="X155:Y155"/>
    <mergeCell ref="Z155:AA155"/>
    <mergeCell ref="AB155:AC155"/>
    <mergeCell ref="BD150:BE150"/>
    <mergeCell ref="AD151:AE151"/>
    <mergeCell ref="BD151:BE151"/>
    <mergeCell ref="BF150:BI150"/>
    <mergeCell ref="BA159:BC159"/>
    <mergeCell ref="AR157:AT157"/>
    <mergeCell ref="AU157:AW157"/>
    <mergeCell ref="AX157:AZ157"/>
    <mergeCell ref="BA157:BC157"/>
    <mergeCell ref="BD157:BE157"/>
    <mergeCell ref="BF151:BI151"/>
    <mergeCell ref="AD155:AE155"/>
    <mergeCell ref="BD155:BE155"/>
    <mergeCell ref="Z152:AA152"/>
    <mergeCell ref="AB152:AC152"/>
    <mergeCell ref="AD152:AE152"/>
    <mergeCell ref="BD152:BE152"/>
    <mergeCell ref="BF152:BI152"/>
    <mergeCell ref="B154:O154"/>
    <mergeCell ref="P154:Q154"/>
    <mergeCell ref="T154:U154"/>
    <mergeCell ref="V154:W154"/>
    <mergeCell ref="A158:S158"/>
    <mergeCell ref="T158:U158"/>
    <mergeCell ref="V158:W158"/>
    <mergeCell ref="X158:Y158"/>
    <mergeCell ref="Z158:AA158"/>
    <mergeCell ref="AB158:AC158"/>
    <mergeCell ref="AU158:AW158"/>
    <mergeCell ref="AX158:AZ158"/>
    <mergeCell ref="BA158:BC158"/>
    <mergeCell ref="BD158:BE158"/>
    <mergeCell ref="BF158:BI158"/>
    <mergeCell ref="BF155:BI155"/>
    <mergeCell ref="A156:S156"/>
    <mergeCell ref="T156:U156"/>
    <mergeCell ref="Z159:AA159"/>
    <mergeCell ref="AD158:AE158"/>
    <mergeCell ref="AF158:AH158"/>
    <mergeCell ref="AI158:AK158"/>
    <mergeCell ref="AL158:AN158"/>
    <mergeCell ref="AO158:AQ158"/>
    <mergeCell ref="AR158:AT158"/>
    <mergeCell ref="AC163:AE163"/>
    <mergeCell ref="BF157:BI157"/>
    <mergeCell ref="AB157:AC157"/>
    <mergeCell ref="AD157:AE157"/>
    <mergeCell ref="AF157:AH157"/>
    <mergeCell ref="AI157:AK157"/>
    <mergeCell ref="AL157:AN157"/>
    <mergeCell ref="AO157:AQ157"/>
    <mergeCell ref="A157:S157"/>
    <mergeCell ref="T157:U157"/>
    <mergeCell ref="V157:W157"/>
    <mergeCell ref="X157:Y157"/>
    <mergeCell ref="Z157:AA157"/>
    <mergeCell ref="A161:P161"/>
    <mergeCell ref="Q161:AE161"/>
    <mergeCell ref="AF161:AT161"/>
    <mergeCell ref="AU161:BI161"/>
    <mergeCell ref="A162:G162"/>
    <mergeCell ref="H162:J162"/>
    <mergeCell ref="K162:M162"/>
    <mergeCell ref="N162:P162"/>
    <mergeCell ref="Q162:V162"/>
    <mergeCell ref="W162:Y162"/>
    <mergeCell ref="AF160:AK160"/>
    <mergeCell ref="BD159:BE159"/>
    <mergeCell ref="AL160:AQ160"/>
    <mergeCell ref="AR160:AW160"/>
    <mergeCell ref="AX160:BC160"/>
    <mergeCell ref="BD160:BE160"/>
    <mergeCell ref="BF160:BI160"/>
    <mergeCell ref="AR159:AT159"/>
    <mergeCell ref="AU159:AW159"/>
    <mergeCell ref="AX159:AZ159"/>
    <mergeCell ref="BE171:BI171"/>
    <mergeCell ref="BF159:BI159"/>
    <mergeCell ref="AB159:AC159"/>
    <mergeCell ref="AD159:AE159"/>
    <mergeCell ref="AF159:AH159"/>
    <mergeCell ref="AI159:AK159"/>
    <mergeCell ref="AL159:AN159"/>
    <mergeCell ref="AO159:AQ159"/>
    <mergeCell ref="A159:S159"/>
    <mergeCell ref="T159:U159"/>
    <mergeCell ref="V159:W159"/>
    <mergeCell ref="X159:Y159"/>
    <mergeCell ref="AP163:AT165"/>
    <mergeCell ref="Q164:V165"/>
    <mergeCell ref="W164:Y165"/>
    <mergeCell ref="Z164:AB165"/>
    <mergeCell ref="AC164:AE165"/>
    <mergeCell ref="A169:D169"/>
    <mergeCell ref="E169:BD169"/>
    <mergeCell ref="A163:G165"/>
    <mergeCell ref="H163:J165"/>
    <mergeCell ref="K163:M165"/>
    <mergeCell ref="N163:P165"/>
    <mergeCell ref="Q163:V163"/>
    <mergeCell ref="W163:Y163"/>
    <mergeCell ref="Z162:AB162"/>
    <mergeCell ref="AC162:AE162"/>
    <mergeCell ref="AF162:AJ162"/>
    <mergeCell ref="AK162:AO162"/>
    <mergeCell ref="AP162:AT162"/>
    <mergeCell ref="AU162:BI165"/>
    <mergeCell ref="Z163:AB163"/>
    <mergeCell ref="A178:D178"/>
    <mergeCell ref="E178:BD178"/>
    <mergeCell ref="BE178:BI178"/>
    <mergeCell ref="A180:D180"/>
    <mergeCell ref="E180:BD180"/>
    <mergeCell ref="BE180:BI180"/>
    <mergeCell ref="A176:D176"/>
    <mergeCell ref="E176:BD176"/>
    <mergeCell ref="BE176:BI176"/>
    <mergeCell ref="A177:D177"/>
    <mergeCell ref="E177:BD177"/>
    <mergeCell ref="BE177:BI177"/>
    <mergeCell ref="AF163:AJ165"/>
    <mergeCell ref="AK163:AO165"/>
    <mergeCell ref="A174:D174"/>
    <mergeCell ref="E174:BD174"/>
    <mergeCell ref="BE174:BI174"/>
    <mergeCell ref="A175:D175"/>
    <mergeCell ref="E175:BD175"/>
    <mergeCell ref="BE175:BI175"/>
    <mergeCell ref="A172:D172"/>
    <mergeCell ref="E172:BD172"/>
    <mergeCell ref="BE172:BI172"/>
    <mergeCell ref="A173:D173"/>
    <mergeCell ref="BE200:BI200"/>
    <mergeCell ref="A184:D184"/>
    <mergeCell ref="E184:BD184"/>
    <mergeCell ref="BE184:BI184"/>
    <mergeCell ref="A191:D191"/>
    <mergeCell ref="E191:BD191"/>
    <mergeCell ref="BE191:BI191"/>
    <mergeCell ref="E173:BD173"/>
    <mergeCell ref="BE173:BI173"/>
    <mergeCell ref="BE169:BI169"/>
    <mergeCell ref="A170:D170"/>
    <mergeCell ref="E170:BD170"/>
    <mergeCell ref="BE170:BI170"/>
    <mergeCell ref="A171:D171"/>
    <mergeCell ref="E171:BD171"/>
    <mergeCell ref="A187:BI187"/>
    <mergeCell ref="A189:D189"/>
    <mergeCell ref="E189:BD189"/>
    <mergeCell ref="BE189:BI189"/>
    <mergeCell ref="A190:D190"/>
    <mergeCell ref="E190:BD190"/>
    <mergeCell ref="BE190:BI190"/>
    <mergeCell ref="A179:D179"/>
    <mergeCell ref="E179:BD179"/>
    <mergeCell ref="BE179:BI179"/>
    <mergeCell ref="A186:Y186"/>
    <mergeCell ref="AP186:BI186"/>
    <mergeCell ref="BS186:DN186"/>
    <mergeCell ref="A181:D181"/>
    <mergeCell ref="E181:BD181"/>
    <mergeCell ref="BE181:BI181"/>
    <mergeCell ref="E183:BD183"/>
    <mergeCell ref="BE183:BI183"/>
    <mergeCell ref="A195:D195"/>
    <mergeCell ref="E195:BD195"/>
    <mergeCell ref="BE195:BI195"/>
    <mergeCell ref="A193:D193"/>
    <mergeCell ref="E193:BD193"/>
    <mergeCell ref="BE193:BI193"/>
    <mergeCell ref="A194:D194"/>
    <mergeCell ref="E194:BD194"/>
    <mergeCell ref="BE194:BI194"/>
    <mergeCell ref="A192:D192"/>
    <mergeCell ref="E192:BD192"/>
    <mergeCell ref="BE192:BI192"/>
    <mergeCell ref="BE208:BI208"/>
    <mergeCell ref="A209:D209"/>
    <mergeCell ref="E209:BD209"/>
    <mergeCell ref="BE209:BI209"/>
    <mergeCell ref="A206:D206"/>
    <mergeCell ref="E206:BD206"/>
    <mergeCell ref="BE206:BI206"/>
    <mergeCell ref="A207:D207"/>
    <mergeCell ref="E207:BD207"/>
    <mergeCell ref="BE207:BI207"/>
    <mergeCell ref="E203:BD203"/>
    <mergeCell ref="BE203:BI203"/>
    <mergeCell ref="A196:D196"/>
    <mergeCell ref="E196:BD196"/>
    <mergeCell ref="BE196:BI196"/>
    <mergeCell ref="A199:D199"/>
    <mergeCell ref="E199:BD199"/>
    <mergeCell ref="BE199:BI199"/>
    <mergeCell ref="A201:D201"/>
    <mergeCell ref="E201:BD201"/>
    <mergeCell ref="BE201:BI201"/>
    <mergeCell ref="A198:D198"/>
    <mergeCell ref="E198:BD198"/>
    <mergeCell ref="BE198:BI198"/>
    <mergeCell ref="A197:D197"/>
    <mergeCell ref="E197:BD197"/>
    <mergeCell ref="BE197:BI197"/>
    <mergeCell ref="A203:D203"/>
    <mergeCell ref="E202:BD202"/>
    <mergeCell ref="BE202:BI202"/>
    <mergeCell ref="A200:D200"/>
    <mergeCell ref="E200:BD200"/>
    <mergeCell ref="A204:D204"/>
    <mergeCell ref="E204:BD204"/>
    <mergeCell ref="BE204:BI204"/>
    <mergeCell ref="A205:D205"/>
    <mergeCell ref="E205:BD205"/>
    <mergeCell ref="BE205:BI205"/>
    <mergeCell ref="A216:D216"/>
    <mergeCell ref="E216:BD216"/>
    <mergeCell ref="BE216:BI216"/>
    <mergeCell ref="A217:D217"/>
    <mergeCell ref="E217:BD217"/>
    <mergeCell ref="BE217:BI217"/>
    <mergeCell ref="A214:D214"/>
    <mergeCell ref="E214:BD214"/>
    <mergeCell ref="BE214:BI214"/>
    <mergeCell ref="A215:D215"/>
    <mergeCell ref="E215:BD215"/>
    <mergeCell ref="BE215:BI215"/>
    <mergeCell ref="A212:D212"/>
    <mergeCell ref="E212:BD212"/>
    <mergeCell ref="BE212:BI212"/>
    <mergeCell ref="A213:D213"/>
    <mergeCell ref="E213:BD213"/>
    <mergeCell ref="BE213:BI213"/>
    <mergeCell ref="A210:D210"/>
    <mergeCell ref="E210:BD210"/>
    <mergeCell ref="BE210:BI210"/>
    <mergeCell ref="A211:D211"/>
    <mergeCell ref="E211:BD211"/>
    <mergeCell ref="BE211:BI211"/>
    <mergeCell ref="A208:D208"/>
    <mergeCell ref="E208:BD208"/>
    <mergeCell ref="A222:D222"/>
    <mergeCell ref="E222:BD222"/>
    <mergeCell ref="BE222:BI222"/>
    <mergeCell ref="A223:D223"/>
    <mergeCell ref="E223:BD223"/>
    <mergeCell ref="BE223:BI223"/>
    <mergeCell ref="A220:D220"/>
    <mergeCell ref="E220:BD220"/>
    <mergeCell ref="BE220:BI220"/>
    <mergeCell ref="A221:D221"/>
    <mergeCell ref="E221:BD221"/>
    <mergeCell ref="BE221:BI221"/>
    <mergeCell ref="A218:D218"/>
    <mergeCell ref="E218:BD218"/>
    <mergeCell ref="BE218:BI218"/>
    <mergeCell ref="A219:D219"/>
    <mergeCell ref="E219:BD219"/>
    <mergeCell ref="BE219:BI219"/>
    <mergeCell ref="A230:D230"/>
    <mergeCell ref="E230:BD230"/>
    <mergeCell ref="BE230:BI230"/>
    <mergeCell ref="A231:D231"/>
    <mergeCell ref="E231:BD231"/>
    <mergeCell ref="BE231:BI231"/>
    <mergeCell ref="A229:D229"/>
    <mergeCell ref="E229:BD229"/>
    <mergeCell ref="BE229:BI229"/>
    <mergeCell ref="A226:D226"/>
    <mergeCell ref="E226:BD226"/>
    <mergeCell ref="BE226:BI226"/>
    <mergeCell ref="A227:D227"/>
    <mergeCell ref="E227:BD227"/>
    <mergeCell ref="BE227:BI227"/>
    <mergeCell ref="A224:D224"/>
    <mergeCell ref="E224:BD224"/>
    <mergeCell ref="BE224:BI224"/>
    <mergeCell ref="A225:D225"/>
    <mergeCell ref="E225:BD225"/>
    <mergeCell ref="BE225:BI225"/>
    <mergeCell ref="A228:D228"/>
    <mergeCell ref="E228:BD228"/>
    <mergeCell ref="BE228:BI228"/>
    <mergeCell ref="AAS235:ACZ235"/>
    <mergeCell ref="ADA235:AFH235"/>
    <mergeCell ref="AFI235:AHP235"/>
    <mergeCell ref="AHQ235:AJX235"/>
    <mergeCell ref="AJY235:AMF235"/>
    <mergeCell ref="AMG235:AON235"/>
    <mergeCell ref="MW235:PD235"/>
    <mergeCell ref="PE235:RL235"/>
    <mergeCell ref="RM235:TT235"/>
    <mergeCell ref="TU235:WB235"/>
    <mergeCell ref="WC235:YJ235"/>
    <mergeCell ref="YK235:AAR235"/>
    <mergeCell ref="A234:BH234"/>
    <mergeCell ref="A235:BI235"/>
    <mergeCell ref="DQ235:FX235"/>
    <mergeCell ref="FY235:IF235"/>
    <mergeCell ref="IG235:KN235"/>
    <mergeCell ref="KO235:MV235"/>
    <mergeCell ref="BQG235:BSN235"/>
    <mergeCell ref="BSO235:BUV235"/>
    <mergeCell ref="BUW235:BXD235"/>
    <mergeCell ref="BXE235:BZL235"/>
    <mergeCell ref="BZM235:CBT235"/>
    <mergeCell ref="CBU235:CEB235"/>
    <mergeCell ref="BCK235:BER235"/>
    <mergeCell ref="BES235:BGZ235"/>
    <mergeCell ref="BHA235:BJH235"/>
    <mergeCell ref="BJI235:BLP235"/>
    <mergeCell ref="BLQ235:BNX235"/>
    <mergeCell ref="BNY235:BQF235"/>
    <mergeCell ref="AOO235:AQV235"/>
    <mergeCell ref="AQW235:ATD235"/>
    <mergeCell ref="ATE235:AVL235"/>
    <mergeCell ref="AVM235:AXT235"/>
    <mergeCell ref="AXU235:BAB235"/>
    <mergeCell ref="BAC235:BCJ235"/>
    <mergeCell ref="DFU235:DIB235"/>
    <mergeCell ref="DIC235:DKJ235"/>
    <mergeCell ref="DKK235:DMR235"/>
    <mergeCell ref="DMS235:DOZ235"/>
    <mergeCell ref="DPA235:DRH235"/>
    <mergeCell ref="DRI235:DTP235"/>
    <mergeCell ref="CRY235:CUF235"/>
    <mergeCell ref="CUG235:CWN235"/>
    <mergeCell ref="CWO235:CYV235"/>
    <mergeCell ref="CYW235:DBD235"/>
    <mergeCell ref="DBE235:DDL235"/>
    <mergeCell ref="DDM235:DFT235"/>
    <mergeCell ref="CEC235:CGJ235"/>
    <mergeCell ref="CGK235:CIR235"/>
    <mergeCell ref="CIS235:CKZ235"/>
    <mergeCell ref="CLA235:CNH235"/>
    <mergeCell ref="CNI235:CPP235"/>
    <mergeCell ref="CPQ235:CRX235"/>
    <mergeCell ref="EVI235:EXP235"/>
    <mergeCell ref="EXQ235:EZX235"/>
    <mergeCell ref="EZY235:FCF235"/>
    <mergeCell ref="FCG235:FEN235"/>
    <mergeCell ref="FEO235:FGV235"/>
    <mergeCell ref="FGW235:FJD235"/>
    <mergeCell ref="EHM235:EJT235"/>
    <mergeCell ref="EJU235:EMB235"/>
    <mergeCell ref="EMC235:EOJ235"/>
    <mergeCell ref="EOK235:EQR235"/>
    <mergeCell ref="EQS235:ESZ235"/>
    <mergeCell ref="ETA235:EVH235"/>
    <mergeCell ref="DTQ235:DVX235"/>
    <mergeCell ref="DVY235:DYF235"/>
    <mergeCell ref="DYG235:EAN235"/>
    <mergeCell ref="EAO235:ECV235"/>
    <mergeCell ref="ECW235:EFD235"/>
    <mergeCell ref="EFE235:EHL235"/>
    <mergeCell ref="GKW235:GND235"/>
    <mergeCell ref="GNE235:GPL235"/>
    <mergeCell ref="GPM235:GRT235"/>
    <mergeCell ref="GRU235:GUB235"/>
    <mergeCell ref="GUC235:GWJ235"/>
    <mergeCell ref="GWK235:GYR235"/>
    <mergeCell ref="FXA235:FZH235"/>
    <mergeCell ref="FZI235:GBP235"/>
    <mergeCell ref="GBQ235:GDX235"/>
    <mergeCell ref="GDY235:GGF235"/>
    <mergeCell ref="GGG235:GIN235"/>
    <mergeCell ref="GIO235:GKV235"/>
    <mergeCell ref="FJE235:FLL235"/>
    <mergeCell ref="FLM235:FNT235"/>
    <mergeCell ref="FNU235:FQB235"/>
    <mergeCell ref="FQC235:FSJ235"/>
    <mergeCell ref="FSK235:FUR235"/>
    <mergeCell ref="FUS235:FWZ235"/>
    <mergeCell ref="IAK235:ICR235"/>
    <mergeCell ref="ICS235:IEZ235"/>
    <mergeCell ref="IFA235:IHH235"/>
    <mergeCell ref="IHI235:IJP235"/>
    <mergeCell ref="IJQ235:ILX235"/>
    <mergeCell ref="ILY235:IOF235"/>
    <mergeCell ref="HMO235:HOV235"/>
    <mergeCell ref="HOW235:HRD235"/>
    <mergeCell ref="HRE235:HTL235"/>
    <mergeCell ref="HTM235:HVT235"/>
    <mergeCell ref="HVU235:HYB235"/>
    <mergeCell ref="HYC235:IAJ235"/>
    <mergeCell ref="GYS235:HAZ235"/>
    <mergeCell ref="HBA235:HDH235"/>
    <mergeCell ref="HDI235:HFP235"/>
    <mergeCell ref="HFQ235:HHX235"/>
    <mergeCell ref="HHY235:HKF235"/>
    <mergeCell ref="HKG235:HMN235"/>
    <mergeCell ref="JPY235:JSF235"/>
    <mergeCell ref="JSG235:JUN235"/>
    <mergeCell ref="JUO235:JWV235"/>
    <mergeCell ref="JWW235:JZD235"/>
    <mergeCell ref="JZE235:KBL235"/>
    <mergeCell ref="KBM235:KDT235"/>
    <mergeCell ref="JCC235:JEJ235"/>
    <mergeCell ref="JEK235:JGR235"/>
    <mergeCell ref="JGS235:JIZ235"/>
    <mergeCell ref="JJA235:JLH235"/>
    <mergeCell ref="JLI235:JNP235"/>
    <mergeCell ref="JNQ235:JPX235"/>
    <mergeCell ref="IOG235:IQN235"/>
    <mergeCell ref="IQO235:ISV235"/>
    <mergeCell ref="ISW235:IVD235"/>
    <mergeCell ref="IVE235:IXL235"/>
    <mergeCell ref="IXM235:IZT235"/>
    <mergeCell ref="IZU235:JCB235"/>
    <mergeCell ref="LFM235:LHT235"/>
    <mergeCell ref="LHU235:LKB235"/>
    <mergeCell ref="LKC235:LMJ235"/>
    <mergeCell ref="LMK235:LOR235"/>
    <mergeCell ref="LOS235:LQZ235"/>
    <mergeCell ref="LRA235:LTH235"/>
    <mergeCell ref="KRQ235:KTX235"/>
    <mergeCell ref="KTY235:KWF235"/>
    <mergeCell ref="KWG235:KYN235"/>
    <mergeCell ref="KYO235:LAV235"/>
    <mergeCell ref="LAW235:LDD235"/>
    <mergeCell ref="LDE235:LFL235"/>
    <mergeCell ref="KDU235:KGB235"/>
    <mergeCell ref="KGC235:KIJ235"/>
    <mergeCell ref="KIK235:KKR235"/>
    <mergeCell ref="KKS235:KMZ235"/>
    <mergeCell ref="KNA235:KPH235"/>
    <mergeCell ref="KPI235:KRP235"/>
    <mergeCell ref="MVA235:MXH235"/>
    <mergeCell ref="MXI235:MZP235"/>
    <mergeCell ref="MZQ235:NBX235"/>
    <mergeCell ref="NBY235:NEF235"/>
    <mergeCell ref="NEG235:NGN235"/>
    <mergeCell ref="NGO235:NIV235"/>
    <mergeCell ref="MHE235:MJL235"/>
    <mergeCell ref="MJM235:MLT235"/>
    <mergeCell ref="MLU235:MOB235"/>
    <mergeCell ref="MOC235:MQJ235"/>
    <mergeCell ref="MQK235:MSR235"/>
    <mergeCell ref="MSS235:MUZ235"/>
    <mergeCell ref="LTI235:LVP235"/>
    <mergeCell ref="LVQ235:LXX235"/>
    <mergeCell ref="LXY235:MAF235"/>
    <mergeCell ref="MAG235:MCN235"/>
    <mergeCell ref="MCO235:MEV235"/>
    <mergeCell ref="MEW235:MHD235"/>
    <mergeCell ref="OKO235:OMV235"/>
    <mergeCell ref="OMW235:OPD235"/>
    <mergeCell ref="OPE235:ORL235"/>
    <mergeCell ref="ORM235:OTT235"/>
    <mergeCell ref="OTU235:OWB235"/>
    <mergeCell ref="OWC235:OYJ235"/>
    <mergeCell ref="NWS235:NYZ235"/>
    <mergeCell ref="NZA235:OBH235"/>
    <mergeCell ref="OBI235:ODP235"/>
    <mergeCell ref="ODQ235:OFX235"/>
    <mergeCell ref="OFY235:OIF235"/>
    <mergeCell ref="OIG235:OKN235"/>
    <mergeCell ref="NIW235:NLD235"/>
    <mergeCell ref="NLE235:NNL235"/>
    <mergeCell ref="NNM235:NPT235"/>
    <mergeCell ref="NPU235:NSB235"/>
    <mergeCell ref="NSC235:NUJ235"/>
    <mergeCell ref="NUK235:NWR235"/>
    <mergeCell ref="QAC235:QCJ235"/>
    <mergeCell ref="QCK235:QER235"/>
    <mergeCell ref="QES235:QGZ235"/>
    <mergeCell ref="QHA235:QJH235"/>
    <mergeCell ref="QJI235:QLP235"/>
    <mergeCell ref="QLQ235:QNX235"/>
    <mergeCell ref="PMG235:PON235"/>
    <mergeCell ref="POO235:PQV235"/>
    <mergeCell ref="PQW235:PTD235"/>
    <mergeCell ref="PTE235:PVL235"/>
    <mergeCell ref="PVM235:PXT235"/>
    <mergeCell ref="PXU235:QAB235"/>
    <mergeCell ref="OYK235:PAR235"/>
    <mergeCell ref="PAS235:PCZ235"/>
    <mergeCell ref="PDA235:PFH235"/>
    <mergeCell ref="PFI235:PHP235"/>
    <mergeCell ref="PHQ235:PJX235"/>
    <mergeCell ref="PJY235:PMF235"/>
    <mergeCell ref="RPQ235:RRX235"/>
    <mergeCell ref="RRY235:RUF235"/>
    <mergeCell ref="RUG235:RWN235"/>
    <mergeCell ref="RWO235:RYV235"/>
    <mergeCell ref="RYW235:SBD235"/>
    <mergeCell ref="SBE235:SDL235"/>
    <mergeCell ref="RBU235:REB235"/>
    <mergeCell ref="REC235:RGJ235"/>
    <mergeCell ref="RGK235:RIR235"/>
    <mergeCell ref="RIS235:RKZ235"/>
    <mergeCell ref="RLA235:RNH235"/>
    <mergeCell ref="RNI235:RPP235"/>
    <mergeCell ref="QNY235:QQF235"/>
    <mergeCell ref="QQG235:QSN235"/>
    <mergeCell ref="QSO235:QUV235"/>
    <mergeCell ref="QUW235:QXD235"/>
    <mergeCell ref="QXE235:QZL235"/>
    <mergeCell ref="QZM235:RBT235"/>
    <mergeCell ref="TFE235:THL235"/>
    <mergeCell ref="THM235:TJT235"/>
    <mergeCell ref="TJU235:TMB235"/>
    <mergeCell ref="TMC235:TOJ235"/>
    <mergeCell ref="TOK235:TQR235"/>
    <mergeCell ref="TQS235:TSZ235"/>
    <mergeCell ref="SRI235:STP235"/>
    <mergeCell ref="STQ235:SVX235"/>
    <mergeCell ref="SVY235:SYF235"/>
    <mergeCell ref="SYG235:TAN235"/>
    <mergeCell ref="TAO235:TCV235"/>
    <mergeCell ref="TCW235:TFD235"/>
    <mergeCell ref="SDM235:SFT235"/>
    <mergeCell ref="SFU235:SIB235"/>
    <mergeCell ref="SIC235:SKJ235"/>
    <mergeCell ref="SKK235:SMR235"/>
    <mergeCell ref="SMS235:SOZ235"/>
    <mergeCell ref="SPA235:SRH235"/>
    <mergeCell ref="UUS235:UWZ235"/>
    <mergeCell ref="UXA235:UZH235"/>
    <mergeCell ref="UZI235:VBP235"/>
    <mergeCell ref="VBQ235:VDX235"/>
    <mergeCell ref="VDY235:VGF235"/>
    <mergeCell ref="VGG235:VIN235"/>
    <mergeCell ref="UGW235:UJD235"/>
    <mergeCell ref="UJE235:ULL235"/>
    <mergeCell ref="ULM235:UNT235"/>
    <mergeCell ref="UNU235:UQB235"/>
    <mergeCell ref="UQC235:USJ235"/>
    <mergeCell ref="USK235:UUR235"/>
    <mergeCell ref="TTA235:TVH235"/>
    <mergeCell ref="TVI235:TXP235"/>
    <mergeCell ref="TXQ235:TZX235"/>
    <mergeCell ref="TZY235:UCF235"/>
    <mergeCell ref="UCG235:UEN235"/>
    <mergeCell ref="UEO235:UGV235"/>
    <mergeCell ref="AJ246:AV246"/>
    <mergeCell ref="A238:AC239"/>
    <mergeCell ref="AJ238:BC239"/>
    <mergeCell ref="A240:G240"/>
    <mergeCell ref="AJ240:AO240"/>
    <mergeCell ref="AQ240:BC240"/>
    <mergeCell ref="A241:M241"/>
    <mergeCell ref="AJ241:AV241"/>
    <mergeCell ref="WYC235:XAJ235"/>
    <mergeCell ref="XAK235:XCR235"/>
    <mergeCell ref="XCS235:XEZ235"/>
    <mergeCell ref="XFA235:XFD235"/>
    <mergeCell ref="A236:BI236"/>
    <mergeCell ref="A233:DW233"/>
    <mergeCell ref="WKG235:WMN235"/>
    <mergeCell ref="WMO235:WOV235"/>
    <mergeCell ref="WOW235:WRD235"/>
    <mergeCell ref="WRE235:WTL235"/>
    <mergeCell ref="WTM235:WVT235"/>
    <mergeCell ref="WVU235:WYB235"/>
    <mergeCell ref="VWK235:VYR235"/>
    <mergeCell ref="VYS235:WAZ235"/>
    <mergeCell ref="WBA235:WDH235"/>
    <mergeCell ref="WDI235:WFP235"/>
    <mergeCell ref="WFQ235:WHX235"/>
    <mergeCell ref="WHY235:WKF235"/>
    <mergeCell ref="VIO235:VKV235"/>
    <mergeCell ref="VKW235:VND235"/>
    <mergeCell ref="VNE235:VPL235"/>
    <mergeCell ref="VPM235:VRT235"/>
    <mergeCell ref="VRU235:VUB235"/>
    <mergeCell ref="VUC235:VWJ235"/>
    <mergeCell ref="Z120:AA120"/>
    <mergeCell ref="AB120:AC120"/>
    <mergeCell ref="AD120:AE120"/>
    <mergeCell ref="BD120:BE120"/>
    <mergeCell ref="BF120:BI120"/>
    <mergeCell ref="AJ259:AO259"/>
    <mergeCell ref="A261:AB262"/>
    <mergeCell ref="AQ262:AZ262"/>
    <mergeCell ref="B122:O122"/>
    <mergeCell ref="P122:Q122"/>
    <mergeCell ref="R122:S122"/>
    <mergeCell ref="T122:U122"/>
    <mergeCell ref="V122:W122"/>
    <mergeCell ref="X122:Y122"/>
    <mergeCell ref="Z122:AA122"/>
    <mergeCell ref="AJ252:AV252"/>
    <mergeCell ref="AJ253:AO253"/>
    <mergeCell ref="AH256:BH257"/>
    <mergeCell ref="J258:P258"/>
    <mergeCell ref="AK258:AP258"/>
    <mergeCell ref="AQ258:AZ258"/>
    <mergeCell ref="AJ247:AV247"/>
    <mergeCell ref="A248:M248"/>
    <mergeCell ref="A250:AA251"/>
    <mergeCell ref="AJ250:BC250"/>
    <mergeCell ref="AJ251:AO251"/>
    <mergeCell ref="AQ251:AZ251"/>
    <mergeCell ref="A243:G243"/>
    <mergeCell ref="AJ243:BC244"/>
    <mergeCell ref="AJ245:AO245"/>
    <mergeCell ref="AQ245:AV245"/>
    <mergeCell ref="A246:U246"/>
    <mergeCell ref="X120:Y120"/>
    <mergeCell ref="X119:Y119"/>
    <mergeCell ref="Z119:AA119"/>
    <mergeCell ref="AB119:AC119"/>
    <mergeCell ref="AD119:AE119"/>
    <mergeCell ref="B43:O43"/>
    <mergeCell ref="P43:Q43"/>
    <mergeCell ref="R43:S43"/>
    <mergeCell ref="T43:U43"/>
    <mergeCell ref="V43:W43"/>
    <mergeCell ref="AB122:AC122"/>
    <mergeCell ref="AD122:AE122"/>
    <mergeCell ref="BD122:BE122"/>
    <mergeCell ref="BF122:BI122"/>
    <mergeCell ref="B123:O123"/>
    <mergeCell ref="P123:Q123"/>
    <mergeCell ref="R123:S123"/>
    <mergeCell ref="T123:U123"/>
    <mergeCell ref="V123:W123"/>
    <mergeCell ref="X123:Y123"/>
    <mergeCell ref="X121:Y121"/>
    <mergeCell ref="Z121:AA121"/>
    <mergeCell ref="AB121:AC121"/>
    <mergeCell ref="AD121:AE121"/>
    <mergeCell ref="BD121:BE121"/>
    <mergeCell ref="BF121:BI121"/>
    <mergeCell ref="Z45:AA45"/>
    <mergeCell ref="AB45:AC45"/>
    <mergeCell ref="AD45:AE45"/>
    <mergeCell ref="BD45:BE45"/>
    <mergeCell ref="BF45:BI45"/>
    <mergeCell ref="B45:O45"/>
    <mergeCell ref="BF73:BI73"/>
    <mergeCell ref="A182:D182"/>
    <mergeCell ref="E182:BD182"/>
    <mergeCell ref="BE182:BI182"/>
    <mergeCell ref="A183:D183"/>
    <mergeCell ref="X45:Y45"/>
    <mergeCell ref="Z44:AA44"/>
    <mergeCell ref="AB44:AC44"/>
    <mergeCell ref="AD44:AE44"/>
    <mergeCell ref="BD44:BE44"/>
    <mergeCell ref="BF44:BI44"/>
    <mergeCell ref="B44:O44"/>
    <mergeCell ref="P44:Q44"/>
    <mergeCell ref="R44:S44"/>
    <mergeCell ref="T44:U44"/>
    <mergeCell ref="V44:W44"/>
    <mergeCell ref="X44:Y44"/>
    <mergeCell ref="Z123:AA123"/>
    <mergeCell ref="AB123:AC123"/>
    <mergeCell ref="AD123:AE123"/>
    <mergeCell ref="BD123:BE123"/>
    <mergeCell ref="BF123:BI123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</mergeCells>
  <pageMargins left="0" right="0" top="0.39370078740157483" bottom="0" header="0.11811023622047245" footer="0"/>
  <pageSetup paperSize="9" scale="17" fitToHeight="6" orientation="landscape" r:id="rId1"/>
  <rowBreaks count="5" manualBreakCount="5">
    <brk id="50" max="82" man="1"/>
    <brk id="89" max="82" man="1"/>
    <brk id="139" max="82" man="1"/>
    <brk id="186" max="82" man="1"/>
    <brk id="217" max="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ГУЭ </vt:lpstr>
      <vt:lpstr>'ГУЭ 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yes</cp:lastModifiedBy>
  <cp:lastPrinted>2021-04-06T11:08:33Z</cp:lastPrinted>
  <dcterms:created xsi:type="dcterms:W3CDTF">2021-01-25T06:39:26Z</dcterms:created>
  <dcterms:modified xsi:type="dcterms:W3CDTF">2021-04-15T09:50:22Z</dcterms:modified>
</cp:coreProperties>
</file>