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216" windowWidth="9936" windowHeight="8028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<sst xmlns="http://schemas.openxmlformats.org/spreadsheetml/2006/main" count="623" uniqueCount="428">
  <si>
    <t>:</t>
  </si>
  <si>
    <t>О</t>
  </si>
  <si>
    <t>Количество курсовых работ</t>
  </si>
  <si>
    <t>Всего часов</t>
  </si>
  <si>
    <t>Всего</t>
  </si>
  <si>
    <t>II. Сводные данные по бюджету времени (в неделях)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</si>
  <si>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</si>
  <si>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</si>
  <si>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</si>
  <si>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</si>
  <si>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</si>
  <si>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</si>
  <si>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</si>
  <si>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</si>
  <si>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</si>
  <si>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</si>
  <si>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</si>
  <si>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</si>
  <si>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</si>
  <si>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</si>
  <si>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</si>
  <si>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</si>
  <si>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</si>
  <si>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</si>
  <si>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</si>
  <si>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</si>
  <si>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</si>
  <si>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=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</si>
  <si>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</si>
  <si>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</si>
  <si>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</si>
  <si>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</si>
  <si>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</si>
  <si>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</si>
  <si>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</si>
  <si>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</si>
  <si>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</si>
  <si>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</si>
  <si>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</si>
  <si>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</si>
  <si>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Итоговая аттестация</t>
  </si>
  <si>
    <t>Каникулы</t>
  </si>
  <si>
    <t>август</t>
  </si>
  <si>
    <t>июль</t>
  </si>
  <si>
    <t>октябрь</t>
  </si>
  <si>
    <t>сентябрь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</si>
  <si>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</si>
  <si>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</si>
  <si>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</si>
  <si>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</si>
  <si>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</si>
  <si>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</si>
  <si>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</si>
  <si>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</si>
  <si>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</si>
  <si>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</si>
  <si>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</si>
  <si>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</si>
  <si>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</si>
  <si>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</si>
  <si>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</si>
  <si>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</si>
  <si>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</si>
  <si>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</si>
  <si>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Протокол № ____ от _________ 20___ г.</t>
  </si>
  <si>
    <t>1.2</t>
  </si>
  <si>
    <t>1.3</t>
  </si>
  <si>
    <t>2.2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</si>
  <si>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</si>
  <si>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</si>
  <si>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</si>
  <si>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</si>
  <si>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</si>
  <si>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</si>
  <si>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</si>
  <si>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</si>
  <si>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</si>
  <si>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</si>
  <si>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</si>
  <si>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</si>
  <si>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</si>
  <si>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</si>
  <si>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1.4</t>
  </si>
  <si>
    <t>IV курс</t>
  </si>
  <si>
    <t>2.6</t>
  </si>
  <si>
    <t>2.7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</si>
  <si>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</si>
  <si>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</si>
  <si>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</si>
  <si>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</si>
  <si>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_______________  В.А.Богуш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</si>
  <si>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</si>
  <si>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</si>
  <si>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</si>
  <si>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</si>
  <si>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</si>
  <si>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</si>
  <si>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 xml:space="preserve"> (код и наименование специальности в соответствии с ОКРБ 011-2009)</t>
  </si>
  <si>
    <t>Название цикла, интегрированного модуля,
учебной дисциплины, курсового проекта (курсовой работы)</t>
  </si>
  <si>
    <t>Специальность  _______________________________________________</t>
  </si>
  <si>
    <t>ГОСУДАРСТВЕННЫЙ КОМПОНЕНТ</t>
  </si>
  <si>
    <t>КОМПОНЕНТ УЧРЕЖДЕНИЯ ОБРАЗОВАНИЯ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</si>
  <si>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</si>
  <si>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</si>
  <si>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</si>
  <si>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</si>
  <si>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</si>
  <si>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3</t>
  </si>
  <si>
    <t>(по ОКРБ 011-2009)</t>
  </si>
  <si>
    <t>Код дисциплины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</si>
  <si>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</si>
  <si>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</si>
  <si>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</si>
  <si>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</si>
  <si>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</si>
  <si>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</si>
  <si>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</si>
  <si>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</si>
  <si>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Иностранный язык</t>
  </si>
  <si>
    <t>Белорусский язык                                (профессиональная лексика)</t>
  </si>
  <si>
    <t>Охрана труда</t>
  </si>
  <si>
    <t>Теоретическая механика</t>
  </si>
  <si>
    <t>Теория корабля</t>
  </si>
  <si>
    <t>Курсовой проект по дисциплине "Теория коробля"</t>
  </si>
  <si>
    <t>Технологии судостроения</t>
  </si>
  <si>
    <t>Курсовая проект по дисциплине "Технология судостроения"</t>
  </si>
  <si>
    <t>Судовые энергетические установки</t>
  </si>
  <si>
    <t>Курсовой проект по дисциплине "Судовые энергетические установки"</t>
  </si>
  <si>
    <t>Детали машин</t>
  </si>
  <si>
    <t>Курсовой проект по дисциплине "Детали машин"</t>
  </si>
  <si>
    <t>Инженерная графика</t>
  </si>
  <si>
    <t>Сопротивление материалов и теория упругости</t>
  </si>
  <si>
    <t>Механика жидкости и газа</t>
  </si>
  <si>
    <t>Курсовая работа "Механика жидкости и газа"</t>
  </si>
  <si>
    <t>Проектирование судов</t>
  </si>
  <si>
    <t>Курсовой проект по дисциплине "Проектирование судов"</t>
  </si>
  <si>
    <t>Судовые устройства и системы</t>
  </si>
  <si>
    <t>Конструкция корпуса судна</t>
  </si>
  <si>
    <t>Курсовой проект по дисциплине "Конструкция корпуса судов"</t>
  </si>
  <si>
    <t>Техническая эксплуатация судов</t>
  </si>
  <si>
    <t>Теория механизмов и машин</t>
  </si>
  <si>
    <t>Курсовой работа по дисциплине "Теория механизмов и машин"</t>
  </si>
  <si>
    <t>Основы эколого-энергетической устойчивости производства</t>
  </si>
  <si>
    <t>Защита населения и объектов в чрезвычайных ситуациях. Радиационная безопасность.</t>
  </si>
  <si>
    <t>Информатика</t>
  </si>
  <si>
    <t>Электротехника и электроника</t>
  </si>
  <si>
    <t>Судовождение</t>
  </si>
  <si>
    <t>Компьютерная графика</t>
  </si>
  <si>
    <t>Метрология, стандартизация и оценка соответствия</t>
  </si>
  <si>
    <t>Введение в инженерное образование</t>
  </si>
  <si>
    <t>Материаловедение и технология
металлов</t>
  </si>
  <si>
    <t>Оборудование судоремонтного производства</t>
  </si>
  <si>
    <t>Водные пути и технический флот</t>
  </si>
  <si>
    <t>Курсовой проект по дисциплине "Водные пути и технический флот"</t>
  </si>
  <si>
    <t>Сварка судовых конструкций</t>
  </si>
  <si>
    <t>Водолазное обеспечение
ремонтных работ</t>
  </si>
  <si>
    <t>Технология судоремонта и консервация судов</t>
  </si>
  <si>
    <t>Надежность и диагностика состояния судов</t>
  </si>
  <si>
    <t>Организация производства и
управление предприятиями
водного транспорта</t>
  </si>
  <si>
    <t>Курсовой работа по дисциплине "Организация производства и управление предприятиями водного транспорта"</t>
  </si>
  <si>
    <t>Коррупция и её общественная
опасность</t>
  </si>
  <si>
    <t>Делопроизводство</t>
  </si>
  <si>
    <t>Физическая культура</t>
  </si>
  <si>
    <t>/408</t>
  </si>
  <si>
    <t>/4</t>
  </si>
  <si>
    <t>/404</t>
  </si>
  <si>
    <t xml:space="preserve">  ноябрь</t>
  </si>
  <si>
    <t xml:space="preserve"> декабрь</t>
  </si>
  <si>
    <t xml:space="preserve">  январь</t>
  </si>
  <si>
    <t xml:space="preserve"> февраль</t>
  </si>
  <si>
    <t xml:space="preserve">   март</t>
  </si>
  <si>
    <t xml:space="preserve"> апрель</t>
  </si>
  <si>
    <t xml:space="preserve"> май</t>
  </si>
  <si>
    <t xml:space="preserve">   июнь</t>
  </si>
  <si>
    <t xml:space="preserve">Теоретическое
обучение </t>
  </si>
  <si>
    <t>Экзаменацион
сессия</t>
  </si>
  <si>
    <t>Учебная практика</t>
  </si>
  <si>
    <t>Производственная практика</t>
  </si>
  <si>
    <t>ИТОГО</t>
  </si>
  <si>
    <t>Номер недели</t>
  </si>
  <si>
    <t>Дни недели</t>
  </si>
  <si>
    <t>01</t>
  </si>
  <si>
    <t>08</t>
  </si>
  <si>
    <t>15</t>
  </si>
  <si>
    <t>22</t>
  </si>
  <si>
    <t>06</t>
  </si>
  <si>
    <t>03</t>
  </si>
  <si>
    <t>17</t>
  </si>
  <si>
    <t>24</t>
  </si>
  <si>
    <t>05</t>
  </si>
  <si>
    <t>02</t>
  </si>
  <si>
    <t>09</t>
  </si>
  <si>
    <t>16</t>
  </si>
  <si>
    <t>23</t>
  </si>
  <si>
    <t>04</t>
  </si>
  <si>
    <t>11</t>
  </si>
  <si>
    <t>25</t>
  </si>
  <si>
    <t>10</t>
  </si>
  <si>
    <t>07</t>
  </si>
  <si>
    <t>14</t>
  </si>
  <si>
    <t>21</t>
  </si>
  <si>
    <t>28</t>
  </si>
  <si>
    <t>30</t>
  </si>
  <si>
    <t>29</t>
  </si>
  <si>
    <t>31</t>
  </si>
  <si>
    <t>П</t>
  </si>
  <si>
    <t>Итого</t>
  </si>
  <si>
    <t>Обозначения :</t>
  </si>
  <si>
    <t xml:space="preserve"> Теоретическое обучение</t>
  </si>
  <si>
    <t xml:space="preserve"> Учебная практика</t>
  </si>
  <si>
    <t xml:space="preserve"> Дипломное проектирование</t>
  </si>
  <si>
    <t>4*</t>
  </si>
  <si>
    <t>8*</t>
  </si>
  <si>
    <t>/1…6</t>
  </si>
  <si>
    <t>/102</t>
  </si>
  <si>
    <t>Ознакомительная</t>
  </si>
  <si>
    <t>Гидрометрическая</t>
  </si>
  <si>
    <t>Эксплуатационно-
технологическая</t>
  </si>
  <si>
    <t>Технологическая</t>
  </si>
  <si>
    <t>Конструкторско-
технологическая</t>
  </si>
  <si>
    <t>Преддипломная</t>
  </si>
  <si>
    <t>Уметь применять базовые научно-теоретические знания для решения теоретических и практических задач</t>
  </si>
  <si>
    <t>Уметь работать самостоятельно</t>
  </si>
  <si>
    <t>Владеть междисциплинарным подходом при решении проблем</t>
  </si>
  <si>
    <r>
      <t xml:space="preserve">Срок обучения  </t>
    </r>
    <r>
      <rPr>
        <u val="single"/>
        <sz val="25"/>
        <color indexed="8"/>
        <rFont val="Times New Roman"/>
        <family val="1"/>
      </rPr>
      <t>4 года</t>
    </r>
  </si>
  <si>
    <r>
      <t xml:space="preserve">29
</t>
    </r>
    <r>
      <rPr>
        <sz val="25"/>
        <rFont val="Times New Roman"/>
        <family val="1"/>
      </rPr>
      <t>09</t>
    </r>
  </si>
  <si>
    <r>
      <t>27</t>
    </r>
    <r>
      <rPr>
        <sz val="25"/>
        <rFont val="Times New Roman"/>
        <family val="1"/>
      </rPr>
      <t xml:space="preserve">
10</t>
    </r>
  </si>
  <si>
    <r>
      <t>29</t>
    </r>
    <r>
      <rPr>
        <sz val="25"/>
        <rFont val="Times New Roman"/>
        <family val="1"/>
      </rPr>
      <t xml:space="preserve">
12</t>
    </r>
  </si>
  <si>
    <r>
      <t>26</t>
    </r>
    <r>
      <rPr>
        <sz val="25"/>
        <rFont val="Times New Roman"/>
        <family val="1"/>
      </rPr>
      <t xml:space="preserve">
01</t>
    </r>
  </si>
  <si>
    <r>
      <t>23</t>
    </r>
    <r>
      <rPr>
        <sz val="25"/>
        <rFont val="Times New Roman"/>
        <family val="1"/>
      </rPr>
      <t xml:space="preserve">
02</t>
    </r>
  </si>
  <si>
    <r>
      <t>30</t>
    </r>
    <r>
      <rPr>
        <sz val="25"/>
        <rFont val="Times New Roman"/>
        <family val="1"/>
      </rPr>
      <t xml:space="preserve">
03</t>
    </r>
  </si>
  <si>
    <r>
      <t>27</t>
    </r>
    <r>
      <rPr>
        <sz val="25"/>
        <rFont val="Times New Roman"/>
        <family val="1"/>
      </rPr>
      <t xml:space="preserve">
04</t>
    </r>
  </si>
  <si>
    <r>
      <t>29</t>
    </r>
    <r>
      <rPr>
        <sz val="25"/>
        <rFont val="Times New Roman"/>
        <family val="1"/>
      </rPr>
      <t xml:space="preserve">
06</t>
    </r>
  </si>
  <si>
    <r>
      <t>27</t>
    </r>
    <r>
      <rPr>
        <sz val="25"/>
        <rFont val="Times New Roman"/>
        <family val="1"/>
      </rPr>
      <t xml:space="preserve">
07</t>
    </r>
  </si>
  <si>
    <r>
      <t>05</t>
    </r>
    <r>
      <rPr>
        <sz val="25"/>
        <rFont val="Times New Roman"/>
        <family val="1"/>
      </rPr>
      <t xml:space="preserve">
10</t>
    </r>
  </si>
  <si>
    <r>
      <t>02</t>
    </r>
    <r>
      <rPr>
        <sz val="25"/>
        <rFont val="Times New Roman"/>
        <family val="1"/>
      </rPr>
      <t xml:space="preserve">
11</t>
    </r>
  </si>
  <si>
    <r>
      <t>04</t>
    </r>
    <r>
      <rPr>
        <sz val="25"/>
        <rFont val="Times New Roman"/>
        <family val="1"/>
      </rPr>
      <t xml:space="preserve">
01</t>
    </r>
  </si>
  <si>
    <r>
      <t>01</t>
    </r>
    <r>
      <rPr>
        <sz val="25"/>
        <rFont val="Times New Roman"/>
        <family val="1"/>
      </rPr>
      <t xml:space="preserve">
02</t>
    </r>
  </si>
  <si>
    <r>
      <t>01</t>
    </r>
    <r>
      <rPr>
        <sz val="25"/>
        <rFont val="Times New Roman"/>
        <family val="1"/>
      </rPr>
      <t xml:space="preserve">
03</t>
    </r>
  </si>
  <si>
    <r>
      <t>05</t>
    </r>
    <r>
      <rPr>
        <sz val="25"/>
        <rFont val="Times New Roman"/>
        <family val="1"/>
      </rPr>
      <t xml:space="preserve">
04</t>
    </r>
  </si>
  <si>
    <r>
      <t>03</t>
    </r>
    <r>
      <rPr>
        <sz val="25"/>
        <rFont val="Times New Roman"/>
        <family val="1"/>
      </rPr>
      <t xml:space="preserve">
05</t>
    </r>
  </si>
  <si>
    <r>
      <t>05</t>
    </r>
    <r>
      <rPr>
        <sz val="25"/>
        <rFont val="Times New Roman"/>
        <family val="1"/>
      </rPr>
      <t xml:space="preserve">
07</t>
    </r>
  </si>
  <si>
    <r>
      <t>02</t>
    </r>
    <r>
      <rPr>
        <sz val="25"/>
        <rFont val="Times New Roman"/>
        <family val="1"/>
      </rPr>
      <t xml:space="preserve">
08</t>
    </r>
  </si>
  <si>
    <r>
      <t xml:space="preserve">7 семестр,
</t>
    </r>
    <r>
      <rPr>
        <sz val="25"/>
        <color indexed="8"/>
        <rFont val="Times New Roman"/>
        <family val="1"/>
      </rPr>
      <t>17 недель</t>
    </r>
  </si>
  <si>
    <r>
      <t>8 семестр, 10</t>
    </r>
    <r>
      <rPr>
        <sz val="25"/>
        <color indexed="8"/>
        <rFont val="Times New Roman"/>
        <family val="1"/>
      </rPr>
      <t xml:space="preserve"> недель</t>
    </r>
  </si>
  <si>
    <r>
      <t>9 семестр,
10</t>
    </r>
    <r>
      <rPr>
        <sz val="25"/>
        <color indexed="8"/>
        <rFont val="Times New Roman"/>
        <family val="1"/>
      </rPr>
      <t xml:space="preserve"> недель</t>
    </r>
  </si>
  <si>
    <t>инженер</t>
  </si>
  <si>
    <t xml:space="preserve">Квалификация </t>
  </si>
  <si>
    <t>Руктешель О.С.</t>
  </si>
  <si>
    <t>Качанов И.В.</t>
  </si>
  <si>
    <t>специальности 1-37 03 02 "Кораблестроение и техническая эксплуатация водного транспорта</t>
  </si>
  <si>
    <t>УК-1</t>
  </si>
  <si>
    <t>Обладать базовыми социально-гуманитарными знаниями</t>
  </si>
  <si>
    <t>УК-2</t>
  </si>
  <si>
    <t>Быть способным использовать экономические знания для принятия рациональных решений в профессиональной деятельности</t>
  </si>
  <si>
    <t>УК-3</t>
  </si>
  <si>
    <t>Быть способным применять философские идеи и категории при анализе социокультурных и социально-профессиональных проблем и ситуаций</t>
  </si>
  <si>
    <t>УК-4</t>
  </si>
  <si>
    <t>Быть способным осуществлять самостоятельный поиск и отбор социологической информации по конкретной проблеме</t>
  </si>
  <si>
    <t>УК-5</t>
  </si>
  <si>
    <t>Быть способным к социальному взаимодействию и межличностным коммуникациям</t>
  </si>
  <si>
    <t>УК-6</t>
  </si>
  <si>
    <t>Обладать качествами гражданственности</t>
  </si>
  <si>
    <t>УК-7</t>
  </si>
  <si>
    <t>УК-8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</si>
  <si>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</si>
  <si>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УК-9</t>
  </si>
  <si>
    <t>Взаимодействовать со специалистами смежных профилей</t>
  </si>
  <si>
    <t>УК-10</t>
  </si>
  <si>
    <t>УК-11</t>
  </si>
  <si>
    <t>УК-12</t>
  </si>
  <si>
    <t>УК-13</t>
  </si>
  <si>
    <t>Обладать базовыми навыками работы с компьютером. Владеть базовыми навыками управления информацией</t>
  </si>
  <si>
    <t>УК-14</t>
  </si>
  <si>
    <t>Быть способным работать в коллективе, толерантно воспринимать социальные, этнические, конфессиональные и культурные различия</t>
  </si>
  <si>
    <t>УК-1, УК-6</t>
  </si>
  <si>
    <t>УК-2, УК-5</t>
  </si>
  <si>
    <t>УК-1, УК-3</t>
  </si>
  <si>
    <t>БПК-8</t>
  </si>
  <si>
    <t>2.5</t>
  </si>
  <si>
    <t>1-37 03 02 «Кораблестроение и техническая эксплуатация водного транспорта»</t>
  </si>
  <si>
    <t>Быть способным применять основные положения юридической, нормативной, справочной литературы и трудового законодательства в области водного транспорта</t>
  </si>
  <si>
    <t>Строительная механика и прочность корабля</t>
  </si>
  <si>
    <t>Курсовая работа по учебной дициплине "Строительная механика и прочность корабля"</t>
  </si>
  <si>
    <t>БПК-1</t>
  </si>
  <si>
    <t>БПК-2</t>
  </si>
  <si>
    <t>БПК-3</t>
  </si>
  <si>
    <t>БПК-4</t>
  </si>
  <si>
    <t>БПК-5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</si>
  <si>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</si>
  <si>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</si>
  <si>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</si>
  <si>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</si>
  <si>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</si>
  <si>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</si>
  <si>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</si>
  <si>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</si>
  <si>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</si>
  <si>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</si>
  <si>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</si>
  <si>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</si>
  <si>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</si>
  <si>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Модуль "Социально-гуманитарные дисциплины 1"</t>
  </si>
  <si>
    <t>1.1.1</t>
  </si>
  <si>
    <t>1.1.2</t>
  </si>
  <si>
    <t>1.1.3</t>
  </si>
  <si>
    <t>Модуль"Естественнонаучные дисциплины 1"</t>
  </si>
  <si>
    <t>1.2.1</t>
  </si>
  <si>
    <t>1.2.2</t>
  </si>
  <si>
    <t>Модуль"Ресурсосбережение"</t>
  </si>
  <si>
    <t>Модуль"Профессиональная лексика"</t>
  </si>
  <si>
    <t>Модуль общепрофессиональных дисциплин 1</t>
  </si>
  <si>
    <t>Модуль социально-гуманитарных дисциплин 2</t>
  </si>
  <si>
    <r>
      <rPr>
        <b/>
        <sz val="25"/>
        <color indexed="8"/>
        <rFont val="Times New Roman"/>
        <family val="1"/>
      </rPr>
      <t xml:space="preserve">Дисциплина 3 </t>
    </r>
    <r>
      <rPr>
        <i/>
        <sz val="25"/>
        <color indexed="8"/>
        <rFont val="Times New Roman"/>
        <family val="1"/>
      </rPr>
      <t xml:space="preserve"> (Политология)</t>
    </r>
  </si>
  <si>
    <r>
      <rPr>
        <b/>
        <sz val="25"/>
        <color indexed="8"/>
        <rFont val="Times New Roman"/>
        <family val="1"/>
      </rPr>
      <t xml:space="preserve">Дисциплина 4 </t>
    </r>
    <r>
      <rPr>
        <i/>
        <sz val="25"/>
        <color indexed="8"/>
        <rFont val="Times New Roman"/>
        <family val="1"/>
      </rPr>
      <t xml:space="preserve"> (_____________)</t>
    </r>
  </si>
  <si>
    <t>Модуль естественнонаучных дисциплин 2</t>
  </si>
  <si>
    <t>Модуль общепрофессиональных дисциплин 2</t>
  </si>
  <si>
    <t>Модуль дисциплин специальности 2</t>
  </si>
  <si>
    <t>Модуль дисциплин специальности 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</si>
  <si>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</si>
  <si>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</si>
  <si>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</si>
  <si>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</si>
  <si>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</si>
  <si>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</si>
  <si>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</si>
  <si>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</si>
  <si>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</si>
  <si>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</si>
  <si>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</si>
  <si>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</si>
  <si>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</si>
  <si>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</si>
  <si>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1.6.5</t>
  </si>
  <si>
    <t>2*</t>
  </si>
  <si>
    <t>1.6.4.</t>
  </si>
  <si>
    <t>1.6.6</t>
  </si>
  <si>
    <t>1.4.1</t>
  </si>
  <si>
    <t>1.3.1</t>
  </si>
  <si>
    <t>/28</t>
  </si>
  <si>
    <t>/18</t>
  </si>
  <si>
    <t>/120</t>
  </si>
  <si>
    <t>/50</t>
  </si>
  <si>
    <t>/58</t>
  </si>
  <si>
    <t>/34</t>
  </si>
  <si>
    <t>3*</t>
  </si>
  <si>
    <t>Быть способным работать с юридической литературой и трудовым законодательством</t>
  </si>
  <si>
    <t>Быть способным разрабатывать научно обоснованные планы конструкторско-технологических работ и управлять ходом их выполнения, включая обеспечение соответствующих служб необходимой технической документацией, материалами, оборудованием</t>
  </si>
  <si>
    <t>Быть способным работать с поставщиками технических средств на условиях заключения и исполнения хозяйственных договоров и контрактов</t>
  </si>
  <si>
    <t>Быть способным устанавливать порядок выполнения работ и организацию маршрутов технологического прохождения деталей, узлов и агрегатов техники водного транспорта</t>
  </si>
  <si>
    <t>Быть способным размещать технологическое оборудование, техническое оснащение рабочих мест, рассчитывать производственные мощности и загрузку оборудования</t>
  </si>
  <si>
    <t>БПК-7</t>
  </si>
  <si>
    <t>Быть способным находить оптимальные решения при создании техники водного транспорта с учетом требований качества, стоимости, сроков исполнения и безопасности жизнедеятельности</t>
  </si>
  <si>
    <t>Быть способным участвовать в разработке и организации новых методов исследований, контроля качества и испытаний техники водного транспорта и технологий</t>
  </si>
  <si>
    <t>БПК-9</t>
  </si>
  <si>
    <t>Быть способным организовывать работу производственного коллектива, принимать управленческие решения в условиях различных мнений</t>
  </si>
  <si>
    <t>Уметь проектировать и модернизировать суда, главное и вспомогательное оборудование, систем и устройств - с выполнением всех необходимых расчетов</t>
  </si>
  <si>
    <t>Уметь проектировать, конструировать и эксплуатировать линии и участки судостроительного, машиностроительного и судоремонтного производства</t>
  </si>
  <si>
    <t>Уметь проводить стандартные и сертификационные испытания материалов и изделий, предназначенных для изготовления объектов водного транспорта</t>
  </si>
  <si>
    <t>Уметь определять техническое состояние и остаточный ресурс техники водного транспорта.</t>
  </si>
  <si>
    <t>Обладать знаниями и уметь обеспечивать технологичность и ремонтопригодность судовой техники, уровня унификации и стандартизации</t>
  </si>
  <si>
    <t>Обладать знаниями и уметь разрабатывать технологические процессы эксплуатационного, технического обслуживания и ремонта судов, энергетических установок, корпусных конструкций, общесудовых устройств и систем с выполнением всех необходимых расчетов</t>
  </si>
  <si>
    <t>Уметь планировать эксплуатационное, техническое обслуживания и ремонт судов, общесудовых устройств и систем</t>
  </si>
  <si>
    <t>Уметь выполнять модельные экспериментальные работы по оценке прочности и надежности судовой техники в эксплуатационных условиях</t>
  </si>
  <si>
    <t>Обладать знаниями и уметь применять информационные системы и вычислительную технику при разработке и проектировании процессов эксплуатации, технического обслуживания и ремонта судов и судового оборудования</t>
  </si>
  <si>
    <t>Уметь эффективно использовать материалы, оборудование, соответствующие алгоритмы и программы расчета параметров технологического процесса</t>
  </si>
  <si>
    <t>Обладать знаниями и уметь анализировать и формулировать задачи исследований в области создания новых металло-энегосберегающих проектов в области судостроения, судовых устройств и систем</t>
  </si>
  <si>
    <t>Уметь выбирать оптимальные методы и разработки программ экспериментальных исследований, проводить лабораторные и натурные испытания с выбором технических средств и компьютерной обработки результатов</t>
  </si>
  <si>
    <t>Уметь рассчитывать мореходные, технические и эксплуатационные характеристики и свойства судов и судового оборудования</t>
  </si>
  <si>
    <t>БПК-4, СК-4, СК-5</t>
  </si>
  <si>
    <t>СК-10, СК-11</t>
  </si>
  <si>
    <t>БПК-8, СК-5</t>
  </si>
  <si>
    <t>УК-13,СК-12</t>
  </si>
  <si>
    <t>УК-12,СК-3</t>
  </si>
  <si>
    <t>БПК-3,СК-4</t>
  </si>
  <si>
    <t>БПК-7,СК-1</t>
  </si>
  <si>
    <t>СК-6, СК-7</t>
  </si>
  <si>
    <t>БПК-2, БПК-7, СК-1, СК-13</t>
  </si>
  <si>
    <t>СК-8, СК-12</t>
  </si>
  <si>
    <t>УК-14, БПК-2, БПК-4, БПК-5, СК-1, СК-2, СК-10</t>
  </si>
  <si>
    <t>БПК-2,СК-1</t>
  </si>
  <si>
    <r>
      <rPr>
        <b/>
        <sz val="25"/>
        <color indexed="8"/>
        <rFont val="Times New Roman"/>
        <family val="1"/>
      </rPr>
      <t>Дисциплина 1</t>
    </r>
    <r>
      <rPr>
        <sz val="25"/>
        <color indexed="8"/>
        <rFont val="Times New Roman"/>
        <family val="1"/>
      </rPr>
      <t xml:space="preserve"> (История)</t>
    </r>
  </si>
  <si>
    <r>
      <t xml:space="preserve">Дисциплина 2 </t>
    </r>
    <r>
      <rPr>
        <sz val="25"/>
        <color indexed="8"/>
        <rFont val="Times New Roman"/>
        <family val="1"/>
      </rPr>
      <t>(Экономика)</t>
    </r>
  </si>
  <si>
    <t>БПК-3, БПК-5, СК-5</t>
  </si>
  <si>
    <t>УК-12, УК-13, БПК-7, СК-4</t>
  </si>
  <si>
    <t>УК-9, УК-14, СК-4, СК-5</t>
  </si>
  <si>
    <t>УК-13, СК-12</t>
  </si>
  <si>
    <t>УК-9,БПК-1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</si>
  <si>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</si>
  <si>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</si>
  <si>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</si>
  <si>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</si>
  <si>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</si>
  <si>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</si>
  <si>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</si>
  <si>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</si>
  <si>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</si>
  <si>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</si>
  <si>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</si>
  <si>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</si>
  <si>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</si>
  <si>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4.2</t>
  </si>
  <si>
    <t>4.3</t>
  </si>
  <si>
    <t>4.4</t>
  </si>
  <si>
    <t>УК-9, УК-10, УК-14, БПК-9</t>
  </si>
  <si>
    <t>1.1.1, 1.1.3</t>
  </si>
  <si>
    <t>1.1.1, 1.1.2</t>
  </si>
  <si>
    <t>1.2, 1.5.1</t>
  </si>
  <si>
    <t>1.5.9, 2.7.9</t>
  </si>
  <si>
    <t>2.7.1, 2.7.9</t>
  </si>
  <si>
    <t>1.5.6, 2.7.8</t>
  </si>
  <si>
    <t>2.6.1, 2.6.2, 2.7.8</t>
  </si>
  <si>
    <t>1.6.6, 2.7.5, 2.7.8</t>
  </si>
  <si>
    <t>1.6.2, 1.6.6</t>
  </si>
  <si>
    <t>1.6.5, 2.7.2</t>
  </si>
  <si>
    <t>1.6.6, 2.5, 2.7.2</t>
  </si>
  <si>
    <t>1.5.5, 1.6.6, 2.7.2</t>
  </si>
  <si>
    <t>1.6.2, 1.6.4, 2.7.3, 2.7.8</t>
  </si>
  <si>
    <t>1.3, 2.6.3</t>
  </si>
  <si>
    <t>1.5.5, 1.6.2, 1.6.4, 1.6.6</t>
  </si>
  <si>
    <t>1.6.6, 2.7.2</t>
  </si>
  <si>
    <t>1.5.6, 1.5.7</t>
  </si>
  <si>
    <t>2.6.3, 2.7.4, 2.7.5, 2.7.7</t>
  </si>
  <si>
    <t>1.6.1, 1.6.3</t>
  </si>
  <si>
    <t>1.5.8, 1.6.3</t>
  </si>
  <si>
    <t>1.6.6, 2.6.4</t>
  </si>
  <si>
    <t>1.5.2, 2.6.1, 2.6.2</t>
  </si>
  <si>
    <t>1.5.4, 1.6.5, 2.7.5, 
2.7.7, 2.7.8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</si>
</sst>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u val="single"/>
      <sz val="25"/>
      <color indexed="8"/>
      <name val="Times New Roman"/>
      <family val="1"/>
    </font>
    <font>
      <u val="single"/>
      <sz val="25"/>
      <name val="Times New Roman"/>
      <family val="1"/>
    </font>
    <font>
      <sz val="25"/>
      <color indexed="8"/>
      <name val="Times New Roman"/>
      <family val="1"/>
    </font>
    <font>
      <b/>
      <sz val="25"/>
      <color indexed="8"/>
      <name val="Times New Roman"/>
      <family val="1"/>
    </font>
    <font>
      <i/>
      <sz val="25"/>
      <color indexed="8"/>
      <name val="Times New Roman"/>
      <family val="1"/>
    </font>
    <font>
      <sz val="25"/>
      <name val="Arial Cyr"/>
      <family val="0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5"/>
      <color indexed="8"/>
      <name val="Times New Roman"/>
      <family val="1"/>
    </font>
    <font>
      <sz val="24"/>
      <color indexed="8"/>
      <name val="Times New Roman"/>
      <family val="1"/>
    </font>
    <font>
      <b/>
      <sz val="25"/>
      <color indexed="8"/>
      <name val="Arial Cyr"/>
      <family val="0"/>
    </font>
    <font>
      <sz val="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5"/>
      <color theme="1"/>
      <name val="Times New Roman"/>
      <family val="1"/>
    </font>
    <font>
      <b/>
      <sz val="25"/>
      <color theme="1"/>
      <name val="Times New Roman"/>
      <family val="1"/>
    </font>
    <font>
      <u val="single"/>
      <sz val="25"/>
      <color theme="1"/>
      <name val="Times New Roman"/>
      <family val="1"/>
    </font>
    <font>
      <b/>
      <i/>
      <sz val="25"/>
      <color theme="1"/>
      <name val="Times New Roman"/>
      <family val="1"/>
    </font>
    <font>
      <sz val="24"/>
      <color theme="1"/>
      <name val="Times New Roman"/>
      <family val="1"/>
    </font>
    <font>
      <b/>
      <sz val="25"/>
      <color theme="1"/>
      <name val="Arial Cyr"/>
      <family val="0"/>
    </font>
    <font>
      <sz val="2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2" fillId="0" borderId="0" applyNumberFormat="0" applyFill="0" applyBorder="0" applyProtection="0">
      <alignment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left"/>
    </xf>
    <xf numFmtId="180" fontId="49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top"/>
    </xf>
    <xf numFmtId="180" fontId="49" fillId="0" borderId="0" xfId="0" applyNumberFormat="1" applyFont="1" applyFill="1" applyAlignment="1">
      <alignment horizontal="left" vertical="top"/>
    </xf>
    <xf numFmtId="0" fontId="49" fillId="0" borderId="0" xfId="0" applyFont="1" applyFill="1" applyAlignment="1">
      <alignment vertical="justify" wrapText="1"/>
    </xf>
    <xf numFmtId="0" fontId="50" fillId="0" borderId="0" xfId="50" applyFont="1" applyFill="1" applyBorder="1">
      <alignment/>
    </xf>
    <xf numFmtId="0" fontId="5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 horizontal="center"/>
    </xf>
    <xf numFmtId="49" fontId="50" fillId="0" borderId="25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center" vertical="center" textRotation="90"/>
    </xf>
    <xf numFmtId="0" fontId="49" fillId="0" borderId="36" xfId="0" applyFont="1" applyFill="1" applyBorder="1" applyAlignment="1">
      <alignment horizontal="center" vertical="center" textRotation="90"/>
    </xf>
    <xf numFmtId="0" fontId="49" fillId="0" borderId="37" xfId="0" applyFont="1" applyFill="1" applyBorder="1" applyAlignment="1">
      <alignment horizontal="center" vertical="center" textRotation="90"/>
    </xf>
    <xf numFmtId="0" fontId="49" fillId="0" borderId="35" xfId="0" applyFont="1" applyFill="1" applyBorder="1" applyAlignment="1">
      <alignment horizontal="center" vertical="center" textRotation="90"/>
    </xf>
    <xf numFmtId="0" fontId="50" fillId="0" borderId="16" xfId="0" applyFont="1" applyFill="1" applyBorder="1" applyAlignment="1">
      <alignment horizontal="center" vertical="center"/>
    </xf>
    <xf numFmtId="180" fontId="49" fillId="0" borderId="28" xfId="0" applyNumberFormat="1" applyFont="1" applyFill="1" applyBorder="1" applyAlignment="1">
      <alignment horizontal="center" vertical="center"/>
    </xf>
    <xf numFmtId="180" fontId="49" fillId="0" borderId="25" xfId="0" applyNumberFormat="1" applyFont="1" applyFill="1" applyBorder="1" applyAlignment="1">
      <alignment horizontal="center" vertical="center"/>
    </xf>
    <xf numFmtId="180" fontId="49" fillId="0" borderId="26" xfId="0" applyNumberFormat="1" applyFont="1" applyFill="1" applyBorder="1" applyAlignment="1">
      <alignment horizontal="center" vertical="center"/>
    </xf>
    <xf numFmtId="49" fontId="49" fillId="0" borderId="38" xfId="0" applyNumberFormat="1" applyFont="1" applyFill="1" applyBorder="1" applyAlignment="1">
      <alignment horizontal="center" vertical="center"/>
    </xf>
    <xf numFmtId="180" fontId="49" fillId="0" borderId="27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180" fontId="50" fillId="0" borderId="16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180" fontId="50" fillId="0" borderId="28" xfId="0" applyNumberFormat="1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center" vertical="center"/>
    </xf>
    <xf numFmtId="180" fontId="50" fillId="0" borderId="26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180" fontId="49" fillId="0" borderId="0" xfId="0" applyNumberFormat="1" applyFont="1" applyFill="1" applyBorder="1" applyAlignment="1">
      <alignment horizontal="left"/>
    </xf>
    <xf numFmtId="0" fontId="49" fillId="0" borderId="4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 wrapText="1"/>
    </xf>
    <xf numFmtId="180" fontId="49" fillId="0" borderId="0" xfId="0" applyNumberFormat="1" applyFont="1" applyFill="1" applyAlignment="1">
      <alignment horizontal="left" vertical="top" wrapText="1"/>
    </xf>
    <xf numFmtId="0" fontId="49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9" fillId="0" borderId="41" xfId="0" applyFont="1" applyFill="1" applyBorder="1" applyAlignment="1">
      <alignment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9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top"/>
    </xf>
    <xf numFmtId="0" fontId="4" fillId="0" borderId="43" xfId="0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44" xfId="0" applyNumberFormat="1" applyFont="1" applyFill="1" applyBorder="1" applyAlignment="1">
      <alignment horizontal="center" vertical="center"/>
    </xf>
    <xf numFmtId="180" fontId="50" fillId="0" borderId="18" xfId="0" applyNumberFormat="1" applyFont="1" applyFill="1" applyBorder="1" applyAlignment="1">
      <alignment horizontal="center" vertical="center"/>
    </xf>
    <xf numFmtId="180" fontId="50" fillId="0" borderId="45" xfId="0" applyNumberFormat="1" applyFont="1" applyFill="1" applyBorder="1" applyAlignment="1">
      <alignment horizontal="center" vertical="center"/>
    </xf>
    <xf numFmtId="180" fontId="50" fillId="0" borderId="17" xfId="0" applyNumberFormat="1" applyFont="1" applyFill="1" applyBorder="1" applyAlignment="1">
      <alignment horizontal="center" vertical="center"/>
    </xf>
    <xf numFmtId="180" fontId="50" fillId="0" borderId="46" xfId="0" applyNumberFormat="1" applyFont="1" applyFill="1" applyBorder="1" applyAlignment="1">
      <alignment horizontal="center" vertical="center"/>
    </xf>
    <xf numFmtId="180" fontId="50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9" fillId="0" borderId="0" xfId="0" applyFont="1" applyFill="1" applyAlignment="1">
      <alignment vertical="justify"/>
    </xf>
    <xf numFmtId="0" fontId="4" fillId="0" borderId="14" xfId="0" applyFont="1" applyFill="1" applyBorder="1" applyAlignment="1">
      <alignment vertical="center" textRotation="90"/>
    </xf>
    <xf numFmtId="49" fontId="6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56" xfId="0" applyNumberFormat="1" applyFont="1" applyFill="1" applyBorder="1" applyAlignment="1">
      <alignment horizontal="center" vertical="center"/>
    </xf>
    <xf numFmtId="180" fontId="49" fillId="0" borderId="57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49" fillId="0" borderId="38" xfId="0" applyNumberFormat="1" applyFont="1" applyFill="1" applyBorder="1" applyAlignment="1">
      <alignment horizontal="center" vertical="center"/>
    </xf>
    <xf numFmtId="180" fontId="49" fillId="0" borderId="58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180" fontId="50" fillId="0" borderId="52" xfId="0" applyNumberFormat="1" applyFont="1" applyFill="1" applyBorder="1" applyAlignment="1">
      <alignment horizontal="center" vertical="center"/>
    </xf>
    <xf numFmtId="180" fontId="50" fillId="0" borderId="53" xfId="0" applyNumberFormat="1" applyFont="1" applyFill="1" applyBorder="1" applyAlignment="1">
      <alignment horizontal="center" vertical="center"/>
    </xf>
    <xf numFmtId="180" fontId="50" fillId="0" borderId="29" xfId="0" applyNumberFormat="1" applyFont="1" applyFill="1" applyBorder="1" applyAlignment="1">
      <alignment horizontal="center" vertical="center"/>
    </xf>
    <xf numFmtId="180" fontId="49" fillId="0" borderId="52" xfId="0" applyNumberFormat="1" applyFont="1" applyFill="1" applyBorder="1" applyAlignment="1">
      <alignment horizontal="center" vertical="center"/>
    </xf>
    <xf numFmtId="180" fontId="49" fillId="0" borderId="53" xfId="0" applyNumberFormat="1" applyFont="1" applyFill="1" applyBorder="1" applyAlignment="1">
      <alignment horizontal="center" vertical="center"/>
    </xf>
    <xf numFmtId="180" fontId="49" fillId="0" borderId="2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49" fontId="50" fillId="0" borderId="60" xfId="0" applyNumberFormat="1" applyFont="1" applyFill="1" applyBorder="1" applyAlignment="1">
      <alignment horizontal="center" vertical="center"/>
    </xf>
    <xf numFmtId="49" fontId="49" fillId="0" borderId="48" xfId="0" applyNumberFormat="1" applyFont="1" applyFill="1" applyBorder="1" applyAlignment="1">
      <alignment horizontal="center" vertical="center"/>
    </xf>
    <xf numFmtId="180" fontId="49" fillId="0" borderId="51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50" xfId="0" applyNumberFormat="1" applyFont="1" applyFill="1" applyBorder="1" applyAlignment="1">
      <alignment horizontal="center" vertical="center"/>
    </xf>
    <xf numFmtId="49" fontId="49" fillId="0" borderId="61" xfId="0" applyNumberFormat="1" applyFont="1" applyFill="1" applyBorder="1" applyAlignment="1">
      <alignment horizontal="center" vertical="center"/>
    </xf>
    <xf numFmtId="180" fontId="49" fillId="0" borderId="28" xfId="0" applyNumberFormat="1" applyFont="1" applyFill="1" applyBorder="1" applyAlignment="1">
      <alignment vertical="center"/>
    </xf>
    <xf numFmtId="180" fontId="49" fillId="0" borderId="27" xfId="0" applyNumberFormat="1" applyFont="1" applyFill="1" applyBorder="1" applyAlignment="1">
      <alignment vertical="center"/>
    </xf>
    <xf numFmtId="180" fontId="50" fillId="0" borderId="13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180" fontId="8" fillId="0" borderId="5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180" fontId="7" fillId="0" borderId="58" xfId="0" applyNumberFormat="1" applyFont="1" applyFill="1" applyBorder="1" applyAlignment="1">
      <alignment horizontal="center" vertical="center"/>
    </xf>
    <xf numFmtId="180" fontId="49" fillId="0" borderId="6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49" fontId="50" fillId="0" borderId="50" xfId="0" applyNumberFormat="1" applyFont="1" applyFill="1" applyBorder="1" applyAlignment="1">
      <alignment horizontal="center" vertical="center"/>
    </xf>
    <xf numFmtId="49" fontId="49" fillId="0" borderId="63" xfId="0" applyNumberFormat="1" applyFont="1" applyFill="1" applyBorder="1" applyAlignment="1">
      <alignment horizontal="center" vertical="center"/>
    </xf>
    <xf numFmtId="49" fontId="50" fillId="0" borderId="63" xfId="0" applyNumberFormat="1" applyFont="1" applyFill="1" applyBorder="1" applyAlignment="1">
      <alignment horizontal="center" vertical="center"/>
    </xf>
    <xf numFmtId="49" fontId="49" fillId="0" borderId="60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0" fontId="50" fillId="0" borderId="59" xfId="0" applyNumberFormat="1" applyFont="1" applyFill="1" applyBorder="1" applyAlignment="1">
      <alignment horizontal="center" vertical="center"/>
    </xf>
    <xf numFmtId="180" fontId="50" fillId="0" borderId="65" xfId="0" applyNumberFormat="1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0" borderId="67" xfId="0" applyFont="1" applyFill="1" applyBorder="1" applyAlignment="1">
      <alignment horizontal="left" vertical="center" wrapText="1"/>
    </xf>
    <xf numFmtId="0" fontId="49" fillId="0" borderId="59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51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72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50" fillId="0" borderId="70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1" fontId="50" fillId="0" borderId="52" xfId="0" applyNumberFormat="1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60" xfId="0" applyNumberFormat="1" applyFont="1" applyFill="1" applyBorder="1" applyAlignment="1">
      <alignment horizontal="center" vertical="center"/>
    </xf>
    <xf numFmtId="49" fontId="49" fillId="0" borderId="63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/>
    </xf>
    <xf numFmtId="1" fontId="50" fillId="0" borderId="25" xfId="0" applyNumberFormat="1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" fontId="3" fillId="0" borderId="7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" fontId="50" fillId="0" borderId="51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0" fontId="49" fillId="0" borderId="59" xfId="0" applyNumberFormat="1" applyFont="1" applyFill="1" applyBorder="1" applyAlignment="1">
      <alignment horizontal="center" vertical="center"/>
    </xf>
    <xf numFmtId="180" fontId="49" fillId="0" borderId="6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43" xfId="0" applyFont="1" applyFill="1" applyBorder="1" applyAlignment="1">
      <alignment horizontal="center" vertical="center" textRotation="90"/>
    </xf>
    <xf numFmtId="0" fontId="49" fillId="0" borderId="40" xfId="0" applyFont="1" applyFill="1" applyBorder="1" applyAlignment="1">
      <alignment horizontal="center" vertical="center" textRotation="90"/>
    </xf>
    <xf numFmtId="180" fontId="50" fillId="0" borderId="75" xfId="0" applyNumberFormat="1" applyFont="1" applyFill="1" applyBorder="1" applyAlignment="1">
      <alignment horizontal="center" vertical="center"/>
    </xf>
    <xf numFmtId="180" fontId="50" fillId="0" borderId="7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8" fillId="0" borderId="59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66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1" fontId="50" fillId="0" borderId="77" xfId="0" applyNumberFormat="1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" fontId="7" fillId="0" borderId="68" xfId="0" applyNumberFormat="1" applyFont="1" applyFill="1" applyBorder="1" applyAlignment="1">
      <alignment horizontal="center" vertical="center"/>
    </xf>
    <xf numFmtId="1" fontId="50" fillId="0" borderId="66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1" fontId="50" fillId="0" borderId="59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4" fillId="0" borderId="66" xfId="0" applyNumberFormat="1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left" vertical="center" wrapText="1"/>
    </xf>
    <xf numFmtId="0" fontId="49" fillId="0" borderId="66" xfId="0" applyFont="1" applyFill="1" applyBorder="1" applyAlignment="1">
      <alignment horizontal="left" vertical="center" wrapText="1"/>
    </xf>
    <xf numFmtId="0" fontId="49" fillId="0" borderId="6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9" fillId="33" borderId="55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78" xfId="0" applyFont="1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49" fontId="49" fillId="0" borderId="75" xfId="0" applyNumberFormat="1" applyFont="1" applyFill="1" applyBorder="1" applyAlignment="1">
      <alignment horizontal="center" vertical="center" wrapText="1"/>
    </xf>
    <xf numFmtId="49" fontId="49" fillId="0" borderId="67" xfId="0" applyNumberFormat="1" applyFont="1" applyFill="1" applyBorder="1" applyAlignment="1">
      <alignment horizontal="center" vertical="center" wrapText="1"/>
    </xf>
    <xf numFmtId="49" fontId="49" fillId="0" borderId="76" xfId="0" applyNumberFormat="1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9" fillId="33" borderId="66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/>
    </xf>
    <xf numFmtId="0" fontId="49" fillId="33" borderId="82" xfId="0" applyFont="1" applyFill="1" applyBorder="1" applyAlignment="1">
      <alignment horizontal="center" vertical="center"/>
    </xf>
    <xf numFmtId="0" fontId="49" fillId="33" borderId="8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" fontId="50" fillId="0" borderId="73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16" fontId="49" fillId="0" borderId="49" xfId="0" applyNumberFormat="1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vertical="justify" wrapText="1"/>
    </xf>
    <xf numFmtId="0" fontId="49" fillId="0" borderId="67" xfId="0" applyFont="1" applyFill="1" applyBorder="1" applyAlignment="1">
      <alignment vertical="justify" wrapText="1"/>
    </xf>
    <xf numFmtId="0" fontId="49" fillId="0" borderId="76" xfId="0" applyFont="1" applyFill="1" applyBorder="1" applyAlignment="1">
      <alignment vertical="justify" wrapText="1"/>
    </xf>
    <xf numFmtId="0" fontId="3" fillId="0" borderId="7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" fontId="8" fillId="0" borderId="82" xfId="0" applyNumberFormat="1" applyFont="1" applyFill="1" applyBorder="1" applyAlignment="1">
      <alignment horizontal="center"/>
    </xf>
    <xf numFmtId="1" fontId="8" fillId="0" borderId="78" xfId="0" applyNumberFormat="1" applyFont="1" applyFill="1" applyBorder="1" applyAlignment="1">
      <alignment horizontal="center"/>
    </xf>
    <xf numFmtId="1" fontId="8" fillId="0" borderId="83" xfId="0" applyNumberFormat="1" applyFont="1" applyFill="1" applyBorder="1" applyAlignment="1">
      <alignment horizontal="center"/>
    </xf>
    <xf numFmtId="1" fontId="4" fillId="0" borderId="8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9" fillId="33" borderId="75" xfId="0" applyNumberFormat="1" applyFont="1" applyFill="1" applyBorder="1" applyAlignment="1">
      <alignment horizontal="center" vertical="center"/>
    </xf>
    <xf numFmtId="1" fontId="49" fillId="33" borderId="67" xfId="0" applyNumberFormat="1" applyFont="1" applyFill="1" applyBorder="1" applyAlignment="1">
      <alignment horizontal="center" vertical="center"/>
    </xf>
    <xf numFmtId="1" fontId="49" fillId="33" borderId="76" xfId="0" applyNumberFormat="1" applyFont="1" applyFill="1" applyBorder="1" applyAlignment="1">
      <alignment horizontal="center" vertical="center"/>
    </xf>
    <xf numFmtId="180" fontId="49" fillId="33" borderId="59" xfId="0" applyNumberFormat="1" applyFont="1" applyFill="1" applyBorder="1" applyAlignment="1">
      <alignment horizontal="center" vertical="center"/>
    </xf>
    <xf numFmtId="180" fontId="49" fillId="33" borderId="65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/>
    </xf>
    <xf numFmtId="1" fontId="8" fillId="0" borderId="66" xfId="0" applyNumberFormat="1" applyFont="1" applyFill="1" applyBorder="1" applyAlignment="1">
      <alignment horizontal="center"/>
    </xf>
    <xf numFmtId="1" fontId="8" fillId="0" borderId="65" xfId="0" applyNumberFormat="1" applyFont="1" applyFill="1" applyBorder="1" applyAlignment="1">
      <alignment horizontal="center"/>
    </xf>
    <xf numFmtId="180" fontId="50" fillId="0" borderId="77" xfId="0" applyNumberFormat="1" applyFont="1" applyFill="1" applyBorder="1" applyAlignment="1">
      <alignment horizontal="center" vertical="center"/>
    </xf>
    <xf numFmtId="180" fontId="50" fillId="0" borderId="47" xfId="0" applyNumberFormat="1" applyFont="1" applyFill="1" applyBorder="1" applyAlignment="1">
      <alignment horizontal="center" vertical="center"/>
    </xf>
    <xf numFmtId="180" fontId="49" fillId="0" borderId="56" xfId="0" applyNumberFormat="1" applyFont="1" applyFill="1" applyBorder="1" applyAlignment="1">
      <alignment horizontal="center" vertical="center"/>
    </xf>
    <xf numFmtId="180" fontId="49" fillId="0" borderId="69" xfId="0" applyNumberFormat="1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180" fontId="49" fillId="33" borderId="56" xfId="0" applyNumberFormat="1" applyFont="1" applyFill="1" applyBorder="1" applyAlignment="1">
      <alignment horizontal="center" vertical="center"/>
    </xf>
    <xf numFmtId="180" fontId="49" fillId="33" borderId="69" xfId="0" applyNumberFormat="1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180" fontId="49" fillId="0" borderId="16" xfId="0" applyNumberFormat="1" applyFont="1" applyFill="1" applyBorder="1" applyAlignment="1">
      <alignment horizontal="center" vertical="center"/>
    </xf>
    <xf numFmtId="180" fontId="49" fillId="0" borderId="11" xfId="0" applyNumberFormat="1" applyFont="1" applyFill="1" applyBorder="1" applyAlignment="1">
      <alignment horizontal="center" vertical="center"/>
    </xf>
    <xf numFmtId="1" fontId="50" fillId="0" borderId="4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79" xfId="0" applyNumberFormat="1" applyFont="1" applyFill="1" applyBorder="1" applyAlignment="1">
      <alignment horizontal="center" vertical="center"/>
    </xf>
    <xf numFmtId="1" fontId="50" fillId="0" borderId="19" xfId="0" applyNumberFormat="1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49" fillId="0" borderId="59" xfId="0" applyNumberFormat="1" applyFont="1" applyFill="1" applyBorder="1" applyAlignment="1">
      <alignment horizontal="center" vertical="center" wrapText="1"/>
    </xf>
    <xf numFmtId="49" fontId="49" fillId="0" borderId="66" xfId="0" applyNumberFormat="1" applyFont="1" applyFill="1" applyBorder="1" applyAlignment="1">
      <alignment horizontal="center" vertical="center" wrapText="1"/>
    </xf>
    <xf numFmtId="49" fontId="49" fillId="0" borderId="65" xfId="0" applyNumberFormat="1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50" fillId="0" borderId="24" xfId="0" applyNumberFormat="1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 textRotation="90"/>
    </xf>
    <xf numFmtId="0" fontId="49" fillId="0" borderId="79" xfId="0" applyFont="1" applyFill="1" applyBorder="1" applyAlignment="1">
      <alignment horizontal="center" vertical="center" textRotation="90"/>
    </xf>
    <xf numFmtId="0" fontId="49" fillId="0" borderId="80" xfId="0" applyFont="1" applyFill="1" applyBorder="1" applyAlignment="1">
      <alignment horizontal="center" vertical="center" textRotation="90"/>
    </xf>
    <xf numFmtId="0" fontId="49" fillId="0" borderId="19" xfId="0" applyFont="1" applyFill="1" applyBorder="1" applyAlignment="1">
      <alignment horizontal="center" vertical="center" textRotation="90"/>
    </xf>
    <xf numFmtId="0" fontId="49" fillId="0" borderId="84" xfId="0" applyFont="1" applyFill="1" applyBorder="1" applyAlignment="1">
      <alignment horizontal="center" vertical="center" textRotation="90"/>
    </xf>
    <xf numFmtId="0" fontId="8" fillId="0" borderId="75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50" fillId="0" borderId="84" xfId="0" applyFont="1" applyFill="1" applyBorder="1" applyAlignment="1">
      <alignment horizontal="left" vertical="center" wrapText="1"/>
    </xf>
    <xf numFmtId="0" fontId="50" fillId="0" borderId="45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textRotation="90"/>
    </xf>
    <xf numFmtId="0" fontId="49" fillId="0" borderId="42" xfId="0" applyFont="1" applyFill="1" applyBorder="1" applyAlignment="1">
      <alignment horizontal="center" vertical="center" textRotation="90"/>
    </xf>
    <xf numFmtId="0" fontId="49" fillId="0" borderId="1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84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79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80" xfId="0" applyFont="1" applyFill="1" applyBorder="1" applyAlignment="1">
      <alignment horizontal="center" vertical="center" wrapText="1"/>
    </xf>
    <xf numFmtId="1" fontId="50" fillId="0" borderId="49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left" vertical="center" wrapText="1"/>
    </xf>
    <xf numFmtId="1" fontId="4" fillId="0" borderId="51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 textRotation="90"/>
    </xf>
    <xf numFmtId="0" fontId="49" fillId="0" borderId="81" xfId="0" applyFont="1" applyFill="1" applyBorder="1" applyAlignment="1">
      <alignment horizontal="center" vertical="center" textRotation="90"/>
    </xf>
    <xf numFmtId="1" fontId="50" fillId="0" borderId="13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77" xfId="0" applyFont="1" applyFill="1" applyBorder="1" applyAlignment="1">
      <alignment horizontal="center" vertical="center" textRotation="90"/>
    </xf>
    <xf numFmtId="0" fontId="50" fillId="0" borderId="84" xfId="0" applyFont="1" applyFill="1" applyBorder="1" applyAlignment="1">
      <alignment horizontal="center" vertical="center" textRotation="90"/>
    </xf>
    <xf numFmtId="0" fontId="50" fillId="0" borderId="47" xfId="0" applyFont="1" applyFill="1" applyBorder="1" applyAlignment="1">
      <alignment horizontal="center" vertical="center" textRotation="90"/>
    </xf>
    <xf numFmtId="0" fontId="50" fillId="0" borderId="39" xfId="0" applyFont="1" applyFill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 textRotation="90"/>
    </xf>
    <xf numFmtId="0" fontId="50" fillId="0" borderId="72" xfId="0" applyFont="1" applyFill="1" applyBorder="1" applyAlignment="1">
      <alignment horizontal="center" vertical="center" textRotation="90"/>
    </xf>
    <xf numFmtId="0" fontId="50" fillId="0" borderId="42" xfId="0" applyFont="1" applyFill="1" applyBorder="1" applyAlignment="1">
      <alignment horizontal="center" vertical="center" textRotation="90"/>
    </xf>
    <xf numFmtId="0" fontId="50" fillId="0" borderId="40" xfId="0" applyFont="1" applyFill="1" applyBorder="1" applyAlignment="1">
      <alignment horizontal="center" vertical="center" textRotation="90"/>
    </xf>
    <xf numFmtId="0" fontId="50" fillId="0" borderId="81" xfId="0" applyFont="1" applyFill="1" applyBorder="1" applyAlignment="1">
      <alignment horizontal="center" vertical="center" textRotation="90"/>
    </xf>
    <xf numFmtId="180" fontId="50" fillId="0" borderId="73" xfId="0" applyNumberFormat="1" applyFont="1" applyFill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 textRotation="90"/>
    </xf>
    <xf numFmtId="180" fontId="50" fillId="0" borderId="23" xfId="0" applyNumberFormat="1" applyFont="1" applyFill="1" applyBorder="1" applyAlignment="1">
      <alignment horizontal="center" vertical="center" textRotation="90"/>
    </xf>
    <xf numFmtId="180" fontId="50" fillId="0" borderId="21" xfId="0" applyNumberFormat="1" applyFont="1" applyFill="1" applyBorder="1" applyAlignment="1">
      <alignment horizontal="center" vertical="center" textRotation="90"/>
    </xf>
    <xf numFmtId="180" fontId="50" fillId="0" borderId="27" xfId="0" applyNumberFormat="1" applyFont="1" applyFill="1" applyBorder="1" applyAlignment="1">
      <alignment horizontal="center" vertical="center" textRotation="90"/>
    </xf>
    <xf numFmtId="180" fontId="50" fillId="0" borderId="26" xfId="0" applyNumberFormat="1" applyFont="1" applyFill="1" applyBorder="1" applyAlignment="1">
      <alignment horizontal="center" vertical="center" textRotation="90"/>
    </xf>
    <xf numFmtId="180" fontId="50" fillId="0" borderId="34" xfId="0" applyNumberFormat="1" applyFont="1" applyFill="1" applyBorder="1" applyAlignment="1">
      <alignment horizontal="center" vertical="center" textRotation="90"/>
    </xf>
    <xf numFmtId="180" fontId="50" fillId="0" borderId="32" xfId="0" applyNumberFormat="1" applyFont="1" applyFill="1" applyBorder="1" applyAlignment="1">
      <alignment horizontal="center" vertical="center" textRotation="90"/>
    </xf>
    <xf numFmtId="0" fontId="49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left" vertical="center" wrapText="1"/>
    </xf>
    <xf numFmtId="0" fontId="49" fillId="0" borderId="4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80" fontId="49" fillId="33" borderId="82" xfId="0" applyNumberFormat="1" applyFont="1" applyFill="1" applyBorder="1" applyAlignment="1">
      <alignment horizontal="center" vertical="center"/>
    </xf>
    <xf numFmtId="180" fontId="49" fillId="33" borderId="83" xfId="0" applyNumberFormat="1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28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41" xfId="0" applyFont="1" applyFill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81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 wrapText="1"/>
    </xf>
    <xf numFmtId="0" fontId="49" fillId="0" borderId="67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center" vertical="center" wrapText="1"/>
    </xf>
    <xf numFmtId="0" fontId="50" fillId="0" borderId="77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49" fillId="0" borderId="73" xfId="0" applyFont="1" applyFill="1" applyBorder="1" applyAlignment="1">
      <alignment vertical="justify" wrapText="1"/>
    </xf>
    <xf numFmtId="0" fontId="49" fillId="0" borderId="24" xfId="0" applyFont="1" applyFill="1" applyBorder="1" applyAlignment="1">
      <alignment vertical="justify" wrapText="1"/>
    </xf>
    <xf numFmtId="0" fontId="49" fillId="0" borderId="15" xfId="0" applyFont="1" applyFill="1" applyBorder="1" applyAlignment="1">
      <alignment vertical="justify" wrapText="1"/>
    </xf>
    <xf numFmtId="180" fontId="49" fillId="0" borderId="73" xfId="0" applyNumberFormat="1" applyFont="1" applyFill="1" applyBorder="1" applyAlignment="1">
      <alignment horizontal="center" vertical="center"/>
    </xf>
    <xf numFmtId="180" fontId="49" fillId="0" borderId="15" xfId="0" applyNumberFormat="1" applyFont="1" applyFill="1" applyBorder="1" applyAlignment="1">
      <alignment horizontal="center" vertical="center"/>
    </xf>
    <xf numFmtId="0" fontId="49" fillId="33" borderId="6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49" fontId="49" fillId="0" borderId="50" xfId="0" applyNumberFormat="1" applyFont="1" applyFill="1" applyBorder="1" applyAlignment="1">
      <alignment horizontal="center" vertical="center"/>
    </xf>
    <xf numFmtId="49" fontId="49" fillId="0" borderId="86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83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textRotation="90"/>
    </xf>
    <xf numFmtId="0" fontId="4" fillId="0" borderId="39" xfId="0" applyFont="1" applyFill="1" applyBorder="1" applyAlignment="1">
      <alignment horizontal="center" textRotation="90"/>
    </xf>
    <xf numFmtId="0" fontId="4" fillId="0" borderId="42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textRotation="90"/>
    </xf>
    <xf numFmtId="0" fontId="4" fillId="0" borderId="81" xfId="0" applyFont="1" applyFill="1" applyBorder="1" applyAlignment="1">
      <alignment horizontal="center" textRotation="90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textRotation="90" wrapText="1"/>
    </xf>
    <xf numFmtId="0" fontId="4" fillId="0" borderId="84" xfId="0" applyFont="1" applyFill="1" applyBorder="1" applyAlignment="1">
      <alignment horizontal="center" textRotation="90" wrapText="1"/>
    </xf>
    <xf numFmtId="0" fontId="4" fillId="0" borderId="47" xfId="0" applyFont="1" applyFill="1" applyBorder="1" applyAlignment="1">
      <alignment horizontal="center" textRotation="90" wrapText="1"/>
    </xf>
    <xf numFmtId="0" fontId="4" fillId="0" borderId="39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72" xfId="0" applyFont="1" applyFill="1" applyBorder="1" applyAlignment="1">
      <alignment horizontal="center" textRotation="90" wrapText="1"/>
    </xf>
    <xf numFmtId="0" fontId="4" fillId="0" borderId="42" xfId="0" applyFont="1" applyFill="1" applyBorder="1" applyAlignment="1">
      <alignment horizontal="center" textRotation="90" wrapText="1"/>
    </xf>
    <xf numFmtId="0" fontId="4" fillId="0" borderId="40" xfId="0" applyFont="1" applyFill="1" applyBorder="1" applyAlignment="1">
      <alignment horizontal="center" textRotation="90" wrapText="1"/>
    </xf>
    <xf numFmtId="0" fontId="4" fillId="0" borderId="81" xfId="0" applyFont="1" applyFill="1" applyBorder="1" applyAlignment="1">
      <alignment horizontal="center" textRotation="90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180" fontId="50" fillId="0" borderId="56" xfId="0" applyNumberFormat="1" applyFont="1" applyFill="1" applyBorder="1" applyAlignment="1">
      <alignment horizontal="center" vertical="center"/>
    </xf>
    <xf numFmtId="180" fontId="50" fillId="0" borderId="69" xfId="0" applyNumberFormat="1" applyFont="1" applyFill="1" applyBorder="1" applyAlignment="1">
      <alignment horizontal="center" vertical="center"/>
    </xf>
    <xf numFmtId="180" fontId="49" fillId="0" borderId="70" xfId="0" applyNumberFormat="1" applyFont="1" applyFill="1" applyBorder="1" applyAlignment="1">
      <alignment horizontal="center" vertical="center"/>
    </xf>
    <xf numFmtId="180" fontId="49" fillId="0" borderId="71" xfId="0" applyNumberFormat="1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left" vertical="center" wrapText="1"/>
    </xf>
    <xf numFmtId="0" fontId="49" fillId="0" borderId="78" xfId="0" applyFont="1" applyFill="1" applyBorder="1" applyAlignment="1">
      <alignment horizontal="left" vertical="center" wrapText="1"/>
    </xf>
    <xf numFmtId="0" fontId="49" fillId="0" borderId="83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9" fillId="0" borderId="75" xfId="0" applyFont="1" applyFill="1" applyBorder="1" applyAlignment="1">
      <alignment horizontal="left" vertical="center" wrapText="1"/>
    </xf>
    <xf numFmtId="0" fontId="49" fillId="0" borderId="7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" fontId="49" fillId="0" borderId="59" xfId="0" applyNumberFormat="1" applyFont="1" applyFill="1" applyBorder="1" applyAlignment="1">
      <alignment horizontal="center" vertical="center" wrapText="1"/>
    </xf>
    <xf numFmtId="1" fontId="49" fillId="0" borderId="66" xfId="0" applyNumberFormat="1" applyFont="1" applyFill="1" applyBorder="1" applyAlignment="1">
      <alignment horizontal="center" vertical="center"/>
    </xf>
    <xf numFmtId="1" fontId="49" fillId="0" borderId="65" xfId="0" applyNumberFormat="1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left" vertical="center" wrapText="1"/>
    </xf>
    <xf numFmtId="0" fontId="49" fillId="0" borderId="6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65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8"/>
  <sheetViews>
    <sheetView tabSelected="1" zoomScale="25" zoomScaleNormal="25" zoomScalePageLayoutView="0" workbookViewId="0" topLeftCell="A1">
      <selection activeCell="AK186" sqref="AK186"/>
    </sheetView>
  </sheetViews>
  <sheetFormatPr defaultColWidth="4.625" defaultRowHeight="12.75"/>
  <cols>
    <col min="1" max="1" width="13.00390625" style="1" customWidth="1"/>
    <col min="2" max="3" width="4.875" style="1" customWidth="1"/>
    <col min="4" max="4" width="6.50390625" style="1" customWidth="1"/>
    <col min="5" max="5" width="4.875" style="1" customWidth="1"/>
    <col min="6" max="6" width="6.00390625" style="1" bestFit="1" customWidth="1"/>
    <col min="7" max="7" width="6.625" style="1" bestFit="1" customWidth="1"/>
    <col min="8" max="8" width="7.00390625" style="1" customWidth="1"/>
    <col min="9" max="9" width="6.625" style="1" customWidth="1"/>
    <col min="10" max="10" width="7.00390625" style="1" customWidth="1"/>
    <col min="11" max="11" width="6.625" style="1" customWidth="1"/>
    <col min="12" max="12" width="6.625" style="1" bestFit="1" customWidth="1"/>
    <col min="13" max="13" width="6.375" style="1" customWidth="1"/>
    <col min="14" max="14" width="5.875" style="1" customWidth="1"/>
    <col min="15" max="15" width="7.625" style="1" customWidth="1"/>
    <col min="16" max="16" width="6.625" style="1" customWidth="1"/>
    <col min="17" max="17" width="6.375" style="1" customWidth="1"/>
    <col min="18" max="18" width="6.625" style="2" bestFit="1" customWidth="1"/>
    <col min="19" max="19" width="9.375" style="2" customWidth="1"/>
    <col min="20" max="21" width="7.00390625" style="1" customWidth="1"/>
    <col min="22" max="22" width="6.625" style="1" customWidth="1"/>
    <col min="23" max="23" width="7.625" style="1" customWidth="1"/>
    <col min="24" max="24" width="6.50390625" style="1" customWidth="1"/>
    <col min="25" max="25" width="7.00390625" style="1" customWidth="1"/>
    <col min="26" max="27" width="6.625" style="1" customWidth="1"/>
    <col min="28" max="29" width="7.00390625" style="1" customWidth="1"/>
    <col min="30" max="30" width="6.375" style="1" customWidth="1"/>
    <col min="31" max="31" width="9.125" style="1" customWidth="1"/>
    <col min="32" max="32" width="16.625" style="1" customWidth="1"/>
    <col min="33" max="33" width="14.00390625" style="1" customWidth="1"/>
    <col min="34" max="34" width="11.375" style="1" customWidth="1"/>
    <col min="35" max="35" width="15.875" style="1" customWidth="1"/>
    <col min="36" max="36" width="13.875" style="1" customWidth="1"/>
    <col min="37" max="37" width="10.625" style="1" customWidth="1"/>
    <col min="38" max="38" width="13.625" style="1" customWidth="1"/>
    <col min="39" max="39" width="14.00390625" style="1" customWidth="1"/>
    <col min="40" max="40" width="10.625" style="1" customWidth="1"/>
    <col min="41" max="41" width="13.625" style="1" customWidth="1"/>
    <col min="42" max="42" width="12.625" style="1" customWidth="1"/>
    <col min="43" max="43" width="11.375" style="1" customWidth="1"/>
    <col min="44" max="44" width="15.50390625" style="1" customWidth="1"/>
    <col min="45" max="45" width="12.625" style="1" customWidth="1"/>
    <col min="46" max="46" width="10.625" style="1" customWidth="1"/>
    <col min="47" max="47" width="17.50390625" style="1" customWidth="1"/>
    <col min="48" max="48" width="13.375" style="1" customWidth="1"/>
    <col min="49" max="49" width="11.00390625" style="1" customWidth="1"/>
    <col min="50" max="50" width="17.00390625" style="1" customWidth="1"/>
    <col min="51" max="51" width="14.875" style="1" customWidth="1"/>
    <col min="52" max="52" width="10.375" style="1" customWidth="1"/>
    <col min="53" max="53" width="13.625" style="1" customWidth="1"/>
    <col min="54" max="54" width="14.125" style="1" customWidth="1"/>
    <col min="55" max="55" width="10.375" style="1" customWidth="1"/>
    <col min="56" max="56" width="10.00390625" style="1" customWidth="1"/>
    <col min="57" max="57" width="8.875" style="1" customWidth="1"/>
    <col min="58" max="58" width="7.625" style="6" customWidth="1"/>
    <col min="59" max="59" width="4.875" style="7" customWidth="1"/>
    <col min="60" max="60" width="8.50390625" style="7" customWidth="1"/>
    <col min="61" max="61" width="8.50390625" style="6" customWidth="1"/>
    <col min="62" max="62" width="5.375" style="1" bestFit="1" customWidth="1"/>
    <col min="63" max="63" width="4.625" style="1" customWidth="1"/>
    <col min="64" max="64" width="6.125" style="1" customWidth="1"/>
    <col min="65" max="65" width="16.875" style="1" customWidth="1"/>
    <col min="66" max="66" width="4.625" style="1" customWidth="1"/>
    <col min="67" max="67" width="13.00390625" style="1" customWidth="1"/>
    <col min="68" max="73" width="4.625" style="1" customWidth="1"/>
    <col min="74" max="74" width="8.625" style="1" customWidth="1"/>
    <col min="75" max="16384" width="4.625" style="1" customWidth="1"/>
  </cols>
  <sheetData>
    <row r="1" spans="58:61" ht="31.5">
      <c r="BF1" s="124"/>
      <c r="BI1" s="124"/>
    </row>
    <row r="2" spans="2:67" ht="31.5">
      <c r="B2" s="1" t="s">
        <v>47</v>
      </c>
      <c r="Z2" s="3" t="s">
        <v>96</v>
      </c>
      <c r="AX2" s="4"/>
      <c r="AY2" s="4"/>
      <c r="AZ2" s="4"/>
      <c r="BA2" s="4"/>
      <c r="BB2" s="4"/>
      <c r="BC2" s="4"/>
      <c r="BD2" s="4"/>
      <c r="BE2" s="4"/>
      <c r="BF2" s="4"/>
      <c r="BG2" s="5"/>
      <c r="BH2" s="5"/>
      <c r="BI2" s="4"/>
      <c r="BJ2" s="4"/>
      <c r="BK2" s="4"/>
      <c r="BL2" s="4"/>
      <c r="BM2" s="4"/>
      <c r="BN2" s="4"/>
      <c r="BO2" s="4"/>
    </row>
    <row r="3" spans="2:61" ht="31.5">
      <c r="B3" s="1" t="s">
        <v>48</v>
      </c>
      <c r="BF3" s="124"/>
      <c r="BI3" s="124"/>
    </row>
    <row r="4" spans="2:61" ht="31.5">
      <c r="B4" s="1" t="s">
        <v>49</v>
      </c>
      <c r="BF4" s="124"/>
      <c r="BI4" s="124"/>
    </row>
    <row r="5" spans="2:61" ht="31.5">
      <c r="B5" s="1" t="s">
        <v>50</v>
      </c>
      <c r="T5" s="4"/>
      <c r="U5" s="4"/>
      <c r="V5" s="8" t="s">
        <v>99</v>
      </c>
      <c r="X5" s="4"/>
      <c r="Y5" s="4"/>
      <c r="Z5" s="4"/>
      <c r="AA5" s="675" t="s">
        <v>280</v>
      </c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S5" s="124"/>
      <c r="AT5" s="124"/>
      <c r="AU5" s="124"/>
      <c r="AV5" s="124" t="s">
        <v>247</v>
      </c>
      <c r="AW5" s="124"/>
      <c r="AX5" s="124"/>
      <c r="AY5" s="676" t="s">
        <v>246</v>
      </c>
      <c r="AZ5" s="676"/>
      <c r="BA5" s="676"/>
      <c r="BB5" s="676"/>
      <c r="BC5" s="676"/>
      <c r="BD5" s="124"/>
      <c r="BE5" s="124"/>
      <c r="BF5" s="124"/>
      <c r="BI5" s="124"/>
    </row>
    <row r="6" spans="17:61" ht="30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">
        <v>97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V6" s="4"/>
      <c r="AW6" s="4"/>
      <c r="AX6" s="4"/>
      <c r="AY6" s="4"/>
      <c r="AZ6" s="4" t="s">
        <v>108</v>
      </c>
      <c r="BA6" s="4"/>
      <c r="BF6" s="124"/>
      <c r="BI6" s="124"/>
    </row>
    <row r="7" spans="2:61" ht="60" customHeight="1">
      <c r="B7" s="324" t="s">
        <v>90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R7" s="11"/>
      <c r="S7" s="11"/>
      <c r="T7" s="11"/>
      <c r="U7" s="11"/>
      <c r="V7" s="3"/>
      <c r="X7" s="11"/>
      <c r="Y7" s="62"/>
      <c r="Z7" s="11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BA7" s="10"/>
      <c r="BB7" s="10"/>
      <c r="BC7" s="10"/>
      <c r="BD7" s="10"/>
      <c r="BE7" s="10"/>
      <c r="BF7" s="130"/>
      <c r="BG7" s="13"/>
      <c r="BH7" s="13"/>
      <c r="BI7" s="130"/>
    </row>
    <row r="8" spans="2:61" ht="33" customHeight="1">
      <c r="B8" s="10" t="s">
        <v>86</v>
      </c>
      <c r="C8" s="10"/>
      <c r="D8" s="10"/>
      <c r="E8" s="10"/>
      <c r="F8" s="10"/>
      <c r="G8" s="10"/>
      <c r="H8" s="10"/>
      <c r="T8" s="1" t="s">
        <v>87</v>
      </c>
      <c r="V8" s="142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BE8" s="54"/>
      <c r="BF8" s="130"/>
      <c r="BG8" s="13"/>
      <c r="BH8" s="13"/>
      <c r="BI8" s="130"/>
    </row>
    <row r="9" spans="2:61" ht="37.5" customHeight="1">
      <c r="B9" s="1" t="s">
        <v>63</v>
      </c>
      <c r="Q9" s="124"/>
      <c r="V9" s="4"/>
      <c r="W9" s="4"/>
      <c r="X9" s="4"/>
      <c r="Y9" s="4"/>
      <c r="Z9" s="4"/>
      <c r="AA9" s="4"/>
      <c r="AB9" s="4"/>
      <c r="AC9" s="143"/>
      <c r="AD9" s="143"/>
      <c r="AE9" s="143"/>
      <c r="AF9" s="143"/>
      <c r="AH9" s="54"/>
      <c r="AI9" s="143"/>
      <c r="AJ9" s="143"/>
      <c r="AK9" s="143"/>
      <c r="AL9" s="143"/>
      <c r="AM9" s="143"/>
      <c r="AN9" s="143"/>
      <c r="AO9" s="14"/>
      <c r="AP9" s="14"/>
      <c r="AQ9" s="14"/>
      <c r="BF9" s="124"/>
      <c r="BI9" s="124"/>
    </row>
    <row r="10" spans="2:61" ht="30.75" customHeight="1">
      <c r="B10" s="1" t="s">
        <v>58</v>
      </c>
      <c r="Q10" s="124"/>
      <c r="AH10" s="143"/>
      <c r="AI10" s="143"/>
      <c r="AJ10" s="143"/>
      <c r="AK10" s="143"/>
      <c r="AL10" s="143"/>
      <c r="AM10" s="143"/>
      <c r="AN10" s="143"/>
      <c r="AO10" s="14"/>
      <c r="AP10" s="14"/>
      <c r="AQ10" s="14"/>
      <c r="AV10" s="600" t="s">
        <v>224</v>
      </c>
      <c r="AW10" s="600"/>
      <c r="AX10" s="600"/>
      <c r="AY10" s="600"/>
      <c r="AZ10" s="600"/>
      <c r="BA10" s="600"/>
      <c r="BB10" s="600"/>
      <c r="BC10" s="600"/>
      <c r="BD10" s="600"/>
      <c r="BF10" s="124"/>
      <c r="BI10" s="124"/>
    </row>
    <row r="11" spans="34:61" ht="29.25" customHeight="1">
      <c r="AH11" s="143"/>
      <c r="AI11" s="143"/>
      <c r="AJ11" s="143"/>
      <c r="AK11" s="4"/>
      <c r="AL11" s="143"/>
      <c r="AM11" s="143"/>
      <c r="AN11" s="143"/>
      <c r="BF11" s="124"/>
      <c r="BI11" s="124"/>
    </row>
    <row r="12" spans="2:61" ht="31.5">
      <c r="B12" s="1" t="s">
        <v>57</v>
      </c>
      <c r="BF12" s="124"/>
      <c r="BI12" s="124"/>
    </row>
    <row r="13" spans="58:61" ht="22.5" customHeight="1">
      <c r="BF13" s="124"/>
      <c r="BI13" s="124"/>
    </row>
    <row r="14" spans="58:61" ht="22.5" customHeight="1">
      <c r="BF14" s="124"/>
      <c r="BI14" s="124"/>
    </row>
    <row r="15" spans="5:61" ht="31.5">
      <c r="E15" s="15" t="s">
        <v>88</v>
      </c>
      <c r="AM15" s="16"/>
      <c r="AR15" s="16" t="s">
        <v>5</v>
      </c>
      <c r="BF15" s="124"/>
      <c r="BI15" s="124"/>
    </row>
    <row r="16" spans="58:61" ht="32.25" thickBot="1">
      <c r="BF16" s="124"/>
      <c r="BI16" s="124"/>
    </row>
    <row r="17" spans="1:76" ht="38.25" customHeight="1" thickBot="1">
      <c r="A17" s="144"/>
      <c r="B17" s="486" t="s">
        <v>45</v>
      </c>
      <c r="C17" s="487"/>
      <c r="D17" s="487"/>
      <c r="E17" s="487"/>
      <c r="F17" s="114"/>
      <c r="G17" s="486" t="s">
        <v>44</v>
      </c>
      <c r="H17" s="487"/>
      <c r="I17" s="487"/>
      <c r="J17" s="114"/>
      <c r="K17" s="486" t="s">
        <v>166</v>
      </c>
      <c r="L17" s="487"/>
      <c r="M17" s="487"/>
      <c r="N17" s="35"/>
      <c r="O17" s="486" t="s">
        <v>167</v>
      </c>
      <c r="P17" s="487"/>
      <c r="Q17" s="487"/>
      <c r="R17" s="487"/>
      <c r="S17" s="145"/>
      <c r="T17" s="486" t="s">
        <v>168</v>
      </c>
      <c r="U17" s="487"/>
      <c r="V17" s="487"/>
      <c r="W17" s="114"/>
      <c r="X17" s="486" t="s">
        <v>169</v>
      </c>
      <c r="Y17" s="487"/>
      <c r="Z17" s="487"/>
      <c r="AA17" s="114"/>
      <c r="AB17" s="486" t="s">
        <v>170</v>
      </c>
      <c r="AC17" s="487"/>
      <c r="AD17" s="487"/>
      <c r="AE17" s="487"/>
      <c r="AF17" s="113"/>
      <c r="AG17" s="486" t="s">
        <v>171</v>
      </c>
      <c r="AH17" s="487"/>
      <c r="AI17" s="487"/>
      <c r="AJ17" s="114"/>
      <c r="AK17" s="35"/>
      <c r="AL17" s="35" t="s">
        <v>172</v>
      </c>
      <c r="AM17" s="35"/>
      <c r="AN17" s="35"/>
      <c r="AO17" s="486" t="s">
        <v>173</v>
      </c>
      <c r="AP17" s="487"/>
      <c r="AQ17" s="487"/>
      <c r="AR17" s="487"/>
      <c r="AS17" s="601"/>
      <c r="AT17" s="486" t="s">
        <v>43</v>
      </c>
      <c r="AU17" s="487"/>
      <c r="AV17" s="487"/>
      <c r="AW17" s="601"/>
      <c r="AX17" s="486" t="s">
        <v>42</v>
      </c>
      <c r="AY17" s="487"/>
      <c r="AZ17" s="487"/>
      <c r="BA17" s="601"/>
      <c r="BB17" s="635" t="s">
        <v>174</v>
      </c>
      <c r="BC17" s="636"/>
      <c r="BD17" s="637"/>
      <c r="BE17" s="635" t="s">
        <v>175</v>
      </c>
      <c r="BF17" s="636"/>
      <c r="BG17" s="637"/>
      <c r="BH17" s="635" t="s">
        <v>176</v>
      </c>
      <c r="BI17" s="636"/>
      <c r="BJ17" s="636"/>
      <c r="BK17" s="637"/>
      <c r="BL17" s="635" t="s">
        <v>177</v>
      </c>
      <c r="BM17" s="636"/>
      <c r="BN17" s="636"/>
      <c r="BO17" s="637"/>
      <c r="BP17" s="635" t="s">
        <v>39</v>
      </c>
      <c r="BQ17" s="636"/>
      <c r="BR17" s="636"/>
      <c r="BS17" s="637"/>
      <c r="BT17" s="624" t="s">
        <v>40</v>
      </c>
      <c r="BU17" s="627"/>
      <c r="BV17" s="624" t="s">
        <v>41</v>
      </c>
      <c r="BW17" s="624" t="s">
        <v>178</v>
      </c>
      <c r="BX17" s="627"/>
    </row>
    <row r="18" spans="1:76" ht="234" customHeight="1" thickBot="1">
      <c r="A18" s="146" t="s">
        <v>179</v>
      </c>
      <c r="B18" s="147">
        <v>1</v>
      </c>
      <c r="C18" s="148">
        <v>2</v>
      </c>
      <c r="D18" s="17">
        <v>3</v>
      </c>
      <c r="E18" s="17">
        <v>4</v>
      </c>
      <c r="F18" s="18">
        <v>5</v>
      </c>
      <c r="G18" s="19">
        <v>6</v>
      </c>
      <c r="H18" s="17">
        <v>7</v>
      </c>
      <c r="I18" s="17">
        <v>8</v>
      </c>
      <c r="J18" s="18">
        <v>9</v>
      </c>
      <c r="K18" s="19">
        <v>10</v>
      </c>
      <c r="L18" s="17">
        <v>11</v>
      </c>
      <c r="M18" s="17">
        <v>12</v>
      </c>
      <c r="N18" s="18">
        <v>13</v>
      </c>
      <c r="O18" s="19">
        <v>14</v>
      </c>
      <c r="P18" s="17">
        <v>15</v>
      </c>
      <c r="Q18" s="17">
        <v>16</v>
      </c>
      <c r="R18" s="17">
        <v>17</v>
      </c>
      <c r="S18" s="18">
        <v>18</v>
      </c>
      <c r="T18" s="19">
        <v>19</v>
      </c>
      <c r="U18" s="17">
        <v>20</v>
      </c>
      <c r="V18" s="17">
        <v>21</v>
      </c>
      <c r="W18" s="18">
        <v>22</v>
      </c>
      <c r="X18" s="19">
        <v>23</v>
      </c>
      <c r="Y18" s="17">
        <v>24</v>
      </c>
      <c r="Z18" s="17">
        <v>25</v>
      </c>
      <c r="AA18" s="18">
        <v>26</v>
      </c>
      <c r="AB18" s="19">
        <v>27</v>
      </c>
      <c r="AC18" s="17">
        <v>28</v>
      </c>
      <c r="AD18" s="17">
        <v>29</v>
      </c>
      <c r="AE18" s="20">
        <v>30</v>
      </c>
      <c r="AF18" s="17">
        <v>31</v>
      </c>
      <c r="AG18" s="19">
        <v>32</v>
      </c>
      <c r="AH18" s="17">
        <v>33</v>
      </c>
      <c r="AI18" s="17">
        <v>34</v>
      </c>
      <c r="AJ18" s="18">
        <v>35</v>
      </c>
      <c r="AK18" s="19">
        <v>36</v>
      </c>
      <c r="AL18" s="17">
        <v>37</v>
      </c>
      <c r="AM18" s="17">
        <v>38</v>
      </c>
      <c r="AN18" s="18">
        <v>39</v>
      </c>
      <c r="AO18" s="19">
        <v>40</v>
      </c>
      <c r="AP18" s="17">
        <v>41</v>
      </c>
      <c r="AQ18" s="17">
        <v>42</v>
      </c>
      <c r="AR18" s="17">
        <v>43</v>
      </c>
      <c r="AS18" s="18">
        <v>44</v>
      </c>
      <c r="AT18" s="19">
        <v>45</v>
      </c>
      <c r="AU18" s="17">
        <v>46</v>
      </c>
      <c r="AV18" s="17">
        <v>47</v>
      </c>
      <c r="AW18" s="18">
        <v>48</v>
      </c>
      <c r="AX18" s="19">
        <v>49</v>
      </c>
      <c r="AY18" s="17">
        <v>50</v>
      </c>
      <c r="AZ18" s="17">
        <v>51</v>
      </c>
      <c r="BA18" s="20">
        <v>52</v>
      </c>
      <c r="BB18" s="638"/>
      <c r="BC18" s="639"/>
      <c r="BD18" s="640"/>
      <c r="BE18" s="638"/>
      <c r="BF18" s="639"/>
      <c r="BG18" s="640"/>
      <c r="BH18" s="638"/>
      <c r="BI18" s="639"/>
      <c r="BJ18" s="639"/>
      <c r="BK18" s="640"/>
      <c r="BL18" s="638"/>
      <c r="BM18" s="639"/>
      <c r="BN18" s="639"/>
      <c r="BO18" s="640"/>
      <c r="BP18" s="638"/>
      <c r="BQ18" s="639"/>
      <c r="BR18" s="639"/>
      <c r="BS18" s="640"/>
      <c r="BT18" s="625"/>
      <c r="BU18" s="628"/>
      <c r="BV18" s="625"/>
      <c r="BW18" s="625"/>
      <c r="BX18" s="628"/>
    </row>
    <row r="19" spans="1:76" ht="67.5" customHeight="1" thickBot="1">
      <c r="A19" s="630" t="s">
        <v>180</v>
      </c>
      <c r="B19" s="24" t="s">
        <v>181</v>
      </c>
      <c r="C19" s="149" t="s">
        <v>182</v>
      </c>
      <c r="D19" s="149" t="s">
        <v>183</v>
      </c>
      <c r="E19" s="149" t="s">
        <v>184</v>
      </c>
      <c r="F19" s="150" t="s">
        <v>225</v>
      </c>
      <c r="G19" s="24" t="s">
        <v>185</v>
      </c>
      <c r="H19" s="149">
        <v>13</v>
      </c>
      <c r="I19" s="23">
        <v>20</v>
      </c>
      <c r="J19" s="25" t="s">
        <v>226</v>
      </c>
      <c r="K19" s="23" t="s">
        <v>186</v>
      </c>
      <c r="L19" s="23">
        <v>10</v>
      </c>
      <c r="M19" s="149" t="s">
        <v>187</v>
      </c>
      <c r="N19" s="26" t="s">
        <v>188</v>
      </c>
      <c r="O19" s="24" t="s">
        <v>181</v>
      </c>
      <c r="P19" s="149" t="s">
        <v>182</v>
      </c>
      <c r="Q19" s="149" t="s">
        <v>183</v>
      </c>
      <c r="R19" s="149" t="s">
        <v>184</v>
      </c>
      <c r="S19" s="25" t="s">
        <v>227</v>
      </c>
      <c r="T19" s="23" t="s">
        <v>189</v>
      </c>
      <c r="U19" s="23">
        <v>12</v>
      </c>
      <c r="V19" s="149">
        <v>19</v>
      </c>
      <c r="W19" s="25" t="s">
        <v>228</v>
      </c>
      <c r="X19" s="23" t="s">
        <v>190</v>
      </c>
      <c r="Y19" s="149" t="s">
        <v>191</v>
      </c>
      <c r="Z19" s="149" t="s">
        <v>192</v>
      </c>
      <c r="AA19" s="25" t="s">
        <v>229</v>
      </c>
      <c r="AB19" s="23" t="s">
        <v>190</v>
      </c>
      <c r="AC19" s="149" t="s">
        <v>191</v>
      </c>
      <c r="AD19" s="149">
        <v>16</v>
      </c>
      <c r="AE19" s="26" t="s">
        <v>193</v>
      </c>
      <c r="AF19" s="21" t="s">
        <v>230</v>
      </c>
      <c r="AG19" s="23" t="s">
        <v>185</v>
      </c>
      <c r="AH19" s="149">
        <v>13</v>
      </c>
      <c r="AI19" s="149">
        <v>20</v>
      </c>
      <c r="AJ19" s="22" t="s">
        <v>231</v>
      </c>
      <c r="AK19" s="23" t="s">
        <v>194</v>
      </c>
      <c r="AL19" s="149" t="s">
        <v>195</v>
      </c>
      <c r="AM19" s="149">
        <v>18</v>
      </c>
      <c r="AN19" s="26" t="s">
        <v>196</v>
      </c>
      <c r="AO19" s="24" t="s">
        <v>181</v>
      </c>
      <c r="AP19" s="149" t="s">
        <v>182</v>
      </c>
      <c r="AQ19" s="149" t="s">
        <v>183</v>
      </c>
      <c r="AR19" s="149">
        <v>22</v>
      </c>
      <c r="AS19" s="25" t="s">
        <v>232</v>
      </c>
      <c r="AT19" s="23" t="s">
        <v>185</v>
      </c>
      <c r="AU19" s="149">
        <v>13</v>
      </c>
      <c r="AV19" s="149">
        <v>20</v>
      </c>
      <c r="AW19" s="25" t="s">
        <v>233</v>
      </c>
      <c r="AX19" s="23" t="s">
        <v>186</v>
      </c>
      <c r="AY19" s="149" t="s">
        <v>197</v>
      </c>
      <c r="AZ19" s="149" t="s">
        <v>187</v>
      </c>
      <c r="BA19" s="26" t="s">
        <v>188</v>
      </c>
      <c r="BB19" s="638"/>
      <c r="BC19" s="639"/>
      <c r="BD19" s="640"/>
      <c r="BE19" s="638"/>
      <c r="BF19" s="639"/>
      <c r="BG19" s="640"/>
      <c r="BH19" s="638"/>
      <c r="BI19" s="639"/>
      <c r="BJ19" s="639"/>
      <c r="BK19" s="640"/>
      <c r="BL19" s="638"/>
      <c r="BM19" s="639"/>
      <c r="BN19" s="639"/>
      <c r="BO19" s="640"/>
      <c r="BP19" s="638"/>
      <c r="BQ19" s="639"/>
      <c r="BR19" s="639"/>
      <c r="BS19" s="640"/>
      <c r="BT19" s="625"/>
      <c r="BU19" s="628"/>
      <c r="BV19" s="625"/>
      <c r="BW19" s="625"/>
      <c r="BX19" s="628"/>
    </row>
    <row r="20" spans="1:76" ht="63.75" customHeight="1" thickBot="1">
      <c r="A20" s="631"/>
      <c r="B20" s="23" t="s">
        <v>198</v>
      </c>
      <c r="C20" s="149" t="s">
        <v>199</v>
      </c>
      <c r="D20" s="149" t="s">
        <v>200</v>
      </c>
      <c r="E20" s="149" t="s">
        <v>201</v>
      </c>
      <c r="F20" s="151" t="s">
        <v>234</v>
      </c>
      <c r="G20" s="24">
        <v>12</v>
      </c>
      <c r="H20" s="149">
        <v>19</v>
      </c>
      <c r="I20" s="149">
        <v>26</v>
      </c>
      <c r="J20" s="25" t="s">
        <v>235</v>
      </c>
      <c r="K20" s="23" t="s">
        <v>191</v>
      </c>
      <c r="L20" s="149" t="s">
        <v>192</v>
      </c>
      <c r="M20" s="149" t="s">
        <v>193</v>
      </c>
      <c r="N20" s="26" t="s">
        <v>202</v>
      </c>
      <c r="O20" s="28" t="s">
        <v>198</v>
      </c>
      <c r="P20" s="152" t="s">
        <v>199</v>
      </c>
      <c r="Q20" s="152" t="s">
        <v>200</v>
      </c>
      <c r="R20" s="152" t="s">
        <v>201</v>
      </c>
      <c r="S20" s="27" t="s">
        <v>236</v>
      </c>
      <c r="T20" s="153" t="s">
        <v>195</v>
      </c>
      <c r="U20" s="152">
        <v>18</v>
      </c>
      <c r="V20" s="152">
        <v>25</v>
      </c>
      <c r="W20" s="154" t="s">
        <v>237</v>
      </c>
      <c r="X20" s="28" t="s">
        <v>182</v>
      </c>
      <c r="Y20" s="152">
        <v>15</v>
      </c>
      <c r="Z20" s="152" t="s">
        <v>184</v>
      </c>
      <c r="AA20" s="27" t="s">
        <v>238</v>
      </c>
      <c r="AB20" s="23" t="s">
        <v>182</v>
      </c>
      <c r="AC20" s="149" t="s">
        <v>183</v>
      </c>
      <c r="AD20" s="149">
        <v>22</v>
      </c>
      <c r="AE20" s="26" t="s">
        <v>203</v>
      </c>
      <c r="AF20" s="21" t="s">
        <v>239</v>
      </c>
      <c r="AG20" s="153">
        <v>12</v>
      </c>
      <c r="AH20" s="152">
        <v>19</v>
      </c>
      <c r="AI20" s="152">
        <v>26</v>
      </c>
      <c r="AJ20" s="27" t="s">
        <v>240</v>
      </c>
      <c r="AK20" s="23">
        <v>10</v>
      </c>
      <c r="AL20" s="149" t="s">
        <v>187</v>
      </c>
      <c r="AM20" s="149">
        <v>24</v>
      </c>
      <c r="AN20" s="26" t="s">
        <v>204</v>
      </c>
      <c r="AO20" s="28" t="s">
        <v>198</v>
      </c>
      <c r="AP20" s="152" t="s">
        <v>199</v>
      </c>
      <c r="AQ20" s="152" t="s">
        <v>200</v>
      </c>
      <c r="AR20" s="152">
        <v>28</v>
      </c>
      <c r="AS20" s="27" t="s">
        <v>241</v>
      </c>
      <c r="AT20" s="28">
        <v>12</v>
      </c>
      <c r="AU20" s="152">
        <v>19</v>
      </c>
      <c r="AV20" s="152">
        <v>26</v>
      </c>
      <c r="AW20" s="27" t="s">
        <v>242</v>
      </c>
      <c r="AX20" s="28" t="s">
        <v>191</v>
      </c>
      <c r="AY20" s="152" t="s">
        <v>192</v>
      </c>
      <c r="AZ20" s="152" t="s">
        <v>193</v>
      </c>
      <c r="BA20" s="29">
        <v>31</v>
      </c>
      <c r="BB20" s="641"/>
      <c r="BC20" s="642"/>
      <c r="BD20" s="643"/>
      <c r="BE20" s="641"/>
      <c r="BF20" s="642"/>
      <c r="BG20" s="643"/>
      <c r="BH20" s="641"/>
      <c r="BI20" s="642"/>
      <c r="BJ20" s="642"/>
      <c r="BK20" s="643"/>
      <c r="BL20" s="641"/>
      <c r="BM20" s="642"/>
      <c r="BN20" s="642"/>
      <c r="BO20" s="643"/>
      <c r="BP20" s="641"/>
      <c r="BQ20" s="642"/>
      <c r="BR20" s="642"/>
      <c r="BS20" s="643"/>
      <c r="BT20" s="626"/>
      <c r="BU20" s="629"/>
      <c r="BV20" s="626"/>
      <c r="BW20" s="626"/>
      <c r="BX20" s="629"/>
    </row>
    <row r="21" spans="1:76" ht="30" customHeight="1" thickBot="1">
      <c r="A21" s="155">
        <v>1</v>
      </c>
      <c r="B21" s="156"/>
      <c r="C21" s="157"/>
      <c r="D21" s="30"/>
      <c r="E21" s="30"/>
      <c r="F21" s="31"/>
      <c r="G21" s="158"/>
      <c r="H21" s="159"/>
      <c r="I21" s="160">
        <v>17</v>
      </c>
      <c r="J21" s="31"/>
      <c r="K21" s="158"/>
      <c r="L21" s="30"/>
      <c r="M21" s="30"/>
      <c r="N21" s="31"/>
      <c r="O21" s="158"/>
      <c r="P21" s="30"/>
      <c r="Q21" s="30"/>
      <c r="R21" s="159"/>
      <c r="S21" s="34" t="s">
        <v>0</v>
      </c>
      <c r="T21" s="33" t="s">
        <v>0</v>
      </c>
      <c r="U21" s="161" t="s">
        <v>0</v>
      </c>
      <c r="V21" s="162" t="s">
        <v>0</v>
      </c>
      <c r="W21" s="34" t="s">
        <v>27</v>
      </c>
      <c r="X21" s="33" t="s">
        <v>27</v>
      </c>
      <c r="Y21" s="32"/>
      <c r="Z21" s="30"/>
      <c r="AA21" s="31"/>
      <c r="AB21" s="158"/>
      <c r="AC21" s="30"/>
      <c r="AD21" s="30"/>
      <c r="AE21" s="159"/>
      <c r="AF21" s="30"/>
      <c r="AG21" s="32"/>
      <c r="AH21" s="160">
        <v>17</v>
      </c>
      <c r="AI21" s="30"/>
      <c r="AJ21" s="31"/>
      <c r="AK21" s="32"/>
      <c r="AL21" s="30"/>
      <c r="AM21" s="30"/>
      <c r="AN21" s="31"/>
      <c r="AO21" s="33"/>
      <c r="AP21" s="161" t="s">
        <v>0</v>
      </c>
      <c r="AQ21" s="161" t="s">
        <v>0</v>
      </c>
      <c r="AR21" s="161" t="s">
        <v>0</v>
      </c>
      <c r="AS21" s="34" t="s">
        <v>0</v>
      </c>
      <c r="AT21" s="33" t="s">
        <v>1</v>
      </c>
      <c r="AU21" s="161" t="s">
        <v>1</v>
      </c>
      <c r="AV21" s="33" t="s">
        <v>28</v>
      </c>
      <c r="AW21" s="33" t="s">
        <v>28</v>
      </c>
      <c r="AX21" s="33" t="s">
        <v>27</v>
      </c>
      <c r="AY21" s="161" t="s">
        <v>27</v>
      </c>
      <c r="AZ21" s="161" t="s">
        <v>27</v>
      </c>
      <c r="BA21" s="34" t="s">
        <v>27</v>
      </c>
      <c r="BB21" s="632">
        <v>34</v>
      </c>
      <c r="BC21" s="633"/>
      <c r="BD21" s="634"/>
      <c r="BE21" s="486">
        <v>8</v>
      </c>
      <c r="BF21" s="487"/>
      <c r="BG21" s="601"/>
      <c r="BH21" s="486">
        <v>2</v>
      </c>
      <c r="BI21" s="487"/>
      <c r="BJ21" s="487"/>
      <c r="BK21" s="601"/>
      <c r="BL21" s="486">
        <v>2</v>
      </c>
      <c r="BM21" s="487"/>
      <c r="BN21" s="487"/>
      <c r="BO21" s="601"/>
      <c r="BP21" s="486"/>
      <c r="BQ21" s="487"/>
      <c r="BR21" s="487"/>
      <c r="BS21" s="601"/>
      <c r="BT21" s="486"/>
      <c r="BU21" s="601"/>
      <c r="BV21" s="19">
        <v>6</v>
      </c>
      <c r="BW21" s="644">
        <f>SUM(BB21:BV21)</f>
        <v>52</v>
      </c>
      <c r="BX21" s="645"/>
    </row>
    <row r="22" spans="1:76" ht="30" customHeight="1" thickBot="1">
      <c r="A22" s="163">
        <v>2</v>
      </c>
      <c r="B22" s="164"/>
      <c r="C22" s="165"/>
      <c r="D22" s="36"/>
      <c r="E22" s="36"/>
      <c r="F22" s="37"/>
      <c r="G22" s="166"/>
      <c r="H22" s="167"/>
      <c r="I22" s="168">
        <v>17</v>
      </c>
      <c r="J22" s="37"/>
      <c r="K22" s="166"/>
      <c r="L22" s="36"/>
      <c r="M22" s="36"/>
      <c r="N22" s="37"/>
      <c r="O22" s="166"/>
      <c r="P22" s="36"/>
      <c r="Q22" s="36"/>
      <c r="R22" s="167"/>
      <c r="S22" s="40" t="s">
        <v>0</v>
      </c>
      <c r="T22" s="41" t="s">
        <v>0</v>
      </c>
      <c r="U22" s="42" t="s">
        <v>0</v>
      </c>
      <c r="V22" s="169" t="s">
        <v>0</v>
      </c>
      <c r="W22" s="40" t="s">
        <v>27</v>
      </c>
      <c r="X22" s="41" t="s">
        <v>27</v>
      </c>
      <c r="Y22" s="38"/>
      <c r="Z22" s="36"/>
      <c r="AA22" s="37"/>
      <c r="AB22" s="166"/>
      <c r="AC22" s="36"/>
      <c r="AD22" s="36"/>
      <c r="AE22" s="167"/>
      <c r="AF22" s="36"/>
      <c r="AG22" s="125"/>
      <c r="AH22" s="168">
        <v>17</v>
      </c>
      <c r="AI22" s="36"/>
      <c r="AJ22" s="37"/>
      <c r="AK22" s="38"/>
      <c r="AL22" s="36"/>
      <c r="AM22" s="36"/>
      <c r="AN22" s="37"/>
      <c r="AO22" s="39"/>
      <c r="AP22" s="42" t="s">
        <v>0</v>
      </c>
      <c r="AQ22" s="42" t="s">
        <v>0</v>
      </c>
      <c r="AR22" s="42" t="s">
        <v>0</v>
      </c>
      <c r="AS22" s="40" t="s">
        <v>0</v>
      </c>
      <c r="AT22" s="41" t="s">
        <v>1</v>
      </c>
      <c r="AU22" s="42" t="s">
        <v>28</v>
      </c>
      <c r="AV22" s="40" t="s">
        <v>28</v>
      </c>
      <c r="AW22" s="40" t="s">
        <v>27</v>
      </c>
      <c r="AX22" s="41" t="s">
        <v>27</v>
      </c>
      <c r="AY22" s="42" t="s">
        <v>27</v>
      </c>
      <c r="AZ22" s="42" t="s">
        <v>27</v>
      </c>
      <c r="BA22" s="40" t="s">
        <v>27</v>
      </c>
      <c r="BB22" s="486">
        <v>34</v>
      </c>
      <c r="BC22" s="487"/>
      <c r="BD22" s="601"/>
      <c r="BE22" s="486">
        <v>8</v>
      </c>
      <c r="BF22" s="487"/>
      <c r="BG22" s="601"/>
      <c r="BH22" s="486">
        <v>1</v>
      </c>
      <c r="BI22" s="487"/>
      <c r="BJ22" s="487"/>
      <c r="BK22" s="601"/>
      <c r="BL22" s="486">
        <v>2</v>
      </c>
      <c r="BM22" s="487"/>
      <c r="BN22" s="487"/>
      <c r="BO22" s="601"/>
      <c r="BP22" s="486"/>
      <c r="BQ22" s="487"/>
      <c r="BR22" s="487"/>
      <c r="BS22" s="601"/>
      <c r="BT22" s="486"/>
      <c r="BU22" s="601"/>
      <c r="BV22" s="19">
        <v>7</v>
      </c>
      <c r="BW22" s="644">
        <f>SUM(BB22:BV22)</f>
        <v>52</v>
      </c>
      <c r="BX22" s="645"/>
    </row>
    <row r="23" spans="1:76" ht="30" customHeight="1" thickBot="1">
      <c r="A23" s="163">
        <v>3</v>
      </c>
      <c r="B23" s="170"/>
      <c r="C23" s="171"/>
      <c r="D23" s="171"/>
      <c r="E23" s="172"/>
      <c r="F23" s="43"/>
      <c r="G23" s="173"/>
      <c r="H23" s="174"/>
      <c r="I23" s="175">
        <v>17</v>
      </c>
      <c r="J23" s="43"/>
      <c r="K23" s="173"/>
      <c r="L23" s="172"/>
      <c r="M23" s="172"/>
      <c r="N23" s="43"/>
      <c r="O23" s="173"/>
      <c r="P23" s="172"/>
      <c r="Q23" s="174"/>
      <c r="R23" s="36"/>
      <c r="S23" s="40" t="s">
        <v>0</v>
      </c>
      <c r="T23" s="41" t="s">
        <v>0</v>
      </c>
      <c r="U23" s="42" t="s">
        <v>0</v>
      </c>
      <c r="V23" s="176" t="s">
        <v>0</v>
      </c>
      <c r="W23" s="177" t="s">
        <v>27</v>
      </c>
      <c r="X23" s="178" t="s">
        <v>27</v>
      </c>
      <c r="Y23" s="44"/>
      <c r="Z23" s="172"/>
      <c r="AA23" s="43"/>
      <c r="AB23" s="173"/>
      <c r="AC23" s="172"/>
      <c r="AD23" s="172"/>
      <c r="AE23" s="174"/>
      <c r="AF23" s="36"/>
      <c r="AG23" s="179"/>
      <c r="AH23" s="175" t="s">
        <v>187</v>
      </c>
      <c r="AI23" s="172"/>
      <c r="AJ23" s="43"/>
      <c r="AK23" s="44"/>
      <c r="AL23" s="172"/>
      <c r="AM23" s="180"/>
      <c r="AN23" s="177"/>
      <c r="AO23" s="42" t="s">
        <v>0</v>
      </c>
      <c r="AP23" s="42" t="s">
        <v>0</v>
      </c>
      <c r="AQ23" s="169" t="s">
        <v>0</v>
      </c>
      <c r="AR23" s="42" t="s">
        <v>0</v>
      </c>
      <c r="AS23" s="45" t="s">
        <v>28</v>
      </c>
      <c r="AT23" s="40" t="s">
        <v>28</v>
      </c>
      <c r="AU23" s="40" t="s">
        <v>27</v>
      </c>
      <c r="AV23" s="40" t="s">
        <v>27</v>
      </c>
      <c r="AW23" s="40" t="s">
        <v>27</v>
      </c>
      <c r="AX23" s="41" t="s">
        <v>27</v>
      </c>
      <c r="AY23" s="42" t="s">
        <v>27</v>
      </c>
      <c r="AZ23" s="42" t="s">
        <v>27</v>
      </c>
      <c r="BA23" s="40" t="s">
        <v>27</v>
      </c>
      <c r="BB23" s="486">
        <v>34</v>
      </c>
      <c r="BC23" s="487"/>
      <c r="BD23" s="601"/>
      <c r="BE23" s="486">
        <v>7</v>
      </c>
      <c r="BF23" s="487"/>
      <c r="BG23" s="601"/>
      <c r="BH23" s="486">
        <v>0</v>
      </c>
      <c r="BI23" s="487"/>
      <c r="BJ23" s="487"/>
      <c r="BK23" s="601"/>
      <c r="BL23" s="486">
        <v>2</v>
      </c>
      <c r="BM23" s="487"/>
      <c r="BN23" s="487"/>
      <c r="BO23" s="601"/>
      <c r="BP23" s="486"/>
      <c r="BQ23" s="487"/>
      <c r="BR23" s="487"/>
      <c r="BS23" s="601"/>
      <c r="BT23" s="486"/>
      <c r="BU23" s="601"/>
      <c r="BV23" s="19">
        <v>9</v>
      </c>
      <c r="BW23" s="644">
        <f>SUM(BB23:BV23)</f>
        <v>52</v>
      </c>
      <c r="BX23" s="645"/>
    </row>
    <row r="24" spans="1:76" ht="36" customHeight="1" thickBot="1">
      <c r="A24" s="163">
        <v>4</v>
      </c>
      <c r="B24" s="181"/>
      <c r="C24" s="182"/>
      <c r="D24" s="182"/>
      <c r="E24" s="182"/>
      <c r="F24" s="49"/>
      <c r="G24" s="183"/>
      <c r="H24" s="184"/>
      <c r="I24" s="182">
        <v>17</v>
      </c>
      <c r="J24" s="49"/>
      <c r="K24" s="183"/>
      <c r="L24" s="184"/>
      <c r="M24" s="184"/>
      <c r="N24" s="46"/>
      <c r="O24" s="48"/>
      <c r="P24" s="45"/>
      <c r="Q24" s="185"/>
      <c r="R24" s="45"/>
      <c r="S24" s="46" t="s">
        <v>0</v>
      </c>
      <c r="T24" s="48" t="s">
        <v>0</v>
      </c>
      <c r="U24" s="182" t="s">
        <v>0</v>
      </c>
      <c r="V24" s="46" t="s">
        <v>27</v>
      </c>
      <c r="W24" s="46" t="s">
        <v>27</v>
      </c>
      <c r="X24" s="181"/>
      <c r="Y24" s="182"/>
      <c r="Z24" s="182"/>
      <c r="AA24" s="186"/>
      <c r="AB24" s="181">
        <v>10</v>
      </c>
      <c r="AC24" s="45"/>
      <c r="AD24" s="184"/>
      <c r="AE24" s="187"/>
      <c r="AF24" s="45"/>
      <c r="AG24" s="47"/>
      <c r="AH24" s="45" t="s">
        <v>0</v>
      </c>
      <c r="AI24" s="45" t="s">
        <v>28</v>
      </c>
      <c r="AJ24" s="46" t="s">
        <v>205</v>
      </c>
      <c r="AK24" s="47" t="s">
        <v>205</v>
      </c>
      <c r="AL24" s="45" t="s">
        <v>205</v>
      </c>
      <c r="AM24" s="45" t="s">
        <v>205</v>
      </c>
      <c r="AN24" s="46" t="s">
        <v>205</v>
      </c>
      <c r="AO24" s="48" t="s">
        <v>205</v>
      </c>
      <c r="AP24" s="45" t="s">
        <v>205</v>
      </c>
      <c r="AQ24" s="45" t="s">
        <v>205</v>
      </c>
      <c r="AR24" s="45" t="s">
        <v>30</v>
      </c>
      <c r="AS24" s="49"/>
      <c r="AT24" s="183"/>
      <c r="AU24" s="184"/>
      <c r="AV24" s="184"/>
      <c r="AW24" s="49"/>
      <c r="AX24" s="129"/>
      <c r="AY24" s="131"/>
      <c r="AZ24" s="131"/>
      <c r="BA24" s="50"/>
      <c r="BB24" s="486">
        <v>27</v>
      </c>
      <c r="BC24" s="487"/>
      <c r="BD24" s="601"/>
      <c r="BE24" s="486">
        <v>4</v>
      </c>
      <c r="BF24" s="487"/>
      <c r="BG24" s="601"/>
      <c r="BH24" s="486">
        <v>0</v>
      </c>
      <c r="BI24" s="487"/>
      <c r="BJ24" s="487"/>
      <c r="BK24" s="601"/>
      <c r="BL24" s="486">
        <v>1</v>
      </c>
      <c r="BM24" s="487"/>
      <c r="BN24" s="487"/>
      <c r="BO24" s="601"/>
      <c r="BP24" s="486">
        <v>8</v>
      </c>
      <c r="BQ24" s="487"/>
      <c r="BR24" s="487"/>
      <c r="BS24" s="601"/>
      <c r="BT24" s="486">
        <v>1</v>
      </c>
      <c r="BU24" s="601"/>
      <c r="BV24" s="19">
        <v>2</v>
      </c>
      <c r="BW24" s="644">
        <f>SUM(BB24:BV24)</f>
        <v>43</v>
      </c>
      <c r="BX24" s="645"/>
    </row>
    <row r="25" spans="1:76" ht="32.25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1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 t="s">
        <v>206</v>
      </c>
      <c r="BA25" s="51"/>
      <c r="BB25" s="632">
        <f>SUM(BB21:BD24)</f>
        <v>129</v>
      </c>
      <c r="BC25" s="633"/>
      <c r="BD25" s="634"/>
      <c r="BE25" s="486">
        <f>SUM(BE21:BG24)</f>
        <v>27</v>
      </c>
      <c r="BF25" s="487"/>
      <c r="BG25" s="601"/>
      <c r="BH25" s="486">
        <f>SUM(BH21:BK24)</f>
        <v>3</v>
      </c>
      <c r="BI25" s="487"/>
      <c r="BJ25" s="487"/>
      <c r="BK25" s="601"/>
      <c r="BL25" s="486">
        <f>SUM(BL21:BO24)</f>
        <v>7</v>
      </c>
      <c r="BM25" s="487"/>
      <c r="BN25" s="487"/>
      <c r="BO25" s="601"/>
      <c r="BP25" s="486">
        <f>SUM(BP21:BS24)</f>
        <v>8</v>
      </c>
      <c r="BQ25" s="487"/>
      <c r="BR25" s="487"/>
      <c r="BS25" s="601"/>
      <c r="BT25" s="486">
        <f>SUM(BT21:BU24)</f>
        <v>1</v>
      </c>
      <c r="BU25" s="601"/>
      <c r="BV25" s="19">
        <f>SUM(BV21:BV24)</f>
        <v>24</v>
      </c>
      <c r="BW25" s="644">
        <f>SUM(BW21:BX24)</f>
        <v>199</v>
      </c>
      <c r="BX25" s="645"/>
    </row>
    <row r="26" spans="1:76" ht="31.5">
      <c r="A26" s="110"/>
      <c r="B26" s="52" t="s">
        <v>207</v>
      </c>
      <c r="C26" s="52"/>
      <c r="D26" s="52"/>
      <c r="E26" s="52"/>
      <c r="F26" s="52"/>
      <c r="G26" s="52"/>
      <c r="H26" s="188"/>
      <c r="I26" s="189" t="s">
        <v>208</v>
      </c>
      <c r="J26" s="190"/>
      <c r="K26" s="190"/>
      <c r="L26" s="190"/>
      <c r="M26" s="190"/>
      <c r="N26" s="190"/>
      <c r="O26" s="190"/>
      <c r="P26" s="190"/>
      <c r="Q26" s="190"/>
      <c r="R26" s="52"/>
      <c r="S26" s="128" t="s">
        <v>1</v>
      </c>
      <c r="T26" s="52" t="s">
        <v>209</v>
      </c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128" t="s">
        <v>205</v>
      </c>
      <c r="AF26" s="53"/>
      <c r="AG26" s="110" t="s">
        <v>210</v>
      </c>
      <c r="AH26" s="110"/>
      <c r="AI26" s="110"/>
      <c r="AJ26" s="54"/>
      <c r="AK26" s="54"/>
      <c r="AL26" s="54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1"/>
      <c r="BB26" s="55"/>
      <c r="BC26" s="55"/>
      <c r="BD26" s="55"/>
      <c r="BE26" s="56"/>
      <c r="BF26" s="56"/>
      <c r="BG26" s="57"/>
      <c r="BH26" s="57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8"/>
      <c r="BX26" s="58"/>
    </row>
    <row r="27" spans="1:61" ht="31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0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BF27" s="124"/>
      <c r="BI27" s="124"/>
    </row>
    <row r="28" spans="1:61" ht="31.5">
      <c r="A28" s="59"/>
      <c r="B28" s="59"/>
      <c r="C28" s="59"/>
      <c r="D28" s="59"/>
      <c r="E28" s="59"/>
      <c r="F28" s="59"/>
      <c r="G28" s="59"/>
      <c r="H28" s="61" t="s">
        <v>0</v>
      </c>
      <c r="I28" s="62" t="s">
        <v>46</v>
      </c>
      <c r="J28" s="59" t="s">
        <v>31</v>
      </c>
      <c r="N28" s="59"/>
      <c r="O28" s="59"/>
      <c r="P28" s="59"/>
      <c r="Q28" s="59"/>
      <c r="R28" s="60"/>
      <c r="S28" s="63" t="s">
        <v>28</v>
      </c>
      <c r="T28" s="62" t="s">
        <v>46</v>
      </c>
      <c r="U28" s="59" t="s">
        <v>32</v>
      </c>
      <c r="W28" s="59"/>
      <c r="X28" s="59"/>
      <c r="Y28" s="59"/>
      <c r="Z28" s="59"/>
      <c r="AA28" s="59"/>
      <c r="AB28" s="59"/>
      <c r="AC28" s="59"/>
      <c r="AE28" s="63" t="s">
        <v>30</v>
      </c>
      <c r="AF28" s="62" t="s">
        <v>46</v>
      </c>
      <c r="AG28" s="59" t="s">
        <v>29</v>
      </c>
      <c r="AH28" s="59"/>
      <c r="AI28" s="59"/>
      <c r="BF28" s="124"/>
      <c r="BI28" s="124"/>
    </row>
    <row r="29" spans="1:61" ht="31.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  <c r="S29" s="60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BF29" s="124"/>
      <c r="BI29" s="124"/>
    </row>
    <row r="30" spans="1:61" ht="31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60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BF30" s="124"/>
      <c r="BI30" s="124"/>
    </row>
    <row r="31" spans="1:61" ht="31.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60"/>
      <c r="T31" s="59"/>
      <c r="U31" s="59"/>
      <c r="V31" s="59"/>
      <c r="W31" s="59"/>
      <c r="X31" s="59"/>
      <c r="Y31" s="59"/>
      <c r="Z31" s="59"/>
      <c r="AA31" s="15" t="s">
        <v>26</v>
      </c>
      <c r="AB31" s="59"/>
      <c r="AC31" s="59"/>
      <c r="AD31" s="59"/>
      <c r="AE31" s="59"/>
      <c r="AF31" s="59"/>
      <c r="AG31" s="59"/>
      <c r="AH31" s="59"/>
      <c r="AI31" s="59"/>
      <c r="BF31" s="124"/>
      <c r="BI31" s="124"/>
    </row>
    <row r="32" spans="1:61" ht="32.25" thickBo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BF32" s="124"/>
      <c r="BI32" s="124"/>
    </row>
    <row r="33" spans="1:64" ht="32.25" customHeight="1" thickBot="1">
      <c r="A33" s="501" t="s">
        <v>51</v>
      </c>
      <c r="B33" s="507" t="s">
        <v>98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9"/>
      <c r="P33" s="495" t="s">
        <v>6</v>
      </c>
      <c r="Q33" s="518"/>
      <c r="R33" s="495" t="s">
        <v>7</v>
      </c>
      <c r="S33" s="496"/>
      <c r="T33" s="355" t="s">
        <v>8</v>
      </c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1"/>
      <c r="AF33" s="355" t="s">
        <v>25</v>
      </c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1"/>
      <c r="BG33" s="539" t="s">
        <v>21</v>
      </c>
      <c r="BH33" s="540"/>
      <c r="BI33" s="527" t="s">
        <v>52</v>
      </c>
      <c r="BJ33" s="528"/>
      <c r="BK33" s="528"/>
      <c r="BL33" s="529"/>
    </row>
    <row r="34" spans="1:64" ht="26.25" customHeight="1" thickBot="1">
      <c r="A34" s="502"/>
      <c r="B34" s="510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2"/>
      <c r="P34" s="315"/>
      <c r="Q34" s="493"/>
      <c r="R34" s="315"/>
      <c r="S34" s="316"/>
      <c r="T34" s="504" t="s">
        <v>4</v>
      </c>
      <c r="U34" s="493"/>
      <c r="V34" s="315" t="s">
        <v>9</v>
      </c>
      <c r="W34" s="522"/>
      <c r="X34" s="360" t="s">
        <v>10</v>
      </c>
      <c r="Y34" s="368"/>
      <c r="Z34" s="368"/>
      <c r="AA34" s="368"/>
      <c r="AB34" s="368"/>
      <c r="AC34" s="368"/>
      <c r="AD34" s="368"/>
      <c r="AE34" s="369"/>
      <c r="AF34" s="506" t="s">
        <v>12</v>
      </c>
      <c r="AG34" s="322"/>
      <c r="AH34" s="322"/>
      <c r="AI34" s="322"/>
      <c r="AJ34" s="322"/>
      <c r="AK34" s="323"/>
      <c r="AL34" s="506" t="s">
        <v>13</v>
      </c>
      <c r="AM34" s="322"/>
      <c r="AN34" s="322"/>
      <c r="AO34" s="322"/>
      <c r="AP34" s="322"/>
      <c r="AQ34" s="323"/>
      <c r="AR34" s="506" t="s">
        <v>14</v>
      </c>
      <c r="AS34" s="322"/>
      <c r="AT34" s="322"/>
      <c r="AU34" s="322"/>
      <c r="AV34" s="322"/>
      <c r="AW34" s="323"/>
      <c r="AX34" s="360" t="s">
        <v>83</v>
      </c>
      <c r="AY34" s="368"/>
      <c r="AZ34" s="368"/>
      <c r="BA34" s="368"/>
      <c r="BB34" s="368"/>
      <c r="BC34" s="368"/>
      <c r="BD34" s="368"/>
      <c r="BE34" s="368"/>
      <c r="BF34" s="369"/>
      <c r="BG34" s="541"/>
      <c r="BH34" s="542"/>
      <c r="BI34" s="530"/>
      <c r="BJ34" s="531"/>
      <c r="BK34" s="531"/>
      <c r="BL34" s="532"/>
    </row>
    <row r="35" spans="1:64" ht="106.5" customHeight="1" thickBot="1">
      <c r="A35" s="502"/>
      <c r="B35" s="510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2"/>
      <c r="P35" s="315"/>
      <c r="Q35" s="493"/>
      <c r="R35" s="315"/>
      <c r="S35" s="316"/>
      <c r="T35" s="504"/>
      <c r="U35" s="493"/>
      <c r="V35" s="315"/>
      <c r="W35" s="522"/>
      <c r="X35" s="538" t="s">
        <v>11</v>
      </c>
      <c r="Y35" s="493"/>
      <c r="Z35" s="492" t="s">
        <v>54</v>
      </c>
      <c r="AA35" s="493"/>
      <c r="AB35" s="492" t="s">
        <v>53</v>
      </c>
      <c r="AC35" s="493"/>
      <c r="AD35" s="315" t="s">
        <v>38</v>
      </c>
      <c r="AE35" s="316"/>
      <c r="AF35" s="321" t="s">
        <v>110</v>
      </c>
      <c r="AG35" s="322"/>
      <c r="AH35" s="323"/>
      <c r="AI35" s="321" t="s">
        <v>111</v>
      </c>
      <c r="AJ35" s="322"/>
      <c r="AK35" s="323"/>
      <c r="AL35" s="321" t="s">
        <v>112</v>
      </c>
      <c r="AM35" s="322"/>
      <c r="AN35" s="323"/>
      <c r="AO35" s="321" t="s">
        <v>113</v>
      </c>
      <c r="AP35" s="322"/>
      <c r="AQ35" s="323"/>
      <c r="AR35" s="321" t="s">
        <v>114</v>
      </c>
      <c r="AS35" s="322"/>
      <c r="AT35" s="323"/>
      <c r="AU35" s="321" t="s">
        <v>115</v>
      </c>
      <c r="AV35" s="322"/>
      <c r="AW35" s="323"/>
      <c r="AX35" s="321" t="s">
        <v>243</v>
      </c>
      <c r="AY35" s="322"/>
      <c r="AZ35" s="323"/>
      <c r="BA35" s="321" t="s">
        <v>244</v>
      </c>
      <c r="BB35" s="322"/>
      <c r="BC35" s="323"/>
      <c r="BD35" s="321" t="s">
        <v>245</v>
      </c>
      <c r="BE35" s="322"/>
      <c r="BF35" s="323"/>
      <c r="BG35" s="541"/>
      <c r="BH35" s="542"/>
      <c r="BI35" s="530"/>
      <c r="BJ35" s="531"/>
      <c r="BK35" s="531"/>
      <c r="BL35" s="532"/>
    </row>
    <row r="36" spans="1:64" ht="140.25" customHeight="1" thickBot="1">
      <c r="A36" s="503"/>
      <c r="B36" s="513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5"/>
      <c r="P36" s="317"/>
      <c r="Q36" s="494"/>
      <c r="R36" s="317"/>
      <c r="S36" s="318"/>
      <c r="T36" s="505"/>
      <c r="U36" s="494"/>
      <c r="V36" s="317"/>
      <c r="W36" s="523"/>
      <c r="X36" s="318"/>
      <c r="Y36" s="494"/>
      <c r="Z36" s="317"/>
      <c r="AA36" s="494"/>
      <c r="AB36" s="317"/>
      <c r="AC36" s="494"/>
      <c r="AD36" s="317"/>
      <c r="AE36" s="318"/>
      <c r="AF36" s="64" t="s">
        <v>3</v>
      </c>
      <c r="AG36" s="65" t="s">
        <v>15</v>
      </c>
      <c r="AH36" s="66" t="s">
        <v>16</v>
      </c>
      <c r="AI36" s="64" t="s">
        <v>3</v>
      </c>
      <c r="AJ36" s="65" t="s">
        <v>15</v>
      </c>
      <c r="AK36" s="66" t="s">
        <v>16</v>
      </c>
      <c r="AL36" s="64" t="s">
        <v>3</v>
      </c>
      <c r="AM36" s="65" t="s">
        <v>15</v>
      </c>
      <c r="AN36" s="66" t="s">
        <v>16</v>
      </c>
      <c r="AO36" s="64" t="s">
        <v>3</v>
      </c>
      <c r="AP36" s="65" t="s">
        <v>15</v>
      </c>
      <c r="AQ36" s="66" t="s">
        <v>16</v>
      </c>
      <c r="AR36" s="64" t="s">
        <v>3</v>
      </c>
      <c r="AS36" s="65" t="s">
        <v>15</v>
      </c>
      <c r="AT36" s="66" t="s">
        <v>16</v>
      </c>
      <c r="AU36" s="67" t="s">
        <v>3</v>
      </c>
      <c r="AV36" s="68" t="s">
        <v>15</v>
      </c>
      <c r="AW36" s="69" t="s">
        <v>16</v>
      </c>
      <c r="AX36" s="64" t="s">
        <v>3</v>
      </c>
      <c r="AY36" s="65" t="s">
        <v>15</v>
      </c>
      <c r="AZ36" s="66" t="s">
        <v>16</v>
      </c>
      <c r="BA36" s="64" t="s">
        <v>3</v>
      </c>
      <c r="BB36" s="65" t="s">
        <v>15</v>
      </c>
      <c r="BC36" s="66" t="s">
        <v>16</v>
      </c>
      <c r="BD36" s="64" t="s">
        <v>3</v>
      </c>
      <c r="BE36" s="65" t="s">
        <v>15</v>
      </c>
      <c r="BF36" s="66" t="s">
        <v>16</v>
      </c>
      <c r="BG36" s="543"/>
      <c r="BH36" s="544"/>
      <c r="BI36" s="533"/>
      <c r="BJ36" s="534"/>
      <c r="BK36" s="534"/>
      <c r="BL36" s="535"/>
    </row>
    <row r="37" spans="1:65" ht="51" customHeight="1" thickBot="1">
      <c r="A37" s="70">
        <v>1</v>
      </c>
      <c r="B37" s="395" t="s">
        <v>100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6"/>
      <c r="P37" s="365"/>
      <c r="Q37" s="361"/>
      <c r="R37" s="365"/>
      <c r="S37" s="368"/>
      <c r="T37" s="427">
        <f>T38+T42+T49</f>
        <v>5013.4</v>
      </c>
      <c r="U37" s="339"/>
      <c r="V37" s="488">
        <f>V38+V42+V49</f>
        <v>2536</v>
      </c>
      <c r="W37" s="341"/>
      <c r="X37" s="427">
        <f>X38+X42+X49</f>
        <v>1307</v>
      </c>
      <c r="Y37" s="339"/>
      <c r="Z37" s="524">
        <f>Z38+Z42+Z49</f>
        <v>945</v>
      </c>
      <c r="AA37" s="339"/>
      <c r="AB37" s="524">
        <f>AB38+AB42+AB49</f>
        <v>117</v>
      </c>
      <c r="AC37" s="339"/>
      <c r="AD37" s="488"/>
      <c r="AE37" s="341"/>
      <c r="AF37" s="78">
        <f>AF38+AF42+AF45+AF47+AF49+AF64</f>
        <v>758</v>
      </c>
      <c r="AG37" s="78">
        <f>AG38+AG42+AG45+AG47+AG49+AG64</f>
        <v>358</v>
      </c>
      <c r="AH37" s="79">
        <f>AH38+AH42+AH49+AH45+AH47+AH64</f>
        <v>19</v>
      </c>
      <c r="AI37" s="78">
        <f>AI38+AI42+AI45+AI47+AI49+AI64</f>
        <v>768</v>
      </c>
      <c r="AJ37" s="78">
        <f>AJ38+AJ42+AJ45+AJ47+AJ49+AJ64</f>
        <v>358</v>
      </c>
      <c r="AK37" s="79">
        <f>AK38+AK42+AK49+AK45+AK47+AK64</f>
        <v>18</v>
      </c>
      <c r="AL37" s="78">
        <f>AL38+AL42+AL45+AL47+AL49+AL64</f>
        <v>488</v>
      </c>
      <c r="AM37" s="78">
        <f>AM38+AM42+AM45+AM47+AM49+AM64</f>
        <v>236</v>
      </c>
      <c r="AN37" s="79">
        <f>AN38+AN42+AN49+AN45+AN47+AN64</f>
        <v>12</v>
      </c>
      <c r="AO37" s="78">
        <f>AO38+AO42+AO45+AO47+AO49+AO64</f>
        <v>568</v>
      </c>
      <c r="AP37" s="78">
        <f>AP38+AP42+AP45+AP47+AP49+AP64</f>
        <v>340</v>
      </c>
      <c r="AQ37" s="79">
        <f>AQ38+AQ42+AQ49+AQ45+AQ47+AQ64</f>
        <v>19</v>
      </c>
      <c r="AR37" s="78">
        <f>AR38+AR42+AR45+AR47+AR49+AR64</f>
        <v>986</v>
      </c>
      <c r="AS37" s="78">
        <f>AS38+AS42+AS45+AS47+AS49+AS64</f>
        <v>408</v>
      </c>
      <c r="AT37" s="79">
        <f>AT38+AT42+AT49+AT45+AT47+AT64</f>
        <v>26</v>
      </c>
      <c r="AU37" s="78">
        <f>AU38+AU42+AU45+AU47+AU49+AU64</f>
        <v>920</v>
      </c>
      <c r="AV37" s="78">
        <f>AV38+AV42+AV45+AV47+AV49+AV64</f>
        <v>426</v>
      </c>
      <c r="AW37" s="79">
        <f>AW38+AW42+AW49+AW45+AW47+AW64</f>
        <v>25</v>
      </c>
      <c r="AX37" s="78">
        <f>AX38+AX42+AX45+AX47+AX49+AX64</f>
        <v>622</v>
      </c>
      <c r="AY37" s="78">
        <f>AY38+AY42+AY45+AY47+AY49+AY64</f>
        <v>272</v>
      </c>
      <c r="AZ37" s="79">
        <f>AZ38+AZ42+AZ49+AZ45+AZ47+AZ64</f>
        <v>16</v>
      </c>
      <c r="BA37" s="78">
        <f>BA38+BA42+BA45+BA47+BA49+BA64</f>
        <v>180</v>
      </c>
      <c r="BB37" s="78">
        <f>BB38+BB42+BB45+BB47+BB49+BB64</f>
        <v>68</v>
      </c>
      <c r="BC37" s="79">
        <f>BC38+BC42+BC49+BC45+BC47+BC64</f>
        <v>5</v>
      </c>
      <c r="BD37" s="78">
        <f>BD38+BD42+BD45+BD47+BD49+BD64</f>
        <v>0</v>
      </c>
      <c r="BE37" s="78">
        <f>BE38+BE42+BE45+BE47+BE49+BE64</f>
        <v>0</v>
      </c>
      <c r="BF37" s="79">
        <f>BF38+BF42+BF49+BF45+BF47+BF64</f>
        <v>0</v>
      </c>
      <c r="BG37" s="536">
        <f>BG38+BG42+BG49+BG45+BG47+BG64</f>
        <v>134</v>
      </c>
      <c r="BH37" s="537"/>
      <c r="BI37" s="355"/>
      <c r="BJ37" s="340"/>
      <c r="BK37" s="340"/>
      <c r="BL37" s="341"/>
      <c r="BM37" s="115"/>
    </row>
    <row r="38" spans="1:65" ht="75.75" customHeight="1" thickBot="1">
      <c r="A38" s="191" t="s">
        <v>55</v>
      </c>
      <c r="B38" s="549" t="s">
        <v>302</v>
      </c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1"/>
      <c r="P38" s="287"/>
      <c r="Q38" s="311"/>
      <c r="R38" s="287"/>
      <c r="S38" s="248"/>
      <c r="T38" s="489">
        <f>T39+T40+T41</f>
        <v>324</v>
      </c>
      <c r="U38" s="372"/>
      <c r="V38" s="490">
        <f>V39+V40+V41</f>
        <v>162</v>
      </c>
      <c r="W38" s="491"/>
      <c r="X38" s="334"/>
      <c r="Y38" s="334"/>
      <c r="Z38" s="516"/>
      <c r="AA38" s="517"/>
      <c r="AB38" s="461"/>
      <c r="AC38" s="545"/>
      <c r="AD38" s="461"/>
      <c r="AE38" s="373"/>
      <c r="AF38" s="192">
        <f aca="true" t="shared" si="0" ref="AF38:AK38">SUM(AF39:AF41)</f>
        <v>108</v>
      </c>
      <c r="AG38" s="192">
        <f t="shared" si="0"/>
        <v>54</v>
      </c>
      <c r="AH38" s="193">
        <f t="shared" si="0"/>
        <v>4</v>
      </c>
      <c r="AI38" s="192">
        <f t="shared" si="0"/>
        <v>108</v>
      </c>
      <c r="AJ38" s="192">
        <f t="shared" si="0"/>
        <v>54</v>
      </c>
      <c r="AK38" s="193">
        <f t="shared" si="0"/>
        <v>3</v>
      </c>
      <c r="AL38" s="194"/>
      <c r="AM38" s="192"/>
      <c r="AN38" s="193">
        <f>SUM(AN39:AN41)</f>
        <v>0</v>
      </c>
      <c r="AO38" s="192">
        <f>SUM(AO39:AO41)</f>
        <v>108</v>
      </c>
      <c r="AP38" s="192">
        <f>SUM(AP39:AP41)</f>
        <v>54</v>
      </c>
      <c r="AQ38" s="193">
        <f>SUM(AQ39:AQ41)</f>
        <v>3</v>
      </c>
      <c r="AR38" s="194"/>
      <c r="AS38" s="192"/>
      <c r="AT38" s="193">
        <f>SUM(AT39:AT41)</f>
        <v>0</v>
      </c>
      <c r="AU38" s="194"/>
      <c r="AV38" s="192"/>
      <c r="AW38" s="193">
        <f>SUM(AW39:AW41)</f>
        <v>0</v>
      </c>
      <c r="AX38" s="194"/>
      <c r="AY38" s="192"/>
      <c r="AZ38" s="193">
        <f>SUM(AZ39:AZ41)</f>
        <v>0</v>
      </c>
      <c r="BA38" s="194"/>
      <c r="BB38" s="192"/>
      <c r="BC38" s="193">
        <f>SUM(BC39:BC41)</f>
        <v>0</v>
      </c>
      <c r="BD38" s="194"/>
      <c r="BE38" s="192"/>
      <c r="BF38" s="193">
        <f>SUM(BF39:BF41)</f>
        <v>0</v>
      </c>
      <c r="BG38" s="319">
        <v>4</v>
      </c>
      <c r="BH38" s="320"/>
      <c r="BI38" s="588"/>
      <c r="BJ38" s="589"/>
      <c r="BK38" s="589"/>
      <c r="BL38" s="590"/>
      <c r="BM38" s="116"/>
    </row>
    <row r="39" spans="1:65" ht="32.25" customHeight="1">
      <c r="A39" s="191" t="s">
        <v>303</v>
      </c>
      <c r="B39" s="497" t="s">
        <v>102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287"/>
      <c r="Q39" s="311"/>
      <c r="R39" s="287" t="s">
        <v>211</v>
      </c>
      <c r="S39" s="248"/>
      <c r="T39" s="305">
        <v>108</v>
      </c>
      <c r="U39" s="306"/>
      <c r="V39" s="469">
        <v>54</v>
      </c>
      <c r="W39" s="470"/>
      <c r="X39" s="248"/>
      <c r="Y39" s="311"/>
      <c r="Z39" s="520"/>
      <c r="AA39" s="336"/>
      <c r="AB39" s="287"/>
      <c r="AC39" s="311"/>
      <c r="AD39" s="287"/>
      <c r="AE39" s="249"/>
      <c r="AF39" s="71"/>
      <c r="AG39" s="72"/>
      <c r="AH39" s="195"/>
      <c r="AI39" s="71"/>
      <c r="AJ39" s="72"/>
      <c r="AK39" s="73"/>
      <c r="AL39" s="71"/>
      <c r="AM39" s="72"/>
      <c r="AN39" s="73"/>
      <c r="AO39" s="71">
        <v>108</v>
      </c>
      <c r="AP39" s="72">
        <v>54</v>
      </c>
      <c r="AQ39" s="73">
        <v>3</v>
      </c>
      <c r="AR39" s="71"/>
      <c r="AS39" s="72"/>
      <c r="AT39" s="73"/>
      <c r="AU39" s="71"/>
      <c r="AV39" s="72"/>
      <c r="AW39" s="73"/>
      <c r="AX39" s="71"/>
      <c r="AY39" s="72"/>
      <c r="AZ39" s="73"/>
      <c r="BA39" s="71"/>
      <c r="BB39" s="72"/>
      <c r="BC39" s="73"/>
      <c r="BD39" s="71"/>
      <c r="BE39" s="72"/>
      <c r="BF39" s="73"/>
      <c r="BG39" s="307">
        <f>AH39+AK39+AN39+AQ39+AT39+AW39+AZ39+BC39+BF39</f>
        <v>3</v>
      </c>
      <c r="BH39" s="308"/>
      <c r="BI39" s="243" t="s">
        <v>275</v>
      </c>
      <c r="BJ39" s="244"/>
      <c r="BK39" s="244"/>
      <c r="BL39" s="245"/>
      <c r="BM39" s="116"/>
    </row>
    <row r="40" spans="1:65" ht="37.5" customHeight="1">
      <c r="A40" s="196" t="s">
        <v>304</v>
      </c>
      <c r="B40" s="519" t="s">
        <v>381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287"/>
      <c r="Q40" s="311"/>
      <c r="R40" s="287">
        <v>2</v>
      </c>
      <c r="S40" s="248"/>
      <c r="T40" s="305">
        <v>108</v>
      </c>
      <c r="U40" s="306"/>
      <c r="V40" s="469">
        <v>54</v>
      </c>
      <c r="W40" s="470"/>
      <c r="X40" s="521"/>
      <c r="Y40" s="314"/>
      <c r="Z40" s="275"/>
      <c r="AA40" s="304"/>
      <c r="AB40" s="287"/>
      <c r="AC40" s="311"/>
      <c r="AD40" s="313"/>
      <c r="AE40" s="314"/>
      <c r="AF40" s="71"/>
      <c r="AG40" s="72"/>
      <c r="AH40" s="73"/>
      <c r="AI40" s="71">
        <v>108</v>
      </c>
      <c r="AJ40" s="72">
        <v>54</v>
      </c>
      <c r="AK40" s="73">
        <v>3</v>
      </c>
      <c r="AL40" s="71"/>
      <c r="AM40" s="72"/>
      <c r="AN40" s="73"/>
      <c r="AO40" s="71"/>
      <c r="AP40" s="72"/>
      <c r="AQ40" s="73"/>
      <c r="AR40" s="71"/>
      <c r="AS40" s="72"/>
      <c r="AT40" s="73"/>
      <c r="AU40" s="71"/>
      <c r="AV40" s="72"/>
      <c r="AW40" s="73"/>
      <c r="AX40" s="71"/>
      <c r="AY40" s="72"/>
      <c r="AZ40" s="73"/>
      <c r="BA40" s="71"/>
      <c r="BB40" s="72"/>
      <c r="BC40" s="73"/>
      <c r="BD40" s="71"/>
      <c r="BE40" s="72"/>
      <c r="BF40" s="73"/>
      <c r="BG40" s="307">
        <f>AH40+AK40+AN40+AQ40+AT40+AW40+AZ40+BC40+BF40</f>
        <v>3</v>
      </c>
      <c r="BH40" s="308"/>
      <c r="BI40" s="243" t="s">
        <v>276</v>
      </c>
      <c r="BJ40" s="244"/>
      <c r="BK40" s="244"/>
      <c r="BL40" s="245"/>
      <c r="BM40" s="116"/>
    </row>
    <row r="41" spans="1:65" ht="39.75" customHeight="1">
      <c r="A41" s="196" t="s">
        <v>305</v>
      </c>
      <c r="B41" s="325" t="s">
        <v>382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287">
        <v>1</v>
      </c>
      <c r="Q41" s="311"/>
      <c r="R41" s="287"/>
      <c r="S41" s="248"/>
      <c r="T41" s="482">
        <v>108</v>
      </c>
      <c r="U41" s="475"/>
      <c r="V41" s="333">
        <v>54</v>
      </c>
      <c r="W41" s="310"/>
      <c r="X41" s="248"/>
      <c r="Y41" s="311"/>
      <c r="Z41" s="275"/>
      <c r="AA41" s="304"/>
      <c r="AB41" s="287"/>
      <c r="AC41" s="311"/>
      <c r="AD41" s="287"/>
      <c r="AE41" s="311"/>
      <c r="AF41" s="71">
        <v>108</v>
      </c>
      <c r="AG41" s="72">
        <v>54</v>
      </c>
      <c r="AH41" s="73">
        <v>4</v>
      </c>
      <c r="AI41" s="71"/>
      <c r="AJ41" s="72"/>
      <c r="AK41" s="73"/>
      <c r="AL41" s="71"/>
      <c r="AM41" s="72"/>
      <c r="AN41" s="73"/>
      <c r="AO41" s="71"/>
      <c r="AP41" s="72"/>
      <c r="AQ41" s="73"/>
      <c r="AR41" s="71"/>
      <c r="AS41" s="72"/>
      <c r="AT41" s="73"/>
      <c r="AU41" s="71"/>
      <c r="AV41" s="72"/>
      <c r="AW41" s="73"/>
      <c r="AX41" s="71"/>
      <c r="AY41" s="72"/>
      <c r="AZ41" s="73"/>
      <c r="BA41" s="71"/>
      <c r="BB41" s="72"/>
      <c r="BC41" s="73"/>
      <c r="BD41" s="71"/>
      <c r="BE41" s="72"/>
      <c r="BF41" s="73"/>
      <c r="BG41" s="307">
        <f>AH41+AK41+AN41+AQ41+AT41+AW41+AZ41+BC41+BF41</f>
        <v>4</v>
      </c>
      <c r="BH41" s="308"/>
      <c r="BI41" s="243" t="s">
        <v>277</v>
      </c>
      <c r="BJ41" s="244"/>
      <c r="BK41" s="244"/>
      <c r="BL41" s="245"/>
      <c r="BM41" s="116"/>
    </row>
    <row r="42" spans="1:65" s="16" customFormat="1" ht="57.75" customHeight="1">
      <c r="A42" s="196" t="s">
        <v>65</v>
      </c>
      <c r="B42" s="325" t="s">
        <v>306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264"/>
      <c r="Q42" s="334"/>
      <c r="R42" s="264"/>
      <c r="S42" s="334"/>
      <c r="T42" s="471">
        <f>T43+T44</f>
        <v>776</v>
      </c>
      <c r="U42" s="472"/>
      <c r="V42" s="309">
        <f>SUM(V43:W44)</f>
        <v>372</v>
      </c>
      <c r="W42" s="310"/>
      <c r="X42" s="309">
        <f>SUM(X43:Y44)</f>
        <v>170</v>
      </c>
      <c r="Y42" s="475"/>
      <c r="Z42" s="312">
        <f>SUM(Z43:AA44)</f>
        <v>168</v>
      </c>
      <c r="AA42" s="312"/>
      <c r="AB42" s="312">
        <f>SUM(AB43:AC44)</f>
        <v>34</v>
      </c>
      <c r="AC42" s="312"/>
      <c r="AD42" s="309"/>
      <c r="AE42" s="310"/>
      <c r="AF42" s="81">
        <f>SUM(AF43:AF44)</f>
        <v>388</v>
      </c>
      <c r="AG42" s="81">
        <f>SUM(AG43:AG44)</f>
        <v>186</v>
      </c>
      <c r="AH42" s="82">
        <f>AH43+AH44</f>
        <v>9</v>
      </c>
      <c r="AI42" s="81">
        <f>SUM(AI43:AI44)</f>
        <v>388</v>
      </c>
      <c r="AJ42" s="81">
        <f>SUM(AJ43:AJ44)</f>
        <v>186</v>
      </c>
      <c r="AK42" s="82">
        <f>AK43+AK44</f>
        <v>9</v>
      </c>
      <c r="AL42" s="80"/>
      <c r="AM42" s="81"/>
      <c r="AN42" s="82">
        <f>AN43+AN44</f>
        <v>0</v>
      </c>
      <c r="AO42" s="80"/>
      <c r="AP42" s="81"/>
      <c r="AQ42" s="82">
        <f>AQ43+AQ44</f>
        <v>0</v>
      </c>
      <c r="AR42" s="80"/>
      <c r="AS42" s="81"/>
      <c r="AT42" s="82">
        <f>AT43+AT44</f>
        <v>0</v>
      </c>
      <c r="AU42" s="80"/>
      <c r="AV42" s="81"/>
      <c r="AW42" s="82">
        <f>AW43+AW44</f>
        <v>0</v>
      </c>
      <c r="AX42" s="80"/>
      <c r="AY42" s="81"/>
      <c r="AZ42" s="82">
        <f>AZ43+AZ44</f>
        <v>0</v>
      </c>
      <c r="BA42" s="80"/>
      <c r="BB42" s="81"/>
      <c r="BC42" s="82">
        <f>BC43+BC44</f>
        <v>0</v>
      </c>
      <c r="BD42" s="80"/>
      <c r="BE42" s="81"/>
      <c r="BF42" s="82">
        <f>BF43+BF44</f>
        <v>0</v>
      </c>
      <c r="BG42" s="241">
        <f>BG43+BG44</f>
        <v>18</v>
      </c>
      <c r="BH42" s="242"/>
      <c r="BI42" s="243" t="s">
        <v>263</v>
      </c>
      <c r="BJ42" s="244"/>
      <c r="BK42" s="244"/>
      <c r="BL42" s="245"/>
      <c r="BM42" s="116"/>
    </row>
    <row r="43" spans="1:65" ht="31.5" customHeight="1">
      <c r="A43" s="197" t="s">
        <v>307</v>
      </c>
      <c r="B43" s="325" t="s">
        <v>116</v>
      </c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287">
        <v>1.2</v>
      </c>
      <c r="Q43" s="248"/>
      <c r="R43" s="287"/>
      <c r="S43" s="248"/>
      <c r="T43" s="335">
        <v>472</v>
      </c>
      <c r="U43" s="336"/>
      <c r="V43" s="248">
        <v>236</v>
      </c>
      <c r="W43" s="249"/>
      <c r="X43" s="301">
        <v>102</v>
      </c>
      <c r="Y43" s="301"/>
      <c r="Z43" s="288">
        <v>134</v>
      </c>
      <c r="AA43" s="288"/>
      <c r="AB43" s="288"/>
      <c r="AC43" s="288"/>
      <c r="AD43" s="248"/>
      <c r="AE43" s="249"/>
      <c r="AF43" s="71">
        <v>236</v>
      </c>
      <c r="AG43" s="72">
        <v>118</v>
      </c>
      <c r="AH43" s="195">
        <v>6</v>
      </c>
      <c r="AI43" s="71">
        <v>236</v>
      </c>
      <c r="AJ43" s="72">
        <v>118</v>
      </c>
      <c r="AK43" s="73">
        <v>6</v>
      </c>
      <c r="AL43" s="71"/>
      <c r="AM43" s="72"/>
      <c r="AN43" s="73"/>
      <c r="AO43" s="71"/>
      <c r="AP43" s="72"/>
      <c r="AQ43" s="73"/>
      <c r="AR43" s="71"/>
      <c r="AS43" s="72"/>
      <c r="AT43" s="73"/>
      <c r="AU43" s="71"/>
      <c r="AV43" s="72"/>
      <c r="AW43" s="73"/>
      <c r="AX43" s="71"/>
      <c r="AY43" s="72"/>
      <c r="AZ43" s="73"/>
      <c r="BA43" s="71"/>
      <c r="BB43" s="72"/>
      <c r="BC43" s="73"/>
      <c r="BD43" s="71"/>
      <c r="BE43" s="72"/>
      <c r="BF43" s="73"/>
      <c r="BG43" s="307">
        <f>AH43+AK43+AN43+AQ43+AT43+AW43+AZ43+BC43+BF43</f>
        <v>12</v>
      </c>
      <c r="BH43" s="308"/>
      <c r="BI43" s="243"/>
      <c r="BJ43" s="244"/>
      <c r="BK43" s="244"/>
      <c r="BL43" s="245"/>
      <c r="BM43" s="117"/>
    </row>
    <row r="44" spans="1:65" ht="31.5" customHeight="1">
      <c r="A44" s="197" t="s">
        <v>308</v>
      </c>
      <c r="B44" s="325" t="s">
        <v>117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287">
        <v>1.2</v>
      </c>
      <c r="Q44" s="248"/>
      <c r="R44" s="287"/>
      <c r="S44" s="248"/>
      <c r="T44" s="465">
        <v>304</v>
      </c>
      <c r="U44" s="466"/>
      <c r="V44" s="277">
        <v>136</v>
      </c>
      <c r="W44" s="278"/>
      <c r="X44" s="354">
        <v>68</v>
      </c>
      <c r="Y44" s="304"/>
      <c r="Z44" s="288">
        <v>34</v>
      </c>
      <c r="AA44" s="288"/>
      <c r="AB44" s="288">
        <v>34</v>
      </c>
      <c r="AC44" s="288"/>
      <c r="AD44" s="248"/>
      <c r="AE44" s="249"/>
      <c r="AF44" s="71">
        <v>152</v>
      </c>
      <c r="AG44" s="72">
        <v>68</v>
      </c>
      <c r="AH44" s="73">
        <v>3</v>
      </c>
      <c r="AI44" s="71">
        <v>152</v>
      </c>
      <c r="AJ44" s="72">
        <v>68</v>
      </c>
      <c r="AK44" s="73">
        <v>3</v>
      </c>
      <c r="AL44" s="71"/>
      <c r="AM44" s="72"/>
      <c r="AN44" s="73"/>
      <c r="AO44" s="71"/>
      <c r="AP44" s="72"/>
      <c r="AQ44" s="73"/>
      <c r="AR44" s="71"/>
      <c r="AS44" s="72"/>
      <c r="AT44" s="73"/>
      <c r="AU44" s="71"/>
      <c r="AV44" s="72"/>
      <c r="AW44" s="73"/>
      <c r="AX44" s="71"/>
      <c r="AY44" s="72"/>
      <c r="AZ44" s="73"/>
      <c r="BA44" s="71"/>
      <c r="BB44" s="72"/>
      <c r="BC44" s="73"/>
      <c r="BD44" s="71"/>
      <c r="BE44" s="72"/>
      <c r="BF44" s="73"/>
      <c r="BG44" s="307">
        <f>AH44+AK44+AN44+AQ44+AT44+AW44+AZ44+BC44+BF44</f>
        <v>6</v>
      </c>
      <c r="BH44" s="308"/>
      <c r="BI44" s="243"/>
      <c r="BJ44" s="244"/>
      <c r="BK44" s="244"/>
      <c r="BL44" s="245"/>
      <c r="BM44" s="117"/>
    </row>
    <row r="45" spans="1:65" s="16" customFormat="1" ht="50.25" customHeight="1">
      <c r="A45" s="191" t="s">
        <v>66</v>
      </c>
      <c r="B45" s="473" t="s">
        <v>309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264"/>
      <c r="Q45" s="265"/>
      <c r="R45" s="266"/>
      <c r="S45" s="265"/>
      <c r="T45" s="296"/>
      <c r="U45" s="297"/>
      <c r="V45" s="265"/>
      <c r="W45" s="272"/>
      <c r="X45" s="351"/>
      <c r="Y45" s="352"/>
      <c r="Z45" s="353"/>
      <c r="AA45" s="353"/>
      <c r="AB45" s="353"/>
      <c r="AC45" s="353"/>
      <c r="AD45" s="265"/>
      <c r="AE45" s="272"/>
      <c r="AF45" s="198"/>
      <c r="AG45" s="199"/>
      <c r="AH45" s="200">
        <f>AH46</f>
        <v>0</v>
      </c>
      <c r="AI45" s="80"/>
      <c r="AJ45" s="81"/>
      <c r="AK45" s="200">
        <f>AK46</f>
        <v>0</v>
      </c>
      <c r="AL45" s="80"/>
      <c r="AM45" s="81"/>
      <c r="AN45" s="200">
        <f>AN46</f>
        <v>0</v>
      </c>
      <c r="AO45" s="80"/>
      <c r="AP45" s="81"/>
      <c r="AQ45" s="200">
        <f>AQ46</f>
        <v>0</v>
      </c>
      <c r="AR45" s="80"/>
      <c r="AS45" s="81"/>
      <c r="AT45" s="200">
        <f>AT46</f>
        <v>0</v>
      </c>
      <c r="AU45" s="80"/>
      <c r="AV45" s="81"/>
      <c r="AW45" s="200">
        <f>AW46</f>
        <v>0</v>
      </c>
      <c r="AX45" s="80">
        <v>110</v>
      </c>
      <c r="AY45" s="81">
        <v>50</v>
      </c>
      <c r="AZ45" s="200">
        <f>AZ46</f>
        <v>3</v>
      </c>
      <c r="BA45" s="80"/>
      <c r="BB45" s="81"/>
      <c r="BC45" s="200">
        <f>BC46</f>
        <v>0</v>
      </c>
      <c r="BD45" s="80"/>
      <c r="BE45" s="81"/>
      <c r="BF45" s="200">
        <f>BF46</f>
        <v>0</v>
      </c>
      <c r="BG45" s="241">
        <f>BG46</f>
        <v>3</v>
      </c>
      <c r="BH45" s="242"/>
      <c r="BI45" s="243" t="s">
        <v>278</v>
      </c>
      <c r="BJ45" s="244"/>
      <c r="BK45" s="244"/>
      <c r="BL45" s="245"/>
      <c r="BM45" s="116"/>
    </row>
    <row r="46" spans="1:65" ht="78" customHeight="1">
      <c r="A46" s="197" t="s">
        <v>338</v>
      </c>
      <c r="B46" s="362" t="s">
        <v>142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250"/>
      <c r="P46" s="287"/>
      <c r="Q46" s="277"/>
      <c r="R46" s="680">
        <v>7</v>
      </c>
      <c r="S46" s="277"/>
      <c r="T46" s="268">
        <v>110</v>
      </c>
      <c r="U46" s="269"/>
      <c r="V46" s="277">
        <v>50</v>
      </c>
      <c r="W46" s="278"/>
      <c r="X46" s="620">
        <v>34</v>
      </c>
      <c r="Y46" s="358"/>
      <c r="Z46" s="367"/>
      <c r="AA46" s="367"/>
      <c r="AB46" s="367">
        <v>16</v>
      </c>
      <c r="AC46" s="367"/>
      <c r="AD46" s="277"/>
      <c r="AE46" s="278"/>
      <c r="AF46" s="201"/>
      <c r="AG46" s="202"/>
      <c r="AH46" s="203"/>
      <c r="AI46" s="71"/>
      <c r="AJ46" s="72"/>
      <c r="AK46" s="73"/>
      <c r="AL46" s="71"/>
      <c r="AM46" s="72"/>
      <c r="AN46" s="73"/>
      <c r="AO46" s="71"/>
      <c r="AP46" s="72"/>
      <c r="AQ46" s="73"/>
      <c r="AR46" s="71"/>
      <c r="AS46" s="72"/>
      <c r="AT46" s="73"/>
      <c r="AU46" s="71"/>
      <c r="AV46" s="72"/>
      <c r="AW46" s="73"/>
      <c r="AX46" s="71">
        <v>110</v>
      </c>
      <c r="AY46" s="72">
        <v>50</v>
      </c>
      <c r="AZ46" s="73">
        <v>3</v>
      </c>
      <c r="BA46" s="71"/>
      <c r="BB46" s="72"/>
      <c r="BC46" s="73"/>
      <c r="BD46" s="71"/>
      <c r="BE46" s="72"/>
      <c r="BF46" s="73"/>
      <c r="BG46" s="307">
        <f>BF46+AZ46+AW46+BC46+AT46+AQ46+AN46+AK46+AH46</f>
        <v>3</v>
      </c>
      <c r="BH46" s="308"/>
      <c r="BI46" s="243"/>
      <c r="BJ46" s="244"/>
      <c r="BK46" s="244"/>
      <c r="BL46" s="245"/>
      <c r="BM46" s="117"/>
    </row>
    <row r="47" spans="1:64" s="204" customFormat="1" ht="69.75" customHeight="1">
      <c r="A47" s="191" t="s">
        <v>82</v>
      </c>
      <c r="B47" s="473" t="s">
        <v>310</v>
      </c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264"/>
      <c r="Q47" s="300"/>
      <c r="R47" s="264"/>
      <c r="S47" s="334"/>
      <c r="T47" s="683"/>
      <c r="U47" s="300"/>
      <c r="V47" s="264"/>
      <c r="W47" s="289"/>
      <c r="X47" s="334"/>
      <c r="Y47" s="300"/>
      <c r="Z47" s="264"/>
      <c r="AA47" s="300"/>
      <c r="AB47" s="264"/>
      <c r="AC47" s="300"/>
      <c r="AD47" s="264"/>
      <c r="AE47" s="289"/>
      <c r="AF47" s="81">
        <f aca="true" t="shared" si="1" ref="AF47:AK47">AF48</f>
        <v>110</v>
      </c>
      <c r="AG47" s="81">
        <f t="shared" si="1"/>
        <v>50</v>
      </c>
      <c r="AH47" s="82">
        <f t="shared" si="1"/>
        <v>3</v>
      </c>
      <c r="AI47" s="81">
        <f t="shared" si="1"/>
        <v>120</v>
      </c>
      <c r="AJ47" s="81">
        <f t="shared" si="1"/>
        <v>50</v>
      </c>
      <c r="AK47" s="82">
        <f t="shared" si="1"/>
        <v>3</v>
      </c>
      <c r="AL47" s="81"/>
      <c r="AM47" s="81"/>
      <c r="AN47" s="82"/>
      <c r="AO47" s="81"/>
      <c r="AP47" s="81"/>
      <c r="AQ47" s="82"/>
      <c r="AR47" s="80"/>
      <c r="AS47" s="81"/>
      <c r="AT47" s="82"/>
      <c r="AU47" s="80"/>
      <c r="AV47" s="81"/>
      <c r="AW47" s="82"/>
      <c r="AX47" s="80"/>
      <c r="AY47" s="81"/>
      <c r="AZ47" s="82"/>
      <c r="BA47" s="80"/>
      <c r="BB47" s="81"/>
      <c r="BC47" s="82"/>
      <c r="BD47" s="80"/>
      <c r="BE47" s="81"/>
      <c r="BF47" s="82"/>
      <c r="BG47" s="241">
        <f>BG48</f>
        <v>6</v>
      </c>
      <c r="BH47" s="242"/>
      <c r="BI47" s="243" t="s">
        <v>264</v>
      </c>
      <c r="BJ47" s="244"/>
      <c r="BK47" s="244"/>
      <c r="BL47" s="245"/>
    </row>
    <row r="48" spans="1:64" s="205" customFormat="1" ht="69.75" customHeight="1">
      <c r="A48" s="197" t="s">
        <v>337</v>
      </c>
      <c r="B48" s="519" t="s">
        <v>118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287">
        <v>2</v>
      </c>
      <c r="Q48" s="311"/>
      <c r="R48" s="681">
        <v>1</v>
      </c>
      <c r="S48" s="682"/>
      <c r="T48" s="480">
        <v>230</v>
      </c>
      <c r="U48" s="481"/>
      <c r="V48" s="275">
        <v>102</v>
      </c>
      <c r="W48" s="276"/>
      <c r="X48" s="301"/>
      <c r="Y48" s="302"/>
      <c r="Z48" s="349">
        <v>102</v>
      </c>
      <c r="AA48" s="302"/>
      <c r="AB48" s="349"/>
      <c r="AC48" s="302"/>
      <c r="AD48" s="248"/>
      <c r="AE48" s="248"/>
      <c r="AF48" s="71">
        <v>110</v>
      </c>
      <c r="AG48" s="72">
        <v>50</v>
      </c>
      <c r="AH48" s="73">
        <v>3</v>
      </c>
      <c r="AI48" s="71">
        <v>120</v>
      </c>
      <c r="AJ48" s="72">
        <v>50</v>
      </c>
      <c r="AK48" s="73">
        <v>3</v>
      </c>
      <c r="AL48" s="83"/>
      <c r="AM48" s="84"/>
      <c r="AN48" s="85"/>
      <c r="AO48" s="71"/>
      <c r="AP48" s="72"/>
      <c r="AQ48" s="73"/>
      <c r="AR48" s="71"/>
      <c r="AS48" s="72"/>
      <c r="AT48" s="73"/>
      <c r="AU48" s="71"/>
      <c r="AV48" s="72"/>
      <c r="AW48" s="73"/>
      <c r="AX48" s="71"/>
      <c r="AY48" s="72"/>
      <c r="AZ48" s="73"/>
      <c r="BA48" s="71"/>
      <c r="BB48" s="72"/>
      <c r="BC48" s="73"/>
      <c r="BD48" s="71"/>
      <c r="BE48" s="72"/>
      <c r="BF48" s="73"/>
      <c r="BG48" s="307">
        <f>BF48+AZ48+AW48+BC48+AT48+AQ48+AN48+AK48+AH48</f>
        <v>6</v>
      </c>
      <c r="BH48" s="308"/>
      <c r="BI48" s="243"/>
      <c r="BJ48" s="244"/>
      <c r="BK48" s="244"/>
      <c r="BL48" s="245"/>
    </row>
    <row r="49" spans="1:65" s="16" customFormat="1" ht="78.75" customHeight="1" thickBot="1">
      <c r="A49" s="206" t="s">
        <v>319</v>
      </c>
      <c r="B49" s="476" t="s">
        <v>311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30"/>
      <c r="P49" s="264"/>
      <c r="Q49" s="334"/>
      <c r="R49" s="264"/>
      <c r="S49" s="334"/>
      <c r="T49" s="356">
        <f>SUM(T48:U74)</f>
        <v>3913.4</v>
      </c>
      <c r="U49" s="300"/>
      <c r="V49" s="464">
        <f>SUM(V48:W74)</f>
        <v>2002</v>
      </c>
      <c r="W49" s="272"/>
      <c r="X49" s="350">
        <f>SUM(X48:Y74)</f>
        <v>1137</v>
      </c>
      <c r="Y49" s="334"/>
      <c r="Z49" s="299">
        <f>SUM(Z48:AA74)</f>
        <v>777</v>
      </c>
      <c r="AA49" s="300"/>
      <c r="AB49" s="350">
        <f>SUM(AB48:AC74)</f>
        <v>83</v>
      </c>
      <c r="AC49" s="300"/>
      <c r="AD49" s="350"/>
      <c r="AE49" s="289"/>
      <c r="AF49" s="81">
        <f aca="true" t="shared" si="2" ref="AF49:BF49">SUM(AF50:AF63)</f>
        <v>152</v>
      </c>
      <c r="AG49" s="81">
        <f t="shared" si="2"/>
        <v>68</v>
      </c>
      <c r="AH49" s="82">
        <f t="shared" si="2"/>
        <v>3</v>
      </c>
      <c r="AI49" s="81">
        <f t="shared" si="2"/>
        <v>152</v>
      </c>
      <c r="AJ49" s="81">
        <f t="shared" si="2"/>
        <v>68</v>
      </c>
      <c r="AK49" s="82">
        <f t="shared" si="2"/>
        <v>3</v>
      </c>
      <c r="AL49" s="81">
        <f t="shared" si="2"/>
        <v>488</v>
      </c>
      <c r="AM49" s="81">
        <f t="shared" si="2"/>
        <v>236</v>
      </c>
      <c r="AN49" s="82">
        <f t="shared" si="2"/>
        <v>12</v>
      </c>
      <c r="AO49" s="81">
        <f t="shared" si="2"/>
        <v>460</v>
      </c>
      <c r="AP49" s="81">
        <f t="shared" si="2"/>
        <v>286</v>
      </c>
      <c r="AQ49" s="82">
        <f t="shared" si="2"/>
        <v>16</v>
      </c>
      <c r="AR49" s="81">
        <f t="shared" si="2"/>
        <v>654</v>
      </c>
      <c r="AS49" s="81">
        <f t="shared" si="2"/>
        <v>270</v>
      </c>
      <c r="AT49" s="82">
        <f t="shared" si="2"/>
        <v>17</v>
      </c>
      <c r="AU49" s="81">
        <f t="shared" si="2"/>
        <v>296</v>
      </c>
      <c r="AV49" s="81">
        <f t="shared" si="2"/>
        <v>118</v>
      </c>
      <c r="AW49" s="82">
        <f t="shared" si="2"/>
        <v>8</v>
      </c>
      <c r="AX49" s="81">
        <f t="shared" si="2"/>
        <v>100</v>
      </c>
      <c r="AY49" s="81">
        <f t="shared" si="2"/>
        <v>50</v>
      </c>
      <c r="AZ49" s="82">
        <f t="shared" si="2"/>
        <v>3</v>
      </c>
      <c r="BA49" s="81">
        <f t="shared" si="2"/>
        <v>0</v>
      </c>
      <c r="BB49" s="81">
        <f t="shared" si="2"/>
        <v>0</v>
      </c>
      <c r="BC49" s="82">
        <f t="shared" si="2"/>
        <v>0</v>
      </c>
      <c r="BD49" s="81">
        <f t="shared" si="2"/>
        <v>0</v>
      </c>
      <c r="BE49" s="81">
        <f t="shared" si="2"/>
        <v>0</v>
      </c>
      <c r="BF49" s="82">
        <f t="shared" si="2"/>
        <v>0</v>
      </c>
      <c r="BG49" s="241">
        <f>SUM(BG50:BH63)</f>
        <v>62</v>
      </c>
      <c r="BH49" s="242"/>
      <c r="BI49" s="290"/>
      <c r="BJ49" s="291"/>
      <c r="BK49" s="291"/>
      <c r="BL49" s="292"/>
      <c r="BM49" s="116"/>
    </row>
    <row r="50" spans="1:65" ht="73.5" customHeight="1">
      <c r="A50" s="207" t="s">
        <v>320</v>
      </c>
      <c r="B50" s="331" t="s">
        <v>121</v>
      </c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2"/>
      <c r="P50" s="287">
        <v>3</v>
      </c>
      <c r="Q50" s="311"/>
      <c r="R50" s="287"/>
      <c r="S50" s="248"/>
      <c r="T50" s="335">
        <v>236</v>
      </c>
      <c r="U50" s="336"/>
      <c r="V50" s="275">
        <v>118</v>
      </c>
      <c r="W50" s="276"/>
      <c r="X50" s="354">
        <v>68</v>
      </c>
      <c r="Y50" s="304"/>
      <c r="Z50" s="275">
        <v>50</v>
      </c>
      <c r="AA50" s="304"/>
      <c r="AB50" s="275"/>
      <c r="AC50" s="354"/>
      <c r="AD50" s="287"/>
      <c r="AE50" s="248"/>
      <c r="AF50" s="71"/>
      <c r="AG50" s="72"/>
      <c r="AH50" s="73"/>
      <c r="AI50" s="71"/>
      <c r="AJ50" s="72"/>
      <c r="AK50" s="73"/>
      <c r="AL50" s="71">
        <f>AM50*2</f>
        <v>236</v>
      </c>
      <c r="AM50" s="72">
        <v>118</v>
      </c>
      <c r="AN50" s="208">
        <v>6</v>
      </c>
      <c r="AO50" s="71"/>
      <c r="AP50" s="72"/>
      <c r="AQ50" s="73"/>
      <c r="AR50" s="75"/>
      <c r="AS50" s="72"/>
      <c r="AT50" s="73"/>
      <c r="AU50" s="71"/>
      <c r="AV50" s="72"/>
      <c r="AW50" s="73"/>
      <c r="AX50" s="71"/>
      <c r="AY50" s="72"/>
      <c r="AZ50" s="73"/>
      <c r="BA50" s="71"/>
      <c r="BB50" s="72"/>
      <c r="BC50" s="73"/>
      <c r="BD50" s="71"/>
      <c r="BE50" s="72"/>
      <c r="BF50" s="73"/>
      <c r="BG50" s="307">
        <f>AH50+AK50+AN50+AQ50+AT50+AW50+AZ50+BC50+BF50</f>
        <v>6</v>
      </c>
      <c r="BH50" s="308"/>
      <c r="BI50" s="243" t="s">
        <v>263</v>
      </c>
      <c r="BJ50" s="244"/>
      <c r="BK50" s="244"/>
      <c r="BL50" s="245"/>
      <c r="BM50" s="117"/>
    </row>
    <row r="51" spans="1:65" ht="83.25" customHeight="1">
      <c r="A51" s="282" t="s">
        <v>321</v>
      </c>
      <c r="B51" s="331" t="s">
        <v>132</v>
      </c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2"/>
      <c r="P51" s="287">
        <v>3.4</v>
      </c>
      <c r="Q51" s="311"/>
      <c r="R51" s="287"/>
      <c r="S51" s="248"/>
      <c r="T51" s="335">
        <v>262</v>
      </c>
      <c r="U51" s="336"/>
      <c r="V51" s="275">
        <v>188</v>
      </c>
      <c r="W51" s="276"/>
      <c r="X51" s="354">
        <v>102</v>
      </c>
      <c r="Y51" s="304"/>
      <c r="Z51" s="275">
        <v>51</v>
      </c>
      <c r="AA51" s="304"/>
      <c r="AB51" s="275">
        <v>34</v>
      </c>
      <c r="AC51" s="354"/>
      <c r="AD51" s="287"/>
      <c r="AE51" s="248"/>
      <c r="AF51" s="71"/>
      <c r="AG51" s="72"/>
      <c r="AH51" s="73"/>
      <c r="AI51" s="71"/>
      <c r="AJ51" s="72"/>
      <c r="AK51" s="73"/>
      <c r="AL51" s="71">
        <v>152</v>
      </c>
      <c r="AM51" s="72">
        <v>68</v>
      </c>
      <c r="AN51" s="208">
        <v>3</v>
      </c>
      <c r="AO51" s="71">
        <v>110</v>
      </c>
      <c r="AP51" s="72">
        <v>118</v>
      </c>
      <c r="AQ51" s="73">
        <v>6</v>
      </c>
      <c r="AR51" s="75"/>
      <c r="AS51" s="72"/>
      <c r="AT51" s="73"/>
      <c r="AU51" s="71"/>
      <c r="AV51" s="72"/>
      <c r="AW51" s="73"/>
      <c r="AX51" s="71"/>
      <c r="AY51" s="72"/>
      <c r="AZ51" s="73"/>
      <c r="BA51" s="71"/>
      <c r="BB51" s="72"/>
      <c r="BC51" s="73"/>
      <c r="BD51" s="71"/>
      <c r="BE51" s="72"/>
      <c r="BF51" s="73"/>
      <c r="BG51" s="307">
        <f>AH51+AK51+AN51+AQ51+AT51+AW51+AZ51+BC51+BF51</f>
        <v>9</v>
      </c>
      <c r="BH51" s="308"/>
      <c r="BI51" s="255" t="s">
        <v>378</v>
      </c>
      <c r="BJ51" s="256"/>
      <c r="BK51" s="256"/>
      <c r="BL51" s="257"/>
      <c r="BM51" s="281"/>
    </row>
    <row r="52" spans="1:65" ht="85.5" customHeight="1">
      <c r="A52" s="283"/>
      <c r="B52" s="331" t="s">
        <v>133</v>
      </c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  <c r="P52" s="287"/>
      <c r="Q52" s="311"/>
      <c r="R52" s="287"/>
      <c r="S52" s="248"/>
      <c r="T52" s="335"/>
      <c r="U52" s="336"/>
      <c r="V52" s="275"/>
      <c r="W52" s="276"/>
      <c r="X52" s="354"/>
      <c r="Y52" s="304"/>
      <c r="Z52" s="275"/>
      <c r="AA52" s="304"/>
      <c r="AB52" s="275"/>
      <c r="AC52" s="354"/>
      <c r="AD52" s="287"/>
      <c r="AE52" s="248"/>
      <c r="AF52" s="71"/>
      <c r="AG52" s="72"/>
      <c r="AH52" s="73"/>
      <c r="AI52" s="71"/>
      <c r="AJ52" s="72"/>
      <c r="AK52" s="73"/>
      <c r="AL52" s="71"/>
      <c r="AM52" s="72"/>
      <c r="AN52" s="208"/>
      <c r="AO52" s="71">
        <v>40</v>
      </c>
      <c r="AP52" s="72"/>
      <c r="AQ52" s="73">
        <v>1</v>
      </c>
      <c r="AR52" s="75"/>
      <c r="AS52" s="72"/>
      <c r="AT52" s="73"/>
      <c r="AU52" s="71"/>
      <c r="AV52" s="72"/>
      <c r="AW52" s="73"/>
      <c r="AX52" s="71"/>
      <c r="AY52" s="72"/>
      <c r="AZ52" s="73"/>
      <c r="BA52" s="71"/>
      <c r="BB52" s="72"/>
      <c r="BC52" s="73"/>
      <c r="BD52" s="71"/>
      <c r="BE52" s="72"/>
      <c r="BF52" s="73"/>
      <c r="BG52" s="307">
        <f>AH52+AK52+AN52+AQ52+AT52+AW52+AZ52+BC52+BF52</f>
        <v>1</v>
      </c>
      <c r="BH52" s="308"/>
      <c r="BI52" s="258"/>
      <c r="BJ52" s="259"/>
      <c r="BK52" s="259"/>
      <c r="BL52" s="260"/>
      <c r="BM52" s="281"/>
    </row>
    <row r="53" spans="1:65" ht="94.5" customHeight="1">
      <c r="A53" s="210" t="s">
        <v>322</v>
      </c>
      <c r="B53" s="331" t="s">
        <v>130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2"/>
      <c r="P53" s="287">
        <v>1</v>
      </c>
      <c r="Q53" s="311"/>
      <c r="R53" s="287" t="s">
        <v>334</v>
      </c>
      <c r="S53" s="248"/>
      <c r="T53" s="335">
        <v>304</v>
      </c>
      <c r="U53" s="336"/>
      <c r="V53" s="275">
        <v>150</v>
      </c>
      <c r="W53" s="276"/>
      <c r="X53" s="354">
        <v>34</v>
      </c>
      <c r="Y53" s="304"/>
      <c r="Z53" s="275">
        <v>116</v>
      </c>
      <c r="AA53" s="304"/>
      <c r="AB53" s="275"/>
      <c r="AC53" s="354"/>
      <c r="AD53" s="287"/>
      <c r="AE53" s="248"/>
      <c r="AF53" s="71">
        <v>152</v>
      </c>
      <c r="AG53" s="72">
        <v>68</v>
      </c>
      <c r="AH53" s="73">
        <v>3</v>
      </c>
      <c r="AI53" s="71">
        <v>152</v>
      </c>
      <c r="AJ53" s="72">
        <v>68</v>
      </c>
      <c r="AK53" s="73">
        <v>3</v>
      </c>
      <c r="AL53" s="71"/>
      <c r="AM53" s="72"/>
      <c r="AN53" s="208"/>
      <c r="AO53" s="71"/>
      <c r="AP53" s="72"/>
      <c r="AQ53" s="73"/>
      <c r="AR53" s="75"/>
      <c r="AS53" s="72"/>
      <c r="AT53" s="73"/>
      <c r="AU53" s="71"/>
      <c r="AV53" s="72"/>
      <c r="AW53" s="73"/>
      <c r="AX53" s="71"/>
      <c r="AY53" s="72"/>
      <c r="AZ53" s="73"/>
      <c r="BA53" s="71"/>
      <c r="BB53" s="72"/>
      <c r="BC53" s="73"/>
      <c r="BD53" s="71"/>
      <c r="BE53" s="72"/>
      <c r="BF53" s="73"/>
      <c r="BG53" s="307">
        <f>AH53+AK53+AN53+AQ53+AT53+AW53+AZ53+BC53+BF53</f>
        <v>6</v>
      </c>
      <c r="BH53" s="308"/>
      <c r="BI53" s="243" t="s">
        <v>297</v>
      </c>
      <c r="BJ53" s="244"/>
      <c r="BK53" s="244"/>
      <c r="BL53" s="245"/>
      <c r="BM53" s="117"/>
    </row>
    <row r="54" spans="1:65" ht="104.25" customHeight="1">
      <c r="A54" s="210" t="s">
        <v>323</v>
      </c>
      <c r="B54" s="331" t="s">
        <v>131</v>
      </c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2"/>
      <c r="P54" s="287">
        <v>3</v>
      </c>
      <c r="Q54" s="311"/>
      <c r="R54" s="287">
        <v>4</v>
      </c>
      <c r="S54" s="248"/>
      <c r="T54" s="335">
        <v>200</v>
      </c>
      <c r="U54" s="336"/>
      <c r="V54" s="275">
        <v>100</v>
      </c>
      <c r="W54" s="276"/>
      <c r="X54" s="354">
        <v>68</v>
      </c>
      <c r="Y54" s="304"/>
      <c r="Z54" s="275">
        <v>32</v>
      </c>
      <c r="AA54" s="304"/>
      <c r="AB54" s="275"/>
      <c r="AC54" s="354"/>
      <c r="AD54" s="287"/>
      <c r="AE54" s="248"/>
      <c r="AF54" s="71"/>
      <c r="AG54" s="72"/>
      <c r="AH54" s="73"/>
      <c r="AI54" s="71"/>
      <c r="AJ54" s="72"/>
      <c r="AK54" s="73"/>
      <c r="AL54" s="71">
        <v>100</v>
      </c>
      <c r="AM54" s="72">
        <v>50</v>
      </c>
      <c r="AN54" s="208">
        <v>3</v>
      </c>
      <c r="AO54" s="71">
        <v>100</v>
      </c>
      <c r="AP54" s="72">
        <v>50</v>
      </c>
      <c r="AQ54" s="73">
        <v>3</v>
      </c>
      <c r="AR54" s="75"/>
      <c r="AS54" s="72"/>
      <c r="AT54" s="73"/>
      <c r="AU54" s="71"/>
      <c r="AV54" s="72"/>
      <c r="AW54" s="73"/>
      <c r="AX54" s="71"/>
      <c r="AY54" s="72"/>
      <c r="AZ54" s="73"/>
      <c r="BA54" s="71"/>
      <c r="BB54" s="72"/>
      <c r="BC54" s="73"/>
      <c r="BD54" s="71"/>
      <c r="BE54" s="72"/>
      <c r="BF54" s="73"/>
      <c r="BG54" s="307">
        <f>AH54+AK54+AN54+AQ54+AT54+AW54+AZ54+BC54+BF54</f>
        <v>6</v>
      </c>
      <c r="BH54" s="308"/>
      <c r="BI54" s="243" t="s">
        <v>292</v>
      </c>
      <c r="BJ54" s="244"/>
      <c r="BK54" s="244"/>
      <c r="BL54" s="245"/>
      <c r="BM54" s="117"/>
    </row>
    <row r="55" spans="1:65" ht="65.25" customHeight="1">
      <c r="A55" s="282" t="s">
        <v>324</v>
      </c>
      <c r="B55" s="331" t="s">
        <v>122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2"/>
      <c r="P55" s="287">
        <v>6</v>
      </c>
      <c r="Q55" s="311"/>
      <c r="R55" s="287">
        <v>5</v>
      </c>
      <c r="S55" s="248"/>
      <c r="T55" s="335">
        <v>346</v>
      </c>
      <c r="U55" s="336"/>
      <c r="V55" s="275">
        <v>188</v>
      </c>
      <c r="W55" s="276"/>
      <c r="X55" s="359">
        <v>118</v>
      </c>
      <c r="Y55" s="336"/>
      <c r="Z55" s="520">
        <v>68</v>
      </c>
      <c r="AA55" s="336"/>
      <c r="AB55" s="520"/>
      <c r="AC55" s="359"/>
      <c r="AD55" s="287"/>
      <c r="AE55" s="248"/>
      <c r="AF55" s="71"/>
      <c r="AG55" s="72"/>
      <c r="AH55" s="73"/>
      <c r="AI55" s="71"/>
      <c r="AJ55" s="72"/>
      <c r="AK55" s="73"/>
      <c r="AL55" s="71"/>
      <c r="AM55" s="72"/>
      <c r="AN55" s="208"/>
      <c r="AO55" s="71"/>
      <c r="AP55" s="72"/>
      <c r="AQ55" s="73"/>
      <c r="AR55" s="75">
        <v>110</v>
      </c>
      <c r="AS55" s="72">
        <v>68</v>
      </c>
      <c r="AT55" s="73">
        <v>3</v>
      </c>
      <c r="AU55" s="71">
        <v>236</v>
      </c>
      <c r="AV55" s="72">
        <v>118</v>
      </c>
      <c r="AW55" s="73">
        <v>6</v>
      </c>
      <c r="AX55" s="71"/>
      <c r="AY55" s="72"/>
      <c r="AZ55" s="73"/>
      <c r="BA55" s="71"/>
      <c r="BB55" s="72"/>
      <c r="BC55" s="73"/>
      <c r="BD55" s="71"/>
      <c r="BE55" s="72"/>
      <c r="BF55" s="73"/>
      <c r="BG55" s="307">
        <f aca="true" t="shared" si="3" ref="BG55:BG74">AH55+AK55+AN55+AQ55+AT55+AW55+AZ55+BC55+BF55</f>
        <v>9</v>
      </c>
      <c r="BH55" s="308"/>
      <c r="BI55" s="255" t="s">
        <v>380</v>
      </c>
      <c r="BJ55" s="256"/>
      <c r="BK55" s="256"/>
      <c r="BL55" s="257"/>
      <c r="BM55" s="281"/>
    </row>
    <row r="56" spans="1:65" ht="94.5" customHeight="1">
      <c r="A56" s="283"/>
      <c r="B56" s="331" t="s">
        <v>123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2"/>
      <c r="P56" s="287"/>
      <c r="Q56" s="311"/>
      <c r="R56" s="287"/>
      <c r="S56" s="248"/>
      <c r="T56" s="335"/>
      <c r="U56" s="336"/>
      <c r="V56" s="275"/>
      <c r="W56" s="276"/>
      <c r="X56" s="359"/>
      <c r="Y56" s="336"/>
      <c r="Z56" s="520"/>
      <c r="AA56" s="336"/>
      <c r="AB56" s="520"/>
      <c r="AC56" s="359"/>
      <c r="AD56" s="287"/>
      <c r="AE56" s="248"/>
      <c r="AF56" s="71"/>
      <c r="AG56" s="72"/>
      <c r="AH56" s="73"/>
      <c r="AI56" s="71"/>
      <c r="AJ56" s="72"/>
      <c r="AK56" s="73"/>
      <c r="AL56" s="71"/>
      <c r="AM56" s="72"/>
      <c r="AN56" s="208"/>
      <c r="AO56" s="71"/>
      <c r="AP56" s="72"/>
      <c r="AQ56" s="73"/>
      <c r="AR56" s="75"/>
      <c r="AS56" s="72"/>
      <c r="AT56" s="73"/>
      <c r="AU56" s="71">
        <v>60</v>
      </c>
      <c r="AV56" s="72"/>
      <c r="AW56" s="73">
        <v>2</v>
      </c>
      <c r="AX56" s="71"/>
      <c r="AY56" s="72"/>
      <c r="AZ56" s="73"/>
      <c r="BA56" s="71"/>
      <c r="BB56" s="72"/>
      <c r="BC56" s="73"/>
      <c r="BD56" s="71"/>
      <c r="BE56" s="72"/>
      <c r="BF56" s="73"/>
      <c r="BG56" s="307">
        <f t="shared" si="3"/>
        <v>2</v>
      </c>
      <c r="BH56" s="308"/>
      <c r="BI56" s="258"/>
      <c r="BJ56" s="259"/>
      <c r="BK56" s="259"/>
      <c r="BL56" s="260"/>
      <c r="BM56" s="281"/>
    </row>
    <row r="57" spans="1:65" ht="66" customHeight="1">
      <c r="A57" s="614" t="s">
        <v>325</v>
      </c>
      <c r="B57" s="332" t="s">
        <v>140</v>
      </c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8"/>
      <c r="P57" s="287">
        <v>5</v>
      </c>
      <c r="Q57" s="311"/>
      <c r="R57" s="287"/>
      <c r="S57" s="248"/>
      <c r="T57" s="335">
        <v>200</v>
      </c>
      <c r="U57" s="336"/>
      <c r="V57" s="275">
        <v>100</v>
      </c>
      <c r="W57" s="276"/>
      <c r="X57" s="354">
        <v>50</v>
      </c>
      <c r="Y57" s="304"/>
      <c r="Z57" s="275">
        <v>34</v>
      </c>
      <c r="AA57" s="304"/>
      <c r="AB57" s="275">
        <v>17</v>
      </c>
      <c r="AC57" s="354"/>
      <c r="AD57" s="287"/>
      <c r="AE57" s="248"/>
      <c r="AF57" s="71"/>
      <c r="AG57" s="72"/>
      <c r="AH57" s="73"/>
      <c r="AI57" s="71"/>
      <c r="AJ57" s="72"/>
      <c r="AK57" s="73"/>
      <c r="AL57" s="71"/>
      <c r="AM57" s="72"/>
      <c r="AN57" s="208"/>
      <c r="AO57" s="71"/>
      <c r="AP57" s="72"/>
      <c r="AQ57" s="73"/>
      <c r="AR57" s="75">
        <v>200</v>
      </c>
      <c r="AS57" s="72">
        <v>100</v>
      </c>
      <c r="AT57" s="73">
        <v>4</v>
      </c>
      <c r="AU57" s="71"/>
      <c r="AV57" s="72"/>
      <c r="AW57" s="73"/>
      <c r="AX57" s="71"/>
      <c r="AY57" s="72"/>
      <c r="AZ57" s="73"/>
      <c r="BA57" s="71"/>
      <c r="BB57" s="72"/>
      <c r="BC57" s="73"/>
      <c r="BD57" s="71"/>
      <c r="BE57" s="72"/>
      <c r="BF57" s="73"/>
      <c r="BG57" s="307">
        <f>AH57+AK57+AN57+AQ57+AT57+AW57+AZ57+BC57+BF57</f>
        <v>4</v>
      </c>
      <c r="BH57" s="308"/>
      <c r="BI57" s="255" t="s">
        <v>373</v>
      </c>
      <c r="BJ57" s="256"/>
      <c r="BK57" s="256"/>
      <c r="BL57" s="257"/>
      <c r="BM57" s="281"/>
    </row>
    <row r="58" spans="1:65" ht="81.75" customHeight="1">
      <c r="A58" s="614"/>
      <c r="B58" s="332" t="s">
        <v>141</v>
      </c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8"/>
      <c r="P58" s="287"/>
      <c r="Q58" s="311"/>
      <c r="R58" s="287"/>
      <c r="S58" s="248"/>
      <c r="T58" s="335"/>
      <c r="U58" s="336"/>
      <c r="V58" s="275"/>
      <c r="W58" s="276"/>
      <c r="X58" s="303"/>
      <c r="Y58" s="304"/>
      <c r="Z58" s="275"/>
      <c r="AA58" s="304"/>
      <c r="AB58" s="275"/>
      <c r="AC58" s="304"/>
      <c r="AD58" s="287"/>
      <c r="AE58" s="248"/>
      <c r="AF58" s="71"/>
      <c r="AG58" s="72"/>
      <c r="AH58" s="73"/>
      <c r="AI58" s="71"/>
      <c r="AJ58" s="72"/>
      <c r="AK58" s="73"/>
      <c r="AL58" s="71"/>
      <c r="AM58" s="72"/>
      <c r="AN58" s="208"/>
      <c r="AO58" s="71"/>
      <c r="AP58" s="72"/>
      <c r="AQ58" s="73"/>
      <c r="AR58" s="75">
        <v>40</v>
      </c>
      <c r="AS58" s="72"/>
      <c r="AT58" s="73">
        <v>1</v>
      </c>
      <c r="AU58" s="71"/>
      <c r="AV58" s="72"/>
      <c r="AW58" s="73"/>
      <c r="AX58" s="71"/>
      <c r="AY58" s="72"/>
      <c r="AZ58" s="73"/>
      <c r="BA58" s="71"/>
      <c r="BB58" s="72"/>
      <c r="BC58" s="73"/>
      <c r="BD58" s="71"/>
      <c r="BE58" s="72"/>
      <c r="BF58" s="73"/>
      <c r="BG58" s="307">
        <f>AH58+AK58+AN58+AQ58+AT58+AW58+AZ58+BC58+BF58</f>
        <v>1</v>
      </c>
      <c r="BH58" s="308"/>
      <c r="BI58" s="258"/>
      <c r="BJ58" s="259"/>
      <c r="BK58" s="259"/>
      <c r="BL58" s="260"/>
      <c r="BM58" s="281"/>
    </row>
    <row r="59" spans="1:65" ht="112.5" customHeight="1">
      <c r="A59" s="614" t="s">
        <v>326</v>
      </c>
      <c r="B59" s="332" t="s">
        <v>282</v>
      </c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287">
        <v>4.5</v>
      </c>
      <c r="Q59" s="311"/>
      <c r="R59" s="287"/>
      <c r="S59" s="248"/>
      <c r="T59" s="342">
        <v>204</v>
      </c>
      <c r="U59" s="343"/>
      <c r="V59" s="552">
        <v>102</v>
      </c>
      <c r="W59" s="553"/>
      <c r="X59" s="616">
        <v>68</v>
      </c>
      <c r="Y59" s="343"/>
      <c r="Z59" s="617">
        <v>34</v>
      </c>
      <c r="AA59" s="618"/>
      <c r="AB59" s="552"/>
      <c r="AC59" s="343"/>
      <c r="AD59" s="287"/>
      <c r="AE59" s="248"/>
      <c r="AF59" s="71"/>
      <c r="AG59" s="72"/>
      <c r="AH59" s="73"/>
      <c r="AI59" s="71"/>
      <c r="AJ59" s="72"/>
      <c r="AK59" s="73"/>
      <c r="AL59" s="71"/>
      <c r="AM59" s="72"/>
      <c r="AN59" s="208"/>
      <c r="AO59" s="71">
        <v>100</v>
      </c>
      <c r="AP59" s="72">
        <v>50</v>
      </c>
      <c r="AQ59" s="73">
        <v>3</v>
      </c>
      <c r="AR59" s="75">
        <v>104</v>
      </c>
      <c r="AS59" s="72">
        <v>52</v>
      </c>
      <c r="AT59" s="73">
        <v>3</v>
      </c>
      <c r="AU59" s="71"/>
      <c r="AV59" s="72"/>
      <c r="AW59" s="73"/>
      <c r="AX59" s="71"/>
      <c r="AY59" s="72"/>
      <c r="AZ59" s="73"/>
      <c r="BA59" s="71"/>
      <c r="BB59" s="72"/>
      <c r="BC59" s="73"/>
      <c r="BD59" s="71"/>
      <c r="BE59" s="72"/>
      <c r="BF59" s="73"/>
      <c r="BG59" s="307">
        <f>AH59+AK59+AN59+AQ59+AT59+AW59+AZ59+BC59+BF59</f>
        <v>6</v>
      </c>
      <c r="BH59" s="308"/>
      <c r="BI59" s="261" t="s">
        <v>291</v>
      </c>
      <c r="BJ59" s="262"/>
      <c r="BK59" s="262"/>
      <c r="BL59" s="263"/>
      <c r="BM59" s="117"/>
    </row>
    <row r="60" spans="1:65" ht="112.5" customHeight="1">
      <c r="A60" s="614"/>
      <c r="B60" s="332" t="s">
        <v>283</v>
      </c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287"/>
      <c r="Q60" s="311"/>
      <c r="R60" s="287"/>
      <c r="S60" s="248"/>
      <c r="T60" s="335"/>
      <c r="U60" s="336"/>
      <c r="V60" s="357"/>
      <c r="W60" s="619"/>
      <c r="X60" s="620"/>
      <c r="Y60" s="358"/>
      <c r="Z60" s="357"/>
      <c r="AA60" s="358"/>
      <c r="AB60" s="357"/>
      <c r="AC60" s="620"/>
      <c r="AD60" s="287"/>
      <c r="AE60" s="248"/>
      <c r="AF60" s="71"/>
      <c r="AG60" s="72"/>
      <c r="AH60" s="73"/>
      <c r="AI60" s="71"/>
      <c r="AJ60" s="72"/>
      <c r="AK60" s="73"/>
      <c r="AL60" s="71"/>
      <c r="AM60" s="72"/>
      <c r="AN60" s="208"/>
      <c r="AO60" s="71"/>
      <c r="AP60" s="72"/>
      <c r="AQ60" s="73"/>
      <c r="AR60" s="75">
        <v>40</v>
      </c>
      <c r="AS60" s="72"/>
      <c r="AT60" s="73">
        <v>1</v>
      </c>
      <c r="AU60" s="71"/>
      <c r="AV60" s="72"/>
      <c r="AW60" s="73"/>
      <c r="AX60" s="71"/>
      <c r="AY60" s="72"/>
      <c r="AZ60" s="73"/>
      <c r="BA60" s="71"/>
      <c r="BB60" s="72"/>
      <c r="BC60" s="73"/>
      <c r="BD60" s="71"/>
      <c r="BE60" s="72"/>
      <c r="BF60" s="73"/>
      <c r="BG60" s="307">
        <f>AH60+AK60+AN60+AQ60+AT60+AW60+AZ60+BC60+BF60</f>
        <v>1</v>
      </c>
      <c r="BH60" s="308"/>
      <c r="BI60" s="258"/>
      <c r="BJ60" s="259"/>
      <c r="BK60" s="259"/>
      <c r="BL60" s="260"/>
      <c r="BM60" s="117"/>
    </row>
    <row r="61" spans="1:65" ht="75" customHeight="1">
      <c r="A61" s="614" t="s">
        <v>327</v>
      </c>
      <c r="B61" s="332" t="s">
        <v>128</v>
      </c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287">
        <v>4</v>
      </c>
      <c r="Q61" s="311"/>
      <c r="R61" s="287">
        <v>5</v>
      </c>
      <c r="S61" s="248"/>
      <c r="T61" s="335">
        <v>210</v>
      </c>
      <c r="U61" s="336"/>
      <c r="V61" s="275">
        <v>118</v>
      </c>
      <c r="W61" s="276"/>
      <c r="X61" s="354">
        <v>68</v>
      </c>
      <c r="Y61" s="304"/>
      <c r="Z61" s="275">
        <v>34</v>
      </c>
      <c r="AA61" s="304"/>
      <c r="AB61" s="275">
        <v>16</v>
      </c>
      <c r="AC61" s="354"/>
      <c r="AD61" s="287"/>
      <c r="AE61" s="248"/>
      <c r="AF61" s="71"/>
      <c r="AG61" s="72"/>
      <c r="AH61" s="73"/>
      <c r="AI61" s="71"/>
      <c r="AJ61" s="72"/>
      <c r="AK61" s="73"/>
      <c r="AL61" s="71"/>
      <c r="AM61" s="72"/>
      <c r="AN61" s="208"/>
      <c r="AO61" s="71">
        <v>110</v>
      </c>
      <c r="AP61" s="72">
        <v>68</v>
      </c>
      <c r="AQ61" s="73">
        <v>3</v>
      </c>
      <c r="AR61" s="75">
        <v>100</v>
      </c>
      <c r="AS61" s="72">
        <v>50</v>
      </c>
      <c r="AT61" s="73">
        <v>3</v>
      </c>
      <c r="AU61" s="71"/>
      <c r="AV61" s="72"/>
      <c r="AW61" s="73"/>
      <c r="AX61" s="71"/>
      <c r="AY61" s="72"/>
      <c r="AZ61" s="73"/>
      <c r="BA61" s="71"/>
      <c r="BB61" s="72"/>
      <c r="BC61" s="73"/>
      <c r="BD61" s="71"/>
      <c r="BE61" s="72"/>
      <c r="BF61" s="73"/>
      <c r="BG61" s="307">
        <f t="shared" si="3"/>
        <v>6</v>
      </c>
      <c r="BH61" s="308"/>
      <c r="BI61" s="255" t="s">
        <v>295</v>
      </c>
      <c r="BJ61" s="256"/>
      <c r="BK61" s="256"/>
      <c r="BL61" s="257"/>
      <c r="BM61" s="281"/>
    </row>
    <row r="62" spans="1:65" ht="81.75" customHeight="1">
      <c r="A62" s="614"/>
      <c r="B62" s="332" t="s">
        <v>129</v>
      </c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287"/>
      <c r="Q62" s="311"/>
      <c r="R62" s="287"/>
      <c r="S62" s="248"/>
      <c r="T62" s="335"/>
      <c r="U62" s="336"/>
      <c r="V62" s="275"/>
      <c r="W62" s="276"/>
      <c r="X62" s="354"/>
      <c r="Y62" s="304"/>
      <c r="Z62" s="275"/>
      <c r="AA62" s="304"/>
      <c r="AB62" s="275"/>
      <c r="AC62" s="354"/>
      <c r="AD62" s="287"/>
      <c r="AE62" s="248"/>
      <c r="AF62" s="71"/>
      <c r="AG62" s="72"/>
      <c r="AH62" s="73"/>
      <c r="AI62" s="71"/>
      <c r="AJ62" s="72"/>
      <c r="AK62" s="73"/>
      <c r="AL62" s="71"/>
      <c r="AM62" s="72"/>
      <c r="AN62" s="208"/>
      <c r="AO62" s="71"/>
      <c r="AP62" s="72"/>
      <c r="AQ62" s="73"/>
      <c r="AR62" s="75">
        <v>60</v>
      </c>
      <c r="AS62" s="72"/>
      <c r="AT62" s="73">
        <v>2</v>
      </c>
      <c r="AU62" s="71"/>
      <c r="AV62" s="72"/>
      <c r="AW62" s="73"/>
      <c r="AX62" s="71"/>
      <c r="AY62" s="72"/>
      <c r="AZ62" s="73"/>
      <c r="BA62" s="71"/>
      <c r="BB62" s="72"/>
      <c r="BC62" s="73"/>
      <c r="BD62" s="71"/>
      <c r="BE62" s="72"/>
      <c r="BF62" s="73"/>
      <c r="BG62" s="307">
        <f t="shared" si="3"/>
        <v>2</v>
      </c>
      <c r="BH62" s="308"/>
      <c r="BI62" s="258"/>
      <c r="BJ62" s="259"/>
      <c r="BK62" s="259"/>
      <c r="BL62" s="260"/>
      <c r="BM62" s="281"/>
    </row>
    <row r="63" spans="1:65" ht="98.25" customHeight="1" thickBot="1">
      <c r="A63" s="211" t="s">
        <v>328</v>
      </c>
      <c r="B63" s="609" t="s">
        <v>120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10"/>
      <c r="P63" s="287">
        <v>7</v>
      </c>
      <c r="Q63" s="311"/>
      <c r="R63" s="287"/>
      <c r="S63" s="248"/>
      <c r="T63" s="335">
        <v>100</v>
      </c>
      <c r="U63" s="336"/>
      <c r="V63" s="275">
        <v>50</v>
      </c>
      <c r="W63" s="276"/>
      <c r="X63" s="354">
        <v>34</v>
      </c>
      <c r="Y63" s="304"/>
      <c r="Z63" s="275"/>
      <c r="AA63" s="304"/>
      <c r="AB63" s="275">
        <v>16</v>
      </c>
      <c r="AC63" s="354"/>
      <c r="AD63" s="287"/>
      <c r="AE63" s="248"/>
      <c r="AF63" s="71"/>
      <c r="AG63" s="72"/>
      <c r="AH63" s="73"/>
      <c r="AI63" s="71"/>
      <c r="AJ63" s="72"/>
      <c r="AK63" s="73"/>
      <c r="AL63" s="71"/>
      <c r="AM63" s="72"/>
      <c r="AN63" s="208"/>
      <c r="AO63" s="71"/>
      <c r="AP63" s="72"/>
      <c r="AQ63" s="73"/>
      <c r="AR63" s="75"/>
      <c r="AS63" s="72"/>
      <c r="AT63" s="73"/>
      <c r="AU63" s="71"/>
      <c r="AV63" s="72"/>
      <c r="AW63" s="73"/>
      <c r="AX63" s="71">
        <v>100</v>
      </c>
      <c r="AY63" s="72">
        <v>50</v>
      </c>
      <c r="AZ63" s="73">
        <v>3</v>
      </c>
      <c r="BA63" s="71"/>
      <c r="BB63" s="72"/>
      <c r="BC63" s="73"/>
      <c r="BD63" s="71"/>
      <c r="BE63" s="72"/>
      <c r="BF63" s="73"/>
      <c r="BG63" s="307">
        <f>AH63+AK63+AN63+AQ63+AT63+AW63+AZ63+BC63+BF63</f>
        <v>3</v>
      </c>
      <c r="BH63" s="308"/>
      <c r="BI63" s="243" t="s">
        <v>387</v>
      </c>
      <c r="BJ63" s="244"/>
      <c r="BK63" s="244"/>
      <c r="BL63" s="245"/>
      <c r="BM63" s="117"/>
    </row>
    <row r="64" spans="1:65" s="16" customFormat="1" ht="57.75" customHeight="1" thickBot="1">
      <c r="A64" s="135" t="s">
        <v>329</v>
      </c>
      <c r="B64" s="326" t="s">
        <v>318</v>
      </c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607"/>
      <c r="P64" s="334"/>
      <c r="Q64" s="300"/>
      <c r="R64" s="264"/>
      <c r="S64" s="334"/>
      <c r="T64" s="684"/>
      <c r="U64" s="685"/>
      <c r="V64" s="686"/>
      <c r="W64" s="687"/>
      <c r="X64" s="688"/>
      <c r="Y64" s="472"/>
      <c r="Z64" s="686"/>
      <c r="AA64" s="472"/>
      <c r="AB64" s="686"/>
      <c r="AC64" s="472"/>
      <c r="AD64" s="264"/>
      <c r="AE64" s="289"/>
      <c r="AF64" s="81">
        <f aca="true" t="shared" si="4" ref="AF64:BF64">SUM(AF65:AF74)</f>
        <v>0</v>
      </c>
      <c r="AG64" s="81">
        <f t="shared" si="4"/>
        <v>0</v>
      </c>
      <c r="AH64" s="82">
        <f t="shared" si="4"/>
        <v>0</v>
      </c>
      <c r="AI64" s="81">
        <f t="shared" si="4"/>
        <v>0</v>
      </c>
      <c r="AJ64" s="81">
        <f t="shared" si="4"/>
        <v>0</v>
      </c>
      <c r="AK64" s="82">
        <f t="shared" si="4"/>
        <v>0</v>
      </c>
      <c r="AL64" s="81">
        <f t="shared" si="4"/>
        <v>0</v>
      </c>
      <c r="AM64" s="81">
        <f t="shared" si="4"/>
        <v>0</v>
      </c>
      <c r="AN64" s="82">
        <f t="shared" si="4"/>
        <v>0</v>
      </c>
      <c r="AO64" s="81">
        <f t="shared" si="4"/>
        <v>0</v>
      </c>
      <c r="AP64" s="81">
        <f t="shared" si="4"/>
        <v>0</v>
      </c>
      <c r="AQ64" s="82">
        <f t="shared" si="4"/>
        <v>0</v>
      </c>
      <c r="AR64" s="81">
        <f t="shared" si="4"/>
        <v>332</v>
      </c>
      <c r="AS64" s="81">
        <f t="shared" si="4"/>
        <v>138</v>
      </c>
      <c r="AT64" s="82">
        <f t="shared" si="4"/>
        <v>9</v>
      </c>
      <c r="AU64" s="81">
        <f t="shared" si="4"/>
        <v>624</v>
      </c>
      <c r="AV64" s="81">
        <f t="shared" si="4"/>
        <v>308</v>
      </c>
      <c r="AW64" s="82">
        <f t="shared" si="4"/>
        <v>17</v>
      </c>
      <c r="AX64" s="81">
        <f t="shared" si="4"/>
        <v>412</v>
      </c>
      <c r="AY64" s="81">
        <f t="shared" si="4"/>
        <v>172</v>
      </c>
      <c r="AZ64" s="82">
        <f t="shared" si="4"/>
        <v>10</v>
      </c>
      <c r="BA64" s="81">
        <f t="shared" si="4"/>
        <v>180</v>
      </c>
      <c r="BB64" s="81">
        <f t="shared" si="4"/>
        <v>68</v>
      </c>
      <c r="BC64" s="82">
        <f t="shared" si="4"/>
        <v>5</v>
      </c>
      <c r="BD64" s="81">
        <f t="shared" si="4"/>
        <v>0</v>
      </c>
      <c r="BE64" s="81">
        <f t="shared" si="4"/>
        <v>0</v>
      </c>
      <c r="BF64" s="82">
        <f t="shared" si="4"/>
        <v>0</v>
      </c>
      <c r="BG64" s="241">
        <f>SUM(BG65:BH74)</f>
        <v>41</v>
      </c>
      <c r="BH64" s="242"/>
      <c r="BI64" s="290"/>
      <c r="BJ64" s="291"/>
      <c r="BK64" s="291"/>
      <c r="BL64" s="292"/>
      <c r="BM64" s="116"/>
    </row>
    <row r="65" spans="1:65" ht="73.5" customHeight="1">
      <c r="A65" s="615" t="s">
        <v>330</v>
      </c>
      <c r="B65" s="331" t="s">
        <v>126</v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2"/>
      <c r="P65" s="287">
        <v>5</v>
      </c>
      <c r="Q65" s="311"/>
      <c r="R65" s="287"/>
      <c r="S65" s="248"/>
      <c r="T65" s="335">
        <v>172</v>
      </c>
      <c r="U65" s="336"/>
      <c r="V65" s="520">
        <v>102</v>
      </c>
      <c r="W65" s="621"/>
      <c r="X65" s="359">
        <v>68</v>
      </c>
      <c r="Y65" s="336"/>
      <c r="Z65" s="520">
        <v>34</v>
      </c>
      <c r="AA65" s="336"/>
      <c r="AB65" s="275"/>
      <c r="AC65" s="354"/>
      <c r="AD65" s="287"/>
      <c r="AE65" s="248"/>
      <c r="AF65" s="71"/>
      <c r="AG65" s="72"/>
      <c r="AH65" s="73"/>
      <c r="AI65" s="71"/>
      <c r="AJ65" s="72"/>
      <c r="AK65" s="73"/>
      <c r="AL65" s="71"/>
      <c r="AM65" s="72"/>
      <c r="AN65" s="208"/>
      <c r="AO65" s="71"/>
      <c r="AP65" s="72"/>
      <c r="AQ65" s="73"/>
      <c r="AR65" s="75">
        <v>172</v>
      </c>
      <c r="AS65" s="72">
        <v>86</v>
      </c>
      <c r="AT65" s="73">
        <v>4</v>
      </c>
      <c r="AU65" s="71"/>
      <c r="AV65" s="72"/>
      <c r="AW65" s="73"/>
      <c r="AX65" s="71"/>
      <c r="AY65" s="72"/>
      <c r="AZ65" s="73"/>
      <c r="BA65" s="71"/>
      <c r="BB65" s="72"/>
      <c r="BC65" s="73"/>
      <c r="BD65" s="71"/>
      <c r="BE65" s="72"/>
      <c r="BF65" s="73"/>
      <c r="BG65" s="307">
        <f>AH65+AK65+AN65+AQ65+AT65+AW65+AZ65+BC65+BF65</f>
        <v>4</v>
      </c>
      <c r="BH65" s="308"/>
      <c r="BI65" s="255" t="s">
        <v>294</v>
      </c>
      <c r="BJ65" s="256"/>
      <c r="BK65" s="256"/>
      <c r="BL65" s="257"/>
      <c r="BM65" s="281"/>
    </row>
    <row r="66" spans="1:65" ht="79.5" customHeight="1">
      <c r="A66" s="283"/>
      <c r="B66" s="331" t="s">
        <v>127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2"/>
      <c r="P66" s="287"/>
      <c r="Q66" s="311"/>
      <c r="R66" s="287"/>
      <c r="S66" s="248"/>
      <c r="T66" s="335"/>
      <c r="U66" s="336"/>
      <c r="V66" s="520"/>
      <c r="W66" s="621"/>
      <c r="X66" s="359"/>
      <c r="Y66" s="336"/>
      <c r="Z66" s="520"/>
      <c r="AA66" s="336"/>
      <c r="AB66" s="275"/>
      <c r="AC66" s="354"/>
      <c r="AD66" s="287"/>
      <c r="AE66" s="248"/>
      <c r="AF66" s="71"/>
      <c r="AG66" s="72"/>
      <c r="AH66" s="73"/>
      <c r="AI66" s="71"/>
      <c r="AJ66" s="72"/>
      <c r="AK66" s="73"/>
      <c r="AL66" s="71"/>
      <c r="AM66" s="72"/>
      <c r="AN66" s="208"/>
      <c r="AO66" s="71"/>
      <c r="AP66" s="72"/>
      <c r="AQ66" s="73"/>
      <c r="AR66" s="75">
        <v>60</v>
      </c>
      <c r="AS66" s="72"/>
      <c r="AT66" s="73">
        <v>2</v>
      </c>
      <c r="AU66" s="71"/>
      <c r="AV66" s="72"/>
      <c r="AW66" s="73"/>
      <c r="AX66" s="71"/>
      <c r="AY66" s="72"/>
      <c r="AZ66" s="73"/>
      <c r="BA66" s="71"/>
      <c r="BB66" s="72"/>
      <c r="BC66" s="73"/>
      <c r="BD66" s="71"/>
      <c r="BE66" s="72"/>
      <c r="BF66" s="73"/>
      <c r="BG66" s="307">
        <f>AH66+AK66+AN66+AQ66+AT66+AW66+AZ66+BC66+BF66</f>
        <v>2</v>
      </c>
      <c r="BH66" s="308"/>
      <c r="BI66" s="258"/>
      <c r="BJ66" s="259"/>
      <c r="BK66" s="259"/>
      <c r="BL66" s="260"/>
      <c r="BM66" s="281"/>
    </row>
    <row r="67" spans="1:65" ht="87" customHeight="1">
      <c r="A67" s="282" t="s">
        <v>331</v>
      </c>
      <c r="B67" s="331" t="s">
        <v>134</v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2"/>
      <c r="P67" s="287">
        <v>7</v>
      </c>
      <c r="Q67" s="311"/>
      <c r="R67" s="287">
        <v>6</v>
      </c>
      <c r="S67" s="248"/>
      <c r="T67" s="335">
        <f>AU67+AX67</f>
        <v>344</v>
      </c>
      <c r="U67" s="336"/>
      <c r="V67" s="275">
        <v>172</v>
      </c>
      <c r="W67" s="276"/>
      <c r="X67" s="354">
        <v>120</v>
      </c>
      <c r="Y67" s="304"/>
      <c r="Z67" s="275">
        <v>52</v>
      </c>
      <c r="AA67" s="304"/>
      <c r="AB67" s="275"/>
      <c r="AC67" s="354"/>
      <c r="AD67" s="287"/>
      <c r="AE67" s="248"/>
      <c r="AF67" s="71"/>
      <c r="AG67" s="72"/>
      <c r="AH67" s="73"/>
      <c r="AI67" s="71"/>
      <c r="AJ67" s="72"/>
      <c r="AK67" s="73"/>
      <c r="AL67" s="71"/>
      <c r="AM67" s="72"/>
      <c r="AN67" s="208"/>
      <c r="AO67" s="71"/>
      <c r="AP67" s="72"/>
      <c r="AQ67" s="73"/>
      <c r="AR67" s="75"/>
      <c r="AS67" s="72"/>
      <c r="AT67" s="73"/>
      <c r="AU67" s="71">
        <v>172</v>
      </c>
      <c r="AV67" s="72">
        <v>86</v>
      </c>
      <c r="AW67" s="73">
        <v>4</v>
      </c>
      <c r="AX67" s="71">
        <v>172</v>
      </c>
      <c r="AY67" s="72">
        <v>86</v>
      </c>
      <c r="AZ67" s="73">
        <v>4</v>
      </c>
      <c r="BA67" s="71"/>
      <c r="BB67" s="72"/>
      <c r="BC67" s="73"/>
      <c r="BD67" s="71"/>
      <c r="BE67" s="72"/>
      <c r="BF67" s="73"/>
      <c r="BG67" s="307">
        <f t="shared" si="3"/>
        <v>8</v>
      </c>
      <c r="BH67" s="308"/>
      <c r="BI67" s="255" t="s">
        <v>377</v>
      </c>
      <c r="BJ67" s="256"/>
      <c r="BK67" s="256"/>
      <c r="BL67" s="257"/>
      <c r="BM67" s="281"/>
    </row>
    <row r="68" spans="1:65" ht="102.75" customHeight="1">
      <c r="A68" s="283"/>
      <c r="B68" s="331" t="s">
        <v>135</v>
      </c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2"/>
      <c r="P68" s="287"/>
      <c r="Q68" s="311"/>
      <c r="R68" s="287"/>
      <c r="S68" s="248"/>
      <c r="T68" s="335"/>
      <c r="U68" s="336"/>
      <c r="V68" s="275"/>
      <c r="W68" s="276"/>
      <c r="X68" s="354"/>
      <c r="Y68" s="304"/>
      <c r="Z68" s="275"/>
      <c r="AA68" s="304"/>
      <c r="AB68" s="275"/>
      <c r="AC68" s="354"/>
      <c r="AD68" s="287"/>
      <c r="AE68" s="248"/>
      <c r="AF68" s="71"/>
      <c r="AG68" s="72"/>
      <c r="AH68" s="73"/>
      <c r="AI68" s="71"/>
      <c r="AJ68" s="72"/>
      <c r="AK68" s="73"/>
      <c r="AL68" s="71"/>
      <c r="AM68" s="72"/>
      <c r="AN68" s="208"/>
      <c r="AO68" s="71"/>
      <c r="AP68" s="72"/>
      <c r="AQ68" s="73"/>
      <c r="AR68" s="75"/>
      <c r="AS68" s="72"/>
      <c r="AT68" s="73"/>
      <c r="AU68" s="71"/>
      <c r="AV68" s="72"/>
      <c r="AW68" s="73"/>
      <c r="AX68" s="71">
        <v>60</v>
      </c>
      <c r="AY68" s="72"/>
      <c r="AZ68" s="73">
        <v>2</v>
      </c>
      <c r="BA68" s="71"/>
      <c r="BB68" s="72"/>
      <c r="BC68" s="73"/>
      <c r="BD68" s="71"/>
      <c r="BE68" s="72"/>
      <c r="BF68" s="73"/>
      <c r="BG68" s="307">
        <f t="shared" si="3"/>
        <v>2</v>
      </c>
      <c r="BH68" s="308"/>
      <c r="BI68" s="258"/>
      <c r="BJ68" s="259"/>
      <c r="BK68" s="259"/>
      <c r="BL68" s="260"/>
      <c r="BM68" s="281"/>
    </row>
    <row r="69" spans="1:65" ht="96.75" customHeight="1">
      <c r="A69" s="210" t="s">
        <v>332</v>
      </c>
      <c r="B69" s="331" t="s">
        <v>136</v>
      </c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2"/>
      <c r="P69" s="287">
        <v>6</v>
      </c>
      <c r="Q69" s="311"/>
      <c r="R69" s="287"/>
      <c r="S69" s="248"/>
      <c r="T69" s="335">
        <v>172</v>
      </c>
      <c r="U69" s="336"/>
      <c r="V69" s="275">
        <v>86</v>
      </c>
      <c r="W69" s="276"/>
      <c r="X69" s="354">
        <v>68</v>
      </c>
      <c r="Y69" s="304"/>
      <c r="Z69" s="275">
        <v>18</v>
      </c>
      <c r="AA69" s="304"/>
      <c r="AB69" s="275"/>
      <c r="AC69" s="354"/>
      <c r="AD69" s="287"/>
      <c r="AE69" s="248"/>
      <c r="AF69" s="71"/>
      <c r="AG69" s="72"/>
      <c r="AH69" s="73"/>
      <c r="AI69" s="71"/>
      <c r="AJ69" s="72"/>
      <c r="AK69" s="73"/>
      <c r="AL69" s="71"/>
      <c r="AM69" s="72"/>
      <c r="AN69" s="208"/>
      <c r="AO69" s="71"/>
      <c r="AP69" s="72"/>
      <c r="AQ69" s="73"/>
      <c r="AR69" s="75"/>
      <c r="AS69" s="72"/>
      <c r="AT69" s="73"/>
      <c r="AU69" s="71">
        <v>172</v>
      </c>
      <c r="AV69" s="72">
        <v>86</v>
      </c>
      <c r="AW69" s="73">
        <v>5</v>
      </c>
      <c r="AX69" s="71"/>
      <c r="AY69" s="72"/>
      <c r="AZ69" s="73"/>
      <c r="BA69" s="71"/>
      <c r="BB69" s="72"/>
      <c r="BC69" s="73"/>
      <c r="BD69" s="71"/>
      <c r="BE69" s="72"/>
      <c r="BF69" s="73"/>
      <c r="BG69" s="307">
        <f t="shared" si="3"/>
        <v>5</v>
      </c>
      <c r="BH69" s="308"/>
      <c r="BI69" s="243" t="s">
        <v>376</v>
      </c>
      <c r="BJ69" s="244"/>
      <c r="BK69" s="244"/>
      <c r="BL69" s="245"/>
      <c r="BM69" s="117"/>
    </row>
    <row r="70" spans="1:65" ht="78.75" customHeight="1">
      <c r="A70" s="282" t="s">
        <v>335</v>
      </c>
      <c r="B70" s="331" t="s">
        <v>137</v>
      </c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2"/>
      <c r="P70" s="287">
        <v>6</v>
      </c>
      <c r="Q70" s="311"/>
      <c r="R70" s="287">
        <v>5</v>
      </c>
      <c r="S70" s="248"/>
      <c r="T70" s="335">
        <v>210</v>
      </c>
      <c r="U70" s="336"/>
      <c r="V70" s="275">
        <v>120</v>
      </c>
      <c r="W70" s="276"/>
      <c r="X70" s="354">
        <v>68</v>
      </c>
      <c r="Y70" s="304"/>
      <c r="Z70" s="275">
        <v>52</v>
      </c>
      <c r="AA70" s="304"/>
      <c r="AB70" s="275"/>
      <c r="AC70" s="354"/>
      <c r="AD70" s="287"/>
      <c r="AE70" s="248"/>
      <c r="AF70" s="212"/>
      <c r="AG70" s="213"/>
      <c r="AH70" s="73"/>
      <c r="AI70" s="71"/>
      <c r="AJ70" s="72"/>
      <c r="AK70" s="73"/>
      <c r="AL70" s="71"/>
      <c r="AM70" s="72"/>
      <c r="AN70" s="208"/>
      <c r="AO70" s="71"/>
      <c r="AP70" s="72"/>
      <c r="AQ70" s="73"/>
      <c r="AR70" s="75">
        <v>100</v>
      </c>
      <c r="AS70" s="72">
        <v>52</v>
      </c>
      <c r="AT70" s="73">
        <v>3</v>
      </c>
      <c r="AU70" s="71">
        <v>110</v>
      </c>
      <c r="AV70" s="72">
        <v>68</v>
      </c>
      <c r="AW70" s="73">
        <v>3</v>
      </c>
      <c r="AX70" s="71"/>
      <c r="AY70" s="72"/>
      <c r="AZ70" s="73"/>
      <c r="BA70" s="71"/>
      <c r="BB70" s="72"/>
      <c r="BC70" s="73"/>
      <c r="BD70" s="71"/>
      <c r="BE70" s="72"/>
      <c r="BF70" s="73"/>
      <c r="BG70" s="307">
        <f t="shared" si="3"/>
        <v>6</v>
      </c>
      <c r="BH70" s="308"/>
      <c r="BI70" s="255" t="s">
        <v>375</v>
      </c>
      <c r="BJ70" s="256"/>
      <c r="BK70" s="256"/>
      <c r="BL70" s="257"/>
      <c r="BM70" s="281"/>
    </row>
    <row r="71" spans="1:65" ht="112.5" customHeight="1">
      <c r="A71" s="283"/>
      <c r="B71" s="331" t="s">
        <v>138</v>
      </c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2"/>
      <c r="P71" s="287"/>
      <c r="Q71" s="311"/>
      <c r="R71" s="287"/>
      <c r="S71" s="248"/>
      <c r="T71" s="335"/>
      <c r="U71" s="336"/>
      <c r="V71" s="275"/>
      <c r="W71" s="276"/>
      <c r="X71" s="354"/>
      <c r="Y71" s="304"/>
      <c r="Z71" s="275"/>
      <c r="AA71" s="304"/>
      <c r="AB71" s="275"/>
      <c r="AC71" s="354"/>
      <c r="AD71" s="287"/>
      <c r="AE71" s="248"/>
      <c r="AF71" s="71"/>
      <c r="AG71" s="72"/>
      <c r="AH71" s="73"/>
      <c r="AI71" s="71"/>
      <c r="AJ71" s="72"/>
      <c r="AK71" s="73"/>
      <c r="AL71" s="71"/>
      <c r="AM71" s="72"/>
      <c r="AN71" s="208"/>
      <c r="AO71" s="71"/>
      <c r="AP71" s="72"/>
      <c r="AQ71" s="73"/>
      <c r="AR71" s="75"/>
      <c r="AS71" s="72"/>
      <c r="AT71" s="73"/>
      <c r="AU71" s="71">
        <v>60</v>
      </c>
      <c r="AV71" s="72"/>
      <c r="AW71" s="73">
        <v>2</v>
      </c>
      <c r="AX71" s="71"/>
      <c r="AY71" s="72"/>
      <c r="AZ71" s="73"/>
      <c r="BA71" s="71"/>
      <c r="BB71" s="72"/>
      <c r="BC71" s="73"/>
      <c r="BD71" s="71"/>
      <c r="BE71" s="72"/>
      <c r="BF71" s="73"/>
      <c r="BG71" s="307">
        <f t="shared" si="3"/>
        <v>2</v>
      </c>
      <c r="BH71" s="308"/>
      <c r="BI71" s="258"/>
      <c r="BJ71" s="259"/>
      <c r="BK71" s="259"/>
      <c r="BL71" s="260"/>
      <c r="BM71" s="281"/>
    </row>
    <row r="72" spans="1:65" ht="74.25" customHeight="1">
      <c r="A72" s="210" t="s">
        <v>333</v>
      </c>
      <c r="B72" s="331" t="s">
        <v>139</v>
      </c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2"/>
      <c r="P72" s="287">
        <v>6</v>
      </c>
      <c r="Q72" s="311"/>
      <c r="R72" s="287"/>
      <c r="S72" s="248"/>
      <c r="T72" s="335">
        <v>110</v>
      </c>
      <c r="U72" s="336"/>
      <c r="V72" s="357">
        <v>68</v>
      </c>
      <c r="W72" s="619"/>
      <c r="X72" s="620">
        <v>51</v>
      </c>
      <c r="Y72" s="358"/>
      <c r="Z72" s="357">
        <v>17</v>
      </c>
      <c r="AA72" s="358"/>
      <c r="AB72" s="357"/>
      <c r="AC72" s="620"/>
      <c r="AD72" s="287"/>
      <c r="AE72" s="248"/>
      <c r="AF72" s="71"/>
      <c r="AG72" s="72"/>
      <c r="AH72" s="73"/>
      <c r="AI72" s="71"/>
      <c r="AJ72" s="72"/>
      <c r="AK72" s="73"/>
      <c r="AL72" s="71"/>
      <c r="AM72" s="72"/>
      <c r="AN72" s="208"/>
      <c r="AO72" s="71"/>
      <c r="AP72" s="72"/>
      <c r="AQ72" s="73"/>
      <c r="AR72" s="75"/>
      <c r="AS72" s="72"/>
      <c r="AT72" s="73"/>
      <c r="AU72" s="71">
        <v>110</v>
      </c>
      <c r="AV72" s="72">
        <v>68</v>
      </c>
      <c r="AW72" s="73">
        <v>3</v>
      </c>
      <c r="AX72" s="71"/>
      <c r="AY72" s="72"/>
      <c r="AZ72" s="73"/>
      <c r="BA72" s="71"/>
      <c r="BB72" s="72"/>
      <c r="BC72" s="73"/>
      <c r="BD72" s="71"/>
      <c r="BE72" s="72"/>
      <c r="BF72" s="73"/>
      <c r="BG72" s="307">
        <f t="shared" si="3"/>
        <v>3</v>
      </c>
      <c r="BH72" s="308"/>
      <c r="BI72" s="243" t="s">
        <v>374</v>
      </c>
      <c r="BJ72" s="244"/>
      <c r="BK72" s="244"/>
      <c r="BL72" s="245"/>
      <c r="BM72" s="117"/>
    </row>
    <row r="73" spans="1:65" ht="60.75" customHeight="1">
      <c r="A73" s="282" t="s">
        <v>336</v>
      </c>
      <c r="B73" s="331" t="s">
        <v>124</v>
      </c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2"/>
      <c r="P73" s="287">
        <v>8</v>
      </c>
      <c r="Q73" s="311"/>
      <c r="R73" s="287">
        <v>7</v>
      </c>
      <c r="S73" s="248"/>
      <c r="T73" s="335">
        <v>300</v>
      </c>
      <c r="U73" s="336"/>
      <c r="V73" s="275">
        <v>154</v>
      </c>
      <c r="W73" s="276"/>
      <c r="X73" s="359">
        <v>104</v>
      </c>
      <c r="Y73" s="336"/>
      <c r="Z73" s="520">
        <v>50</v>
      </c>
      <c r="AA73" s="336"/>
      <c r="AB73" s="520"/>
      <c r="AC73" s="359"/>
      <c r="AD73" s="287"/>
      <c r="AE73" s="248"/>
      <c r="AF73" s="71"/>
      <c r="AG73" s="72"/>
      <c r="AH73" s="73"/>
      <c r="AI73" s="71"/>
      <c r="AJ73" s="72"/>
      <c r="AK73" s="73"/>
      <c r="AL73" s="71"/>
      <c r="AM73" s="72"/>
      <c r="AN73" s="208"/>
      <c r="AO73" s="71"/>
      <c r="AP73" s="72"/>
      <c r="AQ73" s="73"/>
      <c r="AR73" s="75"/>
      <c r="AS73" s="72"/>
      <c r="AT73" s="73"/>
      <c r="AU73" s="71"/>
      <c r="AV73" s="72"/>
      <c r="AW73" s="73"/>
      <c r="AX73" s="71">
        <v>180</v>
      </c>
      <c r="AY73" s="72">
        <v>86</v>
      </c>
      <c r="AZ73" s="73">
        <v>4</v>
      </c>
      <c r="BA73" s="71">
        <v>120</v>
      </c>
      <c r="BB73" s="72">
        <v>68</v>
      </c>
      <c r="BC73" s="73">
        <v>3</v>
      </c>
      <c r="BD73" s="71"/>
      <c r="BE73" s="72"/>
      <c r="BF73" s="73"/>
      <c r="BG73" s="307">
        <f t="shared" si="3"/>
        <v>7</v>
      </c>
      <c r="BH73" s="308"/>
      <c r="BI73" s="255" t="s">
        <v>379</v>
      </c>
      <c r="BJ73" s="256"/>
      <c r="BK73" s="256"/>
      <c r="BL73" s="257"/>
      <c r="BM73" s="281"/>
    </row>
    <row r="74" spans="1:65" ht="144" customHeight="1" thickBot="1">
      <c r="A74" s="283"/>
      <c r="B74" s="331" t="s">
        <v>125</v>
      </c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2"/>
      <c r="P74" s="287"/>
      <c r="Q74" s="311"/>
      <c r="R74" s="287"/>
      <c r="S74" s="248"/>
      <c r="T74" s="443"/>
      <c r="U74" s="444"/>
      <c r="V74" s="622"/>
      <c r="W74" s="623"/>
      <c r="X74" s="359"/>
      <c r="Y74" s="336"/>
      <c r="Z74" s="520"/>
      <c r="AA74" s="336"/>
      <c r="AB74" s="520"/>
      <c r="AC74" s="359"/>
      <c r="AD74" s="287"/>
      <c r="AE74" s="248"/>
      <c r="AF74" s="71"/>
      <c r="AG74" s="72"/>
      <c r="AH74" s="73"/>
      <c r="AI74" s="71"/>
      <c r="AJ74" s="72"/>
      <c r="AK74" s="73"/>
      <c r="AL74" s="71"/>
      <c r="AM74" s="72"/>
      <c r="AN74" s="208"/>
      <c r="AO74" s="71"/>
      <c r="AP74" s="72"/>
      <c r="AQ74" s="73"/>
      <c r="AR74" s="75"/>
      <c r="AS74" s="72"/>
      <c r="AT74" s="73"/>
      <c r="AU74" s="71"/>
      <c r="AV74" s="72"/>
      <c r="AW74" s="73"/>
      <c r="AX74" s="71"/>
      <c r="AY74" s="72"/>
      <c r="AZ74" s="73"/>
      <c r="BA74" s="71">
        <v>60</v>
      </c>
      <c r="BB74" s="72"/>
      <c r="BC74" s="73">
        <v>2</v>
      </c>
      <c r="BD74" s="71"/>
      <c r="BE74" s="72"/>
      <c r="BF74" s="73"/>
      <c r="BG74" s="307">
        <f t="shared" si="3"/>
        <v>2</v>
      </c>
      <c r="BH74" s="308"/>
      <c r="BI74" s="258"/>
      <c r="BJ74" s="259"/>
      <c r="BK74" s="259"/>
      <c r="BL74" s="260"/>
      <c r="BM74" s="281"/>
    </row>
    <row r="75" spans="1:65" s="16" customFormat="1" ht="68.25" customHeight="1" thickBot="1">
      <c r="A75" s="136" t="s">
        <v>103</v>
      </c>
      <c r="B75" s="499" t="s">
        <v>101</v>
      </c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500"/>
      <c r="P75" s="599"/>
      <c r="Q75" s="346"/>
      <c r="R75" s="599"/>
      <c r="S75" s="468"/>
      <c r="T75" s="345">
        <f>T76+T79+T81+T86</f>
        <v>2222</v>
      </c>
      <c r="U75" s="346"/>
      <c r="V75" s="467">
        <f>V76+V79+V81+V86</f>
        <v>1160</v>
      </c>
      <c r="W75" s="468"/>
      <c r="X75" s="467">
        <f>X76+X79+X81+X86</f>
        <v>618</v>
      </c>
      <c r="Y75" s="468"/>
      <c r="Z75" s="467">
        <f>Z76+Z79+Z81+Z86</f>
        <v>300</v>
      </c>
      <c r="AA75" s="468"/>
      <c r="AB75" s="467">
        <f>AB76+AB79+AB81+AB86</f>
        <v>134</v>
      </c>
      <c r="AC75" s="468"/>
      <c r="AD75" s="467"/>
      <c r="AE75" s="468"/>
      <c r="AF75" s="137">
        <f aca="true" t="shared" si="5" ref="AF75:AN75">AF76+AF79+AF81+AF86</f>
        <v>360</v>
      </c>
      <c r="AG75" s="138">
        <f t="shared" si="5"/>
        <v>172</v>
      </c>
      <c r="AH75" s="139">
        <f t="shared" si="5"/>
        <v>7</v>
      </c>
      <c r="AI75" s="137">
        <f t="shared" si="5"/>
        <v>346</v>
      </c>
      <c r="AJ75" s="138">
        <f t="shared" si="5"/>
        <v>168</v>
      </c>
      <c r="AK75" s="139">
        <f t="shared" si="5"/>
        <v>6</v>
      </c>
      <c r="AL75" s="137">
        <f t="shared" si="5"/>
        <v>210</v>
      </c>
      <c r="AM75" s="140">
        <f t="shared" si="5"/>
        <v>116</v>
      </c>
      <c r="AN75" s="141">
        <f t="shared" si="5"/>
        <v>9</v>
      </c>
      <c r="AO75" s="137">
        <f aca="true" t="shared" si="6" ref="AO75:BF75">AO76+AO79+AO81+AO86</f>
        <v>110</v>
      </c>
      <c r="AP75" s="140">
        <f t="shared" si="6"/>
        <v>68</v>
      </c>
      <c r="AQ75" s="141">
        <f t="shared" si="6"/>
        <v>3</v>
      </c>
      <c r="AR75" s="137">
        <f t="shared" si="6"/>
        <v>190</v>
      </c>
      <c r="AS75" s="140">
        <f t="shared" si="6"/>
        <v>108</v>
      </c>
      <c r="AT75" s="141">
        <f t="shared" si="6"/>
        <v>5</v>
      </c>
      <c r="AU75" s="137">
        <f t="shared" si="6"/>
        <v>210</v>
      </c>
      <c r="AV75" s="140">
        <f t="shared" si="6"/>
        <v>118</v>
      </c>
      <c r="AW75" s="141">
        <f t="shared" si="6"/>
        <v>6</v>
      </c>
      <c r="AX75" s="137">
        <f t="shared" si="6"/>
        <v>476</v>
      </c>
      <c r="AY75" s="140">
        <f t="shared" si="6"/>
        <v>204</v>
      </c>
      <c r="AZ75" s="141">
        <f t="shared" si="6"/>
        <v>12</v>
      </c>
      <c r="BA75" s="137">
        <f t="shared" si="6"/>
        <v>480</v>
      </c>
      <c r="BB75" s="140">
        <f t="shared" si="6"/>
        <v>220</v>
      </c>
      <c r="BC75" s="141">
        <f t="shared" si="6"/>
        <v>13</v>
      </c>
      <c r="BD75" s="137">
        <f t="shared" si="6"/>
        <v>0</v>
      </c>
      <c r="BE75" s="140">
        <f t="shared" si="6"/>
        <v>0</v>
      </c>
      <c r="BF75" s="141">
        <f t="shared" si="6"/>
        <v>0</v>
      </c>
      <c r="BG75" s="453">
        <f>BG76+BG79+BG81+BG86</f>
        <v>64</v>
      </c>
      <c r="BH75" s="454"/>
      <c r="BI75" s="591"/>
      <c r="BJ75" s="508"/>
      <c r="BK75" s="508"/>
      <c r="BL75" s="592"/>
      <c r="BM75" s="116"/>
    </row>
    <row r="76" spans="1:134" s="215" customFormat="1" ht="75.75" customHeight="1" thickBot="1">
      <c r="A76" s="135"/>
      <c r="B76" s="327" t="s">
        <v>312</v>
      </c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8"/>
      <c r="P76" s="338"/>
      <c r="Q76" s="339"/>
      <c r="R76" s="338"/>
      <c r="S76" s="340"/>
      <c r="T76" s="355">
        <f>SUM(T77:U78)</f>
        <v>216</v>
      </c>
      <c r="U76" s="339"/>
      <c r="V76" s="340">
        <f>SUM(V77:W78)</f>
        <v>108</v>
      </c>
      <c r="W76" s="341"/>
      <c r="X76" s="355">
        <f>SUM(X77:Y78)</f>
        <v>0</v>
      </c>
      <c r="Y76" s="339"/>
      <c r="Z76" s="338">
        <f>SUM(Z77:AA78)</f>
        <v>0</v>
      </c>
      <c r="AA76" s="339"/>
      <c r="AB76" s="338"/>
      <c r="AC76" s="339"/>
      <c r="AD76" s="340"/>
      <c r="AE76" s="341"/>
      <c r="AF76" s="134"/>
      <c r="AG76" s="78"/>
      <c r="AH76" s="79">
        <f>AH77+AH78</f>
        <v>0</v>
      </c>
      <c r="AI76" s="214"/>
      <c r="AJ76" s="78"/>
      <c r="AK76" s="126">
        <f>AK77+AK78</f>
        <v>0</v>
      </c>
      <c r="AL76" s="77"/>
      <c r="AM76" s="78"/>
      <c r="AN76" s="79">
        <f>AN77+AN78</f>
        <v>3</v>
      </c>
      <c r="AO76" s="77"/>
      <c r="AP76" s="78"/>
      <c r="AQ76" s="79">
        <f>AQ77+AQ78</f>
        <v>0</v>
      </c>
      <c r="AR76" s="77"/>
      <c r="AS76" s="78"/>
      <c r="AT76" s="79">
        <f>AT77+AT78</f>
        <v>0</v>
      </c>
      <c r="AU76" s="77"/>
      <c r="AV76" s="78"/>
      <c r="AW76" s="79">
        <f>AW77+AW78</f>
        <v>0</v>
      </c>
      <c r="AX76" s="77"/>
      <c r="AY76" s="78"/>
      <c r="AZ76" s="79">
        <f>AZ77+AZ78</f>
        <v>0</v>
      </c>
      <c r="BA76" s="77"/>
      <c r="BB76" s="134"/>
      <c r="BC76" s="79">
        <f>BC77+BC78</f>
        <v>0</v>
      </c>
      <c r="BD76" s="77"/>
      <c r="BE76" s="134"/>
      <c r="BF76" s="79">
        <f>BF77+BF78</f>
        <v>0</v>
      </c>
      <c r="BG76" s="536">
        <f>SUM(BG77:BH78)</f>
        <v>3</v>
      </c>
      <c r="BH76" s="537"/>
      <c r="BI76" s="293"/>
      <c r="BJ76" s="294"/>
      <c r="BK76" s="294"/>
      <c r="BL76" s="295"/>
      <c r="BM76" s="116"/>
      <c r="BN76" s="237"/>
      <c r="BO76" s="237"/>
      <c r="BP76" s="237"/>
      <c r="BQ76" s="237"/>
      <c r="BR76" s="237"/>
      <c r="BS76" s="237"/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37"/>
      <c r="DQ76" s="237"/>
      <c r="DR76" s="237"/>
      <c r="DS76" s="237"/>
      <c r="DT76" s="237"/>
      <c r="DU76" s="237"/>
      <c r="DV76" s="237"/>
      <c r="DW76" s="237"/>
      <c r="DX76" s="237"/>
      <c r="DY76" s="237"/>
      <c r="DZ76" s="237"/>
      <c r="EA76" s="237"/>
      <c r="EB76" s="237"/>
      <c r="EC76" s="237"/>
      <c r="ED76" s="237"/>
    </row>
    <row r="77" spans="1:134" s="224" customFormat="1" ht="31.5">
      <c r="A77" s="197" t="s">
        <v>56</v>
      </c>
      <c r="B77" s="477" t="s">
        <v>313</v>
      </c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9"/>
      <c r="P77" s="342"/>
      <c r="Q77" s="343"/>
      <c r="R77" s="253" t="s">
        <v>345</v>
      </c>
      <c r="S77" s="254"/>
      <c r="T77" s="347">
        <v>108</v>
      </c>
      <c r="U77" s="348"/>
      <c r="V77" s="253">
        <v>54</v>
      </c>
      <c r="W77" s="254"/>
      <c r="X77" s="342"/>
      <c r="Y77" s="343"/>
      <c r="Z77" s="552"/>
      <c r="AA77" s="343"/>
      <c r="AB77" s="552"/>
      <c r="AC77" s="343"/>
      <c r="AD77" s="552"/>
      <c r="AE77" s="553"/>
      <c r="AF77" s="216"/>
      <c r="AG77" s="217"/>
      <c r="AH77" s="218"/>
      <c r="AI77" s="219"/>
      <c r="AJ77" s="220"/>
      <c r="AK77" s="221"/>
      <c r="AL77" s="219">
        <v>108</v>
      </c>
      <c r="AM77" s="220">
        <v>54</v>
      </c>
      <c r="AN77" s="221">
        <v>3</v>
      </c>
      <c r="AO77" s="219"/>
      <c r="AP77" s="220"/>
      <c r="AQ77" s="221"/>
      <c r="AR77" s="219"/>
      <c r="AS77" s="220"/>
      <c r="AT77" s="221"/>
      <c r="AU77" s="219"/>
      <c r="AV77" s="220"/>
      <c r="AW77" s="221"/>
      <c r="AX77" s="219"/>
      <c r="AY77" s="220"/>
      <c r="AZ77" s="222"/>
      <c r="BA77" s="219"/>
      <c r="BB77" s="220"/>
      <c r="BC77" s="221"/>
      <c r="BD77" s="194"/>
      <c r="BE77" s="223"/>
      <c r="BF77" s="195"/>
      <c r="BG77" s="455">
        <f>AH77+AK77+AN77+AQ77+AT77+AW77+AZ77+BC77+BF77</f>
        <v>3</v>
      </c>
      <c r="BH77" s="456"/>
      <c r="BI77" s="258"/>
      <c r="BJ77" s="259"/>
      <c r="BK77" s="259"/>
      <c r="BL77" s="260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DH77" s="238"/>
      <c r="DI77" s="238"/>
      <c r="DJ77" s="238"/>
      <c r="DK77" s="238"/>
      <c r="DL77" s="238"/>
      <c r="DM77" s="238"/>
      <c r="DN77" s="238"/>
      <c r="DO77" s="238"/>
      <c r="DP77" s="238"/>
      <c r="DQ77" s="238"/>
      <c r="DR77" s="238"/>
      <c r="DS77" s="238"/>
      <c r="DT77" s="238"/>
      <c r="DU77" s="238"/>
      <c r="DV77" s="238"/>
      <c r="DW77" s="238"/>
      <c r="DX77" s="238"/>
      <c r="DY77" s="238"/>
      <c r="DZ77" s="238"/>
      <c r="EA77" s="238"/>
      <c r="EB77" s="238"/>
      <c r="EC77" s="238"/>
      <c r="ED77" s="238"/>
    </row>
    <row r="78" spans="1:134" s="224" customFormat="1" ht="31.5">
      <c r="A78" s="197" t="s">
        <v>67</v>
      </c>
      <c r="B78" s="519" t="s">
        <v>314</v>
      </c>
      <c r="C78" s="612"/>
      <c r="D78" s="612"/>
      <c r="E78" s="612"/>
      <c r="F78" s="612"/>
      <c r="G78" s="612"/>
      <c r="H78" s="612"/>
      <c r="I78" s="612"/>
      <c r="J78" s="612"/>
      <c r="K78" s="612"/>
      <c r="L78" s="612"/>
      <c r="M78" s="612"/>
      <c r="N78" s="612"/>
      <c r="O78" s="613"/>
      <c r="P78" s="344"/>
      <c r="Q78" s="274"/>
      <c r="R78" s="273"/>
      <c r="S78" s="337"/>
      <c r="T78" s="305">
        <v>108</v>
      </c>
      <c r="U78" s="306"/>
      <c r="V78" s="469">
        <v>54</v>
      </c>
      <c r="W78" s="470"/>
      <c r="X78" s="298"/>
      <c r="Y78" s="274"/>
      <c r="Z78" s="273"/>
      <c r="AA78" s="274"/>
      <c r="AB78" s="273"/>
      <c r="AC78" s="274"/>
      <c r="AD78" s="273"/>
      <c r="AE78" s="298"/>
      <c r="AF78" s="225"/>
      <c r="AG78" s="226"/>
      <c r="AH78" s="227"/>
      <c r="AI78" s="225"/>
      <c r="AJ78" s="226"/>
      <c r="AK78" s="227"/>
      <c r="AL78" s="225"/>
      <c r="AM78" s="226"/>
      <c r="AN78" s="227"/>
      <c r="AO78" s="225"/>
      <c r="AP78" s="226"/>
      <c r="AQ78" s="227"/>
      <c r="AR78" s="225"/>
      <c r="AS78" s="226"/>
      <c r="AT78" s="227"/>
      <c r="AU78" s="225"/>
      <c r="AV78" s="226"/>
      <c r="AW78" s="228"/>
      <c r="AX78" s="225"/>
      <c r="AY78" s="226"/>
      <c r="AZ78" s="227"/>
      <c r="BA78" s="225"/>
      <c r="BB78" s="226"/>
      <c r="BC78" s="227"/>
      <c r="BD78" s="194"/>
      <c r="BE78" s="223"/>
      <c r="BF78" s="73"/>
      <c r="BG78" s="307">
        <f>AH78+AK78+AN78+AQ78+AT78+AW78+AZ78+BC78+BF78</f>
        <v>0</v>
      </c>
      <c r="BH78" s="308"/>
      <c r="BI78" s="243"/>
      <c r="BJ78" s="244"/>
      <c r="BK78" s="244"/>
      <c r="BL78" s="245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DS78" s="238"/>
      <c r="DT78" s="238"/>
      <c r="DU78" s="238"/>
      <c r="DV78" s="238"/>
      <c r="DW78" s="238"/>
      <c r="DX78" s="238"/>
      <c r="DY78" s="238"/>
      <c r="DZ78" s="238"/>
      <c r="EA78" s="238"/>
      <c r="EB78" s="238"/>
      <c r="EC78" s="238"/>
      <c r="ED78" s="238"/>
    </row>
    <row r="79" spans="1:134" s="16" customFormat="1" ht="72.75" customHeight="1">
      <c r="A79" s="229"/>
      <c r="B79" s="329" t="s">
        <v>315</v>
      </c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30"/>
      <c r="P79" s="264"/>
      <c r="Q79" s="300"/>
      <c r="R79" s="264"/>
      <c r="S79" s="334"/>
      <c r="T79" s="270">
        <f>SUM(T80:U80)</f>
        <v>110</v>
      </c>
      <c r="U79" s="271"/>
      <c r="V79" s="350">
        <f>SUM(V80:W80)</f>
        <v>68</v>
      </c>
      <c r="W79" s="289"/>
      <c r="X79" s="356">
        <f>SUM(X80:Y80)</f>
        <v>50</v>
      </c>
      <c r="Y79" s="300"/>
      <c r="Z79" s="299">
        <f>SUM(Z80:AA80)</f>
        <v>18</v>
      </c>
      <c r="AA79" s="300"/>
      <c r="AB79" s="350">
        <f>SUM(AB80:AC80)</f>
        <v>0</v>
      </c>
      <c r="AC79" s="300"/>
      <c r="AD79" s="266"/>
      <c r="AE79" s="272"/>
      <c r="AF79" s="81"/>
      <c r="AG79" s="81"/>
      <c r="AH79" s="82"/>
      <c r="AI79" s="81"/>
      <c r="AJ79" s="81"/>
      <c r="AK79" s="82"/>
      <c r="AL79" s="81"/>
      <c r="AM79" s="81"/>
      <c r="AN79" s="82"/>
      <c r="AO79" s="81"/>
      <c r="AP79" s="81"/>
      <c r="AQ79" s="82"/>
      <c r="AR79" s="81">
        <f>AR80</f>
        <v>110</v>
      </c>
      <c r="AS79" s="81">
        <f>AS80</f>
        <v>68</v>
      </c>
      <c r="AT79" s="82">
        <f>SUM(AT80:AT80)</f>
        <v>3</v>
      </c>
      <c r="AU79" s="81"/>
      <c r="AV79" s="81"/>
      <c r="AW79" s="82"/>
      <c r="AX79" s="81"/>
      <c r="AY79" s="81"/>
      <c r="AZ79" s="82"/>
      <c r="BA79" s="81"/>
      <c r="BB79" s="81"/>
      <c r="BC79" s="82"/>
      <c r="BD79" s="81"/>
      <c r="BE79" s="81"/>
      <c r="BF79" s="82"/>
      <c r="BG79" s="648">
        <f>BG80</f>
        <v>3</v>
      </c>
      <c r="BH79" s="649"/>
      <c r="BI79" s="290"/>
      <c r="BJ79" s="291"/>
      <c r="BK79" s="291"/>
      <c r="BL79" s="292"/>
      <c r="BM79" s="116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</row>
    <row r="80" spans="1:134" ht="113.25" customHeight="1">
      <c r="A80" s="230" t="s">
        <v>279</v>
      </c>
      <c r="B80" s="555" t="s">
        <v>145</v>
      </c>
      <c r="C80" s="555"/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6"/>
      <c r="P80" s="287"/>
      <c r="Q80" s="311"/>
      <c r="R80" s="287">
        <v>5</v>
      </c>
      <c r="S80" s="248"/>
      <c r="T80" s="268">
        <v>110</v>
      </c>
      <c r="U80" s="269"/>
      <c r="V80" s="288">
        <v>68</v>
      </c>
      <c r="W80" s="370"/>
      <c r="X80" s="366">
        <v>50</v>
      </c>
      <c r="Y80" s="288"/>
      <c r="Z80" s="288">
        <v>18</v>
      </c>
      <c r="AA80" s="288"/>
      <c r="AB80" s="288"/>
      <c r="AC80" s="288"/>
      <c r="AD80" s="604"/>
      <c r="AE80" s="605"/>
      <c r="AF80" s="75"/>
      <c r="AG80" s="72"/>
      <c r="AH80" s="73"/>
      <c r="AI80" s="71"/>
      <c r="AJ80" s="72"/>
      <c r="AK80" s="73"/>
      <c r="AL80" s="71"/>
      <c r="AM80" s="72"/>
      <c r="AN80" s="73"/>
      <c r="AO80" s="71"/>
      <c r="AP80" s="72"/>
      <c r="AQ80" s="73"/>
      <c r="AR80" s="71">
        <v>110</v>
      </c>
      <c r="AS80" s="72">
        <v>68</v>
      </c>
      <c r="AT80" s="73">
        <v>3</v>
      </c>
      <c r="AU80" s="71"/>
      <c r="AV80" s="72"/>
      <c r="AW80" s="73"/>
      <c r="AX80" s="71"/>
      <c r="AY80" s="72"/>
      <c r="AZ80" s="73"/>
      <c r="BA80" s="71"/>
      <c r="BB80" s="72"/>
      <c r="BC80" s="73"/>
      <c r="BD80" s="71"/>
      <c r="BE80" s="72"/>
      <c r="BF80" s="73"/>
      <c r="BG80" s="307">
        <f>AH80+AK80+AN80+AQ80+AT80+AW80+AZ80+BC80+BF80</f>
        <v>3</v>
      </c>
      <c r="BH80" s="308"/>
      <c r="BI80" s="243" t="s">
        <v>287</v>
      </c>
      <c r="BJ80" s="244"/>
      <c r="BK80" s="244"/>
      <c r="BL80" s="245"/>
      <c r="BM80" s="209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</row>
    <row r="81" spans="1:134" s="16" customFormat="1" ht="64.5" customHeight="1">
      <c r="A81" s="231" t="s">
        <v>84</v>
      </c>
      <c r="B81" s="329" t="s">
        <v>316</v>
      </c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30"/>
      <c r="P81" s="264"/>
      <c r="Q81" s="300"/>
      <c r="R81" s="264"/>
      <c r="S81" s="334"/>
      <c r="T81" s="356">
        <f>SUM(T83:U85)</f>
        <v>400</v>
      </c>
      <c r="U81" s="300"/>
      <c r="V81" s="350">
        <f>SUM(V83:W85)</f>
        <v>224</v>
      </c>
      <c r="W81" s="289"/>
      <c r="X81" s="356">
        <f>SUM(X83:Y85)</f>
        <v>84</v>
      </c>
      <c r="Y81" s="300"/>
      <c r="Z81" s="350">
        <f>SUM(Z83:AA85)</f>
        <v>6</v>
      </c>
      <c r="AA81" s="300"/>
      <c r="AB81" s="350">
        <f>SUM(AB83:AC85)</f>
        <v>134</v>
      </c>
      <c r="AC81" s="300"/>
      <c r="AD81" s="267"/>
      <c r="AE81" s="284"/>
      <c r="AF81" s="81">
        <f>SUM(AF82:AF85)</f>
        <v>180</v>
      </c>
      <c r="AG81" s="81">
        <f>SUM(AG82:AG85)</f>
        <v>86</v>
      </c>
      <c r="AH81" s="82">
        <f>SUM(AH82:AH85)</f>
        <v>4</v>
      </c>
      <c r="AI81" s="81"/>
      <c r="AJ81" s="81"/>
      <c r="AK81" s="82"/>
      <c r="AL81" s="81">
        <f aca="true" t="shared" si="7" ref="AL81:AT81">SUM(AL82:AL85)</f>
        <v>210</v>
      </c>
      <c r="AM81" s="81">
        <f t="shared" si="7"/>
        <v>116</v>
      </c>
      <c r="AN81" s="82">
        <f t="shared" si="7"/>
        <v>6</v>
      </c>
      <c r="AO81" s="81">
        <f t="shared" si="7"/>
        <v>110</v>
      </c>
      <c r="AP81" s="81">
        <f t="shared" si="7"/>
        <v>68</v>
      </c>
      <c r="AQ81" s="82">
        <f t="shared" si="7"/>
        <v>3</v>
      </c>
      <c r="AR81" s="81">
        <f t="shared" si="7"/>
        <v>80</v>
      </c>
      <c r="AS81" s="81">
        <f t="shared" si="7"/>
        <v>40</v>
      </c>
      <c r="AT81" s="82">
        <f t="shared" si="7"/>
        <v>2</v>
      </c>
      <c r="AU81" s="81"/>
      <c r="AV81" s="81"/>
      <c r="AW81" s="82"/>
      <c r="AX81" s="81"/>
      <c r="AY81" s="81"/>
      <c r="AZ81" s="82"/>
      <c r="BA81" s="81"/>
      <c r="BB81" s="81"/>
      <c r="BC81" s="82"/>
      <c r="BD81" s="81"/>
      <c r="BE81" s="81"/>
      <c r="BF81" s="82"/>
      <c r="BG81" s="241">
        <f>SUM(BG82:BH85)</f>
        <v>15</v>
      </c>
      <c r="BH81" s="242"/>
      <c r="BI81" s="290"/>
      <c r="BJ81" s="291"/>
      <c r="BK81" s="291"/>
      <c r="BL81" s="292"/>
      <c r="BM81" s="116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DI81" s="237"/>
      <c r="DJ81" s="237"/>
      <c r="DK81" s="237"/>
      <c r="DL81" s="237"/>
      <c r="DM81" s="237"/>
      <c r="DN81" s="237"/>
      <c r="DO81" s="237"/>
      <c r="DP81" s="237"/>
      <c r="DQ81" s="237"/>
      <c r="DR81" s="237"/>
      <c r="DS81" s="237"/>
      <c r="DT81" s="237"/>
      <c r="DU81" s="237"/>
      <c r="DV81" s="237"/>
      <c r="DW81" s="237"/>
      <c r="DX81" s="237"/>
      <c r="DY81" s="237"/>
      <c r="DZ81" s="237"/>
      <c r="EA81" s="237"/>
      <c r="EB81" s="237"/>
      <c r="EC81" s="237"/>
      <c r="ED81" s="237"/>
    </row>
    <row r="82" spans="1:134" ht="64.5" customHeight="1">
      <c r="A82" s="230" t="s">
        <v>388</v>
      </c>
      <c r="B82" s="363" t="s">
        <v>144</v>
      </c>
      <c r="C82" s="646"/>
      <c r="D82" s="646"/>
      <c r="E82" s="646"/>
      <c r="F82" s="646"/>
      <c r="G82" s="646"/>
      <c r="H82" s="646"/>
      <c r="I82" s="646"/>
      <c r="J82" s="646"/>
      <c r="K82" s="646"/>
      <c r="L82" s="646"/>
      <c r="M82" s="646"/>
      <c r="N82" s="646"/>
      <c r="O82" s="647"/>
      <c r="P82" s="287">
        <v>1</v>
      </c>
      <c r="Q82" s="311"/>
      <c r="R82" s="287"/>
      <c r="S82" s="248"/>
      <c r="T82" s="335">
        <v>180</v>
      </c>
      <c r="U82" s="336"/>
      <c r="V82" s="288">
        <v>86</v>
      </c>
      <c r="W82" s="370"/>
      <c r="X82" s="366">
        <v>34</v>
      </c>
      <c r="Y82" s="288"/>
      <c r="Z82" s="288"/>
      <c r="AA82" s="288"/>
      <c r="AB82" s="288">
        <v>68</v>
      </c>
      <c r="AC82" s="288"/>
      <c r="AD82" s="604"/>
      <c r="AE82" s="605"/>
      <c r="AF82" s="75">
        <v>180</v>
      </c>
      <c r="AG82" s="72">
        <v>86</v>
      </c>
      <c r="AH82" s="73">
        <v>4</v>
      </c>
      <c r="AI82" s="71"/>
      <c r="AJ82" s="72"/>
      <c r="AK82" s="73"/>
      <c r="AL82" s="71"/>
      <c r="AM82" s="72"/>
      <c r="AN82" s="73"/>
      <c r="AO82" s="71"/>
      <c r="AP82" s="72"/>
      <c r="AQ82" s="73"/>
      <c r="AR82" s="71"/>
      <c r="AS82" s="72"/>
      <c r="AT82" s="73"/>
      <c r="AU82" s="71"/>
      <c r="AV82" s="72"/>
      <c r="AW82" s="73"/>
      <c r="AX82" s="71"/>
      <c r="AY82" s="72"/>
      <c r="AZ82" s="73"/>
      <c r="BA82" s="71"/>
      <c r="BB82" s="72"/>
      <c r="BC82" s="73"/>
      <c r="BD82" s="71"/>
      <c r="BE82" s="72"/>
      <c r="BF82" s="73"/>
      <c r="BG82" s="307">
        <f>AH82+AK82+AN82+AQ82+AT82+AW82+AZ82+BC82+BF82</f>
        <v>4</v>
      </c>
      <c r="BH82" s="308"/>
      <c r="BI82" s="243" t="s">
        <v>386</v>
      </c>
      <c r="BJ82" s="244"/>
      <c r="BK82" s="244"/>
      <c r="BL82" s="245"/>
      <c r="BM82" s="116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</row>
    <row r="83" spans="1:134" ht="124.5" customHeight="1">
      <c r="A83" s="232" t="s">
        <v>389</v>
      </c>
      <c r="B83" s="331" t="s">
        <v>147</v>
      </c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2"/>
      <c r="P83" s="287">
        <v>4</v>
      </c>
      <c r="Q83" s="311"/>
      <c r="R83" s="287">
        <v>3</v>
      </c>
      <c r="S83" s="248"/>
      <c r="T83" s="335">
        <v>220</v>
      </c>
      <c r="U83" s="336"/>
      <c r="V83" s="275">
        <v>132</v>
      </c>
      <c r="W83" s="276"/>
      <c r="X83" s="303">
        <v>32</v>
      </c>
      <c r="Y83" s="304"/>
      <c r="Z83" s="275"/>
      <c r="AA83" s="304"/>
      <c r="AB83" s="275">
        <v>100</v>
      </c>
      <c r="AC83" s="354"/>
      <c r="AD83" s="287"/>
      <c r="AE83" s="249"/>
      <c r="AF83" s="75"/>
      <c r="AG83" s="72"/>
      <c r="AH83" s="73"/>
      <c r="AI83" s="71"/>
      <c r="AJ83" s="72"/>
      <c r="AK83" s="73"/>
      <c r="AL83" s="71">
        <v>110</v>
      </c>
      <c r="AM83" s="72">
        <v>64</v>
      </c>
      <c r="AN83" s="73">
        <v>3</v>
      </c>
      <c r="AO83" s="71">
        <v>110</v>
      </c>
      <c r="AP83" s="72">
        <v>68</v>
      </c>
      <c r="AQ83" s="73">
        <v>3</v>
      </c>
      <c r="AR83" s="71"/>
      <c r="AS83" s="72"/>
      <c r="AT83" s="73"/>
      <c r="AU83" s="71"/>
      <c r="AV83" s="72"/>
      <c r="AW83" s="73"/>
      <c r="AX83" s="71"/>
      <c r="AY83" s="72"/>
      <c r="AZ83" s="73"/>
      <c r="BA83" s="71"/>
      <c r="BB83" s="72"/>
      <c r="BC83" s="73"/>
      <c r="BD83" s="71"/>
      <c r="BE83" s="72"/>
      <c r="BF83" s="73"/>
      <c r="BG83" s="307">
        <f>AH83+AK83+AN83+AQ83+AT83+AW83+AZ83+BC83+BF83</f>
        <v>6</v>
      </c>
      <c r="BH83" s="308"/>
      <c r="BI83" s="243" t="s">
        <v>372</v>
      </c>
      <c r="BJ83" s="244"/>
      <c r="BK83" s="244"/>
      <c r="BL83" s="245"/>
      <c r="BM83" s="209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</row>
    <row r="84" spans="1:134" ht="134.25" customHeight="1">
      <c r="A84" s="210" t="s">
        <v>390</v>
      </c>
      <c r="B84" s="331" t="s">
        <v>148</v>
      </c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2"/>
      <c r="P84" s="287"/>
      <c r="Q84" s="311"/>
      <c r="R84" s="287">
        <v>5</v>
      </c>
      <c r="S84" s="248"/>
      <c r="T84" s="335">
        <v>80</v>
      </c>
      <c r="U84" s="336"/>
      <c r="V84" s="288">
        <v>40</v>
      </c>
      <c r="W84" s="370"/>
      <c r="X84" s="366">
        <v>18</v>
      </c>
      <c r="Y84" s="288"/>
      <c r="Z84" s="288">
        <v>6</v>
      </c>
      <c r="AA84" s="288"/>
      <c r="AB84" s="288">
        <v>16</v>
      </c>
      <c r="AC84" s="288"/>
      <c r="AD84" s="287"/>
      <c r="AE84" s="249"/>
      <c r="AF84" s="75"/>
      <c r="AG84" s="72"/>
      <c r="AH84" s="73"/>
      <c r="AI84" s="71"/>
      <c r="AJ84" s="72"/>
      <c r="AK84" s="73"/>
      <c r="AL84" s="71"/>
      <c r="AM84" s="72"/>
      <c r="AN84" s="73"/>
      <c r="AO84" s="71"/>
      <c r="AP84" s="72"/>
      <c r="AQ84" s="73"/>
      <c r="AR84" s="71">
        <v>80</v>
      </c>
      <c r="AS84" s="72">
        <v>40</v>
      </c>
      <c r="AT84" s="73">
        <v>2</v>
      </c>
      <c r="AU84" s="80"/>
      <c r="AV84" s="81"/>
      <c r="AW84" s="82"/>
      <c r="AX84" s="80"/>
      <c r="AY84" s="81"/>
      <c r="AZ84" s="82"/>
      <c r="BA84" s="80"/>
      <c r="BB84" s="81"/>
      <c r="BC84" s="82"/>
      <c r="BD84" s="80"/>
      <c r="BE84" s="81"/>
      <c r="BF84" s="82"/>
      <c r="BG84" s="307">
        <f>AH84+AK84+AN84+AQ84+AT84+AW84+AZ84+BC84+BF84</f>
        <v>2</v>
      </c>
      <c r="BH84" s="308"/>
      <c r="BI84" s="243" t="s">
        <v>371</v>
      </c>
      <c r="BJ84" s="244"/>
      <c r="BK84" s="244"/>
      <c r="BL84" s="245"/>
      <c r="BM84" s="209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</row>
    <row r="85" spans="1:134" ht="125.25" customHeight="1">
      <c r="A85" s="210" t="s">
        <v>391</v>
      </c>
      <c r="B85" s="555" t="s">
        <v>150</v>
      </c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6"/>
      <c r="P85" s="287">
        <v>3</v>
      </c>
      <c r="Q85" s="311"/>
      <c r="R85" s="287"/>
      <c r="S85" s="248"/>
      <c r="T85" s="268">
        <v>100</v>
      </c>
      <c r="U85" s="269"/>
      <c r="V85" s="288">
        <v>52</v>
      </c>
      <c r="W85" s="370"/>
      <c r="X85" s="366">
        <v>34</v>
      </c>
      <c r="Y85" s="288"/>
      <c r="Z85" s="288"/>
      <c r="AA85" s="288"/>
      <c r="AB85" s="288">
        <v>18</v>
      </c>
      <c r="AC85" s="288"/>
      <c r="AD85" s="287"/>
      <c r="AE85" s="249"/>
      <c r="AF85" s="75"/>
      <c r="AG85" s="72"/>
      <c r="AH85" s="73"/>
      <c r="AI85" s="71"/>
      <c r="AJ85" s="72"/>
      <c r="AK85" s="73"/>
      <c r="AL85" s="71">
        <v>100</v>
      </c>
      <c r="AM85" s="72">
        <v>52</v>
      </c>
      <c r="AN85" s="73">
        <v>3</v>
      </c>
      <c r="AO85" s="80"/>
      <c r="AP85" s="81"/>
      <c r="AQ85" s="82"/>
      <c r="AR85" s="80"/>
      <c r="AS85" s="81"/>
      <c r="AT85" s="82"/>
      <c r="AU85" s="80"/>
      <c r="AV85" s="81"/>
      <c r="AW85" s="82"/>
      <c r="AX85" s="80"/>
      <c r="AY85" s="81"/>
      <c r="AZ85" s="82"/>
      <c r="BA85" s="80"/>
      <c r="BB85" s="81"/>
      <c r="BC85" s="82"/>
      <c r="BD85" s="80"/>
      <c r="BE85" s="81"/>
      <c r="BF85" s="82"/>
      <c r="BG85" s="307">
        <f>AH85+AK85+AN85+AQ85+AT85+AW85+AZ85+BC85+BF85</f>
        <v>3</v>
      </c>
      <c r="BH85" s="308"/>
      <c r="BI85" s="243" t="s">
        <v>370</v>
      </c>
      <c r="BJ85" s="244"/>
      <c r="BK85" s="244"/>
      <c r="BL85" s="245"/>
      <c r="BM85" s="209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</row>
    <row r="86" spans="1:134" s="16" customFormat="1" ht="55.5" customHeight="1">
      <c r="A86" s="231" t="s">
        <v>85</v>
      </c>
      <c r="B86" s="329" t="s">
        <v>317</v>
      </c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30"/>
      <c r="P86" s="264"/>
      <c r="Q86" s="300"/>
      <c r="R86" s="264"/>
      <c r="S86" s="334"/>
      <c r="T86" s="279">
        <f>SUM(T88:U97)</f>
        <v>1496</v>
      </c>
      <c r="U86" s="280"/>
      <c r="V86" s="286">
        <f>SUM(V88:W97)</f>
        <v>760</v>
      </c>
      <c r="W86" s="284"/>
      <c r="X86" s="285">
        <f>SUM(X88:Y97)</f>
        <v>484</v>
      </c>
      <c r="Y86" s="267"/>
      <c r="Z86" s="286">
        <f>SUM(Z88:AA97)</f>
        <v>276</v>
      </c>
      <c r="AA86" s="267"/>
      <c r="AB86" s="267"/>
      <c r="AC86" s="267"/>
      <c r="AD86" s="264"/>
      <c r="AE86" s="289"/>
      <c r="AF86" s="81">
        <f>SUM(AF87:AF97)</f>
        <v>180</v>
      </c>
      <c r="AG86" s="81">
        <f>SUM(AG87:AG97)</f>
        <v>86</v>
      </c>
      <c r="AH86" s="82">
        <f>SUM(AH88:AH97)</f>
        <v>3</v>
      </c>
      <c r="AI86" s="81">
        <f>SUM(AI87:AI97)</f>
        <v>346</v>
      </c>
      <c r="AJ86" s="81">
        <f>SUM(AJ87:AJ97)</f>
        <v>168</v>
      </c>
      <c r="AK86" s="82">
        <f>SUM(AK88:AK97)</f>
        <v>6</v>
      </c>
      <c r="AL86" s="81">
        <f>SUM(AL87:AL97)</f>
        <v>0</v>
      </c>
      <c r="AM86" s="81">
        <f>SUM(AM87:AM97)</f>
        <v>0</v>
      </c>
      <c r="AN86" s="82">
        <f>SUM(AN88:AN97)</f>
        <v>0</v>
      </c>
      <c r="AO86" s="81">
        <f>SUM(AO87:AO97)</f>
        <v>0</v>
      </c>
      <c r="AP86" s="81">
        <f>SUM(AP87:AP97)</f>
        <v>0</v>
      </c>
      <c r="AQ86" s="82">
        <f>SUM(AQ88:AQ97)</f>
        <v>0</v>
      </c>
      <c r="AR86" s="81">
        <f>SUM(AR87:AR97)</f>
        <v>0</v>
      </c>
      <c r="AS86" s="81">
        <f>SUM(AS87:AS97)</f>
        <v>0</v>
      </c>
      <c r="AT86" s="82">
        <f>SUM(AT88:AT97)</f>
        <v>0</v>
      </c>
      <c r="AU86" s="81">
        <f>SUM(AU87:AU97)</f>
        <v>210</v>
      </c>
      <c r="AV86" s="81">
        <f>SUM(AV87:AV97)</f>
        <v>118</v>
      </c>
      <c r="AW86" s="82">
        <f>SUM(AW88:AW97)</f>
        <v>6</v>
      </c>
      <c r="AX86" s="81">
        <f>SUM(AX87:AX97)</f>
        <v>476</v>
      </c>
      <c r="AY86" s="81">
        <f>SUM(AY87:AY97)</f>
        <v>204</v>
      </c>
      <c r="AZ86" s="82">
        <f>SUM(AZ88:AZ97)</f>
        <v>12</v>
      </c>
      <c r="BA86" s="81">
        <f>SUM(BA87:BA97)</f>
        <v>480</v>
      </c>
      <c r="BB86" s="81">
        <f>SUM(BB87:BB97)</f>
        <v>220</v>
      </c>
      <c r="BC86" s="82">
        <f>SUM(BC88:BC97)</f>
        <v>13</v>
      </c>
      <c r="BD86" s="81">
        <f>SUM(BD87:BD97)</f>
        <v>0</v>
      </c>
      <c r="BE86" s="81">
        <f>SUM(BE87:BE97)</f>
        <v>0</v>
      </c>
      <c r="BF86" s="82">
        <f>SUM(BF88:BF97)</f>
        <v>0</v>
      </c>
      <c r="BG86" s="241">
        <f>SUM(BG87:BH97)</f>
        <v>43</v>
      </c>
      <c r="BH86" s="242"/>
      <c r="BI86" s="290"/>
      <c r="BJ86" s="291"/>
      <c r="BK86" s="291"/>
      <c r="BL86" s="292"/>
      <c r="BM86" s="116"/>
      <c r="BN86" s="237"/>
      <c r="BO86" s="237"/>
      <c r="BP86" s="237"/>
      <c r="BQ86" s="237"/>
      <c r="BR86" s="237"/>
      <c r="BS86" s="237"/>
      <c r="BT86" s="237"/>
      <c r="BU86" s="237"/>
      <c r="BV86" s="237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7"/>
      <c r="CH86" s="237"/>
      <c r="CI86" s="237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DI86" s="237"/>
      <c r="DJ86" s="237"/>
      <c r="DK86" s="237"/>
      <c r="DL86" s="237"/>
      <c r="DM86" s="237"/>
      <c r="DN86" s="237"/>
      <c r="DO86" s="237"/>
      <c r="DP86" s="237"/>
      <c r="DQ86" s="237"/>
      <c r="DR86" s="237"/>
      <c r="DS86" s="237"/>
      <c r="DT86" s="237"/>
      <c r="DU86" s="237"/>
      <c r="DV86" s="237"/>
      <c r="DW86" s="237"/>
      <c r="DX86" s="237"/>
      <c r="DY86" s="237"/>
      <c r="DZ86" s="237"/>
      <c r="EA86" s="237"/>
      <c r="EB86" s="237"/>
      <c r="EC86" s="237"/>
      <c r="ED86" s="237"/>
    </row>
    <row r="87" spans="1:134" ht="108" customHeight="1">
      <c r="A87" s="232" t="s">
        <v>392</v>
      </c>
      <c r="B87" s="331" t="s">
        <v>149</v>
      </c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2"/>
      <c r="P87" s="287"/>
      <c r="Q87" s="311"/>
      <c r="R87" s="287">
        <v>2</v>
      </c>
      <c r="S87" s="248"/>
      <c r="T87" s="335">
        <v>110</v>
      </c>
      <c r="U87" s="336"/>
      <c r="V87" s="288">
        <v>50</v>
      </c>
      <c r="W87" s="370"/>
      <c r="X87" s="366">
        <v>50</v>
      </c>
      <c r="Y87" s="288"/>
      <c r="Z87" s="288"/>
      <c r="AA87" s="288"/>
      <c r="AB87" s="288"/>
      <c r="AC87" s="288"/>
      <c r="AD87" s="287"/>
      <c r="AE87" s="249"/>
      <c r="AF87" s="75"/>
      <c r="AG87" s="72"/>
      <c r="AH87" s="73"/>
      <c r="AI87" s="71">
        <v>110</v>
      </c>
      <c r="AJ87" s="72">
        <v>50</v>
      </c>
      <c r="AK87" s="73">
        <v>3</v>
      </c>
      <c r="AL87" s="80"/>
      <c r="AM87" s="81"/>
      <c r="AN87" s="82"/>
      <c r="AO87" s="80"/>
      <c r="AP87" s="81"/>
      <c r="AQ87" s="82"/>
      <c r="AR87" s="80"/>
      <c r="AS87" s="81"/>
      <c r="AT87" s="82"/>
      <c r="AU87" s="80"/>
      <c r="AV87" s="81"/>
      <c r="AW87" s="82"/>
      <c r="AX87" s="80"/>
      <c r="AY87" s="81"/>
      <c r="AZ87" s="82"/>
      <c r="BA87" s="80"/>
      <c r="BB87" s="81"/>
      <c r="BC87" s="82"/>
      <c r="BD87" s="80"/>
      <c r="BE87" s="81"/>
      <c r="BF87" s="82"/>
      <c r="BG87" s="307">
        <f>AH87+AK87+AN87+AQ87+AT87+AW87+AZ87+BC87+BF87</f>
        <v>3</v>
      </c>
      <c r="BH87" s="308"/>
      <c r="BI87" s="243" t="s">
        <v>268</v>
      </c>
      <c r="BJ87" s="244"/>
      <c r="BK87" s="244"/>
      <c r="BL87" s="245"/>
      <c r="BM87" s="209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</row>
    <row r="88" spans="1:134" ht="165" customHeight="1">
      <c r="A88" s="210" t="s">
        <v>393</v>
      </c>
      <c r="B88" s="609" t="s">
        <v>151</v>
      </c>
      <c r="C88" s="609"/>
      <c r="D88" s="609"/>
      <c r="E88" s="609"/>
      <c r="F88" s="609"/>
      <c r="G88" s="609"/>
      <c r="H88" s="609"/>
      <c r="I88" s="609"/>
      <c r="J88" s="609"/>
      <c r="K88" s="609"/>
      <c r="L88" s="609"/>
      <c r="M88" s="609"/>
      <c r="N88" s="609"/>
      <c r="O88" s="610"/>
      <c r="P88" s="287"/>
      <c r="Q88" s="311"/>
      <c r="R88" s="287">
        <v>6</v>
      </c>
      <c r="S88" s="248"/>
      <c r="T88" s="335">
        <v>100</v>
      </c>
      <c r="U88" s="336"/>
      <c r="V88" s="288">
        <v>50</v>
      </c>
      <c r="W88" s="370"/>
      <c r="X88" s="366">
        <v>50</v>
      </c>
      <c r="Y88" s="288"/>
      <c r="Z88" s="288"/>
      <c r="AA88" s="288"/>
      <c r="AB88" s="288"/>
      <c r="AC88" s="288"/>
      <c r="AD88" s="287"/>
      <c r="AE88" s="249"/>
      <c r="AF88" s="75"/>
      <c r="AG88" s="72"/>
      <c r="AH88" s="73"/>
      <c r="AI88" s="71"/>
      <c r="AJ88" s="72"/>
      <c r="AK88" s="73"/>
      <c r="AL88" s="71"/>
      <c r="AM88" s="72"/>
      <c r="AN88" s="73"/>
      <c r="AO88" s="71"/>
      <c r="AP88" s="72"/>
      <c r="AQ88" s="73"/>
      <c r="AR88" s="71"/>
      <c r="AS88" s="72"/>
      <c r="AT88" s="73"/>
      <c r="AU88" s="71">
        <v>100</v>
      </c>
      <c r="AV88" s="72">
        <v>50</v>
      </c>
      <c r="AW88" s="73">
        <v>3</v>
      </c>
      <c r="AX88" s="71"/>
      <c r="AY88" s="72"/>
      <c r="AZ88" s="73"/>
      <c r="BA88" s="71"/>
      <c r="BB88" s="72"/>
      <c r="BC88" s="73"/>
      <c r="BD88" s="71"/>
      <c r="BE88" s="72"/>
      <c r="BF88" s="73"/>
      <c r="BG88" s="307">
        <f>AH88+AK88+AN88+AQ88+AT88+AW88+AZ88+BC88+BF88</f>
        <v>3</v>
      </c>
      <c r="BH88" s="308"/>
      <c r="BI88" s="243" t="s">
        <v>383</v>
      </c>
      <c r="BJ88" s="244"/>
      <c r="BK88" s="244"/>
      <c r="BL88" s="245"/>
      <c r="BM88" s="209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</row>
    <row r="89" spans="1:134" ht="69" customHeight="1">
      <c r="A89" s="282" t="s">
        <v>394</v>
      </c>
      <c r="B89" s="611" t="s">
        <v>152</v>
      </c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2"/>
      <c r="P89" s="287">
        <v>7</v>
      </c>
      <c r="Q89" s="311"/>
      <c r="R89" s="287"/>
      <c r="S89" s="248"/>
      <c r="T89" s="335">
        <v>210</v>
      </c>
      <c r="U89" s="336"/>
      <c r="V89" s="275">
        <v>118</v>
      </c>
      <c r="W89" s="276"/>
      <c r="X89" s="303">
        <v>68</v>
      </c>
      <c r="Y89" s="304"/>
      <c r="Z89" s="275">
        <v>50</v>
      </c>
      <c r="AA89" s="304"/>
      <c r="AB89" s="275"/>
      <c r="AC89" s="354"/>
      <c r="AD89" s="287"/>
      <c r="AE89" s="249"/>
      <c r="AF89" s="75"/>
      <c r="AG89" s="72"/>
      <c r="AH89" s="73"/>
      <c r="AI89" s="71"/>
      <c r="AJ89" s="72"/>
      <c r="AK89" s="73"/>
      <c r="AL89" s="71"/>
      <c r="AM89" s="72"/>
      <c r="AN89" s="73"/>
      <c r="AO89" s="71"/>
      <c r="AP89" s="72"/>
      <c r="AQ89" s="73"/>
      <c r="AR89" s="71"/>
      <c r="AS89" s="72"/>
      <c r="AT89" s="73"/>
      <c r="AU89" s="71"/>
      <c r="AV89" s="72"/>
      <c r="AW89" s="73"/>
      <c r="AX89" s="71">
        <v>236</v>
      </c>
      <c r="AY89" s="72">
        <v>118</v>
      </c>
      <c r="AZ89" s="73">
        <v>6</v>
      </c>
      <c r="BA89" s="71"/>
      <c r="BB89" s="72"/>
      <c r="BC89" s="73"/>
      <c r="BD89" s="71"/>
      <c r="BE89" s="72"/>
      <c r="BF89" s="73"/>
      <c r="BG89" s="307">
        <f aca="true" t="shared" si="8" ref="BG89:BG97">AH89+AK89+AN89+AQ89+AT89+AW89+AZ89+BC89+BF89</f>
        <v>6</v>
      </c>
      <c r="BH89" s="308"/>
      <c r="BI89" s="255" t="s">
        <v>351</v>
      </c>
      <c r="BJ89" s="256"/>
      <c r="BK89" s="256"/>
      <c r="BL89" s="257"/>
      <c r="BM89" s="281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</row>
    <row r="90" spans="1:134" ht="66" customHeight="1">
      <c r="A90" s="283"/>
      <c r="B90" s="611" t="s">
        <v>153</v>
      </c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2"/>
      <c r="P90" s="287"/>
      <c r="Q90" s="311"/>
      <c r="R90" s="287"/>
      <c r="S90" s="248"/>
      <c r="T90" s="335"/>
      <c r="U90" s="336"/>
      <c r="V90" s="275"/>
      <c r="W90" s="276"/>
      <c r="X90" s="303"/>
      <c r="Y90" s="304"/>
      <c r="Z90" s="275"/>
      <c r="AA90" s="304"/>
      <c r="AB90" s="275"/>
      <c r="AC90" s="354"/>
      <c r="AD90" s="287"/>
      <c r="AE90" s="249"/>
      <c r="AF90" s="75"/>
      <c r="AG90" s="72"/>
      <c r="AH90" s="73"/>
      <c r="AI90" s="71"/>
      <c r="AJ90" s="72"/>
      <c r="AK90" s="73"/>
      <c r="AL90" s="71"/>
      <c r="AM90" s="72"/>
      <c r="AN90" s="73"/>
      <c r="AO90" s="71"/>
      <c r="AP90" s="72"/>
      <c r="AQ90" s="73"/>
      <c r="AR90" s="71"/>
      <c r="AS90" s="72"/>
      <c r="AT90" s="73"/>
      <c r="AU90" s="71"/>
      <c r="AV90" s="72"/>
      <c r="AW90" s="73"/>
      <c r="AX90" s="71">
        <v>60</v>
      </c>
      <c r="AY90" s="72"/>
      <c r="AZ90" s="73">
        <v>2</v>
      </c>
      <c r="BA90" s="71"/>
      <c r="BB90" s="72"/>
      <c r="BC90" s="73"/>
      <c r="BD90" s="71"/>
      <c r="BE90" s="72"/>
      <c r="BF90" s="73"/>
      <c r="BG90" s="307">
        <f t="shared" si="8"/>
        <v>2</v>
      </c>
      <c r="BH90" s="308"/>
      <c r="BI90" s="258"/>
      <c r="BJ90" s="259"/>
      <c r="BK90" s="259"/>
      <c r="BL90" s="260"/>
      <c r="BM90" s="281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</row>
    <row r="91" spans="1:134" ht="121.5" customHeight="1">
      <c r="A91" s="210" t="s">
        <v>395</v>
      </c>
      <c r="B91" s="331" t="s">
        <v>154</v>
      </c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2"/>
      <c r="P91" s="287"/>
      <c r="Q91" s="311"/>
      <c r="R91" s="287">
        <v>6</v>
      </c>
      <c r="S91" s="248"/>
      <c r="T91" s="335">
        <v>110</v>
      </c>
      <c r="U91" s="336"/>
      <c r="V91" s="275">
        <v>68</v>
      </c>
      <c r="W91" s="276"/>
      <c r="X91" s="303">
        <v>34</v>
      </c>
      <c r="Y91" s="304"/>
      <c r="Z91" s="275">
        <v>34</v>
      </c>
      <c r="AA91" s="304"/>
      <c r="AB91" s="275"/>
      <c r="AC91" s="354"/>
      <c r="AD91" s="287"/>
      <c r="AE91" s="249"/>
      <c r="AF91" s="75"/>
      <c r="AG91" s="72"/>
      <c r="AH91" s="73"/>
      <c r="AI91" s="71"/>
      <c r="AJ91" s="72"/>
      <c r="AK91" s="73"/>
      <c r="AL91" s="71"/>
      <c r="AM91" s="72"/>
      <c r="AN91" s="73"/>
      <c r="AO91" s="71"/>
      <c r="AP91" s="72"/>
      <c r="AQ91" s="73"/>
      <c r="AR91" s="71"/>
      <c r="AS91" s="72"/>
      <c r="AT91" s="73"/>
      <c r="AU91" s="71">
        <v>110</v>
      </c>
      <c r="AV91" s="72">
        <v>68</v>
      </c>
      <c r="AW91" s="73">
        <v>3</v>
      </c>
      <c r="AX91" s="71"/>
      <c r="AY91" s="72"/>
      <c r="AZ91" s="73"/>
      <c r="BA91" s="71"/>
      <c r="BB91" s="72"/>
      <c r="BC91" s="73"/>
      <c r="BD91" s="71"/>
      <c r="BE91" s="72"/>
      <c r="BF91" s="73"/>
      <c r="BG91" s="307">
        <f t="shared" si="8"/>
        <v>3</v>
      </c>
      <c r="BH91" s="308"/>
      <c r="BI91" s="243" t="s">
        <v>293</v>
      </c>
      <c r="BJ91" s="244"/>
      <c r="BK91" s="244"/>
      <c r="BL91" s="245"/>
      <c r="BM91" s="209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</row>
    <row r="92" spans="1:134" ht="135" customHeight="1">
      <c r="A92" s="210" t="s">
        <v>396</v>
      </c>
      <c r="B92" s="331" t="s">
        <v>155</v>
      </c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2"/>
      <c r="P92" s="287"/>
      <c r="Q92" s="311"/>
      <c r="R92" s="287">
        <v>8</v>
      </c>
      <c r="S92" s="248"/>
      <c r="T92" s="335">
        <v>100</v>
      </c>
      <c r="U92" s="336"/>
      <c r="V92" s="275">
        <v>50</v>
      </c>
      <c r="W92" s="276"/>
      <c r="X92" s="303">
        <v>30</v>
      </c>
      <c r="Y92" s="304"/>
      <c r="Z92" s="275">
        <v>20</v>
      </c>
      <c r="AA92" s="304"/>
      <c r="AB92" s="275"/>
      <c r="AC92" s="354"/>
      <c r="AD92" s="287"/>
      <c r="AE92" s="249"/>
      <c r="AF92" s="75"/>
      <c r="AG92" s="72"/>
      <c r="AH92" s="73"/>
      <c r="AI92" s="71"/>
      <c r="AJ92" s="72"/>
      <c r="AK92" s="73"/>
      <c r="AL92" s="71"/>
      <c r="AM92" s="72"/>
      <c r="AN92" s="73"/>
      <c r="AO92" s="71"/>
      <c r="AP92" s="72"/>
      <c r="AQ92" s="73"/>
      <c r="AR92" s="71"/>
      <c r="AS92" s="72"/>
      <c r="AT92" s="73"/>
      <c r="AU92" s="71"/>
      <c r="AV92" s="72"/>
      <c r="AW92" s="73"/>
      <c r="AX92" s="71"/>
      <c r="AY92" s="72"/>
      <c r="AZ92" s="73"/>
      <c r="BA92" s="71">
        <v>100</v>
      </c>
      <c r="BB92" s="72">
        <v>50</v>
      </c>
      <c r="BC92" s="73">
        <v>3</v>
      </c>
      <c r="BD92" s="71"/>
      <c r="BE92" s="72"/>
      <c r="BF92" s="73"/>
      <c r="BG92" s="307">
        <f t="shared" si="8"/>
        <v>3</v>
      </c>
      <c r="BH92" s="308"/>
      <c r="BI92" s="243" t="s">
        <v>385</v>
      </c>
      <c r="BJ92" s="244"/>
      <c r="BK92" s="244"/>
      <c r="BL92" s="245"/>
      <c r="BM92" s="209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</row>
    <row r="93" spans="1:134" ht="102" customHeight="1">
      <c r="A93" s="210" t="s">
        <v>397</v>
      </c>
      <c r="B93" s="331" t="s">
        <v>146</v>
      </c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2"/>
      <c r="P93" s="287">
        <v>2</v>
      </c>
      <c r="Q93" s="311"/>
      <c r="R93" s="287">
        <v>1</v>
      </c>
      <c r="S93" s="248"/>
      <c r="T93" s="480">
        <f>AF93+AI93</f>
        <v>416</v>
      </c>
      <c r="U93" s="481"/>
      <c r="V93" s="349">
        <v>204</v>
      </c>
      <c r="W93" s="678"/>
      <c r="X93" s="679">
        <v>102</v>
      </c>
      <c r="Y93" s="302"/>
      <c r="Z93" s="349">
        <v>102</v>
      </c>
      <c r="AA93" s="302"/>
      <c r="AB93" s="349"/>
      <c r="AC93" s="301"/>
      <c r="AD93" s="287"/>
      <c r="AE93" s="249"/>
      <c r="AF93" s="75">
        <v>180</v>
      </c>
      <c r="AG93" s="72">
        <v>86</v>
      </c>
      <c r="AH93" s="73">
        <v>3</v>
      </c>
      <c r="AI93" s="71">
        <v>236</v>
      </c>
      <c r="AJ93" s="72">
        <v>118</v>
      </c>
      <c r="AK93" s="73">
        <v>6</v>
      </c>
      <c r="AL93" s="71"/>
      <c r="AM93" s="72"/>
      <c r="AN93" s="73"/>
      <c r="AO93" s="71"/>
      <c r="AP93" s="72"/>
      <c r="AQ93" s="73"/>
      <c r="AR93" s="71"/>
      <c r="AS93" s="72"/>
      <c r="AT93" s="73"/>
      <c r="AU93" s="71"/>
      <c r="AV93" s="72"/>
      <c r="AW93" s="73"/>
      <c r="AX93" s="71"/>
      <c r="AY93" s="72"/>
      <c r="AZ93" s="73"/>
      <c r="BA93" s="71"/>
      <c r="BB93" s="72"/>
      <c r="BC93" s="73"/>
      <c r="BD93" s="71"/>
      <c r="BE93" s="72"/>
      <c r="BF93" s="73"/>
      <c r="BG93" s="307">
        <f t="shared" si="8"/>
        <v>9</v>
      </c>
      <c r="BH93" s="308"/>
      <c r="BI93" s="243" t="s">
        <v>269</v>
      </c>
      <c r="BJ93" s="244"/>
      <c r="BK93" s="244"/>
      <c r="BL93" s="245"/>
      <c r="BM93" s="209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</row>
    <row r="94" spans="1:134" ht="129" customHeight="1">
      <c r="A94" s="210" t="s">
        <v>398</v>
      </c>
      <c r="B94" s="331" t="s">
        <v>156</v>
      </c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2"/>
      <c r="P94" s="287">
        <v>8</v>
      </c>
      <c r="Q94" s="311"/>
      <c r="R94" s="287">
        <v>7</v>
      </c>
      <c r="S94" s="248"/>
      <c r="T94" s="335">
        <v>280</v>
      </c>
      <c r="U94" s="336"/>
      <c r="V94" s="275">
        <v>150</v>
      </c>
      <c r="W94" s="276"/>
      <c r="X94" s="303">
        <v>120</v>
      </c>
      <c r="Y94" s="304"/>
      <c r="Z94" s="275">
        <v>30</v>
      </c>
      <c r="AA94" s="304"/>
      <c r="AB94" s="275"/>
      <c r="AC94" s="354"/>
      <c r="AD94" s="287"/>
      <c r="AE94" s="249"/>
      <c r="AF94" s="75"/>
      <c r="AG94" s="72"/>
      <c r="AH94" s="73"/>
      <c r="AI94" s="71"/>
      <c r="AJ94" s="72"/>
      <c r="AK94" s="73"/>
      <c r="AL94" s="71"/>
      <c r="AM94" s="72"/>
      <c r="AN94" s="73"/>
      <c r="AO94" s="71"/>
      <c r="AP94" s="72"/>
      <c r="AQ94" s="73"/>
      <c r="AR94" s="71"/>
      <c r="AS94" s="72"/>
      <c r="AT94" s="73"/>
      <c r="AU94" s="71"/>
      <c r="AV94" s="72"/>
      <c r="AW94" s="73"/>
      <c r="AX94" s="71">
        <v>180</v>
      </c>
      <c r="AY94" s="72">
        <v>86</v>
      </c>
      <c r="AZ94" s="73">
        <v>4</v>
      </c>
      <c r="BA94" s="71">
        <v>100</v>
      </c>
      <c r="BB94" s="72">
        <v>50</v>
      </c>
      <c r="BC94" s="73">
        <v>3</v>
      </c>
      <c r="BD94" s="71"/>
      <c r="BE94" s="72"/>
      <c r="BF94" s="73"/>
      <c r="BG94" s="307">
        <f t="shared" si="8"/>
        <v>7</v>
      </c>
      <c r="BH94" s="308"/>
      <c r="BI94" s="243" t="s">
        <v>369</v>
      </c>
      <c r="BJ94" s="244"/>
      <c r="BK94" s="244"/>
      <c r="BL94" s="245"/>
      <c r="BM94" s="209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</row>
    <row r="95" spans="1:134" ht="108" customHeight="1">
      <c r="A95" s="210" t="s">
        <v>399</v>
      </c>
      <c r="B95" s="331" t="s">
        <v>157</v>
      </c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2"/>
      <c r="P95" s="287"/>
      <c r="Q95" s="311"/>
      <c r="R95" s="287">
        <v>8</v>
      </c>
      <c r="S95" s="248"/>
      <c r="T95" s="335">
        <v>100</v>
      </c>
      <c r="U95" s="336"/>
      <c r="V95" s="275">
        <v>50</v>
      </c>
      <c r="W95" s="276"/>
      <c r="X95" s="303">
        <v>30</v>
      </c>
      <c r="Y95" s="304"/>
      <c r="Z95" s="275">
        <v>20</v>
      </c>
      <c r="AA95" s="304"/>
      <c r="AB95" s="275"/>
      <c r="AC95" s="354"/>
      <c r="AD95" s="287"/>
      <c r="AE95" s="249"/>
      <c r="AF95" s="75"/>
      <c r="AG95" s="72"/>
      <c r="AH95" s="73"/>
      <c r="AI95" s="71"/>
      <c r="AJ95" s="72"/>
      <c r="AK95" s="73"/>
      <c r="AL95" s="71"/>
      <c r="AM95" s="72"/>
      <c r="AN95" s="73"/>
      <c r="AO95" s="71"/>
      <c r="AP95" s="72"/>
      <c r="AQ95" s="73"/>
      <c r="AR95" s="71"/>
      <c r="AS95" s="72"/>
      <c r="AT95" s="73"/>
      <c r="AU95" s="71"/>
      <c r="AV95" s="72"/>
      <c r="AW95" s="73"/>
      <c r="AX95" s="71"/>
      <c r="AY95" s="72"/>
      <c r="AZ95" s="73"/>
      <c r="BA95" s="71">
        <v>100</v>
      </c>
      <c r="BB95" s="72">
        <v>50</v>
      </c>
      <c r="BC95" s="73">
        <v>3</v>
      </c>
      <c r="BD95" s="71"/>
      <c r="BE95" s="72"/>
      <c r="BF95" s="73"/>
      <c r="BG95" s="307">
        <f t="shared" si="8"/>
        <v>3</v>
      </c>
      <c r="BH95" s="308"/>
      <c r="BI95" s="243" t="s">
        <v>384</v>
      </c>
      <c r="BJ95" s="244"/>
      <c r="BK95" s="244"/>
      <c r="BL95" s="245"/>
      <c r="BM95" s="209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</row>
    <row r="96" spans="1:134" ht="97.5" customHeight="1">
      <c r="A96" s="282" t="s">
        <v>400</v>
      </c>
      <c r="B96" s="331" t="s">
        <v>158</v>
      </c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2"/>
      <c r="P96" s="287"/>
      <c r="Q96" s="311"/>
      <c r="R96" s="287" t="s">
        <v>212</v>
      </c>
      <c r="S96" s="248"/>
      <c r="T96" s="335">
        <v>140</v>
      </c>
      <c r="U96" s="336"/>
      <c r="V96" s="520">
        <v>70</v>
      </c>
      <c r="W96" s="621"/>
      <c r="X96" s="335">
        <v>50</v>
      </c>
      <c r="Y96" s="336"/>
      <c r="Z96" s="520">
        <v>20</v>
      </c>
      <c r="AA96" s="336"/>
      <c r="AB96" s="520"/>
      <c r="AC96" s="359"/>
      <c r="AD96" s="287"/>
      <c r="AE96" s="249"/>
      <c r="AF96" s="75"/>
      <c r="AG96" s="72"/>
      <c r="AH96" s="73"/>
      <c r="AI96" s="71"/>
      <c r="AJ96" s="72"/>
      <c r="AK96" s="73"/>
      <c r="AL96" s="71"/>
      <c r="AM96" s="72"/>
      <c r="AN96" s="73"/>
      <c r="AO96" s="71"/>
      <c r="AP96" s="72"/>
      <c r="AQ96" s="73"/>
      <c r="AR96" s="71"/>
      <c r="AS96" s="72"/>
      <c r="AT96" s="73"/>
      <c r="AU96" s="71"/>
      <c r="AV96" s="72"/>
      <c r="AW96" s="73"/>
      <c r="AX96" s="71"/>
      <c r="AY96" s="72"/>
      <c r="AZ96" s="73"/>
      <c r="BA96" s="71">
        <v>140</v>
      </c>
      <c r="BB96" s="72">
        <v>70</v>
      </c>
      <c r="BC96" s="73">
        <v>3</v>
      </c>
      <c r="BD96" s="71"/>
      <c r="BE96" s="72"/>
      <c r="BF96" s="73"/>
      <c r="BG96" s="307">
        <f t="shared" si="8"/>
        <v>3</v>
      </c>
      <c r="BH96" s="308"/>
      <c r="BI96" s="255" t="s">
        <v>404</v>
      </c>
      <c r="BJ96" s="256"/>
      <c r="BK96" s="256"/>
      <c r="BL96" s="257"/>
      <c r="BM96" s="281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</row>
    <row r="97" spans="1:134" ht="111.75" customHeight="1" thickBot="1">
      <c r="A97" s="283"/>
      <c r="B97" s="331" t="s">
        <v>159</v>
      </c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2"/>
      <c r="P97" s="287"/>
      <c r="Q97" s="311"/>
      <c r="R97" s="287"/>
      <c r="S97" s="248"/>
      <c r="T97" s="335">
        <v>40</v>
      </c>
      <c r="U97" s="336"/>
      <c r="V97" s="520"/>
      <c r="W97" s="621"/>
      <c r="X97" s="335"/>
      <c r="Y97" s="336"/>
      <c r="Z97" s="520"/>
      <c r="AA97" s="336"/>
      <c r="AB97" s="520"/>
      <c r="AC97" s="359"/>
      <c r="AD97" s="287"/>
      <c r="AE97" s="249"/>
      <c r="AF97" s="75"/>
      <c r="AG97" s="72"/>
      <c r="AH97" s="73"/>
      <c r="AI97" s="71"/>
      <c r="AJ97" s="72"/>
      <c r="AK97" s="73"/>
      <c r="AL97" s="71"/>
      <c r="AM97" s="72"/>
      <c r="AN97" s="73"/>
      <c r="AO97" s="71"/>
      <c r="AP97" s="72"/>
      <c r="AQ97" s="73"/>
      <c r="AR97" s="71"/>
      <c r="AS97" s="72"/>
      <c r="AT97" s="73"/>
      <c r="AU97" s="71"/>
      <c r="AV97" s="72"/>
      <c r="AW97" s="73"/>
      <c r="AX97" s="71"/>
      <c r="AY97" s="72"/>
      <c r="AZ97" s="73"/>
      <c r="BA97" s="71">
        <v>40</v>
      </c>
      <c r="BB97" s="72"/>
      <c r="BC97" s="73">
        <v>1</v>
      </c>
      <c r="BD97" s="71"/>
      <c r="BE97" s="72"/>
      <c r="BF97" s="73"/>
      <c r="BG97" s="650">
        <f t="shared" si="8"/>
        <v>1</v>
      </c>
      <c r="BH97" s="651"/>
      <c r="BI97" s="258"/>
      <c r="BJ97" s="259"/>
      <c r="BK97" s="259"/>
      <c r="BL97" s="260"/>
      <c r="BM97" s="281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</row>
    <row r="98" spans="1:134" ht="60" customHeight="1" thickBot="1">
      <c r="A98" s="76" t="s">
        <v>107</v>
      </c>
      <c r="B98" s="395" t="s">
        <v>105</v>
      </c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8"/>
      <c r="P98" s="365"/>
      <c r="Q98" s="361"/>
      <c r="R98" s="365"/>
      <c r="S98" s="368"/>
      <c r="T98" s="360"/>
      <c r="U98" s="361"/>
      <c r="V98" s="365"/>
      <c r="W98" s="369"/>
      <c r="X98" s="368"/>
      <c r="Y98" s="361"/>
      <c r="Z98" s="365"/>
      <c r="AA98" s="361"/>
      <c r="AB98" s="365"/>
      <c r="AC98" s="361"/>
      <c r="AD98" s="365"/>
      <c r="AE98" s="368"/>
      <c r="AF98" s="127"/>
      <c r="AG98" s="122"/>
      <c r="AH98" s="123"/>
      <c r="AI98" s="127"/>
      <c r="AJ98" s="122"/>
      <c r="AK98" s="123"/>
      <c r="AL98" s="127"/>
      <c r="AM98" s="122"/>
      <c r="AN98" s="123"/>
      <c r="AO98" s="127"/>
      <c r="AP98" s="122"/>
      <c r="AQ98" s="123"/>
      <c r="AR98" s="127"/>
      <c r="AS98" s="122"/>
      <c r="AT98" s="123"/>
      <c r="AU98" s="127"/>
      <c r="AV98" s="122"/>
      <c r="AW98" s="123"/>
      <c r="AX98" s="127"/>
      <c r="AY98" s="122"/>
      <c r="AZ98" s="123"/>
      <c r="BA98" s="127"/>
      <c r="BB98" s="122"/>
      <c r="BC98" s="123"/>
      <c r="BD98" s="127"/>
      <c r="BE98" s="122"/>
      <c r="BF98" s="123"/>
      <c r="BG98" s="596"/>
      <c r="BH98" s="597"/>
      <c r="BI98" s="593"/>
      <c r="BJ98" s="594"/>
      <c r="BK98" s="594"/>
      <c r="BL98" s="595"/>
      <c r="BM98" s="116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</row>
    <row r="99" spans="1:134" ht="92.25" customHeight="1">
      <c r="A99" s="133" t="s">
        <v>33</v>
      </c>
      <c r="B99" s="602" t="s">
        <v>160</v>
      </c>
      <c r="C99" s="602"/>
      <c r="D99" s="602"/>
      <c r="E99" s="602"/>
      <c r="F99" s="602"/>
      <c r="G99" s="602"/>
      <c r="H99" s="602"/>
      <c r="I99" s="602"/>
      <c r="J99" s="602"/>
      <c r="K99" s="602"/>
      <c r="L99" s="602"/>
      <c r="M99" s="602"/>
      <c r="N99" s="602"/>
      <c r="O99" s="603"/>
      <c r="P99" s="287"/>
      <c r="Q99" s="311"/>
      <c r="R99" s="287"/>
      <c r="S99" s="248"/>
      <c r="T99" s="247"/>
      <c r="U99" s="311"/>
      <c r="V99" s="287"/>
      <c r="W99" s="249"/>
      <c r="X99" s="248">
        <v>17</v>
      </c>
      <c r="Y99" s="311"/>
      <c r="Z99" s="287">
        <v>10</v>
      </c>
      <c r="AA99" s="311"/>
      <c r="AB99" s="287"/>
      <c r="AC99" s="311"/>
      <c r="AD99" s="287"/>
      <c r="AE99" s="248"/>
      <c r="AF99" s="83">
        <v>10</v>
      </c>
      <c r="AG99" s="84">
        <v>10</v>
      </c>
      <c r="AH99" s="85"/>
      <c r="AI99" s="83"/>
      <c r="AJ99" s="84"/>
      <c r="AK99" s="85"/>
      <c r="AL99" s="83"/>
      <c r="AM99" s="84"/>
      <c r="AN99" s="85"/>
      <c r="AO99" s="83"/>
      <c r="AP99" s="84"/>
      <c r="AQ99" s="85"/>
      <c r="AR99" s="83"/>
      <c r="AS99" s="84"/>
      <c r="AT99" s="85"/>
      <c r="AU99" s="83"/>
      <c r="AV99" s="84"/>
      <c r="AW99" s="85"/>
      <c r="AX99" s="83"/>
      <c r="AY99" s="84"/>
      <c r="AZ99" s="85"/>
      <c r="BA99" s="83"/>
      <c r="BB99" s="84"/>
      <c r="BC99" s="85"/>
      <c r="BD99" s="83"/>
      <c r="BE99" s="84"/>
      <c r="BF99" s="85"/>
      <c r="BG99" s="455"/>
      <c r="BH99" s="456"/>
      <c r="BI99" s="243"/>
      <c r="BJ99" s="244"/>
      <c r="BK99" s="244"/>
      <c r="BL99" s="245"/>
      <c r="BM99" s="209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</row>
    <row r="100" spans="1:134" ht="32.25" thickBot="1">
      <c r="A100" s="132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2"/>
      <c r="P100" s="287"/>
      <c r="Q100" s="311"/>
      <c r="R100" s="287"/>
      <c r="S100" s="248"/>
      <c r="T100" s="335"/>
      <c r="U100" s="336"/>
      <c r="V100" s="288"/>
      <c r="W100" s="370"/>
      <c r="X100" s="366"/>
      <c r="Y100" s="288"/>
      <c r="Z100" s="288"/>
      <c r="AA100" s="288"/>
      <c r="AB100" s="288"/>
      <c r="AC100" s="288"/>
      <c r="AD100" s="287"/>
      <c r="AE100" s="249"/>
      <c r="AF100" s="75"/>
      <c r="AG100" s="72"/>
      <c r="AH100" s="73"/>
      <c r="AI100" s="71"/>
      <c r="AJ100" s="72"/>
      <c r="AK100" s="73"/>
      <c r="AL100" s="80"/>
      <c r="AM100" s="81"/>
      <c r="AN100" s="82"/>
      <c r="AO100" s="80"/>
      <c r="AP100" s="81"/>
      <c r="AQ100" s="82"/>
      <c r="AR100" s="80"/>
      <c r="AS100" s="81"/>
      <c r="AT100" s="82"/>
      <c r="AU100" s="80"/>
      <c r="AV100" s="81"/>
      <c r="AW100" s="82"/>
      <c r="AX100" s="80"/>
      <c r="AY100" s="81"/>
      <c r="AZ100" s="82"/>
      <c r="BA100" s="80"/>
      <c r="BB100" s="81"/>
      <c r="BC100" s="82"/>
      <c r="BD100" s="80"/>
      <c r="BE100" s="81"/>
      <c r="BF100" s="82"/>
      <c r="BG100" s="307"/>
      <c r="BH100" s="308"/>
      <c r="BI100" s="243"/>
      <c r="BJ100" s="244"/>
      <c r="BK100" s="244"/>
      <c r="BL100" s="245"/>
      <c r="BM100" s="209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</row>
    <row r="101" spans="1:134" ht="65.25" customHeight="1" thickBot="1">
      <c r="A101" s="76" t="s">
        <v>104</v>
      </c>
      <c r="B101" s="395" t="s">
        <v>106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8"/>
      <c r="P101" s="365"/>
      <c r="Q101" s="361"/>
      <c r="R101" s="365"/>
      <c r="S101" s="368"/>
      <c r="T101" s="360"/>
      <c r="U101" s="361"/>
      <c r="V101" s="365"/>
      <c r="W101" s="369"/>
      <c r="X101" s="368"/>
      <c r="Y101" s="361"/>
      <c r="Z101" s="365"/>
      <c r="AA101" s="361"/>
      <c r="AB101" s="365"/>
      <c r="AC101" s="361"/>
      <c r="AD101" s="365"/>
      <c r="AE101" s="368"/>
      <c r="AF101" s="127"/>
      <c r="AG101" s="122"/>
      <c r="AH101" s="123"/>
      <c r="AI101" s="127"/>
      <c r="AJ101" s="122"/>
      <c r="AK101" s="123"/>
      <c r="AL101" s="127"/>
      <c r="AM101" s="122"/>
      <c r="AN101" s="123"/>
      <c r="AO101" s="127"/>
      <c r="AP101" s="122"/>
      <c r="AQ101" s="123"/>
      <c r="AR101" s="127"/>
      <c r="AS101" s="122"/>
      <c r="AT101" s="123"/>
      <c r="AU101" s="127"/>
      <c r="AV101" s="122"/>
      <c r="AW101" s="123"/>
      <c r="AX101" s="127"/>
      <c r="AY101" s="122"/>
      <c r="AZ101" s="123"/>
      <c r="BA101" s="127"/>
      <c r="BB101" s="122"/>
      <c r="BC101" s="123"/>
      <c r="BD101" s="127"/>
      <c r="BE101" s="122"/>
      <c r="BF101" s="123"/>
      <c r="BG101" s="462"/>
      <c r="BH101" s="463"/>
      <c r="BI101" s="593"/>
      <c r="BJ101" s="594"/>
      <c r="BK101" s="594"/>
      <c r="BL101" s="595"/>
      <c r="BM101" s="116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</row>
    <row r="102" spans="1:134" ht="49.5" customHeight="1">
      <c r="A102" s="74" t="s">
        <v>37</v>
      </c>
      <c r="B102" s="422" t="s">
        <v>162</v>
      </c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4"/>
      <c r="P102" s="287"/>
      <c r="Q102" s="311"/>
      <c r="R102" s="430" t="s">
        <v>213</v>
      </c>
      <c r="S102" s="372"/>
      <c r="T102" s="393" t="s">
        <v>163</v>
      </c>
      <c r="U102" s="394"/>
      <c r="V102" s="425" t="s">
        <v>163</v>
      </c>
      <c r="W102" s="677"/>
      <c r="X102" s="393" t="s">
        <v>164</v>
      </c>
      <c r="Y102" s="394"/>
      <c r="Z102" s="425" t="s">
        <v>165</v>
      </c>
      <c r="AA102" s="394"/>
      <c r="AB102" s="425"/>
      <c r="AC102" s="426"/>
      <c r="AD102" s="461"/>
      <c r="AE102" s="373"/>
      <c r="AF102" s="233" t="s">
        <v>214</v>
      </c>
      <c r="AG102" s="234" t="s">
        <v>214</v>
      </c>
      <c r="AH102" s="235"/>
      <c r="AI102" s="233" t="s">
        <v>214</v>
      </c>
      <c r="AJ102" s="234" t="s">
        <v>214</v>
      </c>
      <c r="AK102" s="235"/>
      <c r="AL102" s="233" t="s">
        <v>214</v>
      </c>
      <c r="AM102" s="234" t="s">
        <v>214</v>
      </c>
      <c r="AN102" s="235"/>
      <c r="AO102" s="233" t="s">
        <v>214</v>
      </c>
      <c r="AP102" s="234" t="s">
        <v>214</v>
      </c>
      <c r="AQ102" s="235"/>
      <c r="AR102" s="233" t="s">
        <v>214</v>
      </c>
      <c r="AS102" s="234" t="s">
        <v>214</v>
      </c>
      <c r="AT102" s="235"/>
      <c r="AU102" s="233" t="s">
        <v>214</v>
      </c>
      <c r="AV102" s="234" t="s">
        <v>214</v>
      </c>
      <c r="AW102" s="235"/>
      <c r="AX102" s="236"/>
      <c r="AY102" s="84"/>
      <c r="AZ102" s="85"/>
      <c r="BA102" s="83"/>
      <c r="BB102" s="84"/>
      <c r="BC102" s="85"/>
      <c r="BD102" s="83"/>
      <c r="BE102" s="84"/>
      <c r="BF102" s="85"/>
      <c r="BG102" s="455"/>
      <c r="BH102" s="456"/>
      <c r="BI102" s="431"/>
      <c r="BJ102" s="432"/>
      <c r="BK102" s="432"/>
      <c r="BL102" s="433"/>
      <c r="BM102" s="209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</row>
    <row r="103" spans="1:134" ht="96" customHeight="1">
      <c r="A103" s="74" t="s">
        <v>401</v>
      </c>
      <c r="B103" s="611" t="s">
        <v>161</v>
      </c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2"/>
      <c r="P103" s="287"/>
      <c r="Q103" s="311"/>
      <c r="R103" s="287">
        <v>2</v>
      </c>
      <c r="S103" s="248"/>
      <c r="T103" s="247"/>
      <c r="U103" s="311"/>
      <c r="V103" s="287">
        <v>28</v>
      </c>
      <c r="W103" s="249"/>
      <c r="X103" s="248">
        <v>18</v>
      </c>
      <c r="Y103" s="311"/>
      <c r="Z103" s="287">
        <v>10</v>
      </c>
      <c r="AA103" s="311"/>
      <c r="AB103" s="287"/>
      <c r="AC103" s="311"/>
      <c r="AD103" s="287"/>
      <c r="AE103" s="248"/>
      <c r="AF103" s="83"/>
      <c r="AG103" s="84"/>
      <c r="AH103" s="85"/>
      <c r="AI103" s="83" t="s">
        <v>339</v>
      </c>
      <c r="AJ103" s="84" t="s">
        <v>340</v>
      </c>
      <c r="AK103" s="85"/>
      <c r="AL103" s="83"/>
      <c r="AM103" s="84"/>
      <c r="AN103" s="85"/>
      <c r="AO103" s="83"/>
      <c r="AP103" s="84"/>
      <c r="AQ103" s="85"/>
      <c r="AR103" s="83"/>
      <c r="AS103" s="84"/>
      <c r="AT103" s="85"/>
      <c r="AU103" s="83"/>
      <c r="AV103" s="84"/>
      <c r="AW103" s="85"/>
      <c r="AX103" s="83"/>
      <c r="AY103" s="84"/>
      <c r="AZ103" s="85"/>
      <c r="BA103" s="83"/>
      <c r="BB103" s="84"/>
      <c r="BC103" s="85"/>
      <c r="BD103" s="83"/>
      <c r="BE103" s="84"/>
      <c r="BF103" s="85"/>
      <c r="BG103" s="307"/>
      <c r="BH103" s="308"/>
      <c r="BI103" s="243"/>
      <c r="BJ103" s="244"/>
      <c r="BK103" s="244"/>
      <c r="BL103" s="245"/>
      <c r="BM103" s="209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</row>
    <row r="104" spans="1:134" ht="116.25" customHeight="1">
      <c r="A104" s="230" t="s">
        <v>402</v>
      </c>
      <c r="B104" s="609" t="s">
        <v>143</v>
      </c>
      <c r="C104" s="609"/>
      <c r="D104" s="609"/>
      <c r="E104" s="609"/>
      <c r="F104" s="609"/>
      <c r="G104" s="609"/>
      <c r="H104" s="609"/>
      <c r="I104" s="609"/>
      <c r="J104" s="609"/>
      <c r="K104" s="609"/>
      <c r="L104" s="609"/>
      <c r="M104" s="609"/>
      <c r="N104" s="609"/>
      <c r="O104" s="610"/>
      <c r="P104" s="287"/>
      <c r="Q104" s="311"/>
      <c r="R104" s="287">
        <v>3</v>
      </c>
      <c r="S104" s="248"/>
      <c r="T104" s="335">
        <v>120</v>
      </c>
      <c r="U104" s="336"/>
      <c r="V104" s="288">
        <v>50</v>
      </c>
      <c r="W104" s="370"/>
      <c r="X104" s="366">
        <v>34</v>
      </c>
      <c r="Y104" s="288"/>
      <c r="Z104" s="288"/>
      <c r="AA104" s="288"/>
      <c r="AB104" s="288">
        <v>16</v>
      </c>
      <c r="AC104" s="288"/>
      <c r="AD104" s="604"/>
      <c r="AE104" s="605"/>
      <c r="AF104" s="75"/>
      <c r="AG104" s="72"/>
      <c r="AH104" s="73"/>
      <c r="AI104" s="71"/>
      <c r="AJ104" s="72"/>
      <c r="AK104" s="73"/>
      <c r="AL104" s="71" t="s">
        <v>341</v>
      </c>
      <c r="AM104" s="72" t="s">
        <v>342</v>
      </c>
      <c r="AN104" s="73"/>
      <c r="AO104" s="71"/>
      <c r="AP104" s="72"/>
      <c r="AQ104" s="73"/>
      <c r="AR104" s="71"/>
      <c r="AS104" s="72"/>
      <c r="AT104" s="73"/>
      <c r="AU104" s="71"/>
      <c r="AV104" s="72"/>
      <c r="AW104" s="73"/>
      <c r="AX104" s="71"/>
      <c r="AY104" s="72"/>
      <c r="AZ104" s="73"/>
      <c r="BA104" s="71"/>
      <c r="BB104" s="72"/>
      <c r="BC104" s="73"/>
      <c r="BD104" s="71"/>
      <c r="BE104" s="72"/>
      <c r="BF104" s="73"/>
      <c r="BG104" s="307">
        <f>AH104+AK104+AN104+AQ104+AT104+AW104+AZ104+BC104+BF104</f>
        <v>0</v>
      </c>
      <c r="BH104" s="308"/>
      <c r="BI104" s="243"/>
      <c r="BJ104" s="244"/>
      <c r="BK104" s="244"/>
      <c r="BL104" s="245"/>
      <c r="BM104" s="209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</row>
    <row r="105" spans="1:134" ht="81" customHeight="1" thickBot="1">
      <c r="A105" s="210" t="s">
        <v>403</v>
      </c>
      <c r="B105" s="331" t="s">
        <v>119</v>
      </c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2"/>
      <c r="P105" s="287"/>
      <c r="Q105" s="311"/>
      <c r="R105" s="287">
        <v>4</v>
      </c>
      <c r="S105" s="248"/>
      <c r="T105" s="443">
        <f>V105*1.7</f>
        <v>57.8</v>
      </c>
      <c r="U105" s="444"/>
      <c r="V105" s="583">
        <v>34</v>
      </c>
      <c r="W105" s="584"/>
      <c r="X105" s="354"/>
      <c r="Y105" s="304"/>
      <c r="Z105" s="275">
        <v>34</v>
      </c>
      <c r="AA105" s="304"/>
      <c r="AB105" s="275"/>
      <c r="AC105" s="354"/>
      <c r="AD105" s="287"/>
      <c r="AE105" s="248"/>
      <c r="AF105" s="71"/>
      <c r="AG105" s="72"/>
      <c r="AH105" s="73"/>
      <c r="AI105" s="71"/>
      <c r="AJ105" s="72"/>
      <c r="AK105" s="73"/>
      <c r="AL105" s="71"/>
      <c r="AM105" s="72"/>
      <c r="AN105" s="208"/>
      <c r="AO105" s="71" t="s">
        <v>343</v>
      </c>
      <c r="AP105" s="72" t="s">
        <v>344</v>
      </c>
      <c r="AQ105" s="73"/>
      <c r="AR105" s="75"/>
      <c r="AS105" s="72"/>
      <c r="AT105" s="73"/>
      <c r="AU105" s="71"/>
      <c r="AV105" s="72"/>
      <c r="AW105" s="73"/>
      <c r="AX105" s="71"/>
      <c r="AY105" s="72"/>
      <c r="AZ105" s="73"/>
      <c r="BA105" s="71"/>
      <c r="BB105" s="72"/>
      <c r="BC105" s="73"/>
      <c r="BD105" s="71"/>
      <c r="BE105" s="72"/>
      <c r="BF105" s="73"/>
      <c r="BG105" s="307">
        <f>AH105+AK105+AN105+AQ105+AT105+AW105+AZ105+BC105+BF105</f>
        <v>0</v>
      </c>
      <c r="BH105" s="308"/>
      <c r="BI105" s="243"/>
      <c r="BJ105" s="244"/>
      <c r="BK105" s="244"/>
      <c r="BL105" s="245"/>
      <c r="BM105" s="209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</row>
    <row r="106" spans="1:134" ht="30" customHeight="1" thickBot="1">
      <c r="A106" s="419" t="s">
        <v>89</v>
      </c>
      <c r="B106" s="420"/>
      <c r="C106" s="420"/>
      <c r="D106" s="420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1"/>
      <c r="T106" s="427">
        <f>T101+T98+T75+T37</f>
        <v>7157.4</v>
      </c>
      <c r="U106" s="339"/>
      <c r="V106" s="427">
        <f>V86+V81+V79+V76+V49+V42+V38</f>
        <v>3706</v>
      </c>
      <c r="W106" s="339"/>
      <c r="X106" s="427">
        <f>X86+X81+X79+X76+X49+X42+X38</f>
        <v>1995</v>
      </c>
      <c r="Y106" s="339"/>
      <c r="Z106" s="427">
        <f>Z86+Z81+Z79+Z76+Z49+Z42+Z38</f>
        <v>1277</v>
      </c>
      <c r="AA106" s="339"/>
      <c r="AB106" s="427">
        <f>AB86+AB81+AB79+AB76+AB49+AB42+AB38</f>
        <v>267</v>
      </c>
      <c r="AC106" s="339"/>
      <c r="AD106" s="365"/>
      <c r="AE106" s="369"/>
      <c r="AF106" s="78">
        <f aca="true" t="shared" si="9" ref="AF106:BF106">AF75+AF37</f>
        <v>1118</v>
      </c>
      <c r="AG106" s="78">
        <f t="shared" si="9"/>
        <v>530</v>
      </c>
      <c r="AH106" s="79">
        <f t="shared" si="9"/>
        <v>26</v>
      </c>
      <c r="AI106" s="78">
        <f t="shared" si="9"/>
        <v>1114</v>
      </c>
      <c r="AJ106" s="78">
        <f t="shared" si="9"/>
        <v>526</v>
      </c>
      <c r="AK106" s="79">
        <f t="shared" si="9"/>
        <v>24</v>
      </c>
      <c r="AL106" s="78">
        <f t="shared" si="9"/>
        <v>698</v>
      </c>
      <c r="AM106" s="78">
        <f t="shared" si="9"/>
        <v>352</v>
      </c>
      <c r="AN106" s="79">
        <f t="shared" si="9"/>
        <v>21</v>
      </c>
      <c r="AO106" s="78">
        <f t="shared" si="9"/>
        <v>678</v>
      </c>
      <c r="AP106" s="78">
        <f t="shared" si="9"/>
        <v>408</v>
      </c>
      <c r="AQ106" s="79">
        <f t="shared" si="9"/>
        <v>22</v>
      </c>
      <c r="AR106" s="78">
        <f t="shared" si="9"/>
        <v>1176</v>
      </c>
      <c r="AS106" s="78">
        <f t="shared" si="9"/>
        <v>516</v>
      </c>
      <c r="AT106" s="79">
        <f t="shared" si="9"/>
        <v>31</v>
      </c>
      <c r="AU106" s="78">
        <f t="shared" si="9"/>
        <v>1130</v>
      </c>
      <c r="AV106" s="78">
        <f t="shared" si="9"/>
        <v>544</v>
      </c>
      <c r="AW106" s="79">
        <f t="shared" si="9"/>
        <v>31</v>
      </c>
      <c r="AX106" s="78">
        <f t="shared" si="9"/>
        <v>1098</v>
      </c>
      <c r="AY106" s="78">
        <f t="shared" si="9"/>
        <v>476</v>
      </c>
      <c r="AZ106" s="79">
        <f t="shared" si="9"/>
        <v>28</v>
      </c>
      <c r="BA106" s="78">
        <f t="shared" si="9"/>
        <v>660</v>
      </c>
      <c r="BB106" s="78">
        <f t="shared" si="9"/>
        <v>288</v>
      </c>
      <c r="BC106" s="79">
        <f t="shared" si="9"/>
        <v>18</v>
      </c>
      <c r="BD106" s="78">
        <f t="shared" si="9"/>
        <v>0</v>
      </c>
      <c r="BE106" s="78">
        <f t="shared" si="9"/>
        <v>0</v>
      </c>
      <c r="BF106" s="79">
        <f t="shared" si="9"/>
        <v>0</v>
      </c>
      <c r="BG106" s="536">
        <f>BF106+BC106+AZ106+AW106+AT106+AQ106+AN106+AK106+AH106</f>
        <v>201</v>
      </c>
      <c r="BH106" s="537"/>
      <c r="BI106" s="360"/>
      <c r="BJ106" s="368"/>
      <c r="BK106" s="368"/>
      <c r="BL106" s="369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</row>
    <row r="107" spans="1:134" ht="33" customHeight="1">
      <c r="A107" s="391" t="s">
        <v>17</v>
      </c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89"/>
      <c r="U107" s="390"/>
      <c r="V107" s="457"/>
      <c r="W107" s="598"/>
      <c r="X107" s="458"/>
      <c r="Y107" s="390"/>
      <c r="Z107" s="457"/>
      <c r="AA107" s="390"/>
      <c r="AB107" s="457"/>
      <c r="AC107" s="390"/>
      <c r="AD107" s="457"/>
      <c r="AE107" s="598"/>
      <c r="AF107" s="445">
        <f>AG106/17</f>
        <v>31.176470588235293</v>
      </c>
      <c r="AG107" s="446"/>
      <c r="AH107" s="447"/>
      <c r="AI107" s="445">
        <f>AJ106/17</f>
        <v>30.941176470588236</v>
      </c>
      <c r="AJ107" s="446"/>
      <c r="AK107" s="447"/>
      <c r="AL107" s="445">
        <f>AM106/17</f>
        <v>20.705882352941178</v>
      </c>
      <c r="AM107" s="446"/>
      <c r="AN107" s="447"/>
      <c r="AO107" s="445">
        <f>AP106/17</f>
        <v>24</v>
      </c>
      <c r="AP107" s="446"/>
      <c r="AQ107" s="447"/>
      <c r="AR107" s="445">
        <f>AS106/17</f>
        <v>30.352941176470587</v>
      </c>
      <c r="AS107" s="446"/>
      <c r="AT107" s="447"/>
      <c r="AU107" s="445">
        <f>AV106/17</f>
        <v>32</v>
      </c>
      <c r="AV107" s="446"/>
      <c r="AW107" s="447"/>
      <c r="AX107" s="445">
        <f>AY106/17</f>
        <v>28</v>
      </c>
      <c r="AY107" s="446"/>
      <c r="AZ107" s="447"/>
      <c r="BA107" s="445">
        <f>BB106/17</f>
        <v>16.941176470588236</v>
      </c>
      <c r="BB107" s="446"/>
      <c r="BC107" s="447"/>
      <c r="BD107" s="445">
        <f>BE106/17</f>
        <v>0</v>
      </c>
      <c r="BE107" s="446"/>
      <c r="BF107" s="447"/>
      <c r="BG107" s="459"/>
      <c r="BH107" s="460"/>
      <c r="BI107" s="371"/>
      <c r="BJ107" s="372"/>
      <c r="BK107" s="372"/>
      <c r="BL107" s="373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</row>
    <row r="108" spans="1:134" ht="31.5" customHeight="1">
      <c r="A108" s="391" t="s">
        <v>18</v>
      </c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400"/>
      <c r="U108" s="401"/>
      <c r="V108" s="429"/>
      <c r="W108" s="416"/>
      <c r="X108" s="415"/>
      <c r="Y108" s="401"/>
      <c r="Z108" s="429"/>
      <c r="AA108" s="401"/>
      <c r="AB108" s="429"/>
      <c r="AC108" s="401"/>
      <c r="AD108" s="429"/>
      <c r="AE108" s="416"/>
      <c r="AF108" s="450">
        <v>0</v>
      </c>
      <c r="AG108" s="451"/>
      <c r="AH108" s="452"/>
      <c r="AI108" s="450">
        <v>0</v>
      </c>
      <c r="AJ108" s="451"/>
      <c r="AK108" s="452"/>
      <c r="AL108" s="400">
        <v>0</v>
      </c>
      <c r="AM108" s="415"/>
      <c r="AN108" s="416"/>
      <c r="AO108" s="400">
        <v>0</v>
      </c>
      <c r="AP108" s="415"/>
      <c r="AQ108" s="416"/>
      <c r="AR108" s="400">
        <v>2</v>
      </c>
      <c r="AS108" s="415"/>
      <c r="AT108" s="416"/>
      <c r="AU108" s="400">
        <v>2</v>
      </c>
      <c r="AV108" s="415"/>
      <c r="AW108" s="416"/>
      <c r="AX108" s="400">
        <v>2</v>
      </c>
      <c r="AY108" s="415"/>
      <c r="AZ108" s="416"/>
      <c r="BA108" s="400">
        <v>1</v>
      </c>
      <c r="BB108" s="415"/>
      <c r="BC108" s="416"/>
      <c r="BD108" s="400"/>
      <c r="BE108" s="415"/>
      <c r="BF108" s="416"/>
      <c r="BG108" s="448"/>
      <c r="BH108" s="449"/>
      <c r="BI108" s="247"/>
      <c r="BJ108" s="248"/>
      <c r="BK108" s="248"/>
      <c r="BL108" s="249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</row>
    <row r="109" spans="1:134" ht="30" customHeight="1">
      <c r="A109" s="391" t="s">
        <v>2</v>
      </c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400"/>
      <c r="U109" s="401"/>
      <c r="V109" s="429"/>
      <c r="W109" s="416"/>
      <c r="X109" s="415"/>
      <c r="Y109" s="401"/>
      <c r="Z109" s="429"/>
      <c r="AA109" s="401"/>
      <c r="AB109" s="429"/>
      <c r="AC109" s="401"/>
      <c r="AD109" s="429"/>
      <c r="AE109" s="416"/>
      <c r="AF109" s="450">
        <v>0</v>
      </c>
      <c r="AG109" s="451"/>
      <c r="AH109" s="452"/>
      <c r="AI109" s="450">
        <v>0</v>
      </c>
      <c r="AJ109" s="451"/>
      <c r="AK109" s="452"/>
      <c r="AL109" s="400">
        <v>0</v>
      </c>
      <c r="AM109" s="415"/>
      <c r="AN109" s="416"/>
      <c r="AO109" s="400">
        <v>1</v>
      </c>
      <c r="AP109" s="415"/>
      <c r="AQ109" s="416"/>
      <c r="AR109" s="400">
        <v>2</v>
      </c>
      <c r="AS109" s="415"/>
      <c r="AT109" s="416"/>
      <c r="AU109" s="400">
        <v>0</v>
      </c>
      <c r="AV109" s="415"/>
      <c r="AW109" s="416"/>
      <c r="AX109" s="400">
        <v>0</v>
      </c>
      <c r="AY109" s="415"/>
      <c r="AZ109" s="416"/>
      <c r="BA109" s="400">
        <v>1</v>
      </c>
      <c r="BB109" s="415"/>
      <c r="BC109" s="416"/>
      <c r="BD109" s="400"/>
      <c r="BE109" s="415"/>
      <c r="BF109" s="416"/>
      <c r="BG109" s="448"/>
      <c r="BH109" s="449"/>
      <c r="BI109" s="247"/>
      <c r="BJ109" s="248"/>
      <c r="BK109" s="248"/>
      <c r="BL109" s="249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</row>
    <row r="110" spans="1:134" ht="30" customHeight="1">
      <c r="A110" s="391" t="s">
        <v>19</v>
      </c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400"/>
      <c r="U110" s="401"/>
      <c r="V110" s="429"/>
      <c r="W110" s="416"/>
      <c r="X110" s="415"/>
      <c r="Y110" s="401"/>
      <c r="Z110" s="429"/>
      <c r="AA110" s="401"/>
      <c r="AB110" s="429"/>
      <c r="AC110" s="401"/>
      <c r="AD110" s="429"/>
      <c r="AE110" s="416"/>
      <c r="AF110" s="450">
        <v>5</v>
      </c>
      <c r="AG110" s="451"/>
      <c r="AH110" s="452"/>
      <c r="AI110" s="450">
        <v>4</v>
      </c>
      <c r="AJ110" s="451"/>
      <c r="AK110" s="452"/>
      <c r="AL110" s="400">
        <v>4</v>
      </c>
      <c r="AM110" s="415"/>
      <c r="AN110" s="416"/>
      <c r="AO110" s="400">
        <v>4</v>
      </c>
      <c r="AP110" s="415"/>
      <c r="AQ110" s="416"/>
      <c r="AR110" s="400">
        <v>3</v>
      </c>
      <c r="AS110" s="415"/>
      <c r="AT110" s="416"/>
      <c r="AU110" s="400">
        <v>3</v>
      </c>
      <c r="AV110" s="415"/>
      <c r="AW110" s="416"/>
      <c r="AX110" s="400">
        <v>3</v>
      </c>
      <c r="AY110" s="415"/>
      <c r="AZ110" s="416"/>
      <c r="BA110" s="400">
        <v>2</v>
      </c>
      <c r="BB110" s="415"/>
      <c r="BC110" s="416"/>
      <c r="BD110" s="400"/>
      <c r="BE110" s="415"/>
      <c r="BF110" s="416"/>
      <c r="BG110" s="448"/>
      <c r="BH110" s="449"/>
      <c r="BI110" s="247"/>
      <c r="BJ110" s="248"/>
      <c r="BK110" s="248"/>
      <c r="BL110" s="249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</row>
    <row r="111" spans="1:134" ht="30" customHeight="1" thickBot="1">
      <c r="A111" s="559" t="s">
        <v>20</v>
      </c>
      <c r="B111" s="560"/>
      <c r="C111" s="560"/>
      <c r="D111" s="560"/>
      <c r="E111" s="560"/>
      <c r="F111" s="560"/>
      <c r="G111" s="560"/>
      <c r="H111" s="560"/>
      <c r="I111" s="560"/>
      <c r="J111" s="560"/>
      <c r="K111" s="560"/>
      <c r="L111" s="560"/>
      <c r="M111" s="560"/>
      <c r="N111" s="560"/>
      <c r="O111" s="560"/>
      <c r="P111" s="560"/>
      <c r="Q111" s="560"/>
      <c r="R111" s="560"/>
      <c r="S111" s="560"/>
      <c r="T111" s="417"/>
      <c r="U111" s="398"/>
      <c r="V111" s="397"/>
      <c r="W111" s="418"/>
      <c r="X111" s="399"/>
      <c r="Y111" s="398"/>
      <c r="Z111" s="397"/>
      <c r="AA111" s="398"/>
      <c r="AB111" s="397"/>
      <c r="AC111" s="398"/>
      <c r="AD111" s="397"/>
      <c r="AE111" s="418"/>
      <c r="AF111" s="440">
        <v>2</v>
      </c>
      <c r="AG111" s="441"/>
      <c r="AH111" s="442"/>
      <c r="AI111" s="440">
        <v>3</v>
      </c>
      <c r="AJ111" s="441"/>
      <c r="AK111" s="442"/>
      <c r="AL111" s="417">
        <v>2</v>
      </c>
      <c r="AM111" s="399"/>
      <c r="AN111" s="418"/>
      <c r="AO111" s="417">
        <v>2</v>
      </c>
      <c r="AP111" s="399"/>
      <c r="AQ111" s="418"/>
      <c r="AR111" s="417">
        <v>4</v>
      </c>
      <c r="AS111" s="399"/>
      <c r="AT111" s="418"/>
      <c r="AU111" s="417">
        <v>3</v>
      </c>
      <c r="AV111" s="399"/>
      <c r="AW111" s="418"/>
      <c r="AX111" s="417">
        <v>3</v>
      </c>
      <c r="AY111" s="399"/>
      <c r="AZ111" s="418"/>
      <c r="BA111" s="417">
        <v>3</v>
      </c>
      <c r="BB111" s="399"/>
      <c r="BC111" s="418"/>
      <c r="BD111" s="417"/>
      <c r="BE111" s="399"/>
      <c r="BF111" s="418"/>
      <c r="BG111" s="566"/>
      <c r="BH111" s="567"/>
      <c r="BI111" s="568"/>
      <c r="BJ111" s="569"/>
      <c r="BK111" s="569"/>
      <c r="BL111" s="570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</row>
    <row r="112" spans="65:134" ht="30" customHeight="1" thickBot="1"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</row>
    <row r="113" spans="1:134" ht="30" customHeight="1" thickBot="1">
      <c r="A113" s="564" t="s">
        <v>36</v>
      </c>
      <c r="B113" s="565"/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434" t="s">
        <v>59</v>
      </c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5"/>
      <c r="AE113" s="436"/>
      <c r="AF113" s="437" t="s">
        <v>35</v>
      </c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9"/>
      <c r="AU113" s="437" t="s">
        <v>34</v>
      </c>
      <c r="AV113" s="438"/>
      <c r="AW113" s="438"/>
      <c r="AX113" s="438"/>
      <c r="AY113" s="438"/>
      <c r="AZ113" s="438"/>
      <c r="BA113" s="438"/>
      <c r="BB113" s="438"/>
      <c r="BC113" s="438"/>
      <c r="BD113" s="438"/>
      <c r="BE113" s="438"/>
      <c r="BF113" s="438"/>
      <c r="BG113" s="438"/>
      <c r="BH113" s="438"/>
      <c r="BI113" s="439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</row>
    <row r="114" spans="1:134" ht="57.75" customHeight="1">
      <c r="A114" s="428" t="s">
        <v>23</v>
      </c>
      <c r="B114" s="411"/>
      <c r="C114" s="411"/>
      <c r="D114" s="411"/>
      <c r="E114" s="411"/>
      <c r="F114" s="411"/>
      <c r="G114" s="412"/>
      <c r="H114" s="375" t="s">
        <v>22</v>
      </c>
      <c r="I114" s="375"/>
      <c r="J114" s="375"/>
      <c r="K114" s="375" t="s">
        <v>24</v>
      </c>
      <c r="L114" s="375"/>
      <c r="M114" s="375"/>
      <c r="N114" s="374" t="s">
        <v>60</v>
      </c>
      <c r="O114" s="375"/>
      <c r="P114" s="376"/>
      <c r="Q114" s="580" t="s">
        <v>23</v>
      </c>
      <c r="R114" s="581"/>
      <c r="S114" s="581"/>
      <c r="T114" s="581"/>
      <c r="U114" s="581"/>
      <c r="V114" s="582"/>
      <c r="W114" s="396" t="s">
        <v>22</v>
      </c>
      <c r="X114" s="396"/>
      <c r="Y114" s="396"/>
      <c r="Z114" s="396" t="s">
        <v>24</v>
      </c>
      <c r="AA114" s="396"/>
      <c r="AB114" s="396"/>
      <c r="AC114" s="377" t="s">
        <v>60</v>
      </c>
      <c r="AD114" s="378"/>
      <c r="AE114" s="379"/>
      <c r="AF114" s="383" t="s">
        <v>22</v>
      </c>
      <c r="AG114" s="383"/>
      <c r="AH114" s="383"/>
      <c r="AI114" s="383"/>
      <c r="AJ114" s="384"/>
      <c r="AK114" s="376" t="s">
        <v>24</v>
      </c>
      <c r="AL114" s="411"/>
      <c r="AM114" s="411"/>
      <c r="AN114" s="411"/>
      <c r="AO114" s="412"/>
      <c r="AP114" s="413" t="s">
        <v>60</v>
      </c>
      <c r="AQ114" s="411"/>
      <c r="AR114" s="411"/>
      <c r="AS114" s="411"/>
      <c r="AT114" s="414"/>
      <c r="AU114" s="428" t="s">
        <v>24</v>
      </c>
      <c r="AV114" s="411"/>
      <c r="AW114" s="411"/>
      <c r="AX114" s="411"/>
      <c r="AY114" s="411"/>
      <c r="AZ114" s="411"/>
      <c r="BA114" s="412"/>
      <c r="BB114" s="668" t="s">
        <v>60</v>
      </c>
      <c r="BC114" s="668"/>
      <c r="BD114" s="668"/>
      <c r="BE114" s="668"/>
      <c r="BF114" s="668"/>
      <c r="BG114" s="668"/>
      <c r="BH114" s="668"/>
      <c r="BI114" s="669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</row>
    <row r="115" spans="1:134" ht="60.75" customHeight="1">
      <c r="A115" s="554" t="s">
        <v>215</v>
      </c>
      <c r="B115" s="521"/>
      <c r="C115" s="521"/>
      <c r="D115" s="521"/>
      <c r="E115" s="521"/>
      <c r="F115" s="521"/>
      <c r="G115" s="314"/>
      <c r="H115" s="547">
        <v>2</v>
      </c>
      <c r="I115" s="547"/>
      <c r="J115" s="547"/>
      <c r="K115" s="375">
        <v>2</v>
      </c>
      <c r="L115" s="375"/>
      <c r="M115" s="375"/>
      <c r="N115" s="375">
        <v>3</v>
      </c>
      <c r="O115" s="375"/>
      <c r="P115" s="376"/>
      <c r="Q115" s="606" t="s">
        <v>217</v>
      </c>
      <c r="R115" s="562"/>
      <c r="S115" s="562"/>
      <c r="T115" s="562"/>
      <c r="U115" s="562"/>
      <c r="V115" s="562"/>
      <c r="W115" s="561">
        <v>4</v>
      </c>
      <c r="X115" s="562"/>
      <c r="Y115" s="563"/>
      <c r="Z115" s="561">
        <v>2</v>
      </c>
      <c r="AA115" s="562"/>
      <c r="AB115" s="563"/>
      <c r="AC115" s="561">
        <v>3</v>
      </c>
      <c r="AD115" s="562"/>
      <c r="AE115" s="586"/>
      <c r="AF115" s="383">
        <v>9</v>
      </c>
      <c r="AG115" s="383"/>
      <c r="AH115" s="383"/>
      <c r="AI115" s="383"/>
      <c r="AJ115" s="384"/>
      <c r="AK115" s="402">
        <v>8</v>
      </c>
      <c r="AL115" s="383"/>
      <c r="AM115" s="383"/>
      <c r="AN115" s="383"/>
      <c r="AO115" s="384"/>
      <c r="AP115" s="402">
        <v>12</v>
      </c>
      <c r="AQ115" s="383"/>
      <c r="AR115" s="383"/>
      <c r="AS115" s="383"/>
      <c r="AT115" s="403"/>
      <c r="AU115" s="657">
        <v>1</v>
      </c>
      <c r="AV115" s="383"/>
      <c r="AW115" s="383"/>
      <c r="AX115" s="383"/>
      <c r="AY115" s="383"/>
      <c r="AZ115" s="383"/>
      <c r="BA115" s="384"/>
      <c r="BB115" s="383">
        <v>1.5</v>
      </c>
      <c r="BC115" s="383"/>
      <c r="BD115" s="383"/>
      <c r="BE115" s="383"/>
      <c r="BF115" s="383"/>
      <c r="BG115" s="383"/>
      <c r="BH115" s="383"/>
      <c r="BI115" s="403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</row>
    <row r="116" spans="1:134" ht="51" customHeight="1" thickBot="1">
      <c r="A116" s="557" t="s">
        <v>216</v>
      </c>
      <c r="B116" s="558"/>
      <c r="C116" s="558"/>
      <c r="D116" s="558"/>
      <c r="E116" s="558"/>
      <c r="F116" s="558"/>
      <c r="G116" s="558"/>
      <c r="H116" s="587">
        <v>4</v>
      </c>
      <c r="I116" s="558"/>
      <c r="J116" s="558"/>
      <c r="K116" s="406">
        <v>1</v>
      </c>
      <c r="L116" s="387"/>
      <c r="M116" s="388"/>
      <c r="N116" s="406">
        <v>2</v>
      </c>
      <c r="O116" s="387"/>
      <c r="P116" s="387"/>
      <c r="Q116" s="554" t="s">
        <v>218</v>
      </c>
      <c r="R116" s="521"/>
      <c r="S116" s="521"/>
      <c r="T116" s="521"/>
      <c r="U116" s="521"/>
      <c r="V116" s="521"/>
      <c r="W116" s="313">
        <v>2</v>
      </c>
      <c r="X116" s="521"/>
      <c r="Y116" s="314"/>
      <c r="Z116" s="313">
        <v>2</v>
      </c>
      <c r="AA116" s="521"/>
      <c r="AB116" s="314"/>
      <c r="AC116" s="313">
        <v>3</v>
      </c>
      <c r="AD116" s="521"/>
      <c r="AE116" s="585"/>
      <c r="AF116" s="385"/>
      <c r="AG116" s="385"/>
      <c r="AH116" s="385"/>
      <c r="AI116" s="385"/>
      <c r="AJ116" s="386"/>
      <c r="AK116" s="404"/>
      <c r="AL116" s="385"/>
      <c r="AM116" s="385"/>
      <c r="AN116" s="385"/>
      <c r="AO116" s="386"/>
      <c r="AP116" s="404"/>
      <c r="AQ116" s="385"/>
      <c r="AR116" s="385"/>
      <c r="AS116" s="385"/>
      <c r="AT116" s="405"/>
      <c r="AU116" s="658"/>
      <c r="AV116" s="385"/>
      <c r="AW116" s="385"/>
      <c r="AX116" s="385"/>
      <c r="AY116" s="385"/>
      <c r="AZ116" s="385"/>
      <c r="BA116" s="386"/>
      <c r="BB116" s="385"/>
      <c r="BC116" s="385"/>
      <c r="BD116" s="385"/>
      <c r="BE116" s="385"/>
      <c r="BF116" s="385"/>
      <c r="BG116" s="385"/>
      <c r="BH116" s="385"/>
      <c r="BI116" s="405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</row>
    <row r="117" spans="1:134" ht="60.75" customHeight="1">
      <c r="A117" s="87"/>
      <c r="B117" s="56"/>
      <c r="C117" s="56"/>
      <c r="D117" s="56"/>
      <c r="E117" s="56"/>
      <c r="F117" s="56"/>
      <c r="G117" s="56"/>
      <c r="H117" s="56"/>
      <c r="I117" s="56"/>
      <c r="J117" s="56"/>
      <c r="K117" s="86"/>
      <c r="L117" s="86"/>
      <c r="M117" s="86"/>
      <c r="N117" s="86"/>
      <c r="O117" s="86"/>
      <c r="P117" s="86"/>
      <c r="Q117" s="606" t="s">
        <v>219</v>
      </c>
      <c r="R117" s="562"/>
      <c r="S117" s="562"/>
      <c r="T117" s="562"/>
      <c r="U117" s="562"/>
      <c r="V117" s="562"/>
      <c r="W117" s="561">
        <v>6</v>
      </c>
      <c r="X117" s="562"/>
      <c r="Y117" s="563"/>
      <c r="Z117" s="561">
        <v>2</v>
      </c>
      <c r="AA117" s="562"/>
      <c r="AB117" s="563"/>
      <c r="AC117" s="561">
        <v>3</v>
      </c>
      <c r="AD117" s="562"/>
      <c r="AE117" s="586"/>
      <c r="AF117" s="385"/>
      <c r="AG117" s="385"/>
      <c r="AH117" s="385"/>
      <c r="AI117" s="385"/>
      <c r="AJ117" s="386"/>
      <c r="AK117" s="404"/>
      <c r="AL117" s="385"/>
      <c r="AM117" s="385"/>
      <c r="AN117" s="385"/>
      <c r="AO117" s="386"/>
      <c r="AP117" s="404"/>
      <c r="AQ117" s="385"/>
      <c r="AR117" s="385"/>
      <c r="AS117" s="385"/>
      <c r="AT117" s="405"/>
      <c r="AU117" s="658"/>
      <c r="AV117" s="385"/>
      <c r="AW117" s="385"/>
      <c r="AX117" s="385"/>
      <c r="AY117" s="385"/>
      <c r="AZ117" s="385"/>
      <c r="BA117" s="386"/>
      <c r="BB117" s="385"/>
      <c r="BC117" s="385"/>
      <c r="BD117" s="385"/>
      <c r="BE117" s="385"/>
      <c r="BF117" s="385"/>
      <c r="BG117" s="385"/>
      <c r="BH117" s="385"/>
      <c r="BI117" s="405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</row>
    <row r="118" spans="17:134" ht="42" customHeight="1" thickBot="1">
      <c r="Q118" s="656" t="s">
        <v>220</v>
      </c>
      <c r="R118" s="381"/>
      <c r="S118" s="381"/>
      <c r="T118" s="381"/>
      <c r="U118" s="381"/>
      <c r="V118" s="381"/>
      <c r="W118" s="380">
        <v>9</v>
      </c>
      <c r="X118" s="381"/>
      <c r="Y118" s="382"/>
      <c r="Z118" s="380">
        <v>1</v>
      </c>
      <c r="AA118" s="381"/>
      <c r="AB118" s="382"/>
      <c r="AC118" s="380">
        <v>2</v>
      </c>
      <c r="AD118" s="381"/>
      <c r="AE118" s="655"/>
      <c r="AF118" s="387"/>
      <c r="AG118" s="387"/>
      <c r="AH118" s="387"/>
      <c r="AI118" s="387"/>
      <c r="AJ118" s="388"/>
      <c r="AK118" s="406"/>
      <c r="AL118" s="387"/>
      <c r="AM118" s="387"/>
      <c r="AN118" s="387"/>
      <c r="AO118" s="388"/>
      <c r="AP118" s="406"/>
      <c r="AQ118" s="387"/>
      <c r="AR118" s="387"/>
      <c r="AS118" s="387"/>
      <c r="AT118" s="407"/>
      <c r="AU118" s="659"/>
      <c r="AV118" s="387"/>
      <c r="AW118" s="387"/>
      <c r="AX118" s="387"/>
      <c r="AY118" s="387"/>
      <c r="AZ118" s="387"/>
      <c r="BA118" s="388"/>
      <c r="BB118" s="387"/>
      <c r="BC118" s="387"/>
      <c r="BD118" s="387"/>
      <c r="BE118" s="387"/>
      <c r="BF118" s="387"/>
      <c r="BG118" s="387"/>
      <c r="BH118" s="387"/>
      <c r="BI118" s="407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</row>
    <row r="119" spans="14:134" ht="30" customHeight="1"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9"/>
      <c r="BG119" s="90"/>
      <c r="BH119" s="90"/>
      <c r="BI119" s="89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</row>
    <row r="120" spans="18:134" ht="30" customHeight="1">
      <c r="R120" s="1"/>
      <c r="S120" s="88"/>
      <c r="T120" s="88"/>
      <c r="U120" s="88"/>
      <c r="V120" s="88"/>
      <c r="W120" s="88"/>
      <c r="X120" s="88"/>
      <c r="Y120" s="88"/>
      <c r="Z120" s="88"/>
      <c r="AA120" s="15" t="s">
        <v>68</v>
      </c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9"/>
      <c r="BG120" s="90"/>
      <c r="BH120" s="90"/>
      <c r="BI120" s="89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</row>
    <row r="121" spans="21:134" ht="51" customHeight="1" thickBot="1">
      <c r="U121" s="91"/>
      <c r="V121" s="91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</row>
    <row r="122" spans="1:134" ht="66.75" customHeight="1" thickBot="1">
      <c r="A122" s="293" t="s">
        <v>61</v>
      </c>
      <c r="B122" s="294"/>
      <c r="C122" s="294"/>
      <c r="D122" s="295"/>
      <c r="E122" s="340" t="s">
        <v>62</v>
      </c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  <c r="BC122" s="340"/>
      <c r="BD122" s="340"/>
      <c r="BE122" s="341"/>
      <c r="BF122" s="293" t="s">
        <v>109</v>
      </c>
      <c r="BG122" s="294"/>
      <c r="BH122" s="294"/>
      <c r="BI122" s="295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</row>
    <row r="123" spans="1:134" ht="31.5">
      <c r="A123" s="371" t="s">
        <v>251</v>
      </c>
      <c r="B123" s="372"/>
      <c r="C123" s="372"/>
      <c r="D123" s="373"/>
      <c r="E123" s="246" t="s">
        <v>252</v>
      </c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408" t="s">
        <v>405</v>
      </c>
      <c r="BG123" s="409"/>
      <c r="BH123" s="409"/>
      <c r="BI123" s="410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</row>
    <row r="124" spans="1:134" ht="31.5" customHeight="1">
      <c r="A124" s="247" t="s">
        <v>253</v>
      </c>
      <c r="B124" s="248"/>
      <c r="C124" s="248"/>
      <c r="D124" s="249"/>
      <c r="E124" s="250" t="s">
        <v>254</v>
      </c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2"/>
      <c r="BF124" s="483" t="s">
        <v>304</v>
      </c>
      <c r="BG124" s="484"/>
      <c r="BH124" s="484"/>
      <c r="BI124" s="485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</row>
    <row r="125" spans="1:134" ht="31.5" customHeight="1">
      <c r="A125" s="247" t="s">
        <v>255</v>
      </c>
      <c r="B125" s="248"/>
      <c r="C125" s="248"/>
      <c r="D125" s="249"/>
      <c r="E125" s="250" t="s">
        <v>256</v>
      </c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2"/>
      <c r="BF125" s="483" t="s">
        <v>305</v>
      </c>
      <c r="BG125" s="484"/>
      <c r="BH125" s="484"/>
      <c r="BI125" s="485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</row>
    <row r="126" spans="1:134" ht="31.5" customHeight="1">
      <c r="A126" s="247" t="s">
        <v>257</v>
      </c>
      <c r="B126" s="248"/>
      <c r="C126" s="248"/>
      <c r="D126" s="249"/>
      <c r="E126" s="250" t="s">
        <v>258</v>
      </c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2"/>
      <c r="BF126" s="483" t="s">
        <v>396</v>
      </c>
      <c r="BG126" s="484"/>
      <c r="BH126" s="484"/>
      <c r="BI126" s="485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</row>
    <row r="127" spans="1:134" ht="31.5" customHeight="1">
      <c r="A127" s="247" t="s">
        <v>259</v>
      </c>
      <c r="B127" s="248"/>
      <c r="C127" s="248"/>
      <c r="D127" s="249"/>
      <c r="E127" s="250" t="s">
        <v>260</v>
      </c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2"/>
      <c r="BF127" s="483" t="s">
        <v>406</v>
      </c>
      <c r="BG127" s="484"/>
      <c r="BH127" s="484"/>
      <c r="BI127" s="485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</row>
    <row r="128" spans="1:134" ht="31.5" customHeight="1">
      <c r="A128" s="247" t="s">
        <v>261</v>
      </c>
      <c r="B128" s="248"/>
      <c r="C128" s="248"/>
      <c r="D128" s="249"/>
      <c r="E128" s="250" t="s">
        <v>262</v>
      </c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2"/>
      <c r="BF128" s="483" t="s">
        <v>303</v>
      </c>
      <c r="BG128" s="484"/>
      <c r="BH128" s="484"/>
      <c r="BI128" s="485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</row>
    <row r="129" spans="1:134" ht="41.25" customHeight="1">
      <c r="A129" s="247" t="s">
        <v>263</v>
      </c>
      <c r="B129" s="248"/>
      <c r="C129" s="248"/>
      <c r="D129" s="249"/>
      <c r="E129" s="250" t="s">
        <v>221</v>
      </c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2"/>
      <c r="BF129" s="483" t="s">
        <v>407</v>
      </c>
      <c r="BG129" s="484"/>
      <c r="BH129" s="484"/>
      <c r="BI129" s="485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</row>
    <row r="130" spans="1:134" ht="31.5" customHeight="1">
      <c r="A130" s="247" t="s">
        <v>264</v>
      </c>
      <c r="B130" s="248"/>
      <c r="C130" s="248"/>
      <c r="D130" s="249"/>
      <c r="E130" s="250" t="s">
        <v>265</v>
      </c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2"/>
      <c r="BF130" s="483" t="s">
        <v>82</v>
      </c>
      <c r="BG130" s="484"/>
      <c r="BH130" s="484"/>
      <c r="BI130" s="485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</row>
    <row r="131" spans="1:134" ht="31.5" customHeight="1">
      <c r="A131" s="247" t="s">
        <v>266</v>
      </c>
      <c r="B131" s="248"/>
      <c r="C131" s="248"/>
      <c r="D131" s="249"/>
      <c r="E131" s="250" t="s">
        <v>267</v>
      </c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2"/>
      <c r="BF131" s="483" t="s">
        <v>408</v>
      </c>
      <c r="BG131" s="484"/>
      <c r="BH131" s="484"/>
      <c r="BI131" s="485"/>
      <c r="BM131" s="118"/>
      <c r="BN131" s="118"/>
      <c r="BO131" s="118"/>
      <c r="BP131" s="118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</row>
    <row r="132" spans="1:134" ht="31.5" customHeight="1">
      <c r="A132" s="247" t="s">
        <v>268</v>
      </c>
      <c r="B132" s="248"/>
      <c r="C132" s="248"/>
      <c r="D132" s="249"/>
      <c r="E132" s="250" t="s">
        <v>281</v>
      </c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2"/>
      <c r="BF132" s="483" t="s">
        <v>409</v>
      </c>
      <c r="BG132" s="484"/>
      <c r="BH132" s="484"/>
      <c r="BI132" s="485"/>
      <c r="BM132" s="118"/>
      <c r="BN132" s="118"/>
      <c r="BO132" s="118"/>
      <c r="BP132" s="118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</row>
    <row r="133" spans="1:134" ht="31.5" customHeight="1">
      <c r="A133" s="247" t="s">
        <v>269</v>
      </c>
      <c r="B133" s="248"/>
      <c r="C133" s="248"/>
      <c r="D133" s="249"/>
      <c r="E133" s="250" t="s">
        <v>222</v>
      </c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2"/>
      <c r="BF133" s="483" t="s">
        <v>397</v>
      </c>
      <c r="BG133" s="484"/>
      <c r="BH133" s="484"/>
      <c r="BI133" s="485"/>
      <c r="BM133" s="118"/>
      <c r="BN133" s="118"/>
      <c r="BO133" s="118"/>
      <c r="BP133" s="118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</row>
    <row r="134" spans="1:134" ht="31.5" customHeight="1">
      <c r="A134" s="247" t="s">
        <v>270</v>
      </c>
      <c r="B134" s="248"/>
      <c r="C134" s="248"/>
      <c r="D134" s="249"/>
      <c r="E134" s="250" t="s">
        <v>223</v>
      </c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2"/>
      <c r="BF134" s="483" t="s">
        <v>410</v>
      </c>
      <c r="BG134" s="484"/>
      <c r="BH134" s="484"/>
      <c r="BI134" s="485"/>
      <c r="BM134" s="118"/>
      <c r="BN134" s="118"/>
      <c r="BO134" s="118"/>
      <c r="BP134" s="118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</row>
    <row r="135" spans="1:134" ht="61.5" customHeight="1">
      <c r="A135" s="247" t="s">
        <v>271</v>
      </c>
      <c r="B135" s="248"/>
      <c r="C135" s="248"/>
      <c r="D135" s="249"/>
      <c r="E135" s="250" t="s">
        <v>272</v>
      </c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2"/>
      <c r="BF135" s="483" t="s">
        <v>411</v>
      </c>
      <c r="BG135" s="484"/>
      <c r="BH135" s="484"/>
      <c r="BI135" s="485"/>
      <c r="BM135" s="118"/>
      <c r="BN135" s="118"/>
      <c r="BO135" s="118"/>
      <c r="BP135" s="118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</row>
    <row r="136" spans="1:134" ht="58.5" customHeight="1" thickBot="1">
      <c r="A136" s="568" t="s">
        <v>273</v>
      </c>
      <c r="B136" s="569"/>
      <c r="C136" s="569"/>
      <c r="D136" s="570"/>
      <c r="E136" s="250" t="s">
        <v>274</v>
      </c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2"/>
      <c r="BF136" s="483" t="s">
        <v>412</v>
      </c>
      <c r="BG136" s="484"/>
      <c r="BH136" s="484"/>
      <c r="BI136" s="485"/>
      <c r="BM136" s="120"/>
      <c r="BN136" s="120"/>
      <c r="BO136" s="120"/>
      <c r="BP136" s="120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</row>
    <row r="137" spans="1:134" ht="31.5">
      <c r="A137" s="662" t="s">
        <v>284</v>
      </c>
      <c r="B137" s="663"/>
      <c r="C137" s="663"/>
      <c r="D137" s="664"/>
      <c r="E137" s="660" t="s">
        <v>346</v>
      </c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661"/>
      <c r="BF137" s="408" t="s">
        <v>328</v>
      </c>
      <c r="BG137" s="409"/>
      <c r="BH137" s="409"/>
      <c r="BI137" s="410"/>
      <c r="BM137" s="120"/>
      <c r="BN137" s="120"/>
      <c r="BO137" s="120"/>
      <c r="BP137" s="120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</row>
    <row r="138" spans="1:134" ht="31.5">
      <c r="A138" s="546" t="s">
        <v>285</v>
      </c>
      <c r="B138" s="547"/>
      <c r="C138" s="547"/>
      <c r="D138" s="548"/>
      <c r="E138" s="362" t="s">
        <v>347</v>
      </c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  <c r="AJ138" s="363"/>
      <c r="AK138" s="363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3"/>
      <c r="AZ138" s="363"/>
      <c r="BA138" s="363"/>
      <c r="BB138" s="363"/>
      <c r="BC138" s="363"/>
      <c r="BD138" s="363"/>
      <c r="BE138" s="364"/>
      <c r="BF138" s="483" t="s">
        <v>413</v>
      </c>
      <c r="BG138" s="484"/>
      <c r="BH138" s="484"/>
      <c r="BI138" s="485"/>
      <c r="BM138" s="120"/>
      <c r="BN138" s="120"/>
      <c r="BO138" s="120"/>
      <c r="BP138" s="120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</row>
    <row r="139" spans="1:134" ht="31.5">
      <c r="A139" s="546" t="s">
        <v>286</v>
      </c>
      <c r="B139" s="547"/>
      <c r="C139" s="547"/>
      <c r="D139" s="548"/>
      <c r="E139" s="362" t="s">
        <v>348</v>
      </c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  <c r="AJ139" s="363"/>
      <c r="AK139" s="363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3"/>
      <c r="AZ139" s="363"/>
      <c r="BA139" s="363"/>
      <c r="BB139" s="363"/>
      <c r="BC139" s="363"/>
      <c r="BD139" s="363"/>
      <c r="BE139" s="364"/>
      <c r="BF139" s="483" t="s">
        <v>414</v>
      </c>
      <c r="BG139" s="484"/>
      <c r="BH139" s="484"/>
      <c r="BI139" s="485"/>
      <c r="BM139" s="120"/>
      <c r="BN139" s="120"/>
      <c r="BO139" s="120"/>
      <c r="BP139" s="120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</row>
    <row r="140" spans="1:134" ht="54.75" customHeight="1">
      <c r="A140" s="546" t="s">
        <v>287</v>
      </c>
      <c r="B140" s="547"/>
      <c r="C140" s="547"/>
      <c r="D140" s="548"/>
      <c r="E140" s="362" t="s">
        <v>349</v>
      </c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  <c r="AJ140" s="363"/>
      <c r="AK140" s="363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3"/>
      <c r="AZ140" s="363"/>
      <c r="BA140" s="363"/>
      <c r="BB140" s="363"/>
      <c r="BC140" s="363"/>
      <c r="BD140" s="363"/>
      <c r="BE140" s="364"/>
      <c r="BF140" s="483" t="s">
        <v>415</v>
      </c>
      <c r="BG140" s="484"/>
      <c r="BH140" s="484"/>
      <c r="BI140" s="485"/>
      <c r="BM140" s="120"/>
      <c r="BN140" s="120"/>
      <c r="BO140" s="120"/>
      <c r="BP140" s="120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</row>
    <row r="141" spans="1:134" ht="65.25" customHeight="1">
      <c r="A141" s="546" t="s">
        <v>288</v>
      </c>
      <c r="B141" s="547"/>
      <c r="C141" s="547"/>
      <c r="D141" s="548"/>
      <c r="E141" s="362" t="s">
        <v>350</v>
      </c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  <c r="AJ141" s="363"/>
      <c r="AK141" s="363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3"/>
      <c r="AZ141" s="363"/>
      <c r="BA141" s="363"/>
      <c r="BB141" s="363"/>
      <c r="BC141" s="363"/>
      <c r="BD141" s="363"/>
      <c r="BE141" s="364"/>
      <c r="BF141" s="483" t="s">
        <v>416</v>
      </c>
      <c r="BG141" s="484"/>
      <c r="BH141" s="484"/>
      <c r="BI141" s="485"/>
      <c r="BM141" s="92"/>
      <c r="BN141" s="92"/>
      <c r="BO141" s="239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</row>
    <row r="142" spans="1:134" ht="67.5" customHeight="1">
      <c r="A142" s="546" t="s">
        <v>351</v>
      </c>
      <c r="B142" s="547"/>
      <c r="C142" s="547"/>
      <c r="D142" s="548"/>
      <c r="E142" s="362" t="s">
        <v>352</v>
      </c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  <c r="AJ142" s="363"/>
      <c r="AK142" s="363"/>
      <c r="AL142" s="363"/>
      <c r="AM142" s="363"/>
      <c r="AN142" s="363"/>
      <c r="AO142" s="363"/>
      <c r="AP142" s="363"/>
      <c r="AQ142" s="363"/>
      <c r="AR142" s="363"/>
      <c r="AS142" s="363"/>
      <c r="AT142" s="363"/>
      <c r="AU142" s="363"/>
      <c r="AV142" s="363"/>
      <c r="AW142" s="363"/>
      <c r="AX142" s="363"/>
      <c r="AY142" s="363"/>
      <c r="AZ142" s="363"/>
      <c r="BA142" s="363"/>
      <c r="BB142" s="363"/>
      <c r="BC142" s="363"/>
      <c r="BD142" s="363"/>
      <c r="BE142" s="364"/>
      <c r="BF142" s="483" t="s">
        <v>417</v>
      </c>
      <c r="BG142" s="484"/>
      <c r="BH142" s="484"/>
      <c r="BI142" s="485"/>
      <c r="BM142" s="92"/>
      <c r="BN142" s="92"/>
      <c r="BO142" s="239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</row>
    <row r="143" spans="1:134" ht="31.5">
      <c r="A143" s="546" t="s">
        <v>278</v>
      </c>
      <c r="B143" s="547"/>
      <c r="C143" s="547"/>
      <c r="D143" s="548"/>
      <c r="E143" s="362" t="s">
        <v>353</v>
      </c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3"/>
      <c r="AF143" s="363"/>
      <c r="AG143" s="363"/>
      <c r="AH143" s="363"/>
      <c r="AI143" s="363"/>
      <c r="AJ143" s="363"/>
      <c r="AK143" s="363"/>
      <c r="AL143" s="363"/>
      <c r="AM143" s="363"/>
      <c r="AN143" s="363"/>
      <c r="AO143" s="363"/>
      <c r="AP143" s="363"/>
      <c r="AQ143" s="363"/>
      <c r="AR143" s="363"/>
      <c r="AS143" s="363"/>
      <c r="AT143" s="363"/>
      <c r="AU143" s="363"/>
      <c r="AV143" s="363"/>
      <c r="AW143" s="363"/>
      <c r="AX143" s="363"/>
      <c r="AY143" s="363"/>
      <c r="AZ143" s="363"/>
      <c r="BA143" s="363"/>
      <c r="BB143" s="363"/>
      <c r="BC143" s="363"/>
      <c r="BD143" s="363"/>
      <c r="BE143" s="364"/>
      <c r="BF143" s="483" t="s">
        <v>418</v>
      </c>
      <c r="BG143" s="484"/>
      <c r="BH143" s="484"/>
      <c r="BI143" s="485"/>
      <c r="BM143" s="92"/>
      <c r="BN143" s="92"/>
      <c r="BO143" s="239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</row>
    <row r="144" spans="1:134" ht="32.25" thickBot="1">
      <c r="A144" s="546" t="s">
        <v>354</v>
      </c>
      <c r="B144" s="547"/>
      <c r="C144" s="547"/>
      <c r="D144" s="548"/>
      <c r="E144" s="652" t="s">
        <v>355</v>
      </c>
      <c r="F144" s="653"/>
      <c r="G144" s="653"/>
      <c r="H144" s="653"/>
      <c r="I144" s="653"/>
      <c r="J144" s="653"/>
      <c r="K144" s="653"/>
      <c r="L144" s="653"/>
      <c r="M144" s="653"/>
      <c r="N144" s="653"/>
      <c r="O144" s="653"/>
      <c r="P144" s="653"/>
      <c r="Q144" s="653"/>
      <c r="R144" s="653"/>
      <c r="S144" s="653"/>
      <c r="T144" s="653"/>
      <c r="U144" s="653"/>
      <c r="V144" s="653"/>
      <c r="W144" s="653"/>
      <c r="X144" s="653"/>
      <c r="Y144" s="653"/>
      <c r="Z144" s="653"/>
      <c r="AA144" s="653"/>
      <c r="AB144" s="653"/>
      <c r="AC144" s="653"/>
      <c r="AD144" s="653"/>
      <c r="AE144" s="653"/>
      <c r="AF144" s="653"/>
      <c r="AG144" s="653"/>
      <c r="AH144" s="653"/>
      <c r="AI144" s="653"/>
      <c r="AJ144" s="653"/>
      <c r="AK144" s="653"/>
      <c r="AL144" s="653"/>
      <c r="AM144" s="653"/>
      <c r="AN144" s="653"/>
      <c r="AO144" s="653"/>
      <c r="AP144" s="653"/>
      <c r="AQ144" s="653"/>
      <c r="AR144" s="653"/>
      <c r="AS144" s="653"/>
      <c r="AT144" s="653"/>
      <c r="AU144" s="653"/>
      <c r="AV144" s="653"/>
      <c r="AW144" s="653"/>
      <c r="AX144" s="653"/>
      <c r="AY144" s="653"/>
      <c r="AZ144" s="653"/>
      <c r="BA144" s="653"/>
      <c r="BB144" s="653"/>
      <c r="BC144" s="653"/>
      <c r="BD144" s="653"/>
      <c r="BE144" s="654"/>
      <c r="BF144" s="483" t="s">
        <v>400</v>
      </c>
      <c r="BG144" s="484"/>
      <c r="BH144" s="484"/>
      <c r="BI144" s="485"/>
      <c r="BM144" s="92"/>
      <c r="BN144" s="92"/>
      <c r="BO144" s="239"/>
      <c r="BP144" s="240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</row>
    <row r="145" spans="1:134" ht="61.5" customHeight="1">
      <c r="A145" s="665" t="s">
        <v>289</v>
      </c>
      <c r="B145" s="666"/>
      <c r="C145" s="666"/>
      <c r="D145" s="667"/>
      <c r="E145" s="673" t="s">
        <v>356</v>
      </c>
      <c r="F145" s="673"/>
      <c r="G145" s="673"/>
      <c r="H145" s="673"/>
      <c r="I145" s="673"/>
      <c r="J145" s="673"/>
      <c r="K145" s="673"/>
      <c r="L145" s="673"/>
      <c r="M145" s="673"/>
      <c r="N145" s="673"/>
      <c r="O145" s="673"/>
      <c r="P145" s="673"/>
      <c r="Q145" s="673"/>
      <c r="R145" s="673"/>
      <c r="S145" s="673"/>
      <c r="T145" s="673"/>
      <c r="U145" s="673"/>
      <c r="V145" s="673"/>
      <c r="W145" s="673"/>
      <c r="X145" s="673"/>
      <c r="Y145" s="673"/>
      <c r="Z145" s="673"/>
      <c r="AA145" s="673"/>
      <c r="AB145" s="673"/>
      <c r="AC145" s="673"/>
      <c r="AD145" s="673"/>
      <c r="AE145" s="673"/>
      <c r="AF145" s="673"/>
      <c r="AG145" s="673"/>
      <c r="AH145" s="673"/>
      <c r="AI145" s="673"/>
      <c r="AJ145" s="673"/>
      <c r="AK145" s="673"/>
      <c r="AL145" s="673"/>
      <c r="AM145" s="673"/>
      <c r="AN145" s="673"/>
      <c r="AO145" s="673"/>
      <c r="AP145" s="673"/>
      <c r="AQ145" s="673"/>
      <c r="AR145" s="673"/>
      <c r="AS145" s="673"/>
      <c r="AT145" s="673"/>
      <c r="AU145" s="673"/>
      <c r="AV145" s="673"/>
      <c r="AW145" s="673"/>
      <c r="AX145" s="673"/>
      <c r="AY145" s="673"/>
      <c r="AZ145" s="673"/>
      <c r="BA145" s="673"/>
      <c r="BB145" s="673"/>
      <c r="BC145" s="673"/>
      <c r="BD145" s="673"/>
      <c r="BE145" s="674"/>
      <c r="BF145" s="408" t="s">
        <v>419</v>
      </c>
      <c r="BG145" s="409"/>
      <c r="BH145" s="409"/>
      <c r="BI145" s="410"/>
      <c r="BM145" s="92"/>
      <c r="BN145" s="92"/>
      <c r="BO145" s="239"/>
      <c r="BP145" s="240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</row>
    <row r="146" spans="1:134" ht="31.5">
      <c r="A146" s="573" t="s">
        <v>290</v>
      </c>
      <c r="B146" s="574"/>
      <c r="C146" s="574"/>
      <c r="D146" s="575"/>
      <c r="E146" s="363" t="s">
        <v>357</v>
      </c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4"/>
      <c r="BF146" s="483" t="s">
        <v>420</v>
      </c>
      <c r="BG146" s="484"/>
      <c r="BH146" s="484"/>
      <c r="BI146" s="485"/>
      <c r="BM146" s="92"/>
      <c r="BN146" s="92"/>
      <c r="BO146" s="239"/>
      <c r="BP146" s="240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</row>
    <row r="147" spans="1:134" ht="31.5">
      <c r="A147" s="573" t="s">
        <v>291</v>
      </c>
      <c r="B147" s="574"/>
      <c r="C147" s="574"/>
      <c r="D147" s="575"/>
      <c r="E147" s="363" t="s">
        <v>358</v>
      </c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4"/>
      <c r="BF147" s="483" t="s">
        <v>421</v>
      </c>
      <c r="BG147" s="484"/>
      <c r="BH147" s="484"/>
      <c r="BI147" s="485"/>
      <c r="BM147" s="92"/>
      <c r="BN147" s="92"/>
      <c r="BO147" s="239"/>
      <c r="BP147" s="240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</row>
    <row r="148" spans="1:134" ht="90" customHeight="1">
      <c r="A148" s="573" t="s">
        <v>292</v>
      </c>
      <c r="B148" s="574"/>
      <c r="C148" s="574"/>
      <c r="D148" s="575"/>
      <c r="E148" s="362" t="s">
        <v>359</v>
      </c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  <c r="V148" s="363"/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4"/>
      <c r="BF148" s="670" t="s">
        <v>427</v>
      </c>
      <c r="BG148" s="671"/>
      <c r="BH148" s="671"/>
      <c r="BI148" s="672"/>
      <c r="BM148" s="92"/>
      <c r="BN148" s="92"/>
      <c r="BO148" s="239"/>
      <c r="BP148" s="240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</row>
    <row r="149" spans="1:134" ht="69" customHeight="1">
      <c r="A149" s="573" t="s">
        <v>293</v>
      </c>
      <c r="B149" s="574"/>
      <c r="C149" s="574"/>
      <c r="D149" s="575"/>
      <c r="E149" s="363" t="s">
        <v>360</v>
      </c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63"/>
      <c r="W149" s="363"/>
      <c r="X149" s="363"/>
      <c r="Y149" s="363"/>
      <c r="Z149" s="363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3"/>
      <c r="AZ149" s="363"/>
      <c r="BA149" s="363"/>
      <c r="BB149" s="363"/>
      <c r="BC149" s="363"/>
      <c r="BD149" s="363"/>
      <c r="BE149" s="364"/>
      <c r="BF149" s="483" t="s">
        <v>422</v>
      </c>
      <c r="BG149" s="484"/>
      <c r="BH149" s="484"/>
      <c r="BI149" s="485"/>
      <c r="BM149" s="92"/>
      <c r="BN149" s="92"/>
      <c r="BO149" s="239"/>
      <c r="BP149" s="240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</row>
    <row r="150" spans="1:134" ht="31.5">
      <c r="A150" s="573" t="s">
        <v>294</v>
      </c>
      <c r="B150" s="574"/>
      <c r="C150" s="574"/>
      <c r="D150" s="575"/>
      <c r="E150" s="363" t="s">
        <v>361</v>
      </c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363"/>
      <c r="AX150" s="363"/>
      <c r="AY150" s="363"/>
      <c r="AZ150" s="363"/>
      <c r="BA150" s="363"/>
      <c r="BB150" s="363"/>
      <c r="BC150" s="363"/>
      <c r="BD150" s="363"/>
      <c r="BE150" s="364"/>
      <c r="BF150" s="483" t="s">
        <v>423</v>
      </c>
      <c r="BG150" s="484"/>
      <c r="BH150" s="484"/>
      <c r="BI150" s="485"/>
      <c r="BM150" s="92"/>
      <c r="BN150" s="92"/>
      <c r="BO150" s="239"/>
      <c r="BP150" s="240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</row>
    <row r="151" spans="1:134" ht="31.5">
      <c r="A151" s="573" t="s">
        <v>295</v>
      </c>
      <c r="B151" s="574"/>
      <c r="C151" s="574"/>
      <c r="D151" s="575"/>
      <c r="E151" s="363" t="s">
        <v>362</v>
      </c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  <c r="V151" s="363"/>
      <c r="W151" s="363"/>
      <c r="X151" s="363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363"/>
      <c r="AX151" s="363"/>
      <c r="AY151" s="363"/>
      <c r="AZ151" s="363"/>
      <c r="BA151" s="363"/>
      <c r="BB151" s="363"/>
      <c r="BC151" s="363"/>
      <c r="BD151" s="363"/>
      <c r="BE151" s="364"/>
      <c r="BF151" s="483" t="s">
        <v>424</v>
      </c>
      <c r="BG151" s="484"/>
      <c r="BH151" s="484"/>
      <c r="BI151" s="485"/>
      <c r="BM151" s="92"/>
      <c r="BN151" s="92"/>
      <c r="BO151" s="239"/>
      <c r="BP151" s="240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</row>
    <row r="152" spans="1:134" ht="31.5">
      <c r="A152" s="573" t="s">
        <v>296</v>
      </c>
      <c r="B152" s="574"/>
      <c r="C152" s="574"/>
      <c r="D152" s="575"/>
      <c r="E152" s="363" t="s">
        <v>363</v>
      </c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3"/>
      <c r="AZ152" s="363"/>
      <c r="BA152" s="363"/>
      <c r="BB152" s="363"/>
      <c r="BC152" s="363"/>
      <c r="BD152" s="363"/>
      <c r="BE152" s="364"/>
      <c r="BF152" s="483" t="s">
        <v>321</v>
      </c>
      <c r="BG152" s="484"/>
      <c r="BH152" s="484"/>
      <c r="BI152" s="485"/>
      <c r="BM152" s="92"/>
      <c r="BN152" s="92"/>
      <c r="BO152" s="239"/>
      <c r="BP152" s="240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</row>
    <row r="153" spans="1:134" ht="31.5">
      <c r="A153" s="573" t="s">
        <v>297</v>
      </c>
      <c r="B153" s="574"/>
      <c r="C153" s="574"/>
      <c r="D153" s="575"/>
      <c r="E153" s="363" t="s">
        <v>364</v>
      </c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3"/>
      <c r="AZ153" s="363"/>
      <c r="BA153" s="363"/>
      <c r="BB153" s="363"/>
      <c r="BC153" s="363"/>
      <c r="BD153" s="363"/>
      <c r="BE153" s="364"/>
      <c r="BF153" s="483" t="s">
        <v>322</v>
      </c>
      <c r="BG153" s="484"/>
      <c r="BH153" s="484"/>
      <c r="BI153" s="485"/>
      <c r="BM153" s="92"/>
      <c r="BN153" s="92"/>
      <c r="BO153" s="239"/>
      <c r="BP153" s="240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</row>
    <row r="154" spans="1:134" ht="31.5">
      <c r="A154" s="573" t="s">
        <v>298</v>
      </c>
      <c r="B154" s="574"/>
      <c r="C154" s="574"/>
      <c r="D154" s="575"/>
      <c r="E154" s="363" t="s">
        <v>365</v>
      </c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363"/>
      <c r="AT154" s="363"/>
      <c r="AU154" s="363"/>
      <c r="AV154" s="363"/>
      <c r="AW154" s="363"/>
      <c r="AX154" s="363"/>
      <c r="AY154" s="363"/>
      <c r="AZ154" s="363"/>
      <c r="BA154" s="363"/>
      <c r="BB154" s="363"/>
      <c r="BC154" s="363"/>
      <c r="BD154" s="363"/>
      <c r="BE154" s="364"/>
      <c r="BF154" s="483" t="s">
        <v>425</v>
      </c>
      <c r="BG154" s="484"/>
      <c r="BH154" s="484"/>
      <c r="BI154" s="485"/>
      <c r="BM154" s="92"/>
      <c r="BN154" s="92"/>
      <c r="BO154" s="239"/>
      <c r="BP154" s="240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</row>
    <row r="155" spans="1:134" ht="31.5">
      <c r="A155" s="573" t="s">
        <v>299</v>
      </c>
      <c r="B155" s="574"/>
      <c r="C155" s="574"/>
      <c r="D155" s="575"/>
      <c r="E155" s="363" t="s">
        <v>366</v>
      </c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3"/>
      <c r="AZ155" s="363"/>
      <c r="BA155" s="363"/>
      <c r="BB155" s="363"/>
      <c r="BC155" s="363"/>
      <c r="BD155" s="363"/>
      <c r="BE155" s="364"/>
      <c r="BF155" s="483" t="s">
        <v>391</v>
      </c>
      <c r="BG155" s="484"/>
      <c r="BH155" s="484"/>
      <c r="BI155" s="485"/>
      <c r="BM155" s="92"/>
      <c r="BN155" s="92"/>
      <c r="BO155" s="239"/>
      <c r="BP155" s="240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</row>
    <row r="156" spans="1:134" ht="67.5" customHeight="1">
      <c r="A156" s="573" t="s">
        <v>300</v>
      </c>
      <c r="B156" s="574"/>
      <c r="C156" s="574"/>
      <c r="D156" s="575"/>
      <c r="E156" s="363" t="s">
        <v>367</v>
      </c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3"/>
      <c r="BE156" s="364"/>
      <c r="BF156" s="483" t="s">
        <v>426</v>
      </c>
      <c r="BG156" s="484"/>
      <c r="BH156" s="484"/>
      <c r="BI156" s="485"/>
      <c r="BM156" s="92"/>
      <c r="BN156" s="92"/>
      <c r="BO156" s="239"/>
      <c r="BP156" s="240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</row>
    <row r="157" spans="1:134" ht="31.5">
      <c r="A157" s="573" t="s">
        <v>301</v>
      </c>
      <c r="B157" s="574"/>
      <c r="C157" s="574"/>
      <c r="D157" s="575"/>
      <c r="E157" s="363" t="s">
        <v>368</v>
      </c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4"/>
      <c r="BF157" s="483" t="s">
        <v>331</v>
      </c>
      <c r="BG157" s="484"/>
      <c r="BH157" s="484"/>
      <c r="BI157" s="485"/>
      <c r="BM157" s="92"/>
      <c r="BN157" s="92"/>
      <c r="BO157" s="239"/>
      <c r="BP157" s="240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  <c r="ED157" s="92"/>
    </row>
    <row r="158" spans="1:134" ht="4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6"/>
      <c r="S158" s="96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7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8"/>
      <c r="BH158" s="98"/>
      <c r="BI158" s="95"/>
      <c r="BM158" s="92"/>
      <c r="BN158" s="92"/>
      <c r="BO158" s="239"/>
      <c r="BP158" s="240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</row>
    <row r="159" spans="1:134" ht="73.5" customHeight="1">
      <c r="A159" s="16" t="s">
        <v>70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6"/>
      <c r="S159" s="96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7"/>
      <c r="AG159" s="95"/>
      <c r="AH159" s="95"/>
      <c r="AI159" s="95"/>
      <c r="AJ159" s="16" t="s">
        <v>70</v>
      </c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8"/>
      <c r="BH159" s="98"/>
      <c r="BI159" s="95"/>
      <c r="BM159" s="92"/>
      <c r="BN159" s="92"/>
      <c r="BO159" s="239"/>
      <c r="BP159" s="240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</row>
    <row r="160" spans="1:134" ht="71.25" customHeight="1">
      <c r="A160" s="571"/>
      <c r="B160" s="571"/>
      <c r="C160" s="571"/>
      <c r="D160" s="571"/>
      <c r="E160" s="571"/>
      <c r="F160" s="571"/>
      <c r="G160" s="571"/>
      <c r="H160" s="571"/>
      <c r="I160" s="571"/>
      <c r="J160" s="571"/>
      <c r="K160" s="571"/>
      <c r="L160" s="571"/>
      <c r="M160" s="571"/>
      <c r="N160" s="571"/>
      <c r="O160" s="571"/>
      <c r="P160" s="571"/>
      <c r="Q160" s="571"/>
      <c r="R160" s="571"/>
      <c r="S160" s="571"/>
      <c r="T160" s="571"/>
      <c r="U160" s="571"/>
      <c r="V160" s="571"/>
      <c r="W160" s="571"/>
      <c r="X160" s="571"/>
      <c r="Y160" s="571"/>
      <c r="Z160" s="571"/>
      <c r="AA160" s="571"/>
      <c r="AB160" s="571"/>
      <c r="AC160" s="571"/>
      <c r="AD160" s="95"/>
      <c r="AE160" s="97"/>
      <c r="AF160" s="95"/>
      <c r="AG160" s="95"/>
      <c r="AH160" s="95"/>
      <c r="AI160" s="95"/>
      <c r="AJ160" s="572" t="s">
        <v>91</v>
      </c>
      <c r="AK160" s="572"/>
      <c r="AL160" s="572"/>
      <c r="AM160" s="572"/>
      <c r="AN160" s="572"/>
      <c r="AO160" s="572"/>
      <c r="AP160" s="572"/>
      <c r="AQ160" s="572"/>
      <c r="AR160" s="572"/>
      <c r="AS160" s="572"/>
      <c r="AT160" s="572"/>
      <c r="AU160" s="572"/>
      <c r="AV160" s="572"/>
      <c r="AW160" s="572"/>
      <c r="AX160" s="572"/>
      <c r="AY160" s="572"/>
      <c r="AZ160" s="572"/>
      <c r="BA160" s="572"/>
      <c r="BB160" s="572"/>
      <c r="BC160" s="572"/>
      <c r="BD160" s="572"/>
      <c r="BE160" s="99"/>
      <c r="BF160" s="95"/>
      <c r="BG160" s="98"/>
      <c r="BH160" s="98"/>
      <c r="BI160" s="95"/>
      <c r="BM160" s="92"/>
      <c r="BN160" s="92"/>
      <c r="BO160" s="239"/>
      <c r="BP160" s="240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</row>
    <row r="161" spans="1:134" ht="45" customHeight="1">
      <c r="A161" s="579" t="s">
        <v>71</v>
      </c>
      <c r="B161" s="579"/>
      <c r="C161" s="579"/>
      <c r="D161" s="57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  <c r="Q161" s="579"/>
      <c r="R161" s="579"/>
      <c r="S161" s="579"/>
      <c r="T161" s="579"/>
      <c r="U161" s="579"/>
      <c r="V161" s="579"/>
      <c r="W161" s="579"/>
      <c r="X161" s="579"/>
      <c r="Y161" s="579"/>
      <c r="Z161" s="579"/>
      <c r="AA161" s="579"/>
      <c r="AB161" s="579"/>
      <c r="AC161" s="579"/>
      <c r="AD161" s="95"/>
      <c r="AE161" s="97"/>
      <c r="AF161" s="95"/>
      <c r="AG161" s="95"/>
      <c r="AH161" s="95"/>
      <c r="AI161" s="95"/>
      <c r="AJ161" s="572"/>
      <c r="AK161" s="572"/>
      <c r="AL161" s="572"/>
      <c r="AM161" s="572"/>
      <c r="AN161" s="572"/>
      <c r="AO161" s="572"/>
      <c r="AP161" s="572"/>
      <c r="AQ161" s="572"/>
      <c r="AR161" s="572"/>
      <c r="AS161" s="572"/>
      <c r="AT161" s="572"/>
      <c r="AU161" s="572"/>
      <c r="AV161" s="572"/>
      <c r="AW161" s="572"/>
      <c r="AX161" s="572"/>
      <c r="AY161" s="572"/>
      <c r="AZ161" s="572"/>
      <c r="BA161" s="572"/>
      <c r="BB161" s="572"/>
      <c r="BC161" s="572"/>
      <c r="BD161" s="572"/>
      <c r="BE161" s="99"/>
      <c r="BF161" s="95"/>
      <c r="BG161" s="98"/>
      <c r="BH161" s="98"/>
      <c r="BI161" s="95"/>
      <c r="BM161" s="92"/>
      <c r="BN161" s="92"/>
      <c r="BO161" s="239"/>
      <c r="BP161" s="240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</row>
    <row r="162" spans="1:134" ht="84" customHeight="1">
      <c r="A162" s="571"/>
      <c r="B162" s="571"/>
      <c r="C162" s="571"/>
      <c r="D162" s="571"/>
      <c r="E162" s="571"/>
      <c r="F162" s="571"/>
      <c r="G162" s="95"/>
      <c r="H162" s="571"/>
      <c r="I162" s="571"/>
      <c r="J162" s="571"/>
      <c r="K162" s="571"/>
      <c r="L162" s="571"/>
      <c r="M162" s="571"/>
      <c r="N162" s="95"/>
      <c r="O162" s="95"/>
      <c r="P162" s="95"/>
      <c r="Q162" s="95"/>
      <c r="R162" s="96"/>
      <c r="S162" s="96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7"/>
      <c r="AF162" s="95"/>
      <c r="AG162" s="95"/>
      <c r="AH162" s="95"/>
      <c r="AI162" s="95"/>
      <c r="AJ162" s="571"/>
      <c r="AK162" s="571"/>
      <c r="AL162" s="571"/>
      <c r="AM162" s="571"/>
      <c r="AN162" s="571"/>
      <c r="AO162" s="571"/>
      <c r="AP162" s="99"/>
      <c r="AQ162" s="571" t="s">
        <v>93</v>
      </c>
      <c r="AR162" s="571"/>
      <c r="AS162" s="571"/>
      <c r="AT162" s="571"/>
      <c r="AU162" s="571"/>
      <c r="AV162" s="571"/>
      <c r="AW162" s="99"/>
      <c r="AX162" s="99"/>
      <c r="AY162" s="99"/>
      <c r="AZ162" s="99"/>
      <c r="BA162" s="99"/>
      <c r="BB162" s="99"/>
      <c r="BC162" s="99"/>
      <c r="BD162" s="99"/>
      <c r="BE162" s="99"/>
      <c r="BF162" s="95"/>
      <c r="BG162" s="98"/>
      <c r="BH162" s="98"/>
      <c r="BI162" s="95"/>
      <c r="BM162" s="92"/>
      <c r="BN162" s="92"/>
      <c r="BO162" s="239"/>
      <c r="BP162" s="240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</row>
    <row r="163" spans="1:134" ht="87" customHeight="1">
      <c r="A163" s="10" t="s">
        <v>72</v>
      </c>
      <c r="B163" s="95"/>
      <c r="C163" s="95"/>
      <c r="D163" s="95"/>
      <c r="E163" s="95"/>
      <c r="F163" s="95"/>
      <c r="G163" s="95"/>
      <c r="H163" s="10" t="s">
        <v>73</v>
      </c>
      <c r="I163" s="95"/>
      <c r="J163" s="95"/>
      <c r="K163" s="95"/>
      <c r="L163" s="95"/>
      <c r="M163" s="95"/>
      <c r="N163" s="95"/>
      <c r="O163" s="95"/>
      <c r="P163" s="95"/>
      <c r="Q163" s="95"/>
      <c r="R163" s="96"/>
      <c r="S163" s="96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7"/>
      <c r="AF163" s="95"/>
      <c r="AG163" s="95"/>
      <c r="AH163" s="95"/>
      <c r="AI163" s="95"/>
      <c r="AJ163" s="576" t="s">
        <v>79</v>
      </c>
      <c r="AK163" s="576"/>
      <c r="AL163" s="576"/>
      <c r="AM163" s="576"/>
      <c r="AN163" s="576"/>
      <c r="AO163" s="576"/>
      <c r="AP163" s="95"/>
      <c r="AQ163" s="101" t="s">
        <v>73</v>
      </c>
      <c r="AR163" s="101"/>
      <c r="AS163" s="101"/>
      <c r="AT163" s="101"/>
      <c r="AU163" s="101"/>
      <c r="AV163" s="101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8"/>
      <c r="BH163" s="98"/>
      <c r="BI163" s="95"/>
      <c r="BM163" s="92"/>
      <c r="BN163" s="92"/>
      <c r="BO163" s="239"/>
      <c r="BP163" s="240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</row>
    <row r="164" spans="1:134" ht="81" customHeight="1">
      <c r="A164" s="571"/>
      <c r="B164" s="571"/>
      <c r="C164" s="571"/>
      <c r="D164" s="571"/>
      <c r="E164" s="571"/>
      <c r="F164" s="571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6"/>
      <c r="S164" s="96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7"/>
      <c r="AF164" s="95"/>
      <c r="AG164" s="95"/>
      <c r="AH164" s="95"/>
      <c r="AI164" s="95"/>
      <c r="AJ164" s="571"/>
      <c r="AK164" s="571"/>
      <c r="AL164" s="571"/>
      <c r="AM164" s="571"/>
      <c r="AN164" s="571"/>
      <c r="AO164" s="571"/>
      <c r="AP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8"/>
      <c r="BH164" s="98"/>
      <c r="BI164" s="95"/>
      <c r="BM164" s="92"/>
      <c r="BN164" s="92"/>
      <c r="BO164" s="239"/>
      <c r="BP164" s="240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</row>
    <row r="165" spans="1:134" ht="99" customHeight="1">
      <c r="A165" s="576" t="s">
        <v>74</v>
      </c>
      <c r="B165" s="576"/>
      <c r="C165" s="576"/>
      <c r="D165" s="576"/>
      <c r="E165" s="576"/>
      <c r="F165" s="576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6"/>
      <c r="S165" s="96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7"/>
      <c r="AF165" s="95"/>
      <c r="AG165" s="95"/>
      <c r="AH165" s="95"/>
      <c r="AI165" s="95"/>
      <c r="AJ165" s="576" t="s">
        <v>74</v>
      </c>
      <c r="AK165" s="576"/>
      <c r="AL165" s="576"/>
      <c r="AM165" s="576"/>
      <c r="AN165" s="576"/>
      <c r="AO165" s="576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8"/>
      <c r="BH165" s="98"/>
      <c r="BI165" s="95"/>
      <c r="BM165" s="92"/>
      <c r="BN165" s="92"/>
      <c r="BO165" s="239"/>
      <c r="BP165" s="240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</row>
    <row r="166" spans="1:134" ht="57" customHeight="1">
      <c r="A166" s="102"/>
      <c r="B166" s="102"/>
      <c r="C166" s="102"/>
      <c r="D166" s="102"/>
      <c r="E166" s="102"/>
      <c r="F166" s="102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6"/>
      <c r="S166" s="96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7"/>
      <c r="AF166" s="95"/>
      <c r="AG166" s="95"/>
      <c r="AH166" s="95"/>
      <c r="AI166" s="95"/>
      <c r="AJ166" s="102"/>
      <c r="AK166" s="102"/>
      <c r="AL166" s="102"/>
      <c r="AM166" s="102"/>
      <c r="AN166" s="102"/>
      <c r="AO166" s="102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8"/>
      <c r="BH166" s="98"/>
      <c r="BI166" s="95"/>
      <c r="BM166" s="92"/>
      <c r="BN166" s="92"/>
      <c r="BO166" s="239"/>
      <c r="BP166" s="240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</row>
    <row r="167" spans="1:134" ht="87" customHeight="1">
      <c r="A167" s="1" t="s">
        <v>75</v>
      </c>
      <c r="B167" s="95"/>
      <c r="C167" s="95"/>
      <c r="D167" s="95"/>
      <c r="E167" s="95"/>
      <c r="F167" s="95"/>
      <c r="G167" s="95"/>
      <c r="H167" s="95"/>
      <c r="I167" s="571"/>
      <c r="J167" s="571"/>
      <c r="K167" s="571"/>
      <c r="L167" s="571"/>
      <c r="M167" s="571"/>
      <c r="N167" s="571"/>
      <c r="O167" s="571"/>
      <c r="P167" s="571"/>
      <c r="Q167" s="571"/>
      <c r="R167" s="571"/>
      <c r="S167" s="571"/>
      <c r="T167" s="571"/>
      <c r="U167" s="571"/>
      <c r="V167" s="571"/>
      <c r="W167" s="571"/>
      <c r="X167" s="571"/>
      <c r="Y167" s="571"/>
      <c r="Z167" s="571"/>
      <c r="AA167" s="571"/>
      <c r="AB167" s="571"/>
      <c r="AC167" s="571"/>
      <c r="AD167" s="95"/>
      <c r="AE167" s="97"/>
      <c r="AF167" s="95"/>
      <c r="AG167" s="95"/>
      <c r="AH167" s="95"/>
      <c r="AI167" s="95"/>
      <c r="AJ167" s="572" t="s">
        <v>95</v>
      </c>
      <c r="AK167" s="572"/>
      <c r="AL167" s="572"/>
      <c r="AM167" s="572"/>
      <c r="AN167" s="572"/>
      <c r="AO167" s="572"/>
      <c r="AP167" s="572"/>
      <c r="AQ167" s="572"/>
      <c r="AR167" s="572"/>
      <c r="AS167" s="572"/>
      <c r="AT167" s="572"/>
      <c r="AU167" s="572"/>
      <c r="AV167" s="572"/>
      <c r="AW167" s="572"/>
      <c r="AX167" s="572"/>
      <c r="AY167" s="572"/>
      <c r="AZ167" s="572"/>
      <c r="BA167" s="572"/>
      <c r="BB167" s="572"/>
      <c r="BC167" s="572"/>
      <c r="BD167" s="99"/>
      <c r="BE167" s="99"/>
      <c r="BF167" s="95"/>
      <c r="BG167" s="98"/>
      <c r="BH167" s="98"/>
      <c r="BI167" s="95"/>
      <c r="BM167" s="92"/>
      <c r="BN167" s="92"/>
      <c r="BO167" s="239"/>
      <c r="BP167" s="240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</row>
    <row r="168" spans="2:134" ht="78" customHeight="1">
      <c r="B168" s="95"/>
      <c r="C168" s="95"/>
      <c r="D168" s="95"/>
      <c r="E168" s="95"/>
      <c r="F168" s="95"/>
      <c r="G168" s="95"/>
      <c r="H168" s="95"/>
      <c r="I168" s="579" t="s">
        <v>77</v>
      </c>
      <c r="J168" s="579"/>
      <c r="K168" s="579"/>
      <c r="L168" s="579"/>
      <c r="M168" s="579"/>
      <c r="N168" s="579"/>
      <c r="O168" s="579"/>
      <c r="P168" s="579"/>
      <c r="Q168" s="579"/>
      <c r="R168" s="579"/>
      <c r="S168" s="579"/>
      <c r="T168" s="579"/>
      <c r="U168" s="579"/>
      <c r="V168" s="579"/>
      <c r="W168" s="579"/>
      <c r="X168" s="579"/>
      <c r="Y168" s="579"/>
      <c r="Z168" s="579"/>
      <c r="AA168" s="579"/>
      <c r="AB168" s="579"/>
      <c r="AC168" s="579"/>
      <c r="AD168" s="95"/>
      <c r="AE168" s="97"/>
      <c r="AF168" s="95"/>
      <c r="AG168" s="95"/>
      <c r="AH168" s="95"/>
      <c r="AI168" s="95"/>
      <c r="AJ168" s="572"/>
      <c r="AK168" s="572"/>
      <c r="AL168" s="572"/>
      <c r="AM168" s="572"/>
      <c r="AN168" s="572"/>
      <c r="AO168" s="572"/>
      <c r="AP168" s="572"/>
      <c r="AQ168" s="572"/>
      <c r="AR168" s="572"/>
      <c r="AS168" s="572"/>
      <c r="AT168" s="572"/>
      <c r="AU168" s="572"/>
      <c r="AV168" s="572"/>
      <c r="AW168" s="572"/>
      <c r="AX168" s="572"/>
      <c r="AY168" s="572"/>
      <c r="AZ168" s="572"/>
      <c r="BA168" s="572"/>
      <c r="BB168" s="572"/>
      <c r="BC168" s="572"/>
      <c r="BD168" s="99"/>
      <c r="BE168" s="99"/>
      <c r="BF168" s="95"/>
      <c r="BG168" s="98"/>
      <c r="BH168" s="98"/>
      <c r="BI168" s="95"/>
      <c r="BM168" s="92"/>
      <c r="BN168" s="92"/>
      <c r="BO168" s="239"/>
      <c r="BP168" s="240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</row>
    <row r="169" spans="1:134" ht="45" customHeight="1">
      <c r="A169" s="571"/>
      <c r="B169" s="571"/>
      <c r="C169" s="571"/>
      <c r="D169" s="571"/>
      <c r="E169" s="571"/>
      <c r="F169" s="571"/>
      <c r="G169" s="95"/>
      <c r="H169" s="571" t="s">
        <v>248</v>
      </c>
      <c r="I169" s="571"/>
      <c r="J169" s="571"/>
      <c r="K169" s="571"/>
      <c r="L169" s="571"/>
      <c r="M169" s="571"/>
      <c r="N169" s="95"/>
      <c r="O169" s="95"/>
      <c r="P169" s="95"/>
      <c r="Q169" s="95"/>
      <c r="R169" s="96"/>
      <c r="S169" s="96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7"/>
      <c r="AF169" s="95"/>
      <c r="AG169" s="95"/>
      <c r="AH169" s="95"/>
      <c r="AI169" s="95"/>
      <c r="AJ169" s="572"/>
      <c r="AK169" s="572"/>
      <c r="AL169" s="572"/>
      <c r="AM169" s="572"/>
      <c r="AN169" s="572"/>
      <c r="AO169" s="572"/>
      <c r="AP169" s="572"/>
      <c r="AQ169" s="572"/>
      <c r="AR169" s="572"/>
      <c r="AS169" s="572"/>
      <c r="AT169" s="572"/>
      <c r="AU169" s="572"/>
      <c r="AV169" s="572"/>
      <c r="AW169" s="572"/>
      <c r="AX169" s="572"/>
      <c r="AY169" s="572"/>
      <c r="AZ169" s="572"/>
      <c r="BA169" s="572"/>
      <c r="BB169" s="572"/>
      <c r="BC169" s="572"/>
      <c r="BD169" s="99"/>
      <c r="BE169" s="99"/>
      <c r="BF169" s="95"/>
      <c r="BG169" s="98"/>
      <c r="BH169" s="98"/>
      <c r="BI169" s="95"/>
      <c r="BM169" s="92"/>
      <c r="BN169" s="92"/>
      <c r="BO169" s="239"/>
      <c r="BP169" s="240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</row>
    <row r="170" spans="1:134" ht="45" customHeight="1">
      <c r="A170" s="10" t="s">
        <v>72</v>
      </c>
      <c r="B170" s="95"/>
      <c r="C170" s="95"/>
      <c r="D170" s="95"/>
      <c r="E170" s="95"/>
      <c r="F170" s="95"/>
      <c r="G170" s="95"/>
      <c r="H170" s="10" t="s">
        <v>73</v>
      </c>
      <c r="I170" s="95"/>
      <c r="J170" s="95"/>
      <c r="K170" s="95"/>
      <c r="L170" s="95"/>
      <c r="M170" s="95"/>
      <c r="N170" s="95"/>
      <c r="O170" s="95"/>
      <c r="P170" s="95"/>
      <c r="Q170" s="95"/>
      <c r="R170" s="96"/>
      <c r="S170" s="96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7"/>
      <c r="AF170" s="95"/>
      <c r="AG170" s="95"/>
      <c r="AH170" s="95"/>
      <c r="AI170" s="95"/>
      <c r="AJ170" s="571"/>
      <c r="AK170" s="571"/>
      <c r="AL170" s="571"/>
      <c r="AM170" s="571"/>
      <c r="AN170" s="571"/>
      <c r="AO170" s="571"/>
      <c r="AP170" s="95"/>
      <c r="AQ170" s="571" t="s">
        <v>94</v>
      </c>
      <c r="AR170" s="571"/>
      <c r="AS170" s="571"/>
      <c r="AT170" s="571"/>
      <c r="AU170" s="571"/>
      <c r="AV170" s="571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8"/>
      <c r="BH170" s="98"/>
      <c r="BI170" s="95"/>
      <c r="BM170" s="92"/>
      <c r="BN170" s="92"/>
      <c r="BO170" s="239"/>
      <c r="BP170" s="240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</row>
    <row r="171" spans="1:134" ht="45" customHeight="1">
      <c r="A171" s="571"/>
      <c r="B171" s="571"/>
      <c r="C171" s="571"/>
      <c r="D171" s="571"/>
      <c r="E171" s="571"/>
      <c r="F171" s="571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6"/>
      <c r="S171" s="96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7"/>
      <c r="AF171" s="95"/>
      <c r="AG171" s="95"/>
      <c r="AH171" s="95"/>
      <c r="AI171" s="95"/>
      <c r="AJ171" s="10" t="s">
        <v>72</v>
      </c>
      <c r="AK171" s="95"/>
      <c r="AL171" s="95"/>
      <c r="AM171" s="95"/>
      <c r="AN171" s="95"/>
      <c r="AO171" s="95"/>
      <c r="AP171" s="95"/>
      <c r="AQ171" s="101" t="s">
        <v>73</v>
      </c>
      <c r="AR171" s="101"/>
      <c r="AS171" s="101"/>
      <c r="AT171" s="101"/>
      <c r="AU171" s="101"/>
      <c r="AV171" s="101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8"/>
      <c r="BH171" s="98"/>
      <c r="BI171" s="95"/>
      <c r="BM171" s="92"/>
      <c r="BN171" s="92"/>
      <c r="BO171" s="239"/>
      <c r="BP171" s="240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</row>
    <row r="172" spans="1:134" ht="58.5" customHeight="1">
      <c r="A172" s="576" t="s">
        <v>74</v>
      </c>
      <c r="B172" s="576"/>
      <c r="C172" s="576"/>
      <c r="D172" s="576"/>
      <c r="E172" s="576"/>
      <c r="F172" s="576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6"/>
      <c r="S172" s="96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7"/>
      <c r="AF172" s="95"/>
      <c r="AG172" s="95"/>
      <c r="AH172" s="95"/>
      <c r="AI172" s="95"/>
      <c r="AJ172" s="571"/>
      <c r="AK172" s="571"/>
      <c r="AL172" s="571"/>
      <c r="AM172" s="571"/>
      <c r="AN172" s="571"/>
      <c r="AO172" s="571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8"/>
      <c r="BH172" s="98"/>
      <c r="BI172" s="95"/>
      <c r="BM172" s="92"/>
      <c r="BN172" s="92"/>
      <c r="BO172" s="239"/>
      <c r="BP172" s="240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  <c r="DP172" s="92"/>
      <c r="DQ172" s="92"/>
      <c r="DR172" s="92"/>
      <c r="DS172" s="92"/>
      <c r="DT172" s="92"/>
      <c r="DU172" s="92"/>
      <c r="DV172" s="92"/>
      <c r="DW172" s="92"/>
      <c r="DX172" s="92"/>
      <c r="DY172" s="92"/>
      <c r="DZ172" s="92"/>
      <c r="EA172" s="92"/>
      <c r="EB172" s="92"/>
      <c r="EC172" s="92"/>
      <c r="ED172" s="92"/>
    </row>
    <row r="173" spans="30:134" ht="45" customHeight="1">
      <c r="AD173" s="95"/>
      <c r="AE173" s="97"/>
      <c r="AF173" s="95"/>
      <c r="AG173" s="95"/>
      <c r="AH173" s="95"/>
      <c r="AI173" s="95"/>
      <c r="AJ173" s="576" t="s">
        <v>74</v>
      </c>
      <c r="AK173" s="576"/>
      <c r="AL173" s="576"/>
      <c r="AM173" s="576"/>
      <c r="AN173" s="576"/>
      <c r="AO173" s="576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8"/>
      <c r="BH173" s="98"/>
      <c r="BI173" s="95"/>
      <c r="BM173" s="92"/>
      <c r="BN173" s="92"/>
      <c r="BO173" s="239"/>
      <c r="BP173" s="240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  <c r="DP173" s="92"/>
      <c r="DQ173" s="92"/>
      <c r="DR173" s="92"/>
      <c r="DS173" s="92"/>
      <c r="DT173" s="92"/>
      <c r="DU173" s="92"/>
      <c r="DV173" s="92"/>
      <c r="DW173" s="92"/>
      <c r="DX173" s="92"/>
      <c r="DY173" s="92"/>
      <c r="DZ173" s="92"/>
      <c r="EA173" s="92"/>
      <c r="EB173" s="92"/>
      <c r="EC173" s="92"/>
      <c r="ED173" s="92"/>
    </row>
    <row r="174" spans="1:134" ht="72" customHeight="1">
      <c r="A174" s="578" t="s">
        <v>76</v>
      </c>
      <c r="B174" s="578"/>
      <c r="C174" s="578"/>
      <c r="D174" s="578"/>
      <c r="E174" s="578"/>
      <c r="F174" s="578"/>
      <c r="G174" s="578"/>
      <c r="H174" s="578"/>
      <c r="I174" s="578"/>
      <c r="J174" s="571" t="s">
        <v>250</v>
      </c>
      <c r="K174" s="571"/>
      <c r="L174" s="571"/>
      <c r="M174" s="571"/>
      <c r="N174" s="571"/>
      <c r="O174" s="571"/>
      <c r="P174" s="571"/>
      <c r="Q174" s="571"/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  <c r="AB174" s="571"/>
      <c r="AC174" s="571"/>
      <c r="AD174" s="95"/>
      <c r="AE174" s="97"/>
      <c r="AF174" s="95"/>
      <c r="AG174" s="95"/>
      <c r="AH174" s="95"/>
      <c r="AI174" s="95"/>
      <c r="BD174" s="95"/>
      <c r="BE174" s="95"/>
      <c r="BF174" s="95"/>
      <c r="BG174" s="98"/>
      <c r="BH174" s="98"/>
      <c r="BI174" s="95"/>
      <c r="BM174" s="92"/>
      <c r="BN174" s="92"/>
      <c r="BO174" s="239"/>
      <c r="BP174" s="240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</row>
    <row r="175" spans="10:134" ht="45" customHeight="1">
      <c r="J175" s="579" t="s">
        <v>78</v>
      </c>
      <c r="K175" s="579"/>
      <c r="L175" s="579"/>
      <c r="M175" s="579"/>
      <c r="N175" s="579"/>
      <c r="O175" s="579"/>
      <c r="P175" s="579"/>
      <c r="Q175" s="579"/>
      <c r="R175" s="579"/>
      <c r="S175" s="579"/>
      <c r="T175" s="579"/>
      <c r="U175" s="579"/>
      <c r="V175" s="579"/>
      <c r="W175" s="579"/>
      <c r="X175" s="579"/>
      <c r="Y175" s="579"/>
      <c r="Z175" s="579"/>
      <c r="AA175" s="579"/>
      <c r="AB175" s="579"/>
      <c r="AC175" s="579"/>
      <c r="AD175" s="95"/>
      <c r="AE175" s="97"/>
      <c r="AF175" s="95"/>
      <c r="AG175" s="95"/>
      <c r="AH175" s="95"/>
      <c r="AI175" s="95"/>
      <c r="AJ175" s="578" t="s">
        <v>81</v>
      </c>
      <c r="AK175" s="578"/>
      <c r="AL175" s="578"/>
      <c r="AM175" s="578"/>
      <c r="AN175" s="578"/>
      <c r="AO175" s="578"/>
      <c r="AP175" s="578"/>
      <c r="AQ175" s="578"/>
      <c r="AR175" s="578"/>
      <c r="AS175" s="578"/>
      <c r="AT175" s="578"/>
      <c r="AU175" s="578"/>
      <c r="AV175" s="578"/>
      <c r="AW175" s="578"/>
      <c r="AX175" s="578"/>
      <c r="AY175" s="578"/>
      <c r="AZ175" s="578"/>
      <c r="BA175" s="578"/>
      <c r="BB175" s="578"/>
      <c r="BC175" s="578"/>
      <c r="BD175" s="95"/>
      <c r="BE175" s="95"/>
      <c r="BF175" s="95"/>
      <c r="BG175" s="98"/>
      <c r="BH175" s="98"/>
      <c r="BI175" s="95"/>
      <c r="BM175" s="92"/>
      <c r="BN175" s="92"/>
      <c r="BO175" s="239"/>
      <c r="BP175" s="240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</row>
    <row r="176" spans="1:134" ht="114" customHeight="1">
      <c r="A176" s="571"/>
      <c r="B176" s="571"/>
      <c r="C176" s="571"/>
      <c r="D176" s="571"/>
      <c r="E176" s="571"/>
      <c r="F176" s="571"/>
      <c r="G176" s="95"/>
      <c r="H176" s="571" t="s">
        <v>249</v>
      </c>
      <c r="I176" s="571"/>
      <c r="J176" s="571"/>
      <c r="K176" s="571"/>
      <c r="L176" s="571"/>
      <c r="M176" s="571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95"/>
      <c r="AE176" s="97"/>
      <c r="AF176" s="95"/>
      <c r="AG176" s="95"/>
      <c r="AH176" s="95"/>
      <c r="AI176" s="95"/>
      <c r="AJ176" s="571"/>
      <c r="AK176" s="571"/>
      <c r="AL176" s="571"/>
      <c r="AM176" s="571"/>
      <c r="AN176" s="571"/>
      <c r="AO176" s="571"/>
      <c r="AP176" s="95"/>
      <c r="AQ176" s="571"/>
      <c r="AR176" s="571"/>
      <c r="AS176" s="571"/>
      <c r="AT176" s="571"/>
      <c r="AU176" s="571"/>
      <c r="AV176" s="571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8"/>
      <c r="BH176" s="98"/>
      <c r="BI176" s="95"/>
      <c r="BM176" s="92"/>
      <c r="BN176" s="92"/>
      <c r="BO176" s="239"/>
      <c r="BP176" s="240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</row>
    <row r="177" spans="1:134" ht="45" customHeight="1">
      <c r="A177" s="576" t="s">
        <v>79</v>
      </c>
      <c r="B177" s="576"/>
      <c r="C177" s="576"/>
      <c r="D177" s="576"/>
      <c r="E177" s="576"/>
      <c r="F177" s="576"/>
      <c r="G177" s="95"/>
      <c r="H177" s="10" t="s">
        <v>73</v>
      </c>
      <c r="I177" s="95"/>
      <c r="J177" s="95"/>
      <c r="K177" s="95"/>
      <c r="L177" s="95"/>
      <c r="M177" s="95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95"/>
      <c r="AE177" s="97"/>
      <c r="AF177" s="95"/>
      <c r="AG177" s="95"/>
      <c r="AH177" s="95"/>
      <c r="AI177" s="95"/>
      <c r="AJ177" s="576" t="s">
        <v>79</v>
      </c>
      <c r="AK177" s="576"/>
      <c r="AL177" s="576"/>
      <c r="AM177" s="576"/>
      <c r="AN177" s="576"/>
      <c r="AO177" s="576"/>
      <c r="AP177" s="95"/>
      <c r="AQ177" s="10" t="s">
        <v>73</v>
      </c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8"/>
      <c r="BH177" s="98"/>
      <c r="BI177" s="95"/>
      <c r="BM177" s="92"/>
      <c r="BN177" s="92"/>
      <c r="BO177" s="239"/>
      <c r="BP177" s="240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92"/>
      <c r="DY177" s="92"/>
      <c r="DZ177" s="92"/>
      <c r="EA177" s="92"/>
      <c r="EB177" s="92"/>
      <c r="EC177" s="92"/>
      <c r="ED177" s="92"/>
    </row>
    <row r="178" spans="1:134" ht="78.75" customHeight="1">
      <c r="A178" s="571"/>
      <c r="B178" s="571"/>
      <c r="C178" s="571"/>
      <c r="D178" s="571"/>
      <c r="E178" s="571"/>
      <c r="F178" s="571"/>
      <c r="G178" s="12"/>
      <c r="H178" s="12"/>
      <c r="I178" s="12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95"/>
      <c r="AE178" s="97"/>
      <c r="AF178" s="95"/>
      <c r="AG178" s="95"/>
      <c r="AH178" s="95"/>
      <c r="AI178" s="95"/>
      <c r="AJ178" s="571"/>
      <c r="AK178" s="571"/>
      <c r="AL178" s="571"/>
      <c r="AM178" s="571"/>
      <c r="AN178" s="571"/>
      <c r="AO178" s="571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M178" s="92"/>
      <c r="BN178" s="92"/>
      <c r="BO178" s="239"/>
      <c r="BP178" s="240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</row>
    <row r="179" spans="1:134" ht="39" customHeight="1">
      <c r="A179" s="576" t="s">
        <v>74</v>
      </c>
      <c r="B179" s="576"/>
      <c r="C179" s="576"/>
      <c r="D179" s="576"/>
      <c r="E179" s="576"/>
      <c r="F179" s="576"/>
      <c r="G179" s="12"/>
      <c r="H179" s="12"/>
      <c r="I179" s="12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95"/>
      <c r="AE179" s="97"/>
      <c r="AF179" s="95"/>
      <c r="AG179" s="95"/>
      <c r="AH179" s="95"/>
      <c r="AI179" s="95"/>
      <c r="AJ179" s="576" t="s">
        <v>74</v>
      </c>
      <c r="AK179" s="576"/>
      <c r="AL179" s="576"/>
      <c r="AM179" s="576"/>
      <c r="AN179" s="576"/>
      <c r="AO179" s="576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M179" s="92"/>
      <c r="BN179" s="92"/>
      <c r="BO179" s="239"/>
      <c r="BP179" s="240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  <c r="ED179" s="92"/>
    </row>
    <row r="180" spans="31:134" ht="76.5" customHeight="1">
      <c r="AE180" s="97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M180" s="92"/>
      <c r="BN180" s="92"/>
      <c r="BO180" s="239"/>
      <c r="BP180" s="240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  <c r="DP180" s="92"/>
      <c r="DQ180" s="92"/>
      <c r="DR180" s="92"/>
      <c r="DS180" s="92"/>
      <c r="DT180" s="92"/>
      <c r="DU180" s="92"/>
      <c r="DV180" s="92"/>
      <c r="DW180" s="92"/>
      <c r="DX180" s="92"/>
      <c r="DY180" s="92"/>
      <c r="DZ180" s="92"/>
      <c r="EA180" s="92"/>
      <c r="EB180" s="92"/>
      <c r="EC180" s="92"/>
      <c r="ED180" s="92"/>
    </row>
    <row r="181" spans="1:134" ht="76.5" customHeight="1">
      <c r="A181" s="104" t="s">
        <v>92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95"/>
      <c r="AE181" s="97"/>
      <c r="AF181" s="95"/>
      <c r="AG181" s="95"/>
      <c r="AH181" s="95"/>
      <c r="BM181" s="92"/>
      <c r="BN181" s="92"/>
      <c r="BO181" s="239"/>
      <c r="BP181" s="240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</row>
    <row r="182" spans="1:134" ht="79.5" customHeight="1">
      <c r="A182" s="105"/>
      <c r="B182" s="105"/>
      <c r="C182" s="105"/>
      <c r="D182" s="105"/>
      <c r="E182" s="105"/>
      <c r="F182" s="105"/>
      <c r="G182" s="106"/>
      <c r="H182" s="105"/>
      <c r="I182" s="105"/>
      <c r="J182" s="105"/>
      <c r="K182" s="105"/>
      <c r="L182" s="105"/>
      <c r="M182" s="105"/>
      <c r="N182" s="103"/>
      <c r="O182" s="103"/>
      <c r="P182" s="105"/>
      <c r="Q182" s="577"/>
      <c r="R182" s="577"/>
      <c r="S182" s="577"/>
      <c r="T182" s="577"/>
      <c r="U182" s="577"/>
      <c r="V182" s="577"/>
      <c r="W182" s="577"/>
      <c r="X182" s="577"/>
      <c r="Y182" s="577"/>
      <c r="Z182" s="577"/>
      <c r="AA182" s="577"/>
      <c r="AB182" s="577"/>
      <c r="AC182" s="577"/>
      <c r="AD182" s="577"/>
      <c r="AE182" s="97"/>
      <c r="AF182" s="95"/>
      <c r="AG182" s="95"/>
      <c r="AH182" s="95"/>
      <c r="BM182" s="92"/>
      <c r="BN182" s="92"/>
      <c r="BO182" s="239"/>
      <c r="BP182" s="24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</row>
    <row r="183" spans="1:134" ht="46.5" customHeight="1">
      <c r="A183" s="571"/>
      <c r="B183" s="571"/>
      <c r="C183" s="571"/>
      <c r="D183" s="571"/>
      <c r="E183" s="571"/>
      <c r="F183" s="571"/>
      <c r="G183" s="12"/>
      <c r="H183" s="571"/>
      <c r="I183" s="571"/>
      <c r="J183" s="571"/>
      <c r="K183" s="571"/>
      <c r="L183" s="571"/>
      <c r="M183" s="571"/>
      <c r="N183" s="103"/>
      <c r="O183" s="103"/>
      <c r="P183" s="105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97"/>
      <c r="AF183" s="95"/>
      <c r="AG183" s="95"/>
      <c r="AH183" s="95"/>
      <c r="BM183" s="92"/>
      <c r="BN183" s="92"/>
      <c r="BO183" s="239"/>
      <c r="BP183" s="24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</row>
    <row r="184" spans="1:134" ht="40.5" customHeight="1">
      <c r="A184" s="576" t="s">
        <v>79</v>
      </c>
      <c r="B184" s="576"/>
      <c r="C184" s="576"/>
      <c r="D184" s="576"/>
      <c r="E184" s="576"/>
      <c r="F184" s="576"/>
      <c r="G184" s="12"/>
      <c r="H184" s="10" t="s">
        <v>73</v>
      </c>
      <c r="I184" s="95"/>
      <c r="J184" s="95"/>
      <c r="K184" s="95"/>
      <c r="L184" s="95"/>
      <c r="M184" s="95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95"/>
      <c r="AE184" s="97"/>
      <c r="AF184" s="95"/>
      <c r="AG184" s="95"/>
      <c r="AH184" s="95"/>
      <c r="BM184" s="92"/>
      <c r="BN184" s="92"/>
      <c r="BO184" s="239"/>
      <c r="BP184" s="24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</row>
    <row r="185" spans="1:134" ht="97.5" customHeight="1">
      <c r="A185" s="571"/>
      <c r="B185" s="571"/>
      <c r="C185" s="571"/>
      <c r="D185" s="571"/>
      <c r="E185" s="571"/>
      <c r="F185" s="571"/>
      <c r="G185" s="12"/>
      <c r="H185" s="12"/>
      <c r="I185" s="12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95"/>
      <c r="AE185" s="97"/>
      <c r="AF185" s="95"/>
      <c r="AG185" s="95"/>
      <c r="AH185" s="95"/>
      <c r="BM185" s="92"/>
      <c r="BN185" s="92"/>
      <c r="BO185" s="239"/>
      <c r="BP185" s="24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</row>
    <row r="186" spans="1:134" ht="37.5" customHeight="1">
      <c r="A186" s="576" t="s">
        <v>74</v>
      </c>
      <c r="B186" s="576"/>
      <c r="C186" s="576"/>
      <c r="D186" s="576"/>
      <c r="E186" s="576"/>
      <c r="F186" s="576"/>
      <c r="G186" s="12"/>
      <c r="H186" s="12"/>
      <c r="I186" s="12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95"/>
      <c r="AE186" s="97"/>
      <c r="AF186" s="95"/>
      <c r="AG186" s="95"/>
      <c r="AH186" s="95"/>
      <c r="BM186" s="92"/>
      <c r="BN186" s="92"/>
      <c r="BO186" s="239"/>
      <c r="BP186" s="24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</row>
    <row r="187" spans="1:134" ht="90" customHeight="1">
      <c r="A187" s="102"/>
      <c r="B187" s="102"/>
      <c r="C187" s="102"/>
      <c r="D187" s="102"/>
      <c r="E187" s="102"/>
      <c r="F187" s="102"/>
      <c r="G187" s="12"/>
      <c r="H187" s="12"/>
      <c r="I187" s="12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95"/>
      <c r="AE187" s="108"/>
      <c r="AF187" s="108"/>
      <c r="AG187" s="108"/>
      <c r="AH187" s="108"/>
      <c r="BM187" s="92"/>
      <c r="BN187" s="92"/>
      <c r="BO187" s="239"/>
      <c r="BP187" s="24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</row>
    <row r="188" spans="1:134" ht="81" customHeight="1">
      <c r="A188" s="572" t="s">
        <v>80</v>
      </c>
      <c r="B188" s="572"/>
      <c r="C188" s="572"/>
      <c r="D188" s="572"/>
      <c r="E188" s="572"/>
      <c r="F188" s="572"/>
      <c r="G188" s="572"/>
      <c r="H188" s="572"/>
      <c r="I188" s="572"/>
      <c r="J188" s="572"/>
      <c r="K188" s="572"/>
      <c r="L188" s="572"/>
      <c r="M188" s="572"/>
      <c r="N188" s="572"/>
      <c r="O188" s="572"/>
      <c r="P188" s="572"/>
      <c r="Q188" s="572"/>
      <c r="R188" s="572"/>
      <c r="S188" s="572"/>
      <c r="T188" s="572"/>
      <c r="U188" s="572"/>
      <c r="V188" s="572"/>
      <c r="W188" s="572"/>
      <c r="X188" s="99"/>
      <c r="Y188" s="99"/>
      <c r="Z188" s="99"/>
      <c r="AA188" s="99"/>
      <c r="AB188" s="99"/>
      <c r="AC188" s="99"/>
      <c r="AD188" s="108"/>
      <c r="AE188" s="108"/>
      <c r="AF188" s="108"/>
      <c r="AG188" s="108"/>
      <c r="AH188" s="108"/>
      <c r="BM188" s="92"/>
      <c r="BN188" s="92"/>
      <c r="BO188" s="239"/>
      <c r="BP188" s="24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</row>
    <row r="189" spans="1:134" ht="42" customHeight="1">
      <c r="A189" s="571"/>
      <c r="B189" s="571"/>
      <c r="C189" s="571"/>
      <c r="D189" s="571"/>
      <c r="E189" s="571"/>
      <c r="F189" s="571"/>
      <c r="G189" s="571"/>
      <c r="H189" s="571"/>
      <c r="I189" s="571"/>
      <c r="J189" s="571"/>
      <c r="K189" s="571"/>
      <c r="L189" s="571"/>
      <c r="M189" s="571"/>
      <c r="N189" s="571"/>
      <c r="O189" s="571"/>
      <c r="P189" s="571"/>
      <c r="Q189" s="571"/>
      <c r="R189" s="571"/>
      <c r="S189" s="571"/>
      <c r="T189" s="571"/>
      <c r="U189" s="571"/>
      <c r="V189" s="571"/>
      <c r="W189" s="571"/>
      <c r="X189" s="571"/>
      <c r="Y189" s="571"/>
      <c r="Z189" s="571"/>
      <c r="AA189" s="571"/>
      <c r="AB189" s="571"/>
      <c r="AC189" s="571"/>
      <c r="AD189" s="108"/>
      <c r="AE189" s="10"/>
      <c r="AF189" s="10"/>
      <c r="AG189" s="10"/>
      <c r="AH189" s="10"/>
      <c r="BM189" s="92"/>
      <c r="BN189" s="92"/>
      <c r="BO189" s="92"/>
      <c r="BP189" s="24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</row>
    <row r="190" spans="1:134" ht="76.5" customHeight="1">
      <c r="A190" s="576" t="s">
        <v>69</v>
      </c>
      <c r="B190" s="576"/>
      <c r="C190" s="576"/>
      <c r="D190" s="576"/>
      <c r="E190" s="576"/>
      <c r="F190" s="576"/>
      <c r="G190" s="576"/>
      <c r="H190" s="576"/>
      <c r="I190" s="576"/>
      <c r="J190" s="576"/>
      <c r="K190" s="576"/>
      <c r="L190" s="576"/>
      <c r="M190" s="576"/>
      <c r="N190" s="576"/>
      <c r="O190" s="576"/>
      <c r="P190" s="576"/>
      <c r="Q190" s="576"/>
      <c r="R190" s="576"/>
      <c r="S190" s="576"/>
      <c r="T190" s="576"/>
      <c r="U190" s="576"/>
      <c r="V190" s="576"/>
      <c r="W190" s="576"/>
      <c r="X190" s="576"/>
      <c r="Y190" s="576"/>
      <c r="Z190" s="576"/>
      <c r="AA190" s="576"/>
      <c r="AB190" s="576"/>
      <c r="AC190" s="576"/>
      <c r="AD190" s="10"/>
      <c r="AE190" s="10"/>
      <c r="AF190" s="10"/>
      <c r="AG190" s="10"/>
      <c r="AH190" s="10"/>
      <c r="BM190" s="92"/>
      <c r="BN190" s="92"/>
      <c r="BO190" s="92"/>
      <c r="BP190" s="24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</row>
    <row r="191" spans="1:134" ht="42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"/>
      <c r="AE191" s="10"/>
      <c r="AF191" s="10"/>
      <c r="AG191" s="10"/>
      <c r="AH191" s="10"/>
      <c r="BM191" s="92"/>
      <c r="BN191" s="92"/>
      <c r="BO191" s="92"/>
      <c r="BP191" s="24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</row>
    <row r="192" spans="1:134" ht="43.5" customHeight="1">
      <c r="A192" s="324" t="s">
        <v>64</v>
      </c>
      <c r="B192" s="324"/>
      <c r="C192" s="324"/>
      <c r="D192" s="324"/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10"/>
      <c r="AD192" s="10"/>
      <c r="AE192" s="10"/>
      <c r="AF192" s="10"/>
      <c r="AG192" s="10"/>
      <c r="AH192" s="10"/>
      <c r="BM192" s="92"/>
      <c r="BN192" s="92"/>
      <c r="BO192" s="92"/>
      <c r="BP192" s="24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</row>
    <row r="193" spans="1:134" ht="4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11"/>
      <c r="S193" s="111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2"/>
      <c r="BG193" s="13"/>
      <c r="BH193" s="13"/>
      <c r="BI193" s="12"/>
      <c r="BM193" s="92"/>
      <c r="BN193" s="92"/>
      <c r="BO193" s="92"/>
      <c r="BP193" s="24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</row>
    <row r="194" spans="1:134" ht="75" customHeight="1">
      <c r="A194" s="10"/>
      <c r="BM194" s="92"/>
      <c r="BN194" s="92"/>
      <c r="BO194" s="92"/>
      <c r="BP194" s="24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</row>
    <row r="195" spans="65:134" ht="25.5" customHeight="1">
      <c r="BM195" s="92"/>
      <c r="BN195" s="92"/>
      <c r="BO195" s="92"/>
      <c r="BP195" s="24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</row>
    <row r="196" spans="65:134" ht="79.5" customHeight="1">
      <c r="BM196" s="92"/>
      <c r="BN196" s="92"/>
      <c r="BO196" s="92"/>
      <c r="BP196" s="24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</row>
    <row r="197" spans="65:134" ht="53.25" customHeight="1">
      <c r="BM197" s="92"/>
      <c r="BN197" s="92"/>
      <c r="BO197" s="92"/>
      <c r="BP197" s="24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</row>
    <row r="198" spans="18:134" ht="33.75" customHeight="1">
      <c r="R198" s="1"/>
      <c r="S198" s="1"/>
      <c r="BF198" s="1"/>
      <c r="BG198" s="1"/>
      <c r="BH198" s="1"/>
      <c r="BI198" s="1"/>
      <c r="BM198" s="92"/>
      <c r="BN198" s="92"/>
      <c r="BO198" s="92"/>
      <c r="BP198" s="24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</row>
    <row r="199" spans="18:134" ht="48" customHeight="1">
      <c r="R199" s="1"/>
      <c r="S199" s="1"/>
      <c r="BF199" s="1"/>
      <c r="BG199" s="1"/>
      <c r="BH199" s="1"/>
      <c r="BI199" s="1"/>
      <c r="BM199" s="92"/>
      <c r="BN199" s="92"/>
      <c r="BO199" s="92"/>
      <c r="BP199" s="24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</row>
    <row r="200" spans="18:134" ht="48" customHeight="1">
      <c r="R200" s="1"/>
      <c r="S200" s="1"/>
      <c r="BF200" s="1"/>
      <c r="BG200" s="1"/>
      <c r="BH200" s="1"/>
      <c r="BI200" s="1"/>
      <c r="BM200" s="92"/>
      <c r="BN200" s="92"/>
      <c r="BO200" s="92"/>
      <c r="BP200" s="24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</row>
    <row r="201" spans="18:134" ht="48" customHeight="1">
      <c r="R201" s="1"/>
      <c r="S201" s="1"/>
      <c r="BF201" s="1"/>
      <c r="BG201" s="1"/>
      <c r="BH201" s="1"/>
      <c r="BI201" s="1"/>
      <c r="BM201" s="92"/>
      <c r="BN201" s="92"/>
      <c r="BO201" s="92"/>
      <c r="BP201" s="24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</row>
    <row r="202" spans="18:134" ht="48" customHeight="1">
      <c r="R202" s="1"/>
      <c r="S202" s="1"/>
      <c r="BF202" s="1"/>
      <c r="BG202" s="1"/>
      <c r="BH202" s="1"/>
      <c r="BI202" s="1"/>
      <c r="BM202" s="92"/>
      <c r="BN202" s="92"/>
      <c r="BO202" s="92"/>
      <c r="BP202" s="24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</row>
    <row r="203" spans="18:134" ht="40.5" customHeight="1">
      <c r="R203" s="1"/>
      <c r="S203" s="1"/>
      <c r="BF203" s="1"/>
      <c r="BG203" s="1"/>
      <c r="BH203" s="1"/>
      <c r="BI203" s="1"/>
      <c r="BM203" s="92"/>
      <c r="BN203" s="92"/>
      <c r="BO203" s="92"/>
      <c r="BP203" s="24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</row>
    <row r="204" spans="18:134" ht="30" customHeight="1">
      <c r="R204" s="1"/>
      <c r="S204" s="1"/>
      <c r="BF204" s="1"/>
      <c r="BG204" s="1"/>
      <c r="BH204" s="1"/>
      <c r="BI204" s="1"/>
      <c r="BM204" s="92"/>
      <c r="BN204" s="92"/>
      <c r="BO204" s="92"/>
      <c r="BP204" s="24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</row>
    <row r="205" spans="18:134" ht="37.5" customHeight="1">
      <c r="R205" s="1"/>
      <c r="S205" s="1"/>
      <c r="BF205" s="1"/>
      <c r="BG205" s="1"/>
      <c r="BH205" s="1"/>
      <c r="BI205" s="1"/>
      <c r="BM205" s="92"/>
      <c r="BN205" s="92"/>
      <c r="BO205" s="92"/>
      <c r="BP205" s="24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</row>
    <row r="206" spans="18:134" ht="23.25" customHeight="1">
      <c r="R206" s="1"/>
      <c r="S206" s="1"/>
      <c r="BF206" s="1"/>
      <c r="BG206" s="1"/>
      <c r="BH206" s="1"/>
      <c r="BI206" s="1"/>
      <c r="BM206" s="92"/>
      <c r="BN206" s="92"/>
      <c r="BO206" s="92"/>
      <c r="BP206" s="24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</row>
    <row r="207" spans="18:134" ht="31.5">
      <c r="R207" s="1"/>
      <c r="S207" s="1"/>
      <c r="BF207" s="1"/>
      <c r="BG207" s="1"/>
      <c r="BH207" s="1"/>
      <c r="BI207" s="1"/>
      <c r="BM207" s="92"/>
      <c r="BN207" s="92"/>
      <c r="BO207" s="92"/>
      <c r="BP207" s="24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</row>
    <row r="208" spans="18:134" ht="38.25" customHeight="1">
      <c r="R208" s="1"/>
      <c r="S208" s="1"/>
      <c r="BF208" s="1"/>
      <c r="BG208" s="1"/>
      <c r="BH208" s="1"/>
      <c r="BI208" s="1"/>
      <c r="BM208" s="92"/>
      <c r="BN208" s="92"/>
      <c r="BO208" s="92"/>
      <c r="BP208" s="240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</row>
    <row r="209" spans="18:134" ht="27" customHeight="1">
      <c r="R209" s="1"/>
      <c r="S209" s="1"/>
      <c r="BF209" s="1"/>
      <c r="BG209" s="1"/>
      <c r="BH209" s="1"/>
      <c r="BI209" s="1"/>
      <c r="BM209" s="92"/>
      <c r="BN209" s="92"/>
      <c r="BO209" s="92"/>
      <c r="BP209" s="240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</row>
    <row r="210" spans="18:134" ht="35.25" customHeight="1">
      <c r="R210" s="1"/>
      <c r="S210" s="1"/>
      <c r="BF210" s="1"/>
      <c r="BG210" s="1"/>
      <c r="BH210" s="1"/>
      <c r="BI210" s="1"/>
      <c r="BM210" s="92"/>
      <c r="BN210" s="92"/>
      <c r="BO210" s="92"/>
      <c r="BP210" s="240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</row>
    <row r="211" spans="18:134" ht="30" customHeight="1">
      <c r="R211" s="1"/>
      <c r="S211" s="1"/>
      <c r="BF211" s="1"/>
      <c r="BG211" s="1"/>
      <c r="BH211" s="1"/>
      <c r="BI211" s="1"/>
      <c r="BM211" s="92"/>
      <c r="BN211" s="92"/>
      <c r="BO211" s="92"/>
      <c r="BP211" s="24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</row>
    <row r="212" spans="18:134" ht="30" customHeight="1">
      <c r="R212" s="1"/>
      <c r="S212" s="1"/>
      <c r="BF212" s="1"/>
      <c r="BG212" s="1"/>
      <c r="BH212" s="1"/>
      <c r="BI212" s="1"/>
      <c r="BM212" s="92"/>
      <c r="BN212" s="92"/>
      <c r="BO212" s="92"/>
      <c r="BP212" s="240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</row>
    <row r="213" spans="18:134" ht="38.25" customHeight="1">
      <c r="R213" s="1"/>
      <c r="S213" s="1"/>
      <c r="BF213" s="1"/>
      <c r="BG213" s="1"/>
      <c r="BH213" s="1"/>
      <c r="BI213" s="1"/>
      <c r="BM213" s="92"/>
      <c r="BN213" s="92"/>
      <c r="BO213" s="92"/>
      <c r="BP213" s="239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</row>
    <row r="214" spans="18:134" ht="39" customHeight="1">
      <c r="R214" s="1"/>
      <c r="S214" s="1"/>
      <c r="BF214" s="1"/>
      <c r="BG214" s="1"/>
      <c r="BH214" s="1"/>
      <c r="BI214" s="1"/>
      <c r="BM214" s="92"/>
      <c r="BN214" s="92"/>
      <c r="BO214" s="92"/>
      <c r="BP214" s="240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</row>
    <row r="215" spans="18:134" ht="30" customHeight="1">
      <c r="R215" s="1"/>
      <c r="S215" s="1"/>
      <c r="BF215" s="1"/>
      <c r="BG215" s="1"/>
      <c r="BH215" s="1"/>
      <c r="BI215" s="1"/>
      <c r="BM215" s="92"/>
      <c r="BN215" s="92"/>
      <c r="BO215" s="92"/>
      <c r="BP215" s="240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</row>
    <row r="216" spans="18:134" ht="24" customHeight="1">
      <c r="R216" s="1"/>
      <c r="S216" s="1"/>
      <c r="BF216" s="1"/>
      <c r="BG216" s="1"/>
      <c r="BH216" s="1"/>
      <c r="BI216" s="1"/>
      <c r="BM216" s="92"/>
      <c r="BN216" s="92"/>
      <c r="BO216" s="92"/>
      <c r="BP216" s="24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</row>
    <row r="217" spans="65:134" ht="27" customHeight="1">
      <c r="BM217" s="92"/>
      <c r="BN217" s="92"/>
      <c r="BO217" s="92"/>
      <c r="BP217" s="240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</row>
    <row r="218" spans="65:134" ht="25.5" customHeight="1">
      <c r="BM218" s="92"/>
      <c r="BN218" s="92"/>
      <c r="BO218" s="92"/>
      <c r="BP218" s="24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</row>
    <row r="219" spans="65:134" ht="30" customHeight="1">
      <c r="BM219" s="92"/>
      <c r="BN219" s="92"/>
      <c r="BO219" s="92"/>
      <c r="BP219" s="24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</row>
    <row r="220" spans="65:134" ht="30" customHeight="1">
      <c r="BM220" s="92"/>
      <c r="BN220" s="92"/>
      <c r="BO220" s="92"/>
      <c r="BP220" s="24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</row>
    <row r="221" spans="65:134" ht="27" customHeight="1">
      <c r="BM221" s="92"/>
      <c r="BN221" s="92"/>
      <c r="BO221" s="92"/>
      <c r="BP221" s="24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</row>
    <row r="222" spans="65:134" ht="24" customHeight="1">
      <c r="BM222" s="92"/>
      <c r="BN222" s="92"/>
      <c r="BO222" s="92"/>
      <c r="BP222" s="24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</row>
    <row r="223" spans="65:134" ht="27" customHeight="1">
      <c r="BM223" s="92"/>
      <c r="BN223" s="92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</row>
    <row r="224" spans="65:134" ht="24" customHeight="1">
      <c r="BM224" s="92"/>
      <c r="BN224" s="92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</row>
    <row r="225" spans="65:134" ht="27" customHeight="1">
      <c r="BM225" s="92"/>
      <c r="BN225" s="92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</row>
    <row r="226" spans="65:134" ht="30" customHeight="1">
      <c r="BM226" s="92"/>
      <c r="BN226" s="92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</row>
    <row r="227" spans="65:134" ht="33" customHeight="1">
      <c r="BM227" s="92"/>
      <c r="BN227" s="92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</row>
    <row r="228" spans="65:134" ht="27" customHeight="1">
      <c r="BM228" s="92"/>
      <c r="BN228" s="92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</row>
    <row r="229" spans="65:134" ht="24" customHeight="1">
      <c r="BM229" s="92"/>
      <c r="BN229" s="92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</row>
    <row r="230" spans="65:134" ht="27" customHeight="1">
      <c r="BM230" s="92"/>
      <c r="BN230" s="92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</row>
    <row r="231" spans="65:134" ht="24" customHeight="1">
      <c r="BM231" s="92"/>
      <c r="BN231" s="92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</row>
    <row r="232" spans="65:134" ht="27" customHeight="1">
      <c r="BM232" s="92"/>
      <c r="BN232" s="92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</row>
    <row r="233" spans="65:134" ht="30" customHeight="1">
      <c r="BM233" s="92"/>
      <c r="BN233" s="92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</row>
    <row r="234" spans="65:134" ht="24" customHeight="1">
      <c r="BM234" s="92"/>
      <c r="BN234" s="92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</row>
    <row r="235" spans="65:134" ht="24" customHeight="1">
      <c r="BM235" s="92"/>
      <c r="BN235" s="92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</row>
    <row r="236" spans="65:134" ht="27" customHeight="1">
      <c r="BM236" s="92"/>
      <c r="BN236" s="92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</row>
    <row r="237" spans="65:134" ht="30" customHeight="1">
      <c r="BM237" s="92"/>
      <c r="BN237" s="92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</row>
    <row r="238" spans="65:134" ht="30" customHeight="1"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</row>
  </sheetData>
  <sheetProtection/>
  <mergeCells count="1156">
    <mergeCell ref="BG77:BH77"/>
    <mergeCell ref="BI77:BL77"/>
    <mergeCell ref="BG78:BH78"/>
    <mergeCell ref="BI78:BL78"/>
    <mergeCell ref="X64:Y64"/>
    <mergeCell ref="X53:Y53"/>
    <mergeCell ref="BI69:BL69"/>
    <mergeCell ref="BG66:BH66"/>
    <mergeCell ref="BG63:BH63"/>
    <mergeCell ref="BG64:BH64"/>
    <mergeCell ref="BG65:BH65"/>
    <mergeCell ref="R63:S63"/>
    <mergeCell ref="BG48:BH48"/>
    <mergeCell ref="AD64:AE64"/>
    <mergeCell ref="AB64:AC64"/>
    <mergeCell ref="Z64:AA64"/>
    <mergeCell ref="BG60:BH60"/>
    <mergeCell ref="AB63:AC63"/>
    <mergeCell ref="AD63:AE63"/>
    <mergeCell ref="BM51:BM52"/>
    <mergeCell ref="BI53:BL53"/>
    <mergeCell ref="AD53:AE53"/>
    <mergeCell ref="AB53:AC53"/>
    <mergeCell ref="Z53:AA53"/>
    <mergeCell ref="V64:W64"/>
    <mergeCell ref="AB52:AC52"/>
    <mergeCell ref="BG54:BH54"/>
    <mergeCell ref="BG55:BH55"/>
    <mergeCell ref="BG53:BH53"/>
    <mergeCell ref="A51:A52"/>
    <mergeCell ref="BI51:BL52"/>
    <mergeCell ref="B47:O47"/>
    <mergeCell ref="B48:O48"/>
    <mergeCell ref="BG50:BH50"/>
    <mergeCell ref="AB50:AC50"/>
    <mergeCell ref="AD50:AE50"/>
    <mergeCell ref="T50:U50"/>
    <mergeCell ref="Z50:AA50"/>
    <mergeCell ref="P50:Q50"/>
    <mergeCell ref="R53:S53"/>
    <mergeCell ref="P53:Q53"/>
    <mergeCell ref="B53:O53"/>
    <mergeCell ref="R64:S64"/>
    <mergeCell ref="P64:Q64"/>
    <mergeCell ref="P63:Q63"/>
    <mergeCell ref="V89:W89"/>
    <mergeCell ref="X89:Y89"/>
    <mergeCell ref="AB103:AC103"/>
    <mergeCell ref="T64:U64"/>
    <mergeCell ref="B93:O93"/>
    <mergeCell ref="P93:Q93"/>
    <mergeCell ref="P72:Q72"/>
    <mergeCell ref="P47:Q47"/>
    <mergeCell ref="R47:S47"/>
    <mergeCell ref="T47:U47"/>
    <mergeCell ref="AD89:AE89"/>
    <mergeCell ref="AB100:AC100"/>
    <mergeCell ref="B104:O104"/>
    <mergeCell ref="P104:Q104"/>
    <mergeCell ref="R104:S104"/>
    <mergeCell ref="T104:U104"/>
    <mergeCell ref="T89:U89"/>
    <mergeCell ref="T93:U93"/>
    <mergeCell ref="V93:W93"/>
    <mergeCell ref="X93:Y93"/>
    <mergeCell ref="P46:Q46"/>
    <mergeCell ref="R46:S46"/>
    <mergeCell ref="T46:U46"/>
    <mergeCell ref="V46:W46"/>
    <mergeCell ref="X46:Y46"/>
    <mergeCell ref="P48:Q48"/>
    <mergeCell ref="R48:S48"/>
    <mergeCell ref="BI104:BL104"/>
    <mergeCell ref="Z93:AA93"/>
    <mergeCell ref="AB93:AC93"/>
    <mergeCell ref="AD93:AE93"/>
    <mergeCell ref="BG93:BH93"/>
    <mergeCell ref="R50:S50"/>
    <mergeCell ref="V104:W104"/>
    <mergeCell ref="X104:Y104"/>
    <mergeCell ref="V53:W53"/>
    <mergeCell ref="V50:W50"/>
    <mergeCell ref="Z104:AA104"/>
    <mergeCell ref="AB104:AC104"/>
    <mergeCell ref="AD104:AE104"/>
    <mergeCell ref="B94:O94"/>
    <mergeCell ref="R87:S87"/>
    <mergeCell ref="T87:U87"/>
    <mergeCell ref="V87:W87"/>
    <mergeCell ref="X87:Y87"/>
    <mergeCell ref="V102:W102"/>
    <mergeCell ref="V96:W96"/>
    <mergeCell ref="BI83:BL83"/>
    <mergeCell ref="AD101:AE101"/>
    <mergeCell ref="BG86:BH86"/>
    <mergeCell ref="BG103:BH103"/>
    <mergeCell ref="BG91:BH91"/>
    <mergeCell ref="P87:Q87"/>
    <mergeCell ref="Z87:AA87"/>
    <mergeCell ref="AB87:AC87"/>
    <mergeCell ref="Z89:AA89"/>
    <mergeCell ref="R93:S93"/>
    <mergeCell ref="BF154:BI154"/>
    <mergeCell ref="BF155:BI155"/>
    <mergeCell ref="BF156:BI156"/>
    <mergeCell ref="BF152:BI152"/>
    <mergeCell ref="BF157:BI157"/>
    <mergeCell ref="B103:O103"/>
    <mergeCell ref="P103:Q103"/>
    <mergeCell ref="R103:S103"/>
    <mergeCell ref="T103:U103"/>
    <mergeCell ref="V103:W103"/>
    <mergeCell ref="AA5:AQ5"/>
    <mergeCell ref="AY5:BC5"/>
    <mergeCell ref="BF144:BI144"/>
    <mergeCell ref="BF153:BI153"/>
    <mergeCell ref="AD87:AE87"/>
    <mergeCell ref="X94:Y94"/>
    <mergeCell ref="AD95:AE95"/>
    <mergeCell ref="BI93:BL93"/>
    <mergeCell ref="BI103:BL103"/>
    <mergeCell ref="BI89:BL90"/>
    <mergeCell ref="A156:D156"/>
    <mergeCell ref="A157:D157"/>
    <mergeCell ref="E145:BE145"/>
    <mergeCell ref="E146:BE146"/>
    <mergeCell ref="E147:BE147"/>
    <mergeCell ref="E148:BE148"/>
    <mergeCell ref="E150:BE150"/>
    <mergeCell ref="E151:BE151"/>
    <mergeCell ref="E152:BE152"/>
    <mergeCell ref="E153:BE153"/>
    <mergeCell ref="BF150:BI150"/>
    <mergeCell ref="BF151:BI151"/>
    <mergeCell ref="BF138:BI138"/>
    <mergeCell ref="BF137:BI137"/>
    <mergeCell ref="BF145:BI145"/>
    <mergeCell ref="BF146:BI146"/>
    <mergeCell ref="BF147:BI147"/>
    <mergeCell ref="BF148:BI148"/>
    <mergeCell ref="BF139:BI139"/>
    <mergeCell ref="BF140:BI140"/>
    <mergeCell ref="BB114:BI114"/>
    <mergeCell ref="A139:D139"/>
    <mergeCell ref="A140:D140"/>
    <mergeCell ref="E139:BE139"/>
    <mergeCell ref="BF130:BI130"/>
    <mergeCell ref="W116:Y116"/>
    <mergeCell ref="W117:Y117"/>
    <mergeCell ref="Z115:AB115"/>
    <mergeCell ref="BF127:BI127"/>
    <mergeCell ref="BF124:BI124"/>
    <mergeCell ref="AC115:AE115"/>
    <mergeCell ref="E122:BE122"/>
    <mergeCell ref="A137:D137"/>
    <mergeCell ref="A148:D148"/>
    <mergeCell ref="A149:D149"/>
    <mergeCell ref="E149:BE149"/>
    <mergeCell ref="A145:D145"/>
    <mergeCell ref="A146:D146"/>
    <mergeCell ref="AK115:AO118"/>
    <mergeCell ref="Q117:V117"/>
    <mergeCell ref="AC118:AE118"/>
    <mergeCell ref="A136:D136"/>
    <mergeCell ref="Q118:V118"/>
    <mergeCell ref="AU115:BA118"/>
    <mergeCell ref="E136:BE136"/>
    <mergeCell ref="A162:F162"/>
    <mergeCell ref="A161:AC161"/>
    <mergeCell ref="E137:BE137"/>
    <mergeCell ref="E143:BE143"/>
    <mergeCell ref="E141:BE141"/>
    <mergeCell ref="A160:AC160"/>
    <mergeCell ref="A150:D150"/>
    <mergeCell ref="A151:D151"/>
    <mergeCell ref="E140:BE140"/>
    <mergeCell ref="A152:D152"/>
    <mergeCell ref="E144:BE144"/>
    <mergeCell ref="E157:BE157"/>
    <mergeCell ref="A153:D153"/>
    <mergeCell ref="A154:D154"/>
    <mergeCell ref="A155:D155"/>
    <mergeCell ref="BF136:BI136"/>
    <mergeCell ref="BG96:BH96"/>
    <mergeCell ref="BG97:BH97"/>
    <mergeCell ref="V97:W97"/>
    <mergeCell ref="X97:Y97"/>
    <mergeCell ref="P96:Q96"/>
    <mergeCell ref="AD96:AE96"/>
    <mergeCell ref="T96:U96"/>
    <mergeCell ref="X103:Y103"/>
    <mergeCell ref="Z103:AA103"/>
    <mergeCell ref="BI84:BL84"/>
    <mergeCell ref="BG83:BH83"/>
    <mergeCell ref="BI80:BL80"/>
    <mergeCell ref="BG89:BH89"/>
    <mergeCell ref="BG87:BH87"/>
    <mergeCell ref="BG72:BH72"/>
    <mergeCell ref="BG73:BH73"/>
    <mergeCell ref="BG74:BH74"/>
    <mergeCell ref="BG81:BH81"/>
    <mergeCell ref="BG79:BH79"/>
    <mergeCell ref="BG90:BH90"/>
    <mergeCell ref="BG67:BH67"/>
    <mergeCell ref="BG68:BH68"/>
    <mergeCell ref="BG69:BH69"/>
    <mergeCell ref="BG70:BH70"/>
    <mergeCell ref="BG80:BH80"/>
    <mergeCell ref="BG76:BH76"/>
    <mergeCell ref="BG88:BH88"/>
    <mergeCell ref="BG82:BH82"/>
    <mergeCell ref="BG71:BH71"/>
    <mergeCell ref="BG57:BH57"/>
    <mergeCell ref="B82:O82"/>
    <mergeCell ref="BI49:BL49"/>
    <mergeCell ref="BG61:BH61"/>
    <mergeCell ref="BG62:BH62"/>
    <mergeCell ref="BG58:BH58"/>
    <mergeCell ref="BG59:BH59"/>
    <mergeCell ref="R73:S73"/>
    <mergeCell ref="T73:U73"/>
    <mergeCell ref="T74:U74"/>
    <mergeCell ref="BI41:BL41"/>
    <mergeCell ref="BW25:BX25"/>
    <mergeCell ref="BG56:BH56"/>
    <mergeCell ref="BI50:BL50"/>
    <mergeCell ref="BG40:BH40"/>
    <mergeCell ref="BH25:BK25"/>
    <mergeCell ref="BL25:BO25"/>
    <mergeCell ref="BP25:BS25"/>
    <mergeCell ref="BG52:BH52"/>
    <mergeCell ref="BG51:BH51"/>
    <mergeCell ref="BW23:BX23"/>
    <mergeCell ref="BB24:BD24"/>
    <mergeCell ref="BE24:BG24"/>
    <mergeCell ref="BH24:BK24"/>
    <mergeCell ref="BL24:BO24"/>
    <mergeCell ref="BP24:BS24"/>
    <mergeCell ref="BT24:BU24"/>
    <mergeCell ref="BW24:BX24"/>
    <mergeCell ref="BE23:BG23"/>
    <mergeCell ref="BB23:BD23"/>
    <mergeCell ref="BW21:BX21"/>
    <mergeCell ref="BB22:BD22"/>
    <mergeCell ref="BE22:BG22"/>
    <mergeCell ref="BH22:BK22"/>
    <mergeCell ref="BL22:BO22"/>
    <mergeCell ref="BP22:BS22"/>
    <mergeCell ref="BT22:BU22"/>
    <mergeCell ref="BW22:BX22"/>
    <mergeCell ref="BP21:BS21"/>
    <mergeCell ref="BP17:BS20"/>
    <mergeCell ref="BB17:BD20"/>
    <mergeCell ref="BT21:BU21"/>
    <mergeCell ref="BB25:BD25"/>
    <mergeCell ref="BE25:BG25"/>
    <mergeCell ref="BP23:BS23"/>
    <mergeCell ref="BT23:BU23"/>
    <mergeCell ref="BT17:BU20"/>
    <mergeCell ref="BT25:BU25"/>
    <mergeCell ref="BE17:BG20"/>
    <mergeCell ref="BL21:BO21"/>
    <mergeCell ref="BH23:BK23"/>
    <mergeCell ref="BL23:BO23"/>
    <mergeCell ref="BH17:BK20"/>
    <mergeCell ref="BL17:BO20"/>
    <mergeCell ref="O17:R17"/>
    <mergeCell ref="K17:M17"/>
    <mergeCell ref="AO17:AS17"/>
    <mergeCell ref="AB97:AC97"/>
    <mergeCell ref="P97:Q97"/>
    <mergeCell ref="R97:S97"/>
    <mergeCell ref="A19:A20"/>
    <mergeCell ref="P94:Q94"/>
    <mergeCell ref="Z46:AA46"/>
    <mergeCell ref="Z74:AA74"/>
    <mergeCell ref="X50:Y50"/>
    <mergeCell ref="Z77:AA77"/>
    <mergeCell ref="Z81:AA81"/>
    <mergeCell ref="BV17:BV20"/>
    <mergeCell ref="BW17:BX20"/>
    <mergeCell ref="T49:U49"/>
    <mergeCell ref="AD97:AE97"/>
    <mergeCell ref="Z97:AA97"/>
    <mergeCell ref="BB21:BD21"/>
    <mergeCell ref="BE21:BG21"/>
    <mergeCell ref="BH21:BK21"/>
    <mergeCell ref="T76:U76"/>
    <mergeCell ref="AD79:AE79"/>
    <mergeCell ref="R80:S80"/>
    <mergeCell ref="AB85:AC85"/>
    <mergeCell ref="X77:Y77"/>
    <mergeCell ref="V85:W85"/>
    <mergeCell ref="Z83:AA83"/>
    <mergeCell ref="V84:W84"/>
    <mergeCell ref="X82:Y82"/>
    <mergeCell ref="AB81:AC81"/>
    <mergeCell ref="V74:W74"/>
    <mergeCell ref="X74:Y74"/>
    <mergeCell ref="V73:W73"/>
    <mergeCell ref="AD74:AE74"/>
    <mergeCell ref="P74:Q74"/>
    <mergeCell ref="R74:S74"/>
    <mergeCell ref="AB74:AC74"/>
    <mergeCell ref="AD103:AE103"/>
    <mergeCell ref="V94:W94"/>
    <mergeCell ref="V75:W75"/>
    <mergeCell ref="R96:S96"/>
    <mergeCell ref="Z73:AA73"/>
    <mergeCell ref="AB73:AC73"/>
    <mergeCell ref="R100:S100"/>
    <mergeCell ref="T100:U100"/>
    <mergeCell ref="V100:W100"/>
    <mergeCell ref="X100:Y100"/>
    <mergeCell ref="AB71:AC71"/>
    <mergeCell ref="AD71:AE71"/>
    <mergeCell ref="AB72:AC72"/>
    <mergeCell ref="AD72:AE72"/>
    <mergeCell ref="AD73:AE73"/>
    <mergeCell ref="R71:S71"/>
    <mergeCell ref="T71:U71"/>
    <mergeCell ref="V71:W71"/>
    <mergeCell ref="X71:Y71"/>
    <mergeCell ref="Z71:AA71"/>
    <mergeCell ref="R72:S72"/>
    <mergeCell ref="T72:U72"/>
    <mergeCell ref="V72:W72"/>
    <mergeCell ref="X72:Y72"/>
    <mergeCell ref="AB69:AC69"/>
    <mergeCell ref="AD67:AE67"/>
    <mergeCell ref="AB68:AC68"/>
    <mergeCell ref="AD68:AE68"/>
    <mergeCell ref="AD69:AE69"/>
    <mergeCell ref="Z68:AA68"/>
    <mergeCell ref="P70:Q70"/>
    <mergeCell ref="R70:S70"/>
    <mergeCell ref="T70:U70"/>
    <mergeCell ref="V70:W70"/>
    <mergeCell ref="X70:Y70"/>
    <mergeCell ref="R68:S68"/>
    <mergeCell ref="T68:U68"/>
    <mergeCell ref="V68:W68"/>
    <mergeCell ref="X68:Y68"/>
    <mergeCell ref="T69:U69"/>
    <mergeCell ref="V69:W69"/>
    <mergeCell ref="X69:Y69"/>
    <mergeCell ref="Z69:AA69"/>
    <mergeCell ref="R69:S69"/>
    <mergeCell ref="R67:S67"/>
    <mergeCell ref="T67:U67"/>
    <mergeCell ref="V67:W67"/>
    <mergeCell ref="X67:Y67"/>
    <mergeCell ref="Z67:AA67"/>
    <mergeCell ref="AB67:AC67"/>
    <mergeCell ref="AB65:AC65"/>
    <mergeCell ref="AD65:AE65"/>
    <mergeCell ref="P66:Q66"/>
    <mergeCell ref="R66:S66"/>
    <mergeCell ref="T66:U66"/>
    <mergeCell ref="V66:W66"/>
    <mergeCell ref="X66:Y66"/>
    <mergeCell ref="Z66:AA66"/>
    <mergeCell ref="AB66:AC66"/>
    <mergeCell ref="AD66:AE66"/>
    <mergeCell ref="P65:Q65"/>
    <mergeCell ref="R65:S65"/>
    <mergeCell ref="T65:U65"/>
    <mergeCell ref="V65:W65"/>
    <mergeCell ref="X65:Y65"/>
    <mergeCell ref="Z65:AA65"/>
    <mergeCell ref="T63:U63"/>
    <mergeCell ref="V63:W63"/>
    <mergeCell ref="X63:Y63"/>
    <mergeCell ref="Z63:AA63"/>
    <mergeCell ref="AB61:AC61"/>
    <mergeCell ref="AD61:AE61"/>
    <mergeCell ref="AB62:AC62"/>
    <mergeCell ref="AD62:AE62"/>
    <mergeCell ref="P62:Q62"/>
    <mergeCell ref="R62:S62"/>
    <mergeCell ref="T62:U62"/>
    <mergeCell ref="V62:W62"/>
    <mergeCell ref="X62:Y62"/>
    <mergeCell ref="Z62:AA62"/>
    <mergeCell ref="P61:Q61"/>
    <mergeCell ref="R61:S61"/>
    <mergeCell ref="T61:U61"/>
    <mergeCell ref="V61:W61"/>
    <mergeCell ref="X61:Y61"/>
    <mergeCell ref="Z61:AA61"/>
    <mergeCell ref="AD59:AE59"/>
    <mergeCell ref="R60:S60"/>
    <mergeCell ref="T60:U60"/>
    <mergeCell ref="V60:W60"/>
    <mergeCell ref="X60:Y60"/>
    <mergeCell ref="Z60:AA60"/>
    <mergeCell ref="AB60:AC60"/>
    <mergeCell ref="AD60:AE60"/>
    <mergeCell ref="AD57:AE57"/>
    <mergeCell ref="AB58:AC58"/>
    <mergeCell ref="AD58:AE58"/>
    <mergeCell ref="P59:Q59"/>
    <mergeCell ref="R59:S59"/>
    <mergeCell ref="T59:U59"/>
    <mergeCell ref="V59:W59"/>
    <mergeCell ref="X59:Y59"/>
    <mergeCell ref="Z59:AA59"/>
    <mergeCell ref="AB59:AC59"/>
    <mergeCell ref="R57:S57"/>
    <mergeCell ref="T57:U57"/>
    <mergeCell ref="V57:W57"/>
    <mergeCell ref="X57:Y57"/>
    <mergeCell ref="Z57:AA57"/>
    <mergeCell ref="AB57:AC57"/>
    <mergeCell ref="AD55:AE55"/>
    <mergeCell ref="P56:Q56"/>
    <mergeCell ref="R56:S56"/>
    <mergeCell ref="T56:U56"/>
    <mergeCell ref="V56:W56"/>
    <mergeCell ref="X56:Y56"/>
    <mergeCell ref="Z56:AA56"/>
    <mergeCell ref="AB56:AC56"/>
    <mergeCell ref="AD56:AE56"/>
    <mergeCell ref="AB55:AC55"/>
    <mergeCell ref="R54:S54"/>
    <mergeCell ref="T54:U54"/>
    <mergeCell ref="V54:W54"/>
    <mergeCell ref="X54:Y54"/>
    <mergeCell ref="Z54:AA54"/>
    <mergeCell ref="AB54:AC54"/>
    <mergeCell ref="B58:O58"/>
    <mergeCell ref="B59:O59"/>
    <mergeCell ref="V55:W55"/>
    <mergeCell ref="AB51:AC51"/>
    <mergeCell ref="P52:Q52"/>
    <mergeCell ref="R52:S52"/>
    <mergeCell ref="T52:U52"/>
    <mergeCell ref="V52:W52"/>
    <mergeCell ref="X52:Y52"/>
    <mergeCell ref="Z52:AA52"/>
    <mergeCell ref="B51:O51"/>
    <mergeCell ref="B52:O52"/>
    <mergeCell ref="B54:O54"/>
    <mergeCell ref="B55:O55"/>
    <mergeCell ref="B56:O56"/>
    <mergeCell ref="B57:O57"/>
    <mergeCell ref="A55:A56"/>
    <mergeCell ref="A57:A58"/>
    <mergeCell ref="A59:A60"/>
    <mergeCell ref="A61:A62"/>
    <mergeCell ref="A65:A66"/>
    <mergeCell ref="A67:A68"/>
    <mergeCell ref="V81:W81"/>
    <mergeCell ref="R94:S94"/>
    <mergeCell ref="X91:Y91"/>
    <mergeCell ref="V98:W98"/>
    <mergeCell ref="T88:U88"/>
    <mergeCell ref="X84:Y84"/>
    <mergeCell ref="R84:S84"/>
    <mergeCell ref="X90:Y90"/>
    <mergeCell ref="T98:U98"/>
    <mergeCell ref="X81:Y81"/>
    <mergeCell ref="A70:A71"/>
    <mergeCell ref="A73:A74"/>
    <mergeCell ref="AD90:AE90"/>
    <mergeCell ref="Z70:AA70"/>
    <mergeCell ref="AB70:AC70"/>
    <mergeCell ref="AD70:AE70"/>
    <mergeCell ref="P71:Q71"/>
    <mergeCell ref="T85:U85"/>
    <mergeCell ref="AD85:AE85"/>
    <mergeCell ref="AD84:AE84"/>
    <mergeCell ref="R51:S51"/>
    <mergeCell ref="T51:U51"/>
    <mergeCell ref="AB83:AC83"/>
    <mergeCell ref="AD80:AE80"/>
    <mergeCell ref="X55:Y55"/>
    <mergeCell ref="AD52:AE52"/>
    <mergeCell ref="AD51:AE51"/>
    <mergeCell ref="AD54:AE54"/>
    <mergeCell ref="V80:W80"/>
    <mergeCell ref="Z55:AA55"/>
    <mergeCell ref="B97:O97"/>
    <mergeCell ref="B74:O74"/>
    <mergeCell ref="P73:Q73"/>
    <mergeCell ref="B92:O92"/>
    <mergeCell ref="P85:Q85"/>
    <mergeCell ref="P89:Q89"/>
    <mergeCell ref="B90:O90"/>
    <mergeCell ref="B72:O72"/>
    <mergeCell ref="B73:O73"/>
    <mergeCell ref="B83:O83"/>
    <mergeCell ref="B85:O85"/>
    <mergeCell ref="B78:O78"/>
    <mergeCell ref="B87:O87"/>
    <mergeCell ref="B88:O88"/>
    <mergeCell ref="B66:O66"/>
    <mergeCell ref="B67:O67"/>
    <mergeCell ref="B68:O68"/>
    <mergeCell ref="B69:O69"/>
    <mergeCell ref="B79:O79"/>
    <mergeCell ref="B89:O89"/>
    <mergeCell ref="B70:O70"/>
    <mergeCell ref="B71:O71"/>
    <mergeCell ref="AD43:AE43"/>
    <mergeCell ref="B64:O64"/>
    <mergeCell ref="B43:O43"/>
    <mergeCell ref="P43:Q43"/>
    <mergeCell ref="R43:S43"/>
    <mergeCell ref="B65:O65"/>
    <mergeCell ref="B60:O60"/>
    <mergeCell ref="B61:O61"/>
    <mergeCell ref="B62:O62"/>
    <mergeCell ref="B63:O63"/>
    <mergeCell ref="T84:U84"/>
    <mergeCell ref="K115:M115"/>
    <mergeCell ref="K116:M116"/>
    <mergeCell ref="N115:P115"/>
    <mergeCell ref="R91:S91"/>
    <mergeCell ref="T91:U91"/>
    <mergeCell ref="B96:O96"/>
    <mergeCell ref="T90:U90"/>
    <mergeCell ref="B98:O98"/>
    <mergeCell ref="B91:O91"/>
    <mergeCell ref="BI46:BL46"/>
    <mergeCell ref="BI101:BL101"/>
    <mergeCell ref="BI99:BL99"/>
    <mergeCell ref="BI100:BL100"/>
    <mergeCell ref="BI88:BL88"/>
    <mergeCell ref="BI85:BL85"/>
    <mergeCell ref="BI86:BL86"/>
    <mergeCell ref="BI94:BL94"/>
    <mergeCell ref="BI96:BL97"/>
    <mergeCell ref="BI87:BL87"/>
    <mergeCell ref="BG85:BH85"/>
    <mergeCell ref="R85:S85"/>
    <mergeCell ref="X85:Y85"/>
    <mergeCell ref="Z85:AA85"/>
    <mergeCell ref="E156:BE156"/>
    <mergeCell ref="T83:U83"/>
    <mergeCell ref="P92:Q92"/>
    <mergeCell ref="BF143:BI143"/>
    <mergeCell ref="Z91:AA91"/>
    <mergeCell ref="AB91:AC91"/>
    <mergeCell ref="P91:Q91"/>
    <mergeCell ref="BF142:BI142"/>
    <mergeCell ref="BF141:BI141"/>
    <mergeCell ref="AD91:AE91"/>
    <mergeCell ref="V92:W92"/>
    <mergeCell ref="BG92:BH92"/>
    <mergeCell ref="Q115:V115"/>
    <mergeCell ref="V91:W91"/>
    <mergeCell ref="V107:W107"/>
    <mergeCell ref="P100:Q100"/>
    <mergeCell ref="P69:Q69"/>
    <mergeCell ref="P68:Q68"/>
    <mergeCell ref="AD82:AE82"/>
    <mergeCell ref="Z82:AA82"/>
    <mergeCell ref="AD76:AE76"/>
    <mergeCell ref="AB77:AC77"/>
    <mergeCell ref="AD78:AE78"/>
    <mergeCell ref="AB75:AC75"/>
    <mergeCell ref="V82:W82"/>
    <mergeCell ref="T82:U82"/>
    <mergeCell ref="B99:O99"/>
    <mergeCell ref="P99:Q99"/>
    <mergeCell ref="B81:O81"/>
    <mergeCell ref="X83:Y83"/>
    <mergeCell ref="R83:S83"/>
    <mergeCell ref="R95:S95"/>
    <mergeCell ref="P90:Q90"/>
    <mergeCell ref="P95:Q95"/>
    <mergeCell ref="V90:W90"/>
    <mergeCell ref="R98:S98"/>
    <mergeCell ref="P75:Q75"/>
    <mergeCell ref="P58:Q58"/>
    <mergeCell ref="R58:S58"/>
    <mergeCell ref="T58:U58"/>
    <mergeCell ref="P54:Q54"/>
    <mergeCell ref="P51:Q51"/>
    <mergeCell ref="P60:Q60"/>
    <mergeCell ref="P55:Q55"/>
    <mergeCell ref="P57:Q57"/>
    <mergeCell ref="P67:Q67"/>
    <mergeCell ref="AV10:BD10"/>
    <mergeCell ref="AX17:BA17"/>
    <mergeCell ref="AT17:AW17"/>
    <mergeCell ref="AX34:BF34"/>
    <mergeCell ref="AF33:BF33"/>
    <mergeCell ref="AD48:AE48"/>
    <mergeCell ref="AX35:AZ35"/>
    <mergeCell ref="AL35:AN35"/>
    <mergeCell ref="AF35:AH35"/>
    <mergeCell ref="AR34:AW34"/>
    <mergeCell ref="T17:V17"/>
    <mergeCell ref="AG17:AI17"/>
    <mergeCell ref="R92:S92"/>
    <mergeCell ref="T92:U92"/>
    <mergeCell ref="R89:S89"/>
    <mergeCell ref="R75:S75"/>
    <mergeCell ref="R90:S90"/>
    <mergeCell ref="Z43:AA43"/>
    <mergeCell ref="AB43:AC43"/>
    <mergeCell ref="X80:Y80"/>
    <mergeCell ref="Z96:AA96"/>
    <mergeCell ref="AX107:AZ107"/>
    <mergeCell ref="AD94:AE94"/>
    <mergeCell ref="V43:W43"/>
    <mergeCell ref="V39:W39"/>
    <mergeCell ref="AR35:AT35"/>
    <mergeCell ref="AB88:AC88"/>
    <mergeCell ref="Z90:AA90"/>
    <mergeCell ref="AB90:AC90"/>
    <mergeCell ref="Z42:AA42"/>
    <mergeCell ref="BG104:BH104"/>
    <mergeCell ref="BF125:BI125"/>
    <mergeCell ref="AB96:AC96"/>
    <mergeCell ref="BF126:BI126"/>
    <mergeCell ref="BG100:BH100"/>
    <mergeCell ref="X99:Y99"/>
    <mergeCell ref="AO107:AQ107"/>
    <mergeCell ref="AB109:AC109"/>
    <mergeCell ref="AL107:AN107"/>
    <mergeCell ref="AD107:AE107"/>
    <mergeCell ref="BG94:BH94"/>
    <mergeCell ref="BG95:BH95"/>
    <mergeCell ref="X98:Y98"/>
    <mergeCell ref="AD100:AE100"/>
    <mergeCell ref="Z100:AA100"/>
    <mergeCell ref="BI48:BL48"/>
    <mergeCell ref="AB98:AC98"/>
    <mergeCell ref="AB92:AC92"/>
    <mergeCell ref="AD99:AE99"/>
    <mergeCell ref="Z98:AA98"/>
    <mergeCell ref="BF129:BI129"/>
    <mergeCell ref="BI106:BL106"/>
    <mergeCell ref="BI107:BL107"/>
    <mergeCell ref="BD109:BF109"/>
    <mergeCell ref="BI98:BL98"/>
    <mergeCell ref="BG98:BH98"/>
    <mergeCell ref="BG105:BH105"/>
    <mergeCell ref="BG106:BH106"/>
    <mergeCell ref="BD110:BF110"/>
    <mergeCell ref="BG110:BH110"/>
    <mergeCell ref="A134:D134"/>
    <mergeCell ref="BI42:BL42"/>
    <mergeCell ref="BG43:BH43"/>
    <mergeCell ref="BG42:BH42"/>
    <mergeCell ref="BG44:BH44"/>
    <mergeCell ref="BI44:BL44"/>
    <mergeCell ref="BG84:BH84"/>
    <mergeCell ref="BI43:BL43"/>
    <mergeCell ref="BI72:BL72"/>
    <mergeCell ref="BI63:BL63"/>
    <mergeCell ref="BI38:BL38"/>
    <mergeCell ref="BI39:BL39"/>
    <mergeCell ref="BI40:BL40"/>
    <mergeCell ref="BI64:BL64"/>
    <mergeCell ref="BI75:BL75"/>
    <mergeCell ref="A133:D133"/>
    <mergeCell ref="AU109:AW109"/>
    <mergeCell ref="AX109:AZ109"/>
    <mergeCell ref="AB106:AC106"/>
    <mergeCell ref="AD106:AE106"/>
    <mergeCell ref="A132:D132"/>
    <mergeCell ref="AU114:BA114"/>
    <mergeCell ref="AC116:AE116"/>
    <mergeCell ref="AC117:AE117"/>
    <mergeCell ref="Z111:AA111"/>
    <mergeCell ref="A144:D144"/>
    <mergeCell ref="H116:J116"/>
    <mergeCell ref="A131:D131"/>
    <mergeCell ref="A130:D130"/>
    <mergeCell ref="AF114:AJ114"/>
    <mergeCell ref="T94:U94"/>
    <mergeCell ref="AJ170:AO170"/>
    <mergeCell ref="H169:M169"/>
    <mergeCell ref="AJ165:AO165"/>
    <mergeCell ref="AJ164:AO164"/>
    <mergeCell ref="Z117:AB117"/>
    <mergeCell ref="Z101:AA101"/>
    <mergeCell ref="V105:W105"/>
    <mergeCell ref="AD98:AE98"/>
    <mergeCell ref="Z94:AA94"/>
    <mergeCell ref="A171:F171"/>
    <mergeCell ref="T110:U110"/>
    <mergeCell ref="T111:U111"/>
    <mergeCell ref="AO111:AQ111"/>
    <mergeCell ref="AJ160:BD161"/>
    <mergeCell ref="H162:M162"/>
    <mergeCell ref="A142:D142"/>
    <mergeCell ref="AU110:AW110"/>
    <mergeCell ref="Q114:V114"/>
    <mergeCell ref="K114:M114"/>
    <mergeCell ref="AJ176:AO176"/>
    <mergeCell ref="AJ172:AO172"/>
    <mergeCell ref="AJ173:AO173"/>
    <mergeCell ref="AQ170:AV170"/>
    <mergeCell ref="AJ162:AO162"/>
    <mergeCell ref="A172:F172"/>
    <mergeCell ref="J175:AC175"/>
    <mergeCell ref="I168:AC168"/>
    <mergeCell ref="H176:M176"/>
    <mergeCell ref="AJ163:AO163"/>
    <mergeCell ref="A190:AC190"/>
    <mergeCell ref="A185:F185"/>
    <mergeCell ref="A186:F186"/>
    <mergeCell ref="A184:F184"/>
    <mergeCell ref="A177:F177"/>
    <mergeCell ref="A176:F176"/>
    <mergeCell ref="A189:AC189"/>
    <mergeCell ref="A188:W188"/>
    <mergeCell ref="A183:F183"/>
    <mergeCell ref="A178:F178"/>
    <mergeCell ref="AJ179:AO179"/>
    <mergeCell ref="Q182:AD182"/>
    <mergeCell ref="AJ177:AO177"/>
    <mergeCell ref="AJ178:AO178"/>
    <mergeCell ref="H183:M183"/>
    <mergeCell ref="J174:AC174"/>
    <mergeCell ref="A174:I174"/>
    <mergeCell ref="AJ175:BC175"/>
    <mergeCell ref="AQ176:AV176"/>
    <mergeCell ref="A179:F179"/>
    <mergeCell ref="BF149:BI149"/>
    <mergeCell ref="I167:AC167"/>
    <mergeCell ref="A169:F169"/>
    <mergeCell ref="AQ162:AV162"/>
    <mergeCell ref="AJ167:BC169"/>
    <mergeCell ref="A147:D147"/>
    <mergeCell ref="A165:F165"/>
    <mergeCell ref="A164:F164"/>
    <mergeCell ref="E154:BE154"/>
    <mergeCell ref="E155:BE155"/>
    <mergeCell ref="BG111:BH111"/>
    <mergeCell ref="AU113:BI113"/>
    <mergeCell ref="BI111:BL111"/>
    <mergeCell ref="BA111:BC111"/>
    <mergeCell ref="AX111:AZ111"/>
    <mergeCell ref="AX110:AZ110"/>
    <mergeCell ref="BA110:BC110"/>
    <mergeCell ref="BD111:BF111"/>
    <mergeCell ref="BF128:BI128"/>
    <mergeCell ref="V108:W108"/>
    <mergeCell ref="A108:S108"/>
    <mergeCell ref="X108:Y108"/>
    <mergeCell ref="Z110:AA110"/>
    <mergeCell ref="V111:W111"/>
    <mergeCell ref="AI110:AK110"/>
    <mergeCell ref="AR110:AT110"/>
    <mergeCell ref="Q116:V116"/>
    <mergeCell ref="Z116:AB116"/>
    <mergeCell ref="B80:O80"/>
    <mergeCell ref="A116:G116"/>
    <mergeCell ref="N116:P116"/>
    <mergeCell ref="Z109:AA109"/>
    <mergeCell ref="A111:S111"/>
    <mergeCell ref="X109:Y109"/>
    <mergeCell ref="W115:Y115"/>
    <mergeCell ref="A113:P113"/>
    <mergeCell ref="R99:S99"/>
    <mergeCell ref="T99:U99"/>
    <mergeCell ref="BI54:BL54"/>
    <mergeCell ref="AD77:AE77"/>
    <mergeCell ref="A115:G115"/>
    <mergeCell ref="BG49:BH49"/>
    <mergeCell ref="AD105:AE105"/>
    <mergeCell ref="AU107:AW107"/>
    <mergeCell ref="AB107:AC107"/>
    <mergeCell ref="AF107:AH107"/>
    <mergeCell ref="AD49:AE49"/>
    <mergeCell ref="H115:J115"/>
    <mergeCell ref="BI47:BL47"/>
    <mergeCell ref="AB82:AC82"/>
    <mergeCell ref="AB79:AC79"/>
    <mergeCell ref="Z79:AA79"/>
    <mergeCell ref="Z76:AA76"/>
    <mergeCell ref="AB76:AC76"/>
    <mergeCell ref="Z78:AA78"/>
    <mergeCell ref="Z75:AA75"/>
    <mergeCell ref="Z48:AA48"/>
    <mergeCell ref="AB49:AC49"/>
    <mergeCell ref="AU35:AW35"/>
    <mergeCell ref="A143:D143"/>
    <mergeCell ref="E138:BE138"/>
    <mergeCell ref="A138:D138"/>
    <mergeCell ref="A141:D141"/>
    <mergeCell ref="AD75:AE75"/>
    <mergeCell ref="AI109:AK109"/>
    <mergeCell ref="B38:O38"/>
    <mergeCell ref="AB89:AC89"/>
    <mergeCell ref="AB84:AC84"/>
    <mergeCell ref="BI33:BL36"/>
    <mergeCell ref="BG37:BH37"/>
    <mergeCell ref="BI37:BL37"/>
    <mergeCell ref="Z37:AA37"/>
    <mergeCell ref="X37:Y37"/>
    <mergeCell ref="X35:Y36"/>
    <mergeCell ref="BG33:BH36"/>
    <mergeCell ref="T33:AE33"/>
    <mergeCell ref="AL34:AQ34"/>
    <mergeCell ref="BD35:BF35"/>
    <mergeCell ref="AD39:AE39"/>
    <mergeCell ref="AB37:AC37"/>
    <mergeCell ref="B37:O37"/>
    <mergeCell ref="X34:AE34"/>
    <mergeCell ref="T37:U37"/>
    <mergeCell ref="X39:Y39"/>
    <mergeCell ref="P38:Q38"/>
    <mergeCell ref="R38:S38"/>
    <mergeCell ref="AB39:AC39"/>
    <mergeCell ref="AB38:AC38"/>
    <mergeCell ref="T39:U39"/>
    <mergeCell ref="B40:O40"/>
    <mergeCell ref="Z39:AA39"/>
    <mergeCell ref="R37:S37"/>
    <mergeCell ref="R39:S39"/>
    <mergeCell ref="X40:Y40"/>
    <mergeCell ref="A33:A36"/>
    <mergeCell ref="T34:U36"/>
    <mergeCell ref="AF34:AK34"/>
    <mergeCell ref="AI35:AK35"/>
    <mergeCell ref="B33:O36"/>
    <mergeCell ref="Z38:AA38"/>
    <mergeCell ref="P33:Q36"/>
    <mergeCell ref="AD37:AE37"/>
    <mergeCell ref="V34:W36"/>
    <mergeCell ref="AD38:AE38"/>
    <mergeCell ref="P37:Q37"/>
    <mergeCell ref="R33:S36"/>
    <mergeCell ref="B39:O39"/>
    <mergeCell ref="E131:BE131"/>
    <mergeCell ref="AB47:AC47"/>
    <mergeCell ref="X38:Y38"/>
    <mergeCell ref="B75:O75"/>
    <mergeCell ref="AB40:AC40"/>
    <mergeCell ref="E130:BE130"/>
    <mergeCell ref="P39:Q39"/>
    <mergeCell ref="BF133:BI133"/>
    <mergeCell ref="X17:Z17"/>
    <mergeCell ref="AB17:AE17"/>
    <mergeCell ref="B17:E17"/>
    <mergeCell ref="G17:I17"/>
    <mergeCell ref="V37:W37"/>
    <mergeCell ref="T38:U38"/>
    <mergeCell ref="V38:W38"/>
    <mergeCell ref="Z35:AA36"/>
    <mergeCell ref="AB35:AC36"/>
    <mergeCell ref="BF131:BI131"/>
    <mergeCell ref="BF135:BI135"/>
    <mergeCell ref="E135:BE135"/>
    <mergeCell ref="Z41:AA41"/>
    <mergeCell ref="E132:BE132"/>
    <mergeCell ref="E133:BE133"/>
    <mergeCell ref="E134:BE134"/>
    <mergeCell ref="BF132:BI132"/>
    <mergeCell ref="BF134:BI134"/>
    <mergeCell ref="B41:O41"/>
    <mergeCell ref="T41:U41"/>
    <mergeCell ref="V40:W40"/>
    <mergeCell ref="A135:D135"/>
    <mergeCell ref="R41:S41"/>
    <mergeCell ref="A122:D122"/>
    <mergeCell ref="X43:Y43"/>
    <mergeCell ref="R40:S40"/>
    <mergeCell ref="T40:U40"/>
    <mergeCell ref="P40:Q40"/>
    <mergeCell ref="X41:Y41"/>
    <mergeCell ref="X42:Y42"/>
    <mergeCell ref="V47:W47"/>
    <mergeCell ref="P41:Q41"/>
    <mergeCell ref="B50:O50"/>
    <mergeCell ref="B49:O49"/>
    <mergeCell ref="B77:O77"/>
    <mergeCell ref="R76:S76"/>
    <mergeCell ref="V51:W51"/>
    <mergeCell ref="R42:S42"/>
    <mergeCell ref="T48:U48"/>
    <mergeCell ref="B44:O44"/>
    <mergeCell ref="T43:U43"/>
    <mergeCell ref="V42:W42"/>
    <mergeCell ref="T42:U42"/>
    <mergeCell ref="B45:O45"/>
    <mergeCell ref="B46:O46"/>
    <mergeCell ref="R44:S44"/>
    <mergeCell ref="BG102:BH102"/>
    <mergeCell ref="AB45:AC45"/>
    <mergeCell ref="Z40:AA40"/>
    <mergeCell ref="T44:U44"/>
    <mergeCell ref="P44:Q44"/>
    <mergeCell ref="P42:Q42"/>
    <mergeCell ref="AB80:AC80"/>
    <mergeCell ref="Z80:AA80"/>
    <mergeCell ref="BG47:BH47"/>
    <mergeCell ref="AB94:AC94"/>
    <mergeCell ref="BG101:BH101"/>
    <mergeCell ref="AD47:AE47"/>
    <mergeCell ref="V49:W49"/>
    <mergeCell ref="V95:W95"/>
    <mergeCell ref="Z92:AA92"/>
    <mergeCell ref="Z51:AA51"/>
    <mergeCell ref="AD92:AE92"/>
    <mergeCell ref="X96:Y96"/>
    <mergeCell ref="Z58:AA58"/>
    <mergeCell ref="AD88:AE88"/>
    <mergeCell ref="AD102:AE102"/>
    <mergeCell ref="AB95:AC95"/>
    <mergeCell ref="Z95:AA95"/>
    <mergeCell ref="V99:W99"/>
    <mergeCell ref="X102:Y102"/>
    <mergeCell ref="X105:Y105"/>
    <mergeCell ref="X101:Y101"/>
    <mergeCell ref="Z99:AA99"/>
    <mergeCell ref="AB99:AC99"/>
    <mergeCell ref="Z105:AA105"/>
    <mergeCell ref="Z107:AA107"/>
    <mergeCell ref="V106:W106"/>
    <mergeCell ref="X107:Y107"/>
    <mergeCell ref="AL108:AN108"/>
    <mergeCell ref="AD108:AE108"/>
    <mergeCell ref="BG107:BH107"/>
    <mergeCell ref="X106:Y106"/>
    <mergeCell ref="BD108:BF108"/>
    <mergeCell ref="BD107:BF107"/>
    <mergeCell ref="Z106:AA106"/>
    <mergeCell ref="BG75:BH75"/>
    <mergeCell ref="BG46:BH46"/>
    <mergeCell ref="BA109:BC109"/>
    <mergeCell ref="AD109:AE109"/>
    <mergeCell ref="AR107:AT107"/>
    <mergeCell ref="AI108:AK108"/>
    <mergeCell ref="BG99:BH99"/>
    <mergeCell ref="BA107:BC107"/>
    <mergeCell ref="AR108:AT108"/>
    <mergeCell ref="AR109:AT109"/>
    <mergeCell ref="T109:U109"/>
    <mergeCell ref="V110:W110"/>
    <mergeCell ref="AF109:AH109"/>
    <mergeCell ref="AO109:AQ109"/>
    <mergeCell ref="AO110:AQ110"/>
    <mergeCell ref="AF110:AH110"/>
    <mergeCell ref="AD110:AE110"/>
    <mergeCell ref="AL110:AN110"/>
    <mergeCell ref="BG109:BH109"/>
    <mergeCell ref="AF108:AH108"/>
    <mergeCell ref="AX108:AZ108"/>
    <mergeCell ref="AO108:AQ108"/>
    <mergeCell ref="BG108:BH108"/>
    <mergeCell ref="AB108:AC108"/>
    <mergeCell ref="AB101:AC101"/>
    <mergeCell ref="Z102:AA102"/>
    <mergeCell ref="R105:S105"/>
    <mergeCell ref="Q113:AE113"/>
    <mergeCell ref="AD111:AE111"/>
    <mergeCell ref="AF113:AT113"/>
    <mergeCell ref="AL111:AN111"/>
    <mergeCell ref="AR111:AT111"/>
    <mergeCell ref="AI111:AK111"/>
    <mergeCell ref="T105:U105"/>
    <mergeCell ref="A114:G114"/>
    <mergeCell ref="Z108:AA108"/>
    <mergeCell ref="V109:W109"/>
    <mergeCell ref="BI110:BL110"/>
    <mergeCell ref="R102:S102"/>
    <mergeCell ref="BI102:BL102"/>
    <mergeCell ref="W114:Y114"/>
    <mergeCell ref="A110:S110"/>
    <mergeCell ref="AI107:AK107"/>
    <mergeCell ref="AF111:AH111"/>
    <mergeCell ref="P98:Q98"/>
    <mergeCell ref="A106:S106"/>
    <mergeCell ref="B102:O102"/>
    <mergeCell ref="AB102:AC102"/>
    <mergeCell ref="AU108:AW108"/>
    <mergeCell ref="P105:Q105"/>
    <mergeCell ref="AB105:AC105"/>
    <mergeCell ref="B100:O100"/>
    <mergeCell ref="B105:O105"/>
    <mergeCell ref="T106:U106"/>
    <mergeCell ref="BF123:BI123"/>
    <mergeCell ref="BF122:BI122"/>
    <mergeCell ref="BI109:BL109"/>
    <mergeCell ref="BI108:BL108"/>
    <mergeCell ref="AK114:AO114"/>
    <mergeCell ref="AP114:AT114"/>
    <mergeCell ref="BA108:BC108"/>
    <mergeCell ref="AU111:AW111"/>
    <mergeCell ref="BB115:BI118"/>
    <mergeCell ref="AL109:AN109"/>
    <mergeCell ref="Z114:AB114"/>
    <mergeCell ref="AB111:AC111"/>
    <mergeCell ref="H114:J114"/>
    <mergeCell ref="X111:Y111"/>
    <mergeCell ref="T108:U108"/>
    <mergeCell ref="AP115:AT118"/>
    <mergeCell ref="W118:Y118"/>
    <mergeCell ref="AB110:AC110"/>
    <mergeCell ref="A109:S109"/>
    <mergeCell ref="X110:Y110"/>
    <mergeCell ref="A123:D123"/>
    <mergeCell ref="N114:P114"/>
    <mergeCell ref="AC114:AE114"/>
    <mergeCell ref="Z118:AB118"/>
    <mergeCell ref="AF115:AJ118"/>
    <mergeCell ref="B95:O95"/>
    <mergeCell ref="T107:U107"/>
    <mergeCell ref="A107:S107"/>
    <mergeCell ref="T102:U102"/>
    <mergeCell ref="B101:O101"/>
    <mergeCell ref="R88:S88"/>
    <mergeCell ref="R81:S81"/>
    <mergeCell ref="T81:U81"/>
    <mergeCell ref="V79:W79"/>
    <mergeCell ref="P102:Q102"/>
    <mergeCell ref="T97:U97"/>
    <mergeCell ref="T95:U95"/>
    <mergeCell ref="P82:Q82"/>
    <mergeCell ref="P84:Q84"/>
    <mergeCell ref="P88:Q88"/>
    <mergeCell ref="A192:AB192"/>
    <mergeCell ref="T101:U101"/>
    <mergeCell ref="E142:BE142"/>
    <mergeCell ref="P101:Q101"/>
    <mergeCell ref="X88:Y88"/>
    <mergeCell ref="AB46:AC46"/>
    <mergeCell ref="R101:S101"/>
    <mergeCell ref="V101:W101"/>
    <mergeCell ref="V88:W88"/>
    <mergeCell ref="Z84:AA84"/>
    <mergeCell ref="V83:W83"/>
    <mergeCell ref="X95:Y95"/>
    <mergeCell ref="Z47:AA47"/>
    <mergeCell ref="V48:W48"/>
    <mergeCell ref="X92:Y92"/>
    <mergeCell ref="X79:Y79"/>
    <mergeCell ref="Z72:AA72"/>
    <mergeCell ref="X73:Y73"/>
    <mergeCell ref="X51:Y51"/>
    <mergeCell ref="X75:Y75"/>
    <mergeCell ref="AB44:AC44"/>
    <mergeCell ref="AD44:AE44"/>
    <mergeCell ref="AB48:AC48"/>
    <mergeCell ref="X49:Y49"/>
    <mergeCell ref="X45:Y45"/>
    <mergeCell ref="Z45:AA45"/>
    <mergeCell ref="X44:Y44"/>
    <mergeCell ref="Z44:AA44"/>
    <mergeCell ref="P76:Q76"/>
    <mergeCell ref="P49:Q49"/>
    <mergeCell ref="V76:W76"/>
    <mergeCell ref="P77:Q77"/>
    <mergeCell ref="P78:Q78"/>
    <mergeCell ref="R49:S49"/>
    <mergeCell ref="T75:U75"/>
    <mergeCell ref="R55:S55"/>
    <mergeCell ref="T55:U55"/>
    <mergeCell ref="T77:U77"/>
    <mergeCell ref="P80:Q80"/>
    <mergeCell ref="P86:Q86"/>
    <mergeCell ref="R78:S78"/>
    <mergeCell ref="R86:S86"/>
    <mergeCell ref="R82:S82"/>
    <mergeCell ref="P83:Q83"/>
    <mergeCell ref="P81:Q81"/>
    <mergeCell ref="P79:Q79"/>
    <mergeCell ref="R79:S79"/>
    <mergeCell ref="B7:P7"/>
    <mergeCell ref="B42:O42"/>
    <mergeCell ref="B76:O76"/>
    <mergeCell ref="B86:O86"/>
    <mergeCell ref="B84:O84"/>
    <mergeCell ref="AD41:AE41"/>
    <mergeCell ref="V41:W41"/>
    <mergeCell ref="V44:W44"/>
    <mergeCell ref="X47:Y47"/>
    <mergeCell ref="T53:U53"/>
    <mergeCell ref="BG41:BH41"/>
    <mergeCell ref="AD42:AE42"/>
    <mergeCell ref="AB41:AC41"/>
    <mergeCell ref="AB42:AC42"/>
    <mergeCell ref="AD40:AE40"/>
    <mergeCell ref="AD35:AE36"/>
    <mergeCell ref="BG38:BH38"/>
    <mergeCell ref="BG39:BH39"/>
    <mergeCell ref="AO35:AQ35"/>
    <mergeCell ref="BA35:BC35"/>
    <mergeCell ref="T45:U45"/>
    <mergeCell ref="V45:W45"/>
    <mergeCell ref="X78:Y78"/>
    <mergeCell ref="Z49:AA49"/>
    <mergeCell ref="X48:Y48"/>
    <mergeCell ref="X58:Y58"/>
    <mergeCell ref="T78:U78"/>
    <mergeCell ref="X76:Y76"/>
    <mergeCell ref="V78:W78"/>
    <mergeCell ref="V77:W77"/>
    <mergeCell ref="BI57:BL58"/>
    <mergeCell ref="BI61:BL62"/>
    <mergeCell ref="BI95:BL95"/>
    <mergeCell ref="BI76:BL76"/>
    <mergeCell ref="BI92:BL92"/>
    <mergeCell ref="BI65:BL66"/>
    <mergeCell ref="BI67:BL68"/>
    <mergeCell ref="BI70:BL71"/>
    <mergeCell ref="BI73:BL74"/>
    <mergeCell ref="BI82:BL82"/>
    <mergeCell ref="BM55:BM56"/>
    <mergeCell ref="BM57:BM58"/>
    <mergeCell ref="BM61:BM62"/>
    <mergeCell ref="BM65:BM66"/>
    <mergeCell ref="AD86:AE86"/>
    <mergeCell ref="BI79:BL79"/>
    <mergeCell ref="BI81:BL81"/>
    <mergeCell ref="BM67:BM68"/>
    <mergeCell ref="BM70:BM71"/>
    <mergeCell ref="BM73:BM74"/>
    <mergeCell ref="A128:D128"/>
    <mergeCell ref="E128:BE128"/>
    <mergeCell ref="A129:D129"/>
    <mergeCell ref="E129:BE129"/>
    <mergeCell ref="A125:D125"/>
    <mergeCell ref="E125:BE125"/>
    <mergeCell ref="A126:D126"/>
    <mergeCell ref="E126:BE126"/>
    <mergeCell ref="A127:D127"/>
    <mergeCell ref="E127:BE127"/>
    <mergeCell ref="BM89:BM90"/>
    <mergeCell ref="A96:A97"/>
    <mergeCell ref="BM96:BM97"/>
    <mergeCell ref="AD81:AE81"/>
    <mergeCell ref="X86:Y86"/>
    <mergeCell ref="V86:W86"/>
    <mergeCell ref="Z86:AA86"/>
    <mergeCell ref="A89:A90"/>
    <mergeCell ref="AD83:AE83"/>
    <mergeCell ref="Z88:AA88"/>
    <mergeCell ref="P45:Q45"/>
    <mergeCell ref="R45:S45"/>
    <mergeCell ref="AB86:AC86"/>
    <mergeCell ref="T80:U80"/>
    <mergeCell ref="T79:U79"/>
    <mergeCell ref="AD45:AE45"/>
    <mergeCell ref="AB78:AC78"/>
    <mergeCell ref="V58:W58"/>
    <mergeCell ref="AD46:AE46"/>
    <mergeCell ref="T86:U86"/>
    <mergeCell ref="BG45:BH45"/>
    <mergeCell ref="BI45:BL45"/>
    <mergeCell ref="E123:BE123"/>
    <mergeCell ref="A124:D124"/>
    <mergeCell ref="E124:BE124"/>
    <mergeCell ref="R77:S77"/>
    <mergeCell ref="BI55:BL56"/>
    <mergeCell ref="BI105:BL105"/>
    <mergeCell ref="BI91:BL91"/>
    <mergeCell ref="BI59:BL60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2018-04-13T07:35:07Z</cp:lastPrinted>
  <dcterms:created xsi:type="dcterms:W3CDTF">1999-02-26T09:40:51Z</dcterms:created>
  <dcterms:modified xsi:type="dcterms:W3CDTF">2018-04-13T07:35:23Z</dcterms:modified>
  <cp:category/>
  <cp:version/>
  <cp:contentType/>
  <cp:contentStatus/>
</cp:coreProperties>
</file>