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7230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<sst xmlns="http://schemas.openxmlformats.org/spreadsheetml/2006/main" count="715" uniqueCount="491">
  <si>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</si>
  <si>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</si>
  <si>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</si>
  <si>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</si>
  <si>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</si>
  <si>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</si>
  <si>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</si>
  <si>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</si>
  <si>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</si>
  <si>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</si>
  <si>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</si>
  <si>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</si>
  <si>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</si>
  <si>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</si>
  <si>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</si>
  <si>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</si>
  <si>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</si>
  <si>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</si>
  <si>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</si>
  <si>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</si>
  <si>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</si>
  <si>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</si>
  <si>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</si>
  <si>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</si>
  <si>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</si>
  <si>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</si>
  <si>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</si>
  <si>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</si>
  <si>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</si>
  <si>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</si>
  <si>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</si>
  <si>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</si>
  <si>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</si>
  <si>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</si>
  <si>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</si>
  <si>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</si>
  <si>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</si>
  <si>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</si>
  <si>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</si>
  <si>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</si>
  <si>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</si>
  <si>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</si>
  <si>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</si>
  <si>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</si>
  <si>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</si>
  <si>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</si>
  <si>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</si>
  <si>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</si>
  <si>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</si>
  <si>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</si>
  <si>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</si>
  <si>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</si>
  <si>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</si>
  <si>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</si>
  <si>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</si>
  <si>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</si>
  <si>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</si>
  <si>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</si>
  <si>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</si>
  <si>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</si>
  <si>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</si>
  <si>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</si>
  <si>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</si>
  <si>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</si>
  <si>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</si>
  <si>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</si>
  <si>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</si>
  <si>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</si>
  <si>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</si>
  <si>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</si>
  <si>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</si>
  <si>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</si>
  <si>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</si>
  <si>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</si>
  <si>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</si>
  <si>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</si>
  <si>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</si>
  <si>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</si>
  <si>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</si>
  <si>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</si>
  <si>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</si>
  <si>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</si>
  <si>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</si>
  <si>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</si>
  <si>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</si>
  <si>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</si>
  <si>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</si>
  <si>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</si>
  <si>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</si>
  <si>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</si>
  <si>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</si>
  <si>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</si>
  <si>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</si>
  <si>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</si>
  <si>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</si>
  <si>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</si>
  <si>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</si>
  <si>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</si>
  <si>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ПРИМЕРНЫЙ УЧЕБНЫЙ  ПЛАН</t>
  </si>
  <si>
    <t xml:space="preserve">№
п/п
</t>
  </si>
  <si>
    <t>Код компетенции</t>
  </si>
  <si>
    <t>Лабораторные</t>
  </si>
  <si>
    <t>Практические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</si>
  <si>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</si>
  <si>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</si>
  <si>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</si>
  <si>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</si>
  <si>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</si>
  <si>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</si>
  <si>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</si>
  <si>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</si>
  <si>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</si>
  <si>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</si>
  <si>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_______________</t>
  </si>
  <si>
    <t>Протокол № ____ от _________ 20___ г.</t>
  </si>
  <si>
    <t>Название модуля, 
учебной дисциплины, курсового проекта (курсовой работы)</t>
  </si>
  <si>
    <t>Государственный компонент</t>
  </si>
  <si>
    <t>VIII. Матрица компетенций</t>
  </si>
  <si>
    <t>УК-1</t>
  </si>
  <si>
    <t>УК-2</t>
  </si>
  <si>
    <t>БПК-1</t>
  </si>
  <si>
    <t>БПК-2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</si>
  <si>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</si>
  <si>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</si>
  <si>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</si>
  <si>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</si>
  <si>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</si>
  <si>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</si>
  <si>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</si>
  <si>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</si>
  <si>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</si>
  <si>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</si>
  <si>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</si>
  <si>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</si>
  <si>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 xml:space="preserve">Учебно-методическое управление (отдел) </t>
  </si>
  <si>
    <t>(наименование учреждения образования)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</si>
  <si>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</si>
  <si>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</si>
  <si>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Компонент учреждения образования</t>
  </si>
  <si>
    <t>УК-3</t>
  </si>
  <si>
    <t>БПК-3</t>
  </si>
  <si>
    <t>БПК-4</t>
  </si>
  <si>
    <t>БПК-5</t>
  </si>
  <si>
    <t>БПК-6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</si>
  <si>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</si>
  <si>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</si>
  <si>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</si>
  <si>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</si>
  <si>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</si>
  <si>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</si>
  <si>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</si>
  <si>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</si>
  <si>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</si>
  <si>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</si>
  <si>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</si>
  <si>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</si>
  <si>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r>
      <rPr>
        <sz val="17"/>
        <color indexed="8"/>
        <rFont val="Times New Roman"/>
        <family val="1"/>
      </rPr>
      <t>Зачетных</t>
    </r>
    <r>
      <rPr>
        <sz val="18"/>
        <color indexed="8"/>
        <rFont val="Times New Roman"/>
        <family val="1"/>
      </rPr>
      <t xml:space="preserve">
единиц</t>
    </r>
  </si>
  <si>
    <r>
      <t xml:space="preserve">Форма получения образования               </t>
    </r>
    <r>
      <rPr>
        <i/>
        <u val="single"/>
        <sz val="24"/>
        <rFont val="Times New Roman"/>
        <family val="1"/>
      </rPr>
      <t>дневная</t>
    </r>
  </si>
  <si>
    <r>
      <t xml:space="preserve">Степень   </t>
    </r>
    <r>
      <rPr>
        <u val="single"/>
        <sz val="24"/>
        <color indexed="8"/>
        <rFont val="Times New Roman"/>
        <family val="1"/>
      </rPr>
      <t>бакалавр</t>
    </r>
  </si>
  <si>
    <t>IY</t>
  </si>
  <si>
    <t>Ознакомительная</t>
  </si>
  <si>
    <t>Организационно-экономическая</t>
  </si>
  <si>
    <t>Аналитическая</t>
  </si>
  <si>
    <t>Преддипломная</t>
  </si>
  <si>
    <t>Защита дипломной работы</t>
  </si>
  <si>
    <t>Государственный экзамен</t>
  </si>
  <si>
    <t>1 семестр,
18  недель</t>
  </si>
  <si>
    <t>2 семестр,
17  недель</t>
  </si>
  <si>
    <t>3 семестр,
18 недель</t>
  </si>
  <si>
    <t>4 семестр,
17  недель</t>
  </si>
  <si>
    <t>5 семестр,
18 недель</t>
  </si>
  <si>
    <t>6 семестр,
17 недель</t>
  </si>
  <si>
    <t>7 семестр,
17  недель</t>
  </si>
  <si>
    <t>IY курс</t>
  </si>
  <si>
    <r>
      <t xml:space="preserve">8 семестр,
</t>
    </r>
    <r>
      <rPr>
        <sz val="16"/>
        <color indexed="8"/>
        <rFont val="Times New Roman"/>
        <family val="1"/>
      </rPr>
      <t>__ недель</t>
    </r>
  </si>
  <si>
    <t>Социально-гуманитарный модуль</t>
  </si>
  <si>
    <t>1.1.</t>
  </si>
  <si>
    <t>Философия</t>
  </si>
  <si>
    <t>1.2.</t>
  </si>
  <si>
    <t>Социология</t>
  </si>
  <si>
    <t>Политология</t>
  </si>
  <si>
    <t>История</t>
  </si>
  <si>
    <t>1.3.</t>
  </si>
  <si>
    <t>1.4.</t>
  </si>
  <si>
    <t>Модули (дисциплины) профиля для специальностей экономического образования (03, 04, 05)</t>
  </si>
  <si>
    <t>2.1.</t>
  </si>
  <si>
    <t>Модуль "Высшая математика"</t>
  </si>
  <si>
    <t>2.2.</t>
  </si>
  <si>
    <t>Модуль "Экономико-математические методы и модели"</t>
  </si>
  <si>
    <t>2.2.1.</t>
  </si>
  <si>
    <t>2.2.2.</t>
  </si>
  <si>
    <t>Математическое программирование</t>
  </si>
  <si>
    <t>Эконометрика</t>
  </si>
  <si>
    <t>2.3.</t>
  </si>
  <si>
    <t>2.4.</t>
  </si>
  <si>
    <t>Иностранный язык</t>
  </si>
  <si>
    <t>2.5.</t>
  </si>
  <si>
    <t>Экономическая теория</t>
  </si>
  <si>
    <t>2.6.</t>
  </si>
  <si>
    <t>Микроэкономика</t>
  </si>
  <si>
    <t>2.7.</t>
  </si>
  <si>
    <t>Модуль "Макроэкономика"</t>
  </si>
  <si>
    <t>2.7.1.</t>
  </si>
  <si>
    <t>2.7.2.</t>
  </si>
  <si>
    <t>Макроэкономика</t>
  </si>
  <si>
    <t>2.8.</t>
  </si>
  <si>
    <t>Международная экономика</t>
  </si>
  <si>
    <t>Экономика природопользования</t>
  </si>
  <si>
    <t>2.9.</t>
  </si>
  <si>
    <t>2.10.</t>
  </si>
  <si>
    <t>Национальная экономика Беларуси</t>
  </si>
  <si>
    <t>2.11.</t>
  </si>
  <si>
    <t>Статистика</t>
  </si>
  <si>
    <t>3.1.</t>
  </si>
  <si>
    <t>3.2.</t>
  </si>
  <si>
    <t>3.3.</t>
  </si>
  <si>
    <t>3.4.</t>
  </si>
  <si>
    <t>3.5.</t>
  </si>
  <si>
    <t>3.6.</t>
  </si>
  <si>
    <t>Правовое регулирование хозяйственной деятельности</t>
  </si>
  <si>
    <t>Бухгалтерский (финансовый) учет</t>
  </si>
  <si>
    <t>Контроль и аудит</t>
  </si>
  <si>
    <t>Экономический анализ</t>
  </si>
  <si>
    <t>Налоги и налогообложение</t>
  </si>
  <si>
    <t>Финансы</t>
  </si>
  <si>
    <t>Модули (дисциплины), рекомендуемые УМО по экономическому образованию для специальности 6-05-0411-02</t>
  </si>
  <si>
    <t>4.1.</t>
  </si>
  <si>
    <t>Модуль "Денежное обращение и кредит"</t>
  </si>
  <si>
    <t>4.1.1.</t>
  </si>
  <si>
    <t>Денежное обращение и кредит</t>
  </si>
  <si>
    <t>4.1.2.</t>
  </si>
  <si>
    <t>4.2.</t>
  </si>
  <si>
    <t>Модуль "Организация деятельности банка"</t>
  </si>
  <si>
    <t>4.2.1.</t>
  </si>
  <si>
    <t>4.2.2.</t>
  </si>
  <si>
    <t>Организация деятельности центральных банков</t>
  </si>
  <si>
    <t>Организация деятельности коммерческих банков</t>
  </si>
  <si>
    <t>Модуль "Финансы отраслей и видов деятельности"</t>
  </si>
  <si>
    <t>Отраслевые финансы</t>
  </si>
  <si>
    <t>Государственный бюджет</t>
  </si>
  <si>
    <t>Дисциплины по выбору к модулям профиля для специальностей экономического образования (03,04,05)</t>
  </si>
  <si>
    <t>4.3.</t>
  </si>
  <si>
    <t>4.3.1.</t>
  </si>
  <si>
    <t>4.3.2.</t>
  </si>
  <si>
    <t>4.4.</t>
  </si>
  <si>
    <t>5.</t>
  </si>
  <si>
    <t>5.1.</t>
  </si>
  <si>
    <t>к социально-гуманитарному модулю</t>
  </si>
  <si>
    <r>
      <rPr>
        <b/>
        <sz val="18"/>
        <color indexed="8"/>
        <rFont val="Times New Roman"/>
        <family val="1"/>
      </rPr>
      <t>Спецмодуль 1</t>
    </r>
    <r>
      <rPr>
        <sz val="18"/>
        <color indexed="8"/>
        <rFont val="Times New Roman"/>
        <family val="1"/>
      </rPr>
      <t>. Экономическая история / Культурология</t>
    </r>
  </si>
  <si>
    <t>5.1.1.</t>
  </si>
  <si>
    <t>5.1.2.</t>
  </si>
  <si>
    <r>
      <t xml:space="preserve">Спецмодуль 2. </t>
    </r>
    <r>
      <rPr>
        <sz val="18"/>
        <color indexed="8"/>
        <rFont val="Times New Roman"/>
        <family val="1"/>
      </rPr>
      <t>Логика / Геополитика</t>
    </r>
  </si>
  <si>
    <t>5.2.</t>
  </si>
  <si>
    <t>к модулю "Статистика"</t>
  </si>
  <si>
    <t>5.2.1.</t>
  </si>
  <si>
    <t>Финансово-банковская статистика / Актуарные расчеты</t>
  </si>
  <si>
    <t>к модулю "Иностранный язык"</t>
  </si>
  <si>
    <t>Профессионально-ориентированный иностранный язык / Деловой английский язык</t>
  </si>
  <si>
    <t>Дисциплины по выбору к модулям дисциплин специальности 6-05-0411-02</t>
  </si>
  <si>
    <t>5.3.</t>
  </si>
  <si>
    <t>5.3.1.</t>
  </si>
  <si>
    <t>6.</t>
  </si>
  <si>
    <t>6.1.</t>
  </si>
  <si>
    <t>к модулю "Финансы отраслей и видов деятельности"</t>
  </si>
  <si>
    <t>6.1.1.</t>
  </si>
  <si>
    <t>Международные финансы / Финансово-кредитные системы зарубежных стран</t>
  </si>
  <si>
    <t>6.1.2.</t>
  </si>
  <si>
    <t>6.1.3.</t>
  </si>
  <si>
    <t>Организация и финансирование инвестиций / Финансовый рынок и финансовые инструменты</t>
  </si>
  <si>
    <t>6.2.</t>
  </si>
  <si>
    <t>Банковское обслуживание и кредитование внешнеэкономической деятельности / Денежно-кредитное регулирование</t>
  </si>
  <si>
    <t>6.2.1.</t>
  </si>
  <si>
    <t>Модули по выбору (профилизация)</t>
  </si>
  <si>
    <t>7.</t>
  </si>
  <si>
    <t>Профилизация "Финансы"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</si>
  <si>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</si>
  <si>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</si>
  <si>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</si>
  <si>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</si>
  <si>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</si>
  <si>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</si>
  <si>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</si>
  <si>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</si>
  <si>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Корпоративные финансы</t>
  </si>
  <si>
    <t>Финансовый менеджмент</t>
  </si>
  <si>
    <t>Финансовый контроль</t>
  </si>
  <si>
    <t>Казначейская система исполнения бюджета</t>
  </si>
  <si>
    <t>Финансовое право</t>
  </si>
  <si>
    <t>Бюджетный учет и отчетность</t>
  </si>
  <si>
    <t>Экономика организации</t>
  </si>
  <si>
    <t>8.1.</t>
  </si>
  <si>
    <t>8.2.</t>
  </si>
  <si>
    <t>9.1.</t>
  </si>
  <si>
    <t>Модули (дисциплины) группы специальностей (0411)</t>
  </si>
  <si>
    <t>Информационные технологии</t>
  </si>
  <si>
    <t>Маркетинг</t>
  </si>
  <si>
    <t xml:space="preserve">Страховое дело / Таможенное дело </t>
  </si>
  <si>
    <t>4.5.</t>
  </si>
  <si>
    <t>Управление финансовыми рисками</t>
  </si>
  <si>
    <t>7.1.9.</t>
  </si>
  <si>
    <t>Профилизация "Банковское дело"</t>
  </si>
  <si>
    <t>Безопасность жизнедеятельности человека</t>
  </si>
  <si>
    <t>Белорусский язык (профессиональная лексика)</t>
  </si>
  <si>
    <t>/1</t>
  </si>
  <si>
    <t>/120</t>
  </si>
  <si>
    <t>/68</t>
  </si>
  <si>
    <t>/34</t>
  </si>
  <si>
    <t>Физическая культура</t>
  </si>
  <si>
    <t>/1-6</t>
  </si>
  <si>
    <t>/420</t>
  </si>
  <si>
    <t>/72</t>
  </si>
  <si>
    <t>Анализ деятельности банка</t>
  </si>
  <si>
    <t>Банковский аудит</t>
  </si>
  <si>
    <t>Бухгалтерский учет в банках</t>
  </si>
  <si>
    <t>Банковское право</t>
  </si>
  <si>
    <t>Валютное регулирование</t>
  </si>
  <si>
    <t>Розничный бизнес в банковской сфере</t>
  </si>
  <si>
    <t>Экономика банка</t>
  </si>
  <si>
    <t>Управление банковскими рисками</t>
  </si>
  <si>
    <t>к модулю "Организация деятельности банков"</t>
  </si>
  <si>
    <t>УК- 3</t>
  </si>
  <si>
    <t>БПК-7</t>
  </si>
  <si>
    <t>БПК-8</t>
  </si>
  <si>
    <t>БПК-9</t>
  </si>
  <si>
    <t>БПК-10</t>
  </si>
  <si>
    <t>БПК-1 - БПК-10</t>
  </si>
  <si>
    <t>УК-1 - УК-3</t>
  </si>
  <si>
    <t>УК-1 - УК-3; БПК-3; БПК-10</t>
  </si>
  <si>
    <t>БПК-11</t>
  </si>
  <si>
    <t>БПК-12</t>
  </si>
  <si>
    <t>БПК-13</t>
  </si>
  <si>
    <t>БПК-14</t>
  </si>
  <si>
    <t>БПК-15</t>
  </si>
  <si>
    <t>БПК-16</t>
  </si>
  <si>
    <t>БПК-11 - БПК-16</t>
  </si>
  <si>
    <t xml:space="preserve">БПК-17 </t>
  </si>
  <si>
    <t>БПК-18</t>
  </si>
  <si>
    <t>БПК-19</t>
  </si>
  <si>
    <t>БПК-20</t>
  </si>
  <si>
    <t>БПК-21</t>
  </si>
  <si>
    <t>БПК-17 - БПК-21</t>
  </si>
  <si>
    <t>БПК-18: БПК-19</t>
  </si>
  <si>
    <t>БПК-17</t>
  </si>
  <si>
    <t>Владеть культурой мышления, использовать основы философских знаний для формирования мировоззренческой позиции, обладать способностью логически и аргументированно строить устную и письменную речь, формулировать цели и выбирать пути их достижения</t>
  </si>
  <si>
    <t>Владеть методами социально-гуманитарных наук для решения профессиональных задач, применять на практике свои наблюдения, умозаключения и опыт, полученные в результате познавательной профессиональной деятельности в финансовой и банковской сфере</t>
  </si>
  <si>
    <t>Владеть одним из иностранных языков, как средством общения, уметь применять профессиональную лексику для понимания специальных текстов, международных нормативных актов, договоров и других документов</t>
  </si>
  <si>
    <t>Знать основные микроэкономические понятия, 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</si>
  <si>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Знать основные макроэкономические понятия, 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</si>
  <si>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Знать основные закономерности и принципы природопользования, особенности формирования и функционирования механизмов природопользования, понимать методологию определения базовых эколого-экономических показателей, уметь анализировать эколого-экономическую деятельность организаций, владеть навыками реализации эколого-сбалансированной политики для принятия решений на различных уровнях управления экономикой</t>
  </si>
  <si>
    <t>Знать значение финансово-хозяйственного контроля в системе управления, его цель, задачи и функции, организацию, методику проведения и обобщения результатов; уметь использовать нормативные правовые документы, регулирующие порядок проведения и обобщения результатов проверок, использовать полученные навыки при организации и проведении различного вида контрольных мероприятий</t>
  </si>
  <si>
    <t>Владеть техникой формирования в бухгалтерском учете экономических показателей,  уметь применять на практике методики бухгалтерского учета, составлять внутреннюю и внешнюю бухгалтерскую отчетность</t>
  </si>
  <si>
    <t>Знать сущность и основные концепции маркетинга, его виды, принципы и функции, значение для экономики организации, осуществлять маркетинговый анализ внешней и внутренней среды организации, понимать значение маркетинга при реализации финансовых, розничных банковских услуг в целях повышения эффективности финансовой и банковской деятельности</t>
  </si>
  <si>
    <t>Владеть основными понятиями и методами статистики, применять статистический инструментарий для количественной оценки массовых социально-экономических явлений и процессов, установления статистических закономерностей их развития</t>
  </si>
  <si>
    <t>Банковское дело</t>
  </si>
  <si>
    <t>Владеть основными математическими понятиями и методами вычислений, применять их для анализа и моделирования экономических процессов</t>
  </si>
  <si>
    <t>Знать порядок проведения банковских операций, основы монетарного и пруденциального регулирования, владеть методиками исчисления нормативов безопасного функционирования банков и оценки кредитоспособности кредитополучателя, анализировать ситуацию в денежно-кредитной и валютной сфере, уметь использовать полученные знания для предупреждения или минимизации возможных рисков при проведении банковских операций</t>
  </si>
  <si>
    <t>7.1.</t>
  </si>
  <si>
    <t>7.2</t>
  </si>
  <si>
    <t>Владеть налоговой терминологией, самостоятельно изучать налоговое законодательство, исчислять налоги и сборы  для отдельных отраслей и категорий плательщиков, вести регистры налогового учета, составлять налоговые декларации, определять и применять меры ответственности при нарушении налогового законодательства</t>
  </si>
  <si>
    <t>Владеть навыками организации страхового дела, понимать сущность и назначение актуарных расчетов, основные условия заключения договора страхования, финансовые основы страховой деятельности, иметь навыки осуществления различных видов личного, имущественного страхования, страхования ответственности</t>
  </si>
  <si>
    <t>Знать экономику таможенной деятельности, механизм таможенно-тарифного и нетарифного регулирования внешнеэкономической деятельности, методику и методологию исчисления доходов от деятельности таможенных органов и механизм поступления их в бюджет</t>
  </si>
  <si>
    <t>Знать структурные и функциональные элементы механизма реализации международных финансовых отношений, анализировать современные тенденции развития основных сегментов мирового финансового рынка и оценивать их влияние на особенности экономического развития национальных экономик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</si>
  <si>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</si>
  <si>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</si>
  <si>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</si>
  <si>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</si>
  <si>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</si>
  <si>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</si>
  <si>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</si>
  <si>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</si>
  <si>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</si>
  <si>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Знать организацию системы финансового контроля, понимать организационные основы его проведения, владеть методикой организации и проведения финансовых и аудиторских проверок, иметь навыки подготовки итоговых документом по результатам контрольных мероприятий</t>
  </si>
  <si>
    <t>Владеть нормативными правовыми документами, определяющими порядок ведения бюджетного учета и отчетности, иметь навыки организации и ведения учета исполнения бюджетной сметы расходов организации</t>
  </si>
  <si>
    <t>Владеть теоретическими основами риск-менеджмента в банке, применять методы и способы выявления, отслеживания и оценки банковских рисков, проводить анализ качества рисков, эффективности отдельных видов банковских операций, банковских продуктов и в целом деятельности банка</t>
  </si>
  <si>
    <t>Владеть методами и способами планирования деятельности банка, проводить оценку эффективности использования ресурсов банка, обосновывать принятие управленческих решений по реализации программ реинжиниринга бизнес-процессов и инжиниринга банковских продуктов с учетом факторов риска и обеспечения безопасного функционирования банка</t>
  </si>
  <si>
    <t>Знать информационно-коммуникационные технологии создания сложно-структурированных документов, алгоритмы и технологии электронной коммуникации и уметь использовать автоматизированные информационные системы для решения задач управления экономическими процессами</t>
  </si>
  <si>
    <t>Знать функции и операции центрального банка, понимать формирование денежно-кредитной политики и методы управления центральным банком, рассчитывать прогнозные параметры денежно-кредитной политики, проводить макроэкономический анализ и прогнозирование монетарной политики</t>
  </si>
  <si>
    <t>Знать правовое регулирование финансовой системы государства, бюджетное устройство и бюджетный процесс, владеть правовыми нормами финансовых, налоговых и бюджетных правоотношений, использовать нормативные правовые документы для решения различных финансовых ситуаций</t>
  </si>
  <si>
    <t xml:space="preserve">  (подпись)  М.П.                  </t>
  </si>
  <si>
    <t>____________    В.А.Богуш</t>
  </si>
  <si>
    <t xml:space="preserve">                               </t>
  </si>
  <si>
    <r>
      <t xml:space="preserve">Квалификация  </t>
    </r>
    <r>
      <rPr>
        <u val="single"/>
        <sz val="24"/>
        <rFont val="Times New Roman"/>
        <family val="1"/>
      </rPr>
      <t>экономист</t>
    </r>
  </si>
  <si>
    <r>
      <t xml:space="preserve">Срок обучения  </t>
    </r>
    <r>
      <rPr>
        <u val="single"/>
        <sz val="24"/>
        <rFont val="Times New Roman"/>
        <family val="1"/>
      </rPr>
      <t>4 года</t>
    </r>
  </si>
  <si>
    <t>Разработан в качестве примера реализации образовательного стандарта по специальности 6-05-0411-02 "Финансы и кредит".</t>
  </si>
  <si>
    <t>Начальник Главного управления профессионального образования Министерства образования Республики Беларусь</t>
  </si>
  <si>
    <t>Курсовая работа по учебной дисциплине "Макроэкономика"</t>
  </si>
  <si>
    <t>Курсовая работа по учебной дисциплине "Денежное обращение и кредит"</t>
  </si>
  <si>
    <t>Курсовая работа по учебной дисциплине "Отраслевые финансы"</t>
  </si>
  <si>
    <t>Курсовая работа по учебной дисциплине "Корпоративные финансы"</t>
  </si>
  <si>
    <t>Курсовая работа по учебной дисциплине "Анализ деятельности банка"</t>
  </si>
  <si>
    <t>СК-1 / СК-2</t>
  </si>
  <si>
    <t>СК-3 / СК-4</t>
  </si>
  <si>
    <t>СК-5 / СК-6</t>
  </si>
  <si>
    <t>СК-7 / 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</si>
  <si>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</si>
  <si>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</si>
  <si>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</si>
  <si>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</si>
  <si>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</si>
  <si>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</si>
  <si>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</si>
  <si>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</si>
  <si>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</si>
  <si>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</si>
  <si>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</si>
  <si>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</si>
  <si>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</si>
  <si>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</si>
  <si>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</si>
  <si>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</si>
  <si>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</si>
  <si>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</si>
  <si>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</si>
  <si>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</si>
  <si>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</si>
  <si>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</si>
  <si>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</si>
  <si>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</si>
  <si>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1.1; 5.1</t>
  </si>
  <si>
    <t>2.1 - 2.2</t>
  </si>
  <si>
    <t>2.3</t>
  </si>
  <si>
    <t>1.4; 5.3</t>
  </si>
  <si>
    <t>2.5</t>
  </si>
  <si>
    <t>2.6</t>
  </si>
  <si>
    <t>2.7</t>
  </si>
  <si>
    <t>2.8</t>
  </si>
  <si>
    <t>2.9</t>
  </si>
  <si>
    <t>2.10</t>
  </si>
  <si>
    <t>2.11; 5.2</t>
  </si>
  <si>
    <t>3.1</t>
  </si>
  <si>
    <t>3.2</t>
  </si>
  <si>
    <t>3.3</t>
  </si>
  <si>
    <t>3.4</t>
  </si>
  <si>
    <t>3.5</t>
  </si>
  <si>
    <t>3.6</t>
  </si>
  <si>
    <t>4.1</t>
  </si>
  <si>
    <t>4.2; 6.2</t>
  </si>
  <si>
    <t>4.3; 6.1</t>
  </si>
  <si>
    <t>4.4</t>
  </si>
  <si>
    <t>4.5</t>
  </si>
  <si>
    <t>6.1.1</t>
  </si>
  <si>
    <t>6.1.2</t>
  </si>
  <si>
    <t>6.1.3</t>
  </si>
  <si>
    <t>6.2.1</t>
  </si>
  <si>
    <t>7.1.1</t>
  </si>
  <si>
    <t>7.1.3</t>
  </si>
  <si>
    <t>7.1.4</t>
  </si>
  <si>
    <t>7.1.5</t>
  </si>
  <si>
    <t>7.1.6</t>
  </si>
  <si>
    <t>7.1.7</t>
  </si>
  <si>
    <t>7.1.8</t>
  </si>
  <si>
    <t>7.1.9</t>
  </si>
  <si>
    <t>7.2.1</t>
  </si>
  <si>
    <t>7.2.3</t>
  </si>
  <si>
    <t>7.2.4</t>
  </si>
  <si>
    <t>7.2.5</t>
  </si>
  <si>
    <t>7.2.6</t>
  </si>
  <si>
    <t>7.2.7</t>
  </si>
  <si>
    <t>7.2.8</t>
  </si>
  <si>
    <t>7.2.9</t>
  </si>
  <si>
    <t>/8</t>
  </si>
  <si>
    <t>/26</t>
  </si>
  <si>
    <t>1.4, 5.1</t>
  </si>
  <si>
    <t>1.2, 1.3, 5.1</t>
  </si>
  <si>
    <t>Уметь анализировать основные этапы и закономерности исторического развития общества и экономики, иметь активную гражданскую позицию, обладать способностью понимать место человека в историческом процессе и политической организации общества</t>
  </si>
  <si>
    <t>Уметь анализировать целостную систему национальной экономики, темпы роста производства, структуру экономики, внутренние и внешние факторы, влияющие на принятие макроэкономических решений, понимать особенности развития национальной экономики на различных исторических этапах и проблемы в системе национальной экономики в отдельных ее отраслях и сферах</t>
  </si>
  <si>
    <t>Уметь анализировать и интерпретировать финансовую, бухгалтерскую и иную информацию, содержащуюся в отчетности предприятий различных форм собственности, использовать полученные данные для принятия обоснованных управленческих решений</t>
  </si>
  <si>
    <t>Уметь анализировать динамику инвестиций в основной капитал и источников их финансирования, рассчитывать показатели эффективности инвестиционного проекта, определять объем финансовых ресурсов, необходимых для его реализации, оформлять пакет документов для получения кредита,  проводить анализ бизнес-плана, финансового состояния и кредитоспособности заемщика и инвестора, разрабатывать схемы финансирования инвестиционных проектов</t>
  </si>
  <si>
    <t>Уметь анализировать показатели деятельности предприятия, определять эффективность и результативность его работы, владеть методиками прогнозирования основных оценочных показателей, проводить финансовое планирование на среднесрочную и долгосрочную перспективу</t>
  </si>
  <si>
    <t>Уметь анализировать состав розничных банковских услуг, определять возможности их развития в отдельном банке, разрабатывать новые виды розничных банковских услуг, оценивать их доходность, эффективность и качество</t>
  </si>
  <si>
    <t>Быть способным понимать мотивы поведения субъектов рыночной экономики, механизмы функционирования денежного рынка и финансового сектора,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</si>
  <si>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>Быть способным понимать основы международного разделения труда и факторов производства, структуру и тенденции развития мировой экономики и международных экономических отношений, механизмы функционирования мировых рынков товаров, услуг, капиталов, валюты, трудовых ресурсов, анализировать состояние платежного баланса, оценивать последствия реализуемых мер и инструментов внешнеэкономической политики разных стран</t>
  </si>
  <si>
    <t>Быть способным понимать систему нормативно-правового регулирования хозяйственной деятельности, организационно-правовые формы хозяйственной деятельности, сущность, виды и структуру договора, уметь использовать справочные электронно-правовые базы для поиска необходимой правовой документации, регулирующей финансовую, банковскую, страховую, бюджетно-налоговую деятельность</t>
  </si>
  <si>
    <t>Быть способным понимать сущность финансовой политики государства, содержание и принципы финансового планирования, сущность, содержание и функции финансов организаций реального сектора экономики, анализировать практику использования финансов для регулирования процесса воспроизводства</t>
  </si>
  <si>
    <t>Быть способным понимать действие инструментов денежно-кредитной политики, организацию денежного оборота, особенности деятельности кредитно-финансовых организаций, выполнять исполнительные функции в сфере оказания финансовых и банковских услуг</t>
  </si>
  <si>
    <t>Быть способным определять взаимосвязь финансов организаций с различными сегментами финансового рынка, использовать в экономических расчетах различные источники информации, анализировать отдельные показатели и направления деятельности хозяйствующих субъектов, участвовать в разработке мер по эффективному использованию ресурсов и производственного потенциала</t>
  </si>
  <si>
    <t>Быть способным понимать основы построения государственного бюджета, знать методы планирования и мобилизации доходов и расходов бюджета, анализировать их состав и структуру, определять количественные и качественные параметры бюджета, анализировать показатели по объемам и направлениям использования государственных внебюджетных фондов, владеть методикой бюджетно-финансового планирования</t>
  </si>
  <si>
    <t xml:space="preserve">Быть способным систематизировать и обрабатывать информацию по финансово-кредитным системам отдельных стран, анализировать характеризующие их статистические данные, сопоставлять отдельные элементы финансово-кредитных систем зарубежных стран и определять тенденции их развития </t>
  </si>
  <si>
    <t>Быть способным систематизировать и анализировать информацию на финансовых рынках, владеть методами оценки финансовых инструментов и уметь отражать их в бухгалтерском учете, применять методики оценки рисков, связанных с использованием финансовых инструментов</t>
  </si>
  <si>
    <t>Быть способным понимать значение банков в обслуживании внешнеэкономической деятельности, виды и характеристику платежных систем, оценивать риски банковской деятельности, анализировать проблемы банковского кредитования, разрабатывать предложения в сфере кредитования и обслуживания внешнеэкономической деятельности</t>
  </si>
  <si>
    <t>Быть способным понимать экономическую сущность корпоративной формы организации бизнеса, принципы организации финансов корпоративных структур, рассчитывать оценочные показатели стоимости капитала и стоимости акционерного предприятия, определять эмиссионную и дивидендную политику корпорации</t>
  </si>
  <si>
    <t>Быть способным понимать значение показателей финансовой отчетности, применять методику анализа финансового состояния предприятия для принятия оперативных и перспективных управленческих решений, обосновывать финансовую стратегию организации, планировать и прогнозировать финансовые показатели</t>
  </si>
  <si>
    <t>Быть способным понимать регламентацию работы органов казначейства, формулировать бюджетно-финансовую политику на территории местного управлении и самоуправления, осуществлять контроль финансово-бюджетного законодательства, целевого использования бюджетных средств по всем направлениям и видам расходов</t>
  </si>
  <si>
    <t>Уметь проводить анализ качества рисков и отдельных финансовых операций, владеть приемами финансового менеджмента в области управления финансовыми рисками</t>
  </si>
  <si>
    <t>Уметь формулировать аналитические выводы, разрабатывать рекомендации и предложения по устранению недостатков в работе банка и повышению эффективности банковской деятельности, владеть эффективными приемами риск-менеджмента в банке</t>
  </si>
  <si>
    <t>Быть способным составлять первичные документы по оформлению банковских операций, отражать хозяйственные операции в лицевых счетах, регистрах синтетического и аналитического учета, составлять внутреннюю и внешнюю отчетность о деятельности структурных подразделений банка, обладать навыками самостоятельной работы с локальными нормативными документами, регулирующими учет банковских операций</t>
  </si>
  <si>
    <t>Быть способным применять нормы Банковского кодекса в организации деятельности центрального и коммерческих банков, разрабатывать локальные нормативные документы, регулирующие деятельность структурных подразделений банка</t>
  </si>
  <si>
    <t>Быть способным понимать сущность валютной политики и валютного регулирования, понимать роль центральных банков в осуществлении валютного регулирования и валютного контроля, анализировать проблемы валютной сферы, обобщать зарубежный опыт валютного регулирования, оценивать перспективы либерализации процессов в валютной сфере</t>
  </si>
  <si>
    <t xml:space="preserve">Быть способным использовать нормативные правовые документы в области бухгалтерского учета и аудита банковской деятельности, применять методики внутреннего контроля и аудита банковской деятельности, составлять итоговые документы по окончании контрольных проверок и аудита </t>
  </si>
  <si>
    <t>Специальность:  6-05-0411-02 Финансы и кредит</t>
  </si>
  <si>
    <r>
      <t xml:space="preserve">Профилизации: </t>
    </r>
    <r>
      <rPr>
        <b/>
        <i/>
        <sz val="22"/>
        <rFont val="Times New Roman"/>
        <family val="1"/>
      </rPr>
      <t xml:space="preserve"> </t>
    </r>
    <r>
      <rPr>
        <sz val="24"/>
        <rFont val="Times New Roman"/>
        <family val="1"/>
      </rPr>
      <t>Финансы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</si>
</sst>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</numFmts>
  <fonts count="10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7"/>
      <color indexed="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i/>
      <u val="single"/>
      <sz val="24"/>
      <name val="Times New Roman"/>
      <family val="1"/>
    </font>
    <font>
      <sz val="14"/>
      <name val="Times New Roman"/>
      <family val="1"/>
    </font>
    <font>
      <u val="single"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u val="single"/>
      <sz val="18"/>
      <name val="Times New Roman"/>
      <family val="1"/>
    </font>
    <font>
      <b/>
      <sz val="14"/>
      <name val="Times New Roman"/>
      <family val="1"/>
    </font>
    <font>
      <u val="single"/>
      <sz val="24"/>
      <name val="Times New Roman"/>
      <family val="1"/>
    </font>
    <font>
      <b/>
      <i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18"/>
      <color indexed="8"/>
      <name val="Arial Cyr"/>
      <family val="0"/>
    </font>
    <font>
      <b/>
      <i/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9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Times New Roman"/>
      <family val="1"/>
    </font>
    <font>
      <sz val="24"/>
      <color theme="1"/>
      <name val="Arial Cyr"/>
      <family val="0"/>
    </font>
    <font>
      <b/>
      <sz val="28"/>
      <color theme="1"/>
      <name val="Times New Roman"/>
      <family val="1"/>
    </font>
    <font>
      <sz val="16"/>
      <color theme="1"/>
      <name val="Arial Cyr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 Cyr"/>
      <family val="0"/>
    </font>
    <font>
      <b/>
      <sz val="20"/>
      <color theme="1"/>
      <name val="Times New Roman"/>
      <family val="1"/>
    </font>
    <font>
      <sz val="18"/>
      <color theme="1"/>
      <name val="Arial Cyr"/>
      <family val="0"/>
    </font>
    <font>
      <b/>
      <i/>
      <u val="single"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0"/>
      <name val="Times New Roman"/>
      <family val="1"/>
    </font>
    <font>
      <sz val="18"/>
      <color theme="0"/>
      <name val="Times New Roman"/>
      <family val="1"/>
    </font>
    <font>
      <b/>
      <sz val="14"/>
      <color theme="0"/>
      <name val="Times New Roman"/>
      <family val="1"/>
    </font>
    <font>
      <sz val="16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2" fillId="0" borderId="0" applyNumberFormat="0" applyFill="0" applyBorder="0" applyProtection="0">
      <alignment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4" fillId="0" borderId="0" xfId="0" applyFont="1" applyFill="1" applyAlignment="1">
      <alignment vertical="center"/>
    </xf>
    <xf numFmtId="0" fontId="81" fillId="0" borderId="0" xfId="0" applyFont="1" applyFill="1" applyAlignment="1">
      <alignment horizontal="left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left"/>
    </xf>
    <xf numFmtId="0" fontId="87" fillId="0" borderId="0" xfId="0" applyFont="1" applyFill="1" applyAlignment="1">
      <alignment vertical="top"/>
    </xf>
    <xf numFmtId="0" fontId="8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left"/>
    </xf>
    <xf numFmtId="0" fontId="87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 vertical="justify" wrapText="1"/>
    </xf>
    <xf numFmtId="0" fontId="88" fillId="0" borderId="0" xfId="0" applyFont="1" applyFill="1" applyAlignment="1">
      <alignment vertical="top"/>
    </xf>
    <xf numFmtId="0" fontId="90" fillId="0" borderId="0" xfId="51" applyFont="1" applyFill="1" applyBorder="1">
      <alignment/>
    </xf>
    <xf numFmtId="0" fontId="83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87" fillId="0" borderId="1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top"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49" fontId="87" fillId="0" borderId="0" xfId="0" applyNumberFormat="1" applyFont="1" applyFill="1" applyAlignment="1">
      <alignment/>
    </xf>
    <xf numFmtId="49" fontId="87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49" fontId="86" fillId="0" borderId="0" xfId="0" applyNumberFormat="1" applyFont="1" applyFill="1" applyAlignment="1">
      <alignment/>
    </xf>
    <xf numFmtId="49" fontId="86" fillId="0" borderId="0" xfId="0" applyNumberFormat="1" applyFont="1" applyFill="1" applyAlignment="1">
      <alignment horizontal="center"/>
    </xf>
    <xf numFmtId="49" fontId="92" fillId="0" borderId="0" xfId="0" applyNumberFormat="1" applyFont="1" applyFill="1" applyAlignment="1">
      <alignment/>
    </xf>
    <xf numFmtId="0" fontId="93" fillId="0" borderId="0" xfId="0" applyFont="1" applyFill="1" applyAlignment="1">
      <alignment/>
    </xf>
    <xf numFmtId="49" fontId="92" fillId="0" borderId="10" xfId="0" applyNumberFormat="1" applyFont="1" applyFill="1" applyBorder="1" applyAlignment="1">
      <alignment vertical="center"/>
    </xf>
    <xf numFmtId="0" fontId="92" fillId="0" borderId="0" xfId="0" applyFont="1" applyFill="1" applyAlignment="1">
      <alignment horizontal="center" vertical="center"/>
    </xf>
    <xf numFmtId="49" fontId="92" fillId="0" borderId="0" xfId="0" applyNumberFormat="1" applyFont="1" applyFill="1" applyAlignment="1">
      <alignment horizontal="center"/>
    </xf>
    <xf numFmtId="49" fontId="92" fillId="0" borderId="10" xfId="0" applyNumberFormat="1" applyFont="1" applyFill="1" applyBorder="1" applyAlignment="1">
      <alignment horizontal="center" vertical="center"/>
    </xf>
    <xf numFmtId="49" fontId="92" fillId="0" borderId="10" xfId="0" applyNumberFormat="1" applyFont="1" applyFill="1" applyBorder="1" applyAlignment="1">
      <alignment horizontal="center"/>
    </xf>
    <xf numFmtId="0" fontId="92" fillId="0" borderId="0" xfId="0" applyFont="1" applyFill="1" applyAlignment="1">
      <alignment/>
    </xf>
    <xf numFmtId="49" fontId="94" fillId="0" borderId="10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Alignment="1">
      <alignment horizontal="center"/>
    </xf>
    <xf numFmtId="0" fontId="87" fillId="0" borderId="12" xfId="0" applyFont="1" applyFill="1" applyBorder="1" applyAlignment="1">
      <alignment horizontal="center" vertical="center" textRotation="90"/>
    </xf>
    <xf numFmtId="0" fontId="87" fillId="0" borderId="13" xfId="0" applyFont="1" applyFill="1" applyBorder="1" applyAlignment="1">
      <alignment horizontal="center" vertical="center" textRotation="90"/>
    </xf>
    <xf numFmtId="0" fontId="87" fillId="0" borderId="14" xfId="0" applyFont="1" applyFill="1" applyBorder="1" applyAlignment="1">
      <alignment horizontal="center" vertical="center" textRotation="90"/>
    </xf>
    <xf numFmtId="0" fontId="87" fillId="0" borderId="15" xfId="0" applyFont="1" applyFill="1" applyBorder="1" applyAlignment="1">
      <alignment horizontal="center" vertical="center" textRotation="90"/>
    </xf>
    <xf numFmtId="0" fontId="87" fillId="0" borderId="16" xfId="0" applyFont="1" applyFill="1" applyBorder="1" applyAlignment="1">
      <alignment horizontal="center" vertical="center" textRotation="90"/>
    </xf>
    <xf numFmtId="0" fontId="87" fillId="0" borderId="17" xfId="0" applyFont="1" applyFill="1" applyBorder="1" applyAlignment="1">
      <alignment horizontal="center" vertical="center" textRotation="90"/>
    </xf>
    <xf numFmtId="49" fontId="87" fillId="0" borderId="18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49" fontId="87" fillId="0" borderId="20" xfId="0" applyNumberFormat="1" applyFont="1" applyFill="1" applyBorder="1" applyAlignment="1">
      <alignment horizontal="center" vertical="center"/>
    </xf>
    <xf numFmtId="49" fontId="91" fillId="0" borderId="12" xfId="0" applyNumberFormat="1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/>
    </xf>
    <xf numFmtId="0" fontId="88" fillId="0" borderId="23" xfId="0" applyFont="1" applyFill="1" applyBorder="1" applyAlignment="1">
      <alignment/>
    </xf>
    <xf numFmtId="0" fontId="82" fillId="0" borderId="0" xfId="0" applyFont="1" applyFill="1" applyAlignment="1">
      <alignment horizontal="left" vertical="top" wrapText="1"/>
    </xf>
    <xf numFmtId="0" fontId="82" fillId="0" borderId="0" xfId="0" applyFont="1" applyFill="1" applyAlignment="1">
      <alignment horizontal="center" vertical="top" wrapText="1"/>
    </xf>
    <xf numFmtId="0" fontId="82" fillId="0" borderId="0" xfId="0" applyFont="1" applyFill="1" applyBorder="1" applyAlignment="1">
      <alignment horizontal="left" vertical="top" wrapText="1"/>
    </xf>
    <xf numFmtId="0" fontId="82" fillId="0" borderId="0" xfId="0" applyFont="1" applyFill="1" applyAlignment="1">
      <alignment vertical="top" wrapText="1"/>
    </xf>
    <xf numFmtId="0" fontId="87" fillId="0" borderId="24" xfId="0" applyFont="1" applyFill="1" applyBorder="1" applyAlignment="1">
      <alignment vertical="top"/>
    </xf>
    <xf numFmtId="0" fontId="87" fillId="0" borderId="0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left" vertical="top"/>
    </xf>
    <xf numFmtId="0" fontId="82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horizontal="left" vertical="top"/>
    </xf>
    <xf numFmtId="0" fontId="92" fillId="0" borderId="0" xfId="0" applyFont="1" applyFill="1" applyBorder="1" applyAlignment="1">
      <alignment vertical="top" wrapText="1"/>
    </xf>
    <xf numFmtId="0" fontId="92" fillId="0" borderId="0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vertical="center" wrapText="1"/>
    </xf>
    <xf numFmtId="0" fontId="82" fillId="0" borderId="0" xfId="0" applyFont="1" applyFill="1" applyAlignment="1">
      <alignment vertical="top"/>
    </xf>
    <xf numFmtId="0" fontId="82" fillId="0" borderId="0" xfId="0" applyFont="1" applyFill="1" applyAlignment="1">
      <alignment horizontal="center" vertical="top"/>
    </xf>
    <xf numFmtId="0" fontId="83" fillId="0" borderId="0" xfId="0" applyFont="1" applyFill="1" applyAlignment="1">
      <alignment vertical="top"/>
    </xf>
    <xf numFmtId="0" fontId="87" fillId="0" borderId="2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87" fillId="0" borderId="10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7" fillId="0" borderId="32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96" fillId="0" borderId="0" xfId="0" applyFont="1" applyFill="1" applyAlignment="1">
      <alignment/>
    </xf>
    <xf numFmtId="0" fontId="97" fillId="0" borderId="10" xfId="0" applyFont="1" applyFill="1" applyBorder="1" applyAlignment="1">
      <alignment horizontal="center" vertical="center"/>
    </xf>
    <xf numFmtId="0" fontId="91" fillId="4" borderId="12" xfId="0" applyFont="1" applyFill="1" applyBorder="1" applyAlignment="1">
      <alignment horizontal="center" vertical="center"/>
    </xf>
    <xf numFmtId="49" fontId="91" fillId="4" borderId="12" xfId="0" applyNumberFormat="1" applyFont="1" applyFill="1" applyBorder="1" applyAlignment="1">
      <alignment horizontal="center" vertical="center"/>
    </xf>
    <xf numFmtId="49" fontId="91" fillId="33" borderId="20" xfId="0" applyNumberFormat="1" applyFont="1" applyFill="1" applyBorder="1" applyAlignment="1">
      <alignment horizontal="center" vertical="center"/>
    </xf>
    <xf numFmtId="0" fontId="87" fillId="33" borderId="20" xfId="0" applyFont="1" applyFill="1" applyBorder="1" applyAlignment="1">
      <alignment horizontal="center" vertical="center"/>
    </xf>
    <xf numFmtId="0" fontId="87" fillId="33" borderId="31" xfId="0" applyFont="1" applyFill="1" applyBorder="1" applyAlignment="1">
      <alignment horizontal="center" vertical="center"/>
    </xf>
    <xf numFmtId="0" fontId="87" fillId="33" borderId="32" xfId="0" applyFont="1" applyFill="1" applyBorder="1" applyAlignment="1">
      <alignment horizontal="center" vertical="center"/>
    </xf>
    <xf numFmtId="0" fontId="87" fillId="33" borderId="33" xfId="0" applyFont="1" applyFill="1" applyBorder="1" applyAlignment="1">
      <alignment horizontal="center" vertical="center"/>
    </xf>
    <xf numFmtId="0" fontId="87" fillId="33" borderId="34" xfId="0" applyFont="1" applyFill="1" applyBorder="1" applyAlignment="1">
      <alignment horizontal="center" vertical="center"/>
    </xf>
    <xf numFmtId="0" fontId="87" fillId="33" borderId="35" xfId="0" applyFont="1" applyFill="1" applyBorder="1" applyAlignment="1">
      <alignment horizontal="center" vertical="center"/>
    </xf>
    <xf numFmtId="49" fontId="91" fillId="33" borderId="33" xfId="0" applyNumberFormat="1" applyFont="1" applyFill="1" applyBorder="1" applyAlignment="1">
      <alignment horizontal="center" vertical="center"/>
    </xf>
    <xf numFmtId="49" fontId="87" fillId="0" borderId="15" xfId="0" applyNumberFormat="1" applyFont="1" applyFill="1" applyBorder="1" applyAlignment="1">
      <alignment horizontal="center" vertical="center"/>
    </xf>
    <xf numFmtId="49" fontId="87" fillId="0" borderId="36" xfId="0" applyNumberFormat="1" applyFont="1" applyFill="1" applyBorder="1" applyAlignment="1">
      <alignment horizontal="center" vertical="center"/>
    </xf>
    <xf numFmtId="0" fontId="87" fillId="0" borderId="36" xfId="0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49" fontId="87" fillId="0" borderId="21" xfId="0" applyNumberFormat="1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87" fillId="0" borderId="31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32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7" fillId="0" borderId="32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91" fillId="33" borderId="35" xfId="0" applyFont="1" applyFill="1" applyBorder="1" applyAlignment="1">
      <alignment horizontal="center" vertical="center"/>
    </xf>
    <xf numFmtId="49" fontId="91" fillId="0" borderId="20" xfId="0" applyNumberFormat="1" applyFont="1" applyFill="1" applyBorder="1" applyAlignment="1">
      <alignment horizontal="center" vertical="center"/>
    </xf>
    <xf numFmtId="0" fontId="91" fillId="33" borderId="33" xfId="0" applyFont="1" applyFill="1" applyBorder="1" applyAlignment="1">
      <alignment horizontal="center" vertical="center"/>
    </xf>
    <xf numFmtId="0" fontId="91" fillId="33" borderId="34" xfId="0" applyFont="1" applyFill="1" applyBorder="1" applyAlignment="1">
      <alignment horizontal="center" vertical="center"/>
    </xf>
    <xf numFmtId="0" fontId="91" fillId="33" borderId="32" xfId="0" applyFont="1" applyFill="1" applyBorder="1" applyAlignment="1">
      <alignment horizontal="center" vertical="center"/>
    </xf>
    <xf numFmtId="0" fontId="97" fillId="33" borderId="20" xfId="0" applyFont="1" applyFill="1" applyBorder="1" applyAlignment="1">
      <alignment horizontal="center" vertical="center"/>
    </xf>
    <xf numFmtId="0" fontId="97" fillId="33" borderId="31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6" xfId="0" applyFont="1" applyFill="1" applyBorder="1" applyAlignment="1">
      <alignment horizontal="center" vertical="center"/>
    </xf>
    <xf numFmtId="0" fontId="88" fillId="0" borderId="37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0" fontId="97" fillId="33" borderId="33" xfId="0" applyFont="1" applyFill="1" applyBorder="1" applyAlignment="1">
      <alignment horizontal="center" vertical="center"/>
    </xf>
    <xf numFmtId="0" fontId="97" fillId="33" borderId="34" xfId="0" applyFont="1" applyFill="1" applyBorder="1" applyAlignment="1">
      <alignment horizontal="center" vertical="center"/>
    </xf>
    <xf numFmtId="0" fontId="97" fillId="33" borderId="35" xfId="0" applyFont="1" applyFill="1" applyBorder="1" applyAlignment="1">
      <alignment horizontal="center" vertical="center"/>
    </xf>
    <xf numFmtId="0" fontId="97" fillId="33" borderId="40" xfId="0" applyFont="1" applyFill="1" applyBorder="1" applyAlignment="1">
      <alignment horizontal="center" vertical="center"/>
    </xf>
    <xf numFmtId="0" fontId="97" fillId="33" borderId="41" xfId="0" applyFont="1" applyFill="1" applyBorder="1" applyAlignment="1">
      <alignment horizontal="center" vertical="center"/>
    </xf>
    <xf numFmtId="0" fontId="97" fillId="4" borderId="12" xfId="0" applyFont="1" applyFill="1" applyBorder="1" applyAlignment="1">
      <alignment horizontal="center" vertical="center"/>
    </xf>
    <xf numFmtId="0" fontId="97" fillId="4" borderId="13" xfId="0" applyFont="1" applyFill="1" applyBorder="1" applyAlignment="1">
      <alignment horizontal="center" vertical="center"/>
    </xf>
    <xf numFmtId="0" fontId="97" fillId="4" borderId="42" xfId="0" applyFont="1" applyFill="1" applyBorder="1" applyAlignment="1">
      <alignment horizontal="center" vertical="center"/>
    </xf>
    <xf numFmtId="0" fontId="97" fillId="4" borderId="43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horizontal="center" vertical="center"/>
    </xf>
    <xf numFmtId="0" fontId="98" fillId="0" borderId="42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97" fillId="4" borderId="14" xfId="0" applyFont="1" applyFill="1" applyBorder="1" applyAlignment="1">
      <alignment horizontal="center" vertical="center"/>
    </xf>
    <xf numFmtId="0" fontId="97" fillId="4" borderId="45" xfId="0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horizontal="center" vertical="center"/>
    </xf>
    <xf numFmtId="0" fontId="97" fillId="33" borderId="32" xfId="0" applyFont="1" applyFill="1" applyBorder="1" applyAlignment="1">
      <alignment horizontal="center" vertical="center"/>
    </xf>
    <xf numFmtId="0" fontId="88" fillId="0" borderId="32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99" fillId="33" borderId="41" xfId="0" applyFont="1" applyFill="1" applyBorder="1" applyAlignment="1">
      <alignment horizontal="center" vertical="center"/>
    </xf>
    <xf numFmtId="0" fontId="99" fillId="33" borderId="34" xfId="0" applyFont="1" applyFill="1" applyBorder="1" applyAlignment="1">
      <alignment horizontal="center" vertical="center"/>
    </xf>
    <xf numFmtId="0" fontId="100" fillId="33" borderId="35" xfId="0" applyFont="1" applyFill="1" applyBorder="1" applyAlignment="1">
      <alignment horizontal="center" vertical="center"/>
    </xf>
    <xf numFmtId="0" fontId="99" fillId="33" borderId="44" xfId="0" applyFont="1" applyFill="1" applyBorder="1" applyAlignment="1">
      <alignment horizontal="center" vertical="center"/>
    </xf>
    <xf numFmtId="0" fontId="99" fillId="33" borderId="31" xfId="0" applyFont="1" applyFill="1" applyBorder="1" applyAlignment="1">
      <alignment horizontal="center" vertical="center"/>
    </xf>
    <xf numFmtId="0" fontId="99" fillId="33" borderId="32" xfId="0" applyFont="1" applyFill="1" applyBorder="1" applyAlignment="1">
      <alignment horizontal="center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99" fillId="4" borderId="42" xfId="0" applyFont="1" applyFill="1" applyBorder="1" applyAlignment="1">
      <alignment horizontal="center" vertical="center"/>
    </xf>
    <xf numFmtId="0" fontId="99" fillId="4" borderId="13" xfId="0" applyFont="1" applyFill="1" applyBorder="1" applyAlignment="1">
      <alignment horizontal="center" vertical="center"/>
    </xf>
    <xf numFmtId="0" fontId="99" fillId="4" borderId="14" xfId="0" applyFont="1" applyFill="1" applyBorder="1" applyAlignment="1">
      <alignment horizontal="center" vertical="center"/>
    </xf>
    <xf numFmtId="0" fontId="99" fillId="33" borderId="20" xfId="0" applyFont="1" applyFill="1" applyBorder="1" applyAlignment="1">
      <alignment horizontal="center" vertical="center"/>
    </xf>
    <xf numFmtId="0" fontId="99" fillId="33" borderId="47" xfId="0" applyFont="1" applyFill="1" applyBorder="1" applyAlignment="1">
      <alignment horizontal="center" vertical="center"/>
    </xf>
    <xf numFmtId="0" fontId="99" fillId="33" borderId="33" xfId="0" applyFont="1" applyFill="1" applyBorder="1" applyAlignment="1">
      <alignment horizontal="center" vertical="center"/>
    </xf>
    <xf numFmtId="0" fontId="99" fillId="33" borderId="35" xfId="0" applyFont="1" applyFill="1" applyBorder="1" applyAlignment="1">
      <alignment horizontal="center" vertical="center"/>
    </xf>
    <xf numFmtId="0" fontId="99" fillId="33" borderId="48" xfId="0" applyFont="1" applyFill="1" applyBorder="1" applyAlignment="1">
      <alignment horizontal="center" vertical="center"/>
    </xf>
    <xf numFmtId="0" fontId="101" fillId="33" borderId="40" xfId="0" applyFont="1" applyFill="1" applyBorder="1" applyAlignment="1">
      <alignment horizontal="center" vertical="center"/>
    </xf>
    <xf numFmtId="0" fontId="101" fillId="33" borderId="35" xfId="0" applyFont="1" applyFill="1" applyBorder="1" applyAlignment="1">
      <alignment horizontal="center" vertical="center"/>
    </xf>
    <xf numFmtId="0" fontId="101" fillId="33" borderId="41" xfId="0" applyFont="1" applyFill="1" applyBorder="1" applyAlignment="1">
      <alignment horizontal="center" vertical="center"/>
    </xf>
    <xf numFmtId="0" fontId="99" fillId="33" borderId="40" xfId="0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/>
    </xf>
    <xf numFmtId="0" fontId="97" fillId="0" borderId="4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01" fillId="4" borderId="49" xfId="0" applyFont="1" applyFill="1" applyBorder="1" applyAlignment="1">
      <alignment horizontal="center" vertical="center"/>
    </xf>
    <xf numFmtId="0" fontId="101" fillId="4" borderId="13" xfId="0" applyFont="1" applyFill="1" applyBorder="1" applyAlignment="1">
      <alignment horizontal="center" vertical="center"/>
    </xf>
    <xf numFmtId="0" fontId="101" fillId="4" borderId="17" xfId="0" applyFont="1" applyFill="1" applyBorder="1" applyAlignment="1">
      <alignment horizontal="center" vertical="center"/>
    </xf>
    <xf numFmtId="0" fontId="102" fillId="0" borderId="19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2" fillId="0" borderId="46" xfId="0" applyFont="1" applyFill="1" applyBorder="1" applyAlignment="1">
      <alignment horizontal="center" vertical="center"/>
    </xf>
    <xf numFmtId="0" fontId="92" fillId="0" borderId="50" xfId="0" applyFont="1" applyFill="1" applyBorder="1" applyAlignment="1">
      <alignment horizontal="center" vertical="center"/>
    </xf>
    <xf numFmtId="0" fontId="92" fillId="0" borderId="25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justify" vertical="center" wrapText="1"/>
    </xf>
    <xf numFmtId="0" fontId="92" fillId="0" borderId="50" xfId="0" applyFont="1" applyFill="1" applyBorder="1" applyAlignment="1">
      <alignment horizontal="justify" vertical="center" wrapText="1"/>
    </xf>
    <xf numFmtId="0" fontId="92" fillId="0" borderId="51" xfId="0" applyFont="1" applyFill="1" applyBorder="1" applyAlignment="1">
      <alignment horizontal="justify" vertical="center" wrapText="1"/>
    </xf>
    <xf numFmtId="49" fontId="92" fillId="0" borderId="46" xfId="0" applyNumberFormat="1" applyFont="1" applyFill="1" applyBorder="1" applyAlignment="1">
      <alignment horizontal="center" vertical="center" wrapText="1"/>
    </xf>
    <xf numFmtId="49" fontId="92" fillId="0" borderId="50" xfId="0" applyNumberFormat="1" applyFont="1" applyFill="1" applyBorder="1" applyAlignment="1">
      <alignment horizontal="center" vertical="center" wrapText="1"/>
    </xf>
    <xf numFmtId="49" fontId="92" fillId="0" borderId="51" xfId="0" applyNumberFormat="1" applyFont="1" applyFill="1" applyBorder="1" applyAlignment="1">
      <alignment horizontal="center" vertical="center" wrapText="1"/>
    </xf>
    <xf numFmtId="0" fontId="92" fillId="0" borderId="44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/>
    </xf>
    <xf numFmtId="0" fontId="92" fillId="0" borderId="48" xfId="0" applyFont="1" applyFill="1" applyBorder="1" applyAlignment="1">
      <alignment horizontal="center" vertical="center"/>
    </xf>
    <xf numFmtId="0" fontId="92" fillId="0" borderId="47" xfId="0" applyFont="1" applyFill="1" applyBorder="1" applyAlignment="1">
      <alignment horizontal="justify" vertical="center" wrapText="1"/>
    </xf>
    <xf numFmtId="0" fontId="92" fillId="0" borderId="52" xfId="0" applyFont="1" applyFill="1" applyBorder="1" applyAlignment="1">
      <alignment horizontal="justify" vertical="center" wrapText="1"/>
    </xf>
    <xf numFmtId="0" fontId="92" fillId="0" borderId="53" xfId="0" applyFont="1" applyFill="1" applyBorder="1" applyAlignment="1">
      <alignment horizontal="justify" vertical="center" wrapText="1"/>
    </xf>
    <xf numFmtId="49" fontId="92" fillId="0" borderId="44" xfId="0" applyNumberFormat="1" applyFont="1" applyFill="1" applyBorder="1" applyAlignment="1">
      <alignment horizontal="center" vertical="center" wrapText="1"/>
    </xf>
    <xf numFmtId="49" fontId="92" fillId="0" borderId="52" xfId="0" applyNumberFormat="1" applyFont="1" applyFill="1" applyBorder="1" applyAlignment="1">
      <alignment horizontal="center" vertical="center" wrapText="1"/>
    </xf>
    <xf numFmtId="49" fontId="92" fillId="0" borderId="53" xfId="0" applyNumberFormat="1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left" vertical="center" wrapText="1"/>
    </xf>
    <xf numFmtId="0" fontId="87" fillId="0" borderId="50" xfId="0" applyFont="1" applyFill="1" applyBorder="1" applyAlignment="1">
      <alignment horizontal="left" vertical="center" wrapText="1"/>
    </xf>
    <xf numFmtId="0" fontId="87" fillId="0" borderId="2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/>
    </xf>
    <xf numFmtId="0" fontId="87" fillId="0" borderId="51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left" vertical="center" wrapText="1"/>
    </xf>
    <xf numFmtId="0" fontId="103" fillId="0" borderId="50" xfId="0" applyFont="1" applyFill="1" applyBorder="1" applyAlignment="1">
      <alignment horizontal="left" vertical="center" wrapText="1"/>
    </xf>
    <xf numFmtId="0" fontId="103" fillId="0" borderId="25" xfId="0" applyFont="1" applyFill="1" applyBorder="1" applyAlignment="1">
      <alignment horizontal="left" vertical="center" wrapText="1"/>
    </xf>
    <xf numFmtId="0" fontId="104" fillId="0" borderId="11" xfId="0" applyFont="1" applyFill="1" applyBorder="1" applyAlignment="1">
      <alignment horizontal="left" vertical="center" wrapText="1"/>
    </xf>
    <xf numFmtId="0" fontId="104" fillId="0" borderId="50" xfId="0" applyFont="1" applyFill="1" applyBorder="1" applyAlignment="1">
      <alignment horizontal="left" vertical="center" wrapText="1"/>
    </xf>
    <xf numFmtId="0" fontId="104" fillId="0" borderId="25" xfId="0" applyFont="1" applyFill="1" applyBorder="1" applyAlignment="1">
      <alignment horizontal="left" vertical="center" wrapText="1"/>
    </xf>
    <xf numFmtId="0" fontId="91" fillId="33" borderId="54" xfId="0" applyFont="1" applyFill="1" applyBorder="1" applyAlignment="1">
      <alignment horizontal="center" vertical="center"/>
    </xf>
    <xf numFmtId="0" fontId="91" fillId="33" borderId="55" xfId="0" applyFont="1" applyFill="1" applyBorder="1" applyAlignment="1">
      <alignment horizontal="center" vertical="center"/>
    </xf>
    <xf numFmtId="0" fontId="100" fillId="33" borderId="54" xfId="0" applyFont="1" applyFill="1" applyBorder="1" applyAlignment="1">
      <alignment horizontal="center" vertical="center"/>
    </xf>
    <xf numFmtId="0" fontId="100" fillId="33" borderId="55" xfId="0" applyFont="1" applyFill="1" applyBorder="1" applyAlignment="1">
      <alignment horizontal="center" vertical="center"/>
    </xf>
    <xf numFmtId="0" fontId="91" fillId="33" borderId="41" xfId="0" applyFont="1" applyFill="1" applyBorder="1" applyAlignment="1">
      <alignment horizontal="center" vertical="center"/>
    </xf>
    <xf numFmtId="0" fontId="93" fillId="0" borderId="50" xfId="0" applyFont="1" applyFill="1" applyBorder="1" applyAlignment="1">
      <alignment horizontal="center" vertical="center" wrapText="1"/>
    </xf>
    <xf numFmtId="0" fontId="93" fillId="0" borderId="51" xfId="0" applyFont="1" applyFill="1" applyBorder="1" applyAlignment="1">
      <alignment horizontal="center" vertical="center" wrapText="1"/>
    </xf>
    <xf numFmtId="0" fontId="93" fillId="0" borderId="50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0" fontId="91" fillId="0" borderId="53" xfId="0" applyFont="1" applyFill="1" applyBorder="1" applyAlignment="1">
      <alignment horizontal="center" vertical="center"/>
    </xf>
    <xf numFmtId="0" fontId="91" fillId="0" borderId="52" xfId="0" applyFont="1" applyFill="1" applyBorder="1" applyAlignment="1">
      <alignment horizontal="center" vertical="center"/>
    </xf>
    <xf numFmtId="0" fontId="91" fillId="0" borderId="48" xfId="0" applyFont="1" applyFill="1" applyBorder="1" applyAlignment="1">
      <alignment horizontal="center" vertical="center"/>
    </xf>
    <xf numFmtId="0" fontId="91" fillId="0" borderId="47" xfId="0" applyFont="1" applyFill="1" applyBorder="1" applyAlignment="1">
      <alignment horizontal="center" vertical="center"/>
    </xf>
    <xf numFmtId="0" fontId="87" fillId="0" borderId="47" xfId="0" applyFont="1" applyFill="1" applyBorder="1" applyAlignment="1">
      <alignment horizontal="center" vertical="center"/>
    </xf>
    <xf numFmtId="0" fontId="87" fillId="0" borderId="52" xfId="0" applyFont="1" applyFill="1" applyBorder="1" applyAlignment="1">
      <alignment horizontal="center" vertical="center"/>
    </xf>
    <xf numFmtId="0" fontId="91" fillId="4" borderId="56" xfId="0" applyFont="1" applyFill="1" applyBorder="1" applyAlignment="1">
      <alignment horizontal="center" vertical="center"/>
    </xf>
    <xf numFmtId="0" fontId="91" fillId="4" borderId="57" xfId="0" applyFont="1" applyFill="1" applyBorder="1" applyAlignment="1">
      <alignment horizontal="center" vertical="center"/>
    </xf>
    <xf numFmtId="0" fontId="91" fillId="33" borderId="40" xfId="0" applyFont="1" applyFill="1" applyBorder="1" applyAlignment="1">
      <alignment horizontal="center" vertical="center"/>
    </xf>
    <xf numFmtId="0" fontId="91" fillId="33" borderId="58" xfId="0" applyFont="1" applyFill="1" applyBorder="1" applyAlignment="1">
      <alignment horizontal="center" vertical="center"/>
    </xf>
    <xf numFmtId="0" fontId="91" fillId="33" borderId="40" xfId="0" applyFont="1" applyFill="1" applyBorder="1" applyAlignment="1">
      <alignment horizontal="left" vertical="center" wrapText="1"/>
    </xf>
    <xf numFmtId="0" fontId="91" fillId="33" borderId="54" xfId="0" applyFont="1" applyFill="1" applyBorder="1" applyAlignment="1">
      <alignment horizontal="left" vertical="center" wrapText="1"/>
    </xf>
    <xf numFmtId="0" fontId="91" fillId="33" borderId="55" xfId="0" applyFont="1" applyFill="1" applyBorder="1" applyAlignment="1">
      <alignment horizontal="left" vertical="center" wrapText="1"/>
    </xf>
    <xf numFmtId="0" fontId="87" fillId="33" borderId="40" xfId="0" applyFont="1" applyFill="1" applyBorder="1" applyAlignment="1">
      <alignment horizontal="center" vertical="center"/>
    </xf>
    <xf numFmtId="0" fontId="87" fillId="33" borderId="55" xfId="0" applyFont="1" applyFill="1" applyBorder="1" applyAlignment="1">
      <alignment horizontal="center" vertical="center"/>
    </xf>
    <xf numFmtId="0" fontId="87" fillId="33" borderId="54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59" xfId="0" applyFont="1" applyFill="1" applyBorder="1" applyAlignment="1">
      <alignment horizontal="center" vertical="center"/>
    </xf>
    <xf numFmtId="0" fontId="81" fillId="0" borderId="50" xfId="0" applyFont="1" applyFill="1" applyBorder="1" applyAlignment="1">
      <alignment horizontal="left" vertical="center" wrapText="1"/>
    </xf>
    <xf numFmtId="0" fontId="81" fillId="0" borderId="25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1" fillId="0" borderId="47" xfId="0" applyFont="1" applyFill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/>
    </xf>
    <xf numFmtId="0" fontId="87" fillId="0" borderId="53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center" vertical="center"/>
    </xf>
    <xf numFmtId="0" fontId="91" fillId="34" borderId="56" xfId="0" applyFont="1" applyFill="1" applyBorder="1" applyAlignment="1">
      <alignment horizontal="center" vertical="center"/>
    </xf>
    <xf numFmtId="0" fontId="91" fillId="34" borderId="57" xfId="0" applyFont="1" applyFill="1" applyBorder="1" applyAlignment="1">
      <alignment horizontal="center" vertical="center"/>
    </xf>
    <xf numFmtId="0" fontId="91" fillId="0" borderId="60" xfId="0" applyFont="1" applyFill="1" applyBorder="1" applyAlignment="1">
      <alignment horizontal="center" vertical="center"/>
    </xf>
    <xf numFmtId="0" fontId="91" fillId="0" borderId="61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88" fillId="0" borderId="54" xfId="0" applyFont="1" applyFill="1" applyBorder="1" applyAlignment="1">
      <alignment horizontal="center" vertical="center"/>
    </xf>
    <xf numFmtId="0" fontId="87" fillId="0" borderId="60" xfId="0" applyFont="1" applyFill="1" applyBorder="1" applyAlignment="1">
      <alignment horizontal="center" vertical="center"/>
    </xf>
    <xf numFmtId="0" fontId="87" fillId="0" borderId="57" xfId="0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center" vertical="center"/>
    </xf>
    <xf numFmtId="0" fontId="105" fillId="0" borderId="0" xfId="0" applyFont="1" applyFill="1" applyAlignment="1">
      <alignment horizontal="right" vertical="center"/>
    </xf>
    <xf numFmtId="0" fontId="87" fillId="0" borderId="27" xfId="0" applyFont="1" applyFill="1" applyBorder="1" applyAlignment="1">
      <alignment horizontal="left" vertical="center" wrapText="1"/>
    </xf>
    <xf numFmtId="0" fontId="87" fillId="0" borderId="59" xfId="0" applyFont="1" applyFill="1" applyBorder="1" applyAlignment="1">
      <alignment horizontal="left" vertical="center" wrapText="1"/>
    </xf>
    <xf numFmtId="0" fontId="87" fillId="0" borderId="28" xfId="0" applyFont="1" applyFill="1" applyBorder="1" applyAlignment="1">
      <alignment horizontal="left" vertical="center" wrapText="1"/>
    </xf>
    <xf numFmtId="0" fontId="91" fillId="4" borderId="60" xfId="0" applyFont="1" applyFill="1" applyBorder="1" applyAlignment="1">
      <alignment horizontal="center" vertical="center"/>
    </xf>
    <xf numFmtId="0" fontId="91" fillId="4" borderId="42" xfId="0" applyFont="1" applyFill="1" applyBorder="1" applyAlignment="1">
      <alignment horizontal="center" vertical="center"/>
    </xf>
    <xf numFmtId="0" fontId="87" fillId="34" borderId="46" xfId="0" applyFont="1" applyFill="1" applyBorder="1" applyAlignment="1">
      <alignment horizontal="center" vertical="center"/>
    </xf>
    <xf numFmtId="0" fontId="87" fillId="34" borderId="25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87" fillId="34" borderId="51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left" vertical="center" wrapText="1"/>
    </xf>
    <xf numFmtId="0" fontId="87" fillId="0" borderId="52" xfId="0" applyFont="1" applyFill="1" applyBorder="1" applyAlignment="1">
      <alignment horizontal="left" vertical="center"/>
    </xf>
    <xf numFmtId="0" fontId="91" fillId="0" borderId="42" xfId="0" applyFont="1" applyFill="1" applyBorder="1" applyAlignment="1">
      <alignment horizontal="center" vertical="center"/>
    </xf>
    <xf numFmtId="0" fontId="91" fillId="0" borderId="57" xfId="0" applyFont="1" applyFill="1" applyBorder="1" applyAlignment="1">
      <alignment horizontal="center" vertical="center"/>
    </xf>
    <xf numFmtId="16" fontId="88" fillId="0" borderId="40" xfId="0" applyNumberFormat="1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/>
    </xf>
    <xf numFmtId="0" fontId="87" fillId="0" borderId="63" xfId="0" applyFont="1" applyFill="1" applyBorder="1" applyAlignment="1">
      <alignment horizontal="center" vertical="center"/>
    </xf>
    <xf numFmtId="0" fontId="87" fillId="0" borderId="52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center"/>
    </xf>
    <xf numFmtId="0" fontId="87" fillId="0" borderId="53" xfId="0" applyFont="1" applyFill="1" applyBorder="1" applyAlignment="1">
      <alignment horizontal="center"/>
    </xf>
    <xf numFmtId="0" fontId="91" fillId="4" borderId="61" xfId="0" applyFont="1" applyFill="1" applyBorder="1" applyAlignment="1">
      <alignment horizontal="center" vertical="center"/>
    </xf>
    <xf numFmtId="0" fontId="87" fillId="33" borderId="50" xfId="0" applyFont="1" applyFill="1" applyBorder="1" applyAlignment="1">
      <alignment horizontal="center" vertical="center" wrapText="1"/>
    </xf>
    <xf numFmtId="0" fontId="87" fillId="33" borderId="51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64" xfId="0" applyFont="1" applyFill="1" applyBorder="1" applyAlignment="1">
      <alignment horizontal="center" vertical="center" wrapText="1"/>
    </xf>
    <xf numFmtId="0" fontId="87" fillId="33" borderId="54" xfId="0" applyFont="1" applyFill="1" applyBorder="1" applyAlignment="1">
      <alignment horizontal="center" vertical="center" wrapText="1"/>
    </xf>
    <xf numFmtId="0" fontId="87" fillId="33" borderId="58" xfId="0" applyFont="1" applyFill="1" applyBorder="1" applyAlignment="1">
      <alignment horizontal="center" vertical="center" wrapText="1"/>
    </xf>
    <xf numFmtId="0" fontId="92" fillId="0" borderId="62" xfId="0" applyFont="1" applyFill="1" applyBorder="1" applyAlignment="1">
      <alignment horizontal="center" vertical="center"/>
    </xf>
    <xf numFmtId="0" fontId="92" fillId="0" borderId="59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/>
    </xf>
    <xf numFmtId="0" fontId="82" fillId="0" borderId="52" xfId="0" applyFont="1" applyFill="1" applyBorder="1" applyAlignment="1">
      <alignment horizontal="center" vertical="top" wrapText="1"/>
    </xf>
    <xf numFmtId="0" fontId="87" fillId="0" borderId="24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left" vertical="top" wrapText="1"/>
    </xf>
    <xf numFmtId="0" fontId="87" fillId="33" borderId="55" xfId="0" applyFont="1" applyFill="1" applyBorder="1" applyAlignment="1">
      <alignment horizontal="center" vertical="center" wrapText="1"/>
    </xf>
    <xf numFmtId="0" fontId="87" fillId="33" borderId="34" xfId="0" applyFont="1" applyFill="1" applyBorder="1" applyAlignment="1">
      <alignment horizontal="center" vertical="center" wrapText="1"/>
    </xf>
    <xf numFmtId="0" fontId="87" fillId="33" borderId="35" xfId="0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left" vertical="center" wrapText="1"/>
    </xf>
    <xf numFmtId="0" fontId="92" fillId="0" borderId="59" xfId="0" applyFont="1" applyFill="1" applyBorder="1" applyAlignment="1">
      <alignment horizontal="left" vertical="center" wrapText="1"/>
    </xf>
    <xf numFmtId="0" fontId="92" fillId="0" borderId="63" xfId="0" applyFont="1" applyFill="1" applyBorder="1" applyAlignment="1">
      <alignment horizontal="left" vertical="center" wrapText="1"/>
    </xf>
    <xf numFmtId="0" fontId="91" fillId="4" borderId="56" xfId="0" applyFont="1" applyFill="1" applyBorder="1" applyAlignment="1">
      <alignment horizontal="center" vertical="center" wrapText="1"/>
    </xf>
    <xf numFmtId="0" fontId="91" fillId="4" borderId="61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left" vertical="top"/>
    </xf>
    <xf numFmtId="0" fontId="87" fillId="0" borderId="12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82" fillId="0" borderId="52" xfId="0" applyFont="1" applyFill="1" applyBorder="1" applyAlignment="1">
      <alignment horizontal="center" vertical="top"/>
    </xf>
    <xf numFmtId="0" fontId="92" fillId="0" borderId="0" xfId="0" applyFont="1" applyFill="1" applyBorder="1" applyAlignment="1">
      <alignment horizontal="center" vertical="top" wrapText="1"/>
    </xf>
    <xf numFmtId="49" fontId="92" fillId="0" borderId="62" xfId="0" applyNumberFormat="1" applyFont="1" applyFill="1" applyBorder="1" applyAlignment="1">
      <alignment horizontal="center" vertical="center" wrapText="1"/>
    </xf>
    <xf numFmtId="49" fontId="92" fillId="0" borderId="59" xfId="0" applyNumberFormat="1" applyFont="1" applyFill="1" applyBorder="1" applyAlignment="1">
      <alignment horizontal="center" vertical="center" wrapText="1"/>
    </xf>
    <xf numFmtId="49" fontId="92" fillId="0" borderId="63" xfId="0" applyNumberFormat="1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justify" vertical="center" wrapText="1"/>
    </xf>
    <xf numFmtId="0" fontId="92" fillId="0" borderId="59" xfId="0" applyFont="1" applyFill="1" applyBorder="1" applyAlignment="1">
      <alignment horizontal="justify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92" fillId="0" borderId="18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49" fontId="92" fillId="0" borderId="49" xfId="0" applyNumberFormat="1" applyFont="1" applyFill="1" applyBorder="1" applyAlignment="1">
      <alignment horizontal="center" vertical="center" wrapText="1"/>
    </xf>
    <xf numFmtId="0" fontId="93" fillId="0" borderId="23" xfId="0" applyFont="1" applyFill="1" applyBorder="1" applyAlignment="1">
      <alignment horizontal="center" vertical="center" wrapText="1"/>
    </xf>
    <xf numFmtId="0" fontId="93" fillId="0" borderId="6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justify" vertical="center" wrapText="1"/>
    </xf>
    <xf numFmtId="49" fontId="92" fillId="0" borderId="66" xfId="0" applyNumberFormat="1" applyFont="1" applyFill="1" applyBorder="1" applyAlignment="1">
      <alignment horizontal="center" vertical="center" wrapText="1"/>
    </xf>
    <xf numFmtId="49" fontId="92" fillId="0" borderId="24" xfId="0" applyNumberFormat="1" applyFont="1" applyFill="1" applyBorder="1" applyAlignment="1">
      <alignment horizontal="center" vertical="center" wrapText="1"/>
    </xf>
    <xf numFmtId="49" fontId="92" fillId="0" borderId="64" xfId="0" applyNumberFormat="1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justify" vertical="center" wrapText="1"/>
    </xf>
    <xf numFmtId="0" fontId="92" fillId="0" borderId="23" xfId="0" applyFont="1" applyFill="1" applyBorder="1" applyAlignment="1">
      <alignment horizontal="justify" vertical="center" wrapText="1"/>
    </xf>
    <xf numFmtId="0" fontId="106" fillId="0" borderId="24" xfId="0" applyFont="1" applyFill="1" applyBorder="1" applyAlignment="1">
      <alignment horizontal="center" vertical="center"/>
    </xf>
    <xf numFmtId="0" fontId="106" fillId="0" borderId="64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/>
    </xf>
    <xf numFmtId="0" fontId="106" fillId="0" borderId="65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94" fillId="0" borderId="42" xfId="0" applyFont="1" applyFill="1" applyBorder="1" applyAlignment="1">
      <alignment horizontal="center" vertical="center" wrapText="1"/>
    </xf>
    <xf numFmtId="0" fontId="94" fillId="0" borderId="56" xfId="0" applyFont="1" applyFill="1" applyBorder="1" applyAlignment="1">
      <alignment horizontal="center" vertical="center" wrapText="1"/>
    </xf>
    <xf numFmtId="0" fontId="94" fillId="0" borderId="57" xfId="0" applyFont="1" applyFill="1" applyBorder="1" applyAlignment="1">
      <alignment horizontal="center" vertical="center" wrapText="1"/>
    </xf>
    <xf numFmtId="49" fontId="92" fillId="0" borderId="68" xfId="0" applyNumberFormat="1" applyFont="1" applyFill="1" applyBorder="1" applyAlignment="1">
      <alignment horizontal="center" vertical="center" wrapText="1"/>
    </xf>
    <xf numFmtId="49" fontId="92" fillId="0" borderId="0" xfId="0" applyNumberFormat="1" applyFont="1" applyFill="1" applyBorder="1" applyAlignment="1">
      <alignment horizontal="center" vertical="center" wrapText="1"/>
    </xf>
    <xf numFmtId="49" fontId="92" fillId="0" borderId="69" xfId="0" applyNumberFormat="1" applyFont="1" applyFill="1" applyBorder="1" applyAlignment="1">
      <alignment horizontal="center" vertical="center" wrapText="1"/>
    </xf>
    <xf numFmtId="0" fontId="92" fillId="0" borderId="41" xfId="0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/>
    </xf>
    <xf numFmtId="0" fontId="92" fillId="0" borderId="55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left" vertical="center"/>
    </xf>
    <xf numFmtId="0" fontId="87" fillId="0" borderId="50" xfId="0" applyFont="1" applyFill="1" applyBorder="1" applyAlignment="1">
      <alignment horizontal="left" vertical="center"/>
    </xf>
    <xf numFmtId="0" fontId="87" fillId="0" borderId="25" xfId="0" applyFont="1" applyFill="1" applyBorder="1" applyAlignment="1">
      <alignment horizontal="left" vertical="center"/>
    </xf>
    <xf numFmtId="0" fontId="87" fillId="0" borderId="26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87" fillId="0" borderId="62" xfId="0" applyFont="1" applyFill="1" applyBorder="1" applyAlignment="1">
      <alignment horizontal="left" vertical="center"/>
    </xf>
    <xf numFmtId="0" fontId="87" fillId="0" borderId="59" xfId="0" applyFont="1" applyFill="1" applyBorder="1" applyAlignment="1">
      <alignment horizontal="left" vertical="center"/>
    </xf>
    <xf numFmtId="0" fontId="87" fillId="0" borderId="28" xfId="0" applyFont="1" applyFill="1" applyBorder="1" applyAlignment="1">
      <alignment horizontal="left" vertical="center"/>
    </xf>
    <xf numFmtId="0" fontId="87" fillId="0" borderId="44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/>
    </xf>
    <xf numFmtId="0" fontId="91" fillId="4" borderId="60" xfId="0" applyFont="1" applyFill="1" applyBorder="1" applyAlignment="1">
      <alignment horizontal="left" vertical="center" wrapText="1"/>
    </xf>
    <xf numFmtId="0" fontId="91" fillId="4" borderId="56" xfId="0" applyFont="1" applyFill="1" applyBorder="1" applyAlignment="1">
      <alignment horizontal="left" vertical="center" wrapText="1"/>
    </xf>
    <xf numFmtId="0" fontId="91" fillId="4" borderId="57" xfId="0" applyFont="1" applyFill="1" applyBorder="1" applyAlignment="1">
      <alignment horizontal="left" vertical="center" wrapText="1"/>
    </xf>
    <xf numFmtId="0" fontId="107" fillId="0" borderId="42" xfId="0" applyFont="1" applyFill="1" applyBorder="1" applyAlignment="1">
      <alignment horizontal="center" vertical="center"/>
    </xf>
    <xf numFmtId="0" fontId="107" fillId="0" borderId="56" xfId="0" applyFont="1" applyFill="1" applyBorder="1" applyAlignment="1">
      <alignment horizontal="center" vertical="center"/>
    </xf>
    <xf numFmtId="0" fontId="107" fillId="0" borderId="61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 wrapText="1"/>
    </xf>
    <xf numFmtId="49" fontId="92" fillId="34" borderId="46" xfId="0" applyNumberFormat="1" applyFont="1" applyFill="1" applyBorder="1" applyAlignment="1">
      <alignment horizontal="center" vertical="center" wrapText="1"/>
    </xf>
    <xf numFmtId="49" fontId="93" fillId="34" borderId="50" xfId="0" applyNumberFormat="1" applyFont="1" applyFill="1" applyBorder="1" applyAlignment="1">
      <alignment horizontal="center" vertical="center" wrapText="1"/>
    </xf>
    <xf numFmtId="49" fontId="93" fillId="34" borderId="51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/>
    </xf>
    <xf numFmtId="0" fontId="102" fillId="0" borderId="14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textRotation="90"/>
    </xf>
    <xf numFmtId="0" fontId="92" fillId="0" borderId="1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91" fillId="33" borderId="53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 textRotation="90"/>
    </xf>
    <xf numFmtId="0" fontId="87" fillId="0" borderId="70" xfId="0" applyFont="1" applyFill="1" applyBorder="1" applyAlignment="1">
      <alignment horizontal="center" vertical="center" textRotation="90"/>
    </xf>
    <xf numFmtId="0" fontId="87" fillId="0" borderId="49" xfId="0" applyFont="1" applyFill="1" applyBorder="1" applyAlignment="1">
      <alignment horizontal="center" vertical="center" textRotation="90"/>
    </xf>
    <xf numFmtId="0" fontId="87" fillId="0" borderId="71" xfId="0" applyFont="1" applyFill="1" applyBorder="1" applyAlignment="1">
      <alignment horizontal="center" vertical="center" textRotation="90"/>
    </xf>
    <xf numFmtId="0" fontId="91" fillId="0" borderId="72" xfId="0" applyFont="1" applyFill="1" applyBorder="1" applyAlignment="1">
      <alignment horizontal="center" vertical="center" textRotation="90"/>
    </xf>
    <xf numFmtId="0" fontId="91" fillId="0" borderId="73" xfId="0" applyFont="1" applyFill="1" applyBorder="1" applyAlignment="1">
      <alignment horizontal="center" vertical="center" textRotation="90"/>
    </xf>
    <xf numFmtId="0" fontId="91" fillId="0" borderId="0" xfId="0" applyFont="1" applyFill="1" applyBorder="1" applyAlignment="1">
      <alignment horizontal="center" vertical="center" textRotation="90"/>
    </xf>
    <xf numFmtId="0" fontId="91" fillId="0" borderId="69" xfId="0" applyFont="1" applyFill="1" applyBorder="1" applyAlignment="1">
      <alignment horizontal="center" vertical="center" textRotation="90"/>
    </xf>
    <xf numFmtId="0" fontId="91" fillId="0" borderId="23" xfId="0" applyFont="1" applyFill="1" applyBorder="1" applyAlignment="1">
      <alignment horizontal="center" vertical="center" textRotation="90"/>
    </xf>
    <xf numFmtId="0" fontId="91" fillId="0" borderId="65" xfId="0" applyFont="1" applyFill="1" applyBorder="1" applyAlignment="1">
      <alignment horizontal="center" vertical="center" textRotation="90"/>
    </xf>
    <xf numFmtId="0" fontId="91" fillId="0" borderId="33" xfId="0" applyFont="1" applyFill="1" applyBorder="1" applyAlignment="1">
      <alignment horizontal="center" vertical="center" textRotation="90"/>
    </xf>
    <xf numFmtId="0" fontId="91" fillId="0" borderId="35" xfId="0" applyFont="1" applyFill="1" applyBorder="1" applyAlignment="1">
      <alignment horizontal="center" vertical="center" textRotation="90"/>
    </xf>
    <xf numFmtId="0" fontId="91" fillId="0" borderId="18" xfId="0" applyFont="1" applyFill="1" applyBorder="1" applyAlignment="1">
      <alignment horizontal="center" vertical="center" textRotation="90"/>
    </xf>
    <xf numFmtId="0" fontId="91" fillId="0" borderId="19" xfId="0" applyFont="1" applyFill="1" applyBorder="1" applyAlignment="1">
      <alignment horizontal="center" vertical="center" textRotation="90"/>
    </xf>
    <xf numFmtId="0" fontId="91" fillId="0" borderId="21" xfId="0" applyFont="1" applyFill="1" applyBorder="1" applyAlignment="1">
      <alignment horizontal="center" vertical="center" textRotation="90"/>
    </xf>
    <xf numFmtId="0" fontId="91" fillId="0" borderId="22" xfId="0" applyFont="1" applyFill="1" applyBorder="1" applyAlignment="1">
      <alignment horizontal="center" vertical="center" textRotation="90"/>
    </xf>
    <xf numFmtId="0" fontId="87" fillId="4" borderId="60" xfId="0" applyFont="1" applyFill="1" applyBorder="1" applyAlignment="1">
      <alignment horizontal="center" vertical="center"/>
    </xf>
    <xf numFmtId="0" fontId="87" fillId="4" borderId="57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50" xfId="0" applyFont="1" applyFill="1" applyBorder="1" applyAlignment="1">
      <alignment horizontal="center" vertical="center"/>
    </xf>
    <xf numFmtId="0" fontId="87" fillId="4" borderId="56" xfId="0" applyFont="1" applyFill="1" applyBorder="1" applyAlignment="1">
      <alignment horizontal="center" vertical="center"/>
    </xf>
    <xf numFmtId="0" fontId="91" fillId="33" borderId="34" xfId="0" applyFont="1" applyFill="1" applyBorder="1" applyAlignment="1">
      <alignment horizontal="left" vertical="center" wrapText="1"/>
    </xf>
    <xf numFmtId="0" fontId="91" fillId="0" borderId="74" xfId="0" applyFont="1" applyFill="1" applyBorder="1" applyAlignment="1">
      <alignment horizontal="center" vertical="center" wrapText="1"/>
    </xf>
    <xf numFmtId="0" fontId="91" fillId="0" borderId="72" xfId="0" applyFont="1" applyFill="1" applyBorder="1" applyAlignment="1">
      <alignment horizontal="center" vertical="center" wrapText="1"/>
    </xf>
    <xf numFmtId="0" fontId="91" fillId="0" borderId="75" xfId="0" applyFont="1" applyFill="1" applyBorder="1" applyAlignment="1">
      <alignment horizontal="center" vertical="center" wrapText="1"/>
    </xf>
    <xf numFmtId="0" fontId="91" fillId="0" borderId="76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70" xfId="0" applyFont="1" applyFill="1" applyBorder="1" applyAlignment="1">
      <alignment horizontal="center" vertical="center" wrapText="1"/>
    </xf>
    <xf numFmtId="0" fontId="91" fillId="0" borderId="67" xfId="0" applyFont="1" applyFill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91" fillId="0" borderId="71" xfId="0" applyFont="1" applyFill="1" applyBorder="1" applyAlignment="1">
      <alignment horizontal="center" vertical="center" wrapText="1"/>
    </xf>
    <xf numFmtId="0" fontId="91" fillId="0" borderId="56" xfId="0" applyFont="1" applyFill="1" applyBorder="1" applyAlignment="1">
      <alignment horizontal="center" vertical="center"/>
    </xf>
    <xf numFmtId="0" fontId="87" fillId="0" borderId="61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 textRotation="90"/>
    </xf>
    <xf numFmtId="0" fontId="87" fillId="0" borderId="69" xfId="0" applyFont="1" applyFill="1" applyBorder="1" applyAlignment="1">
      <alignment horizontal="center" vertical="center" textRotation="90"/>
    </xf>
    <xf numFmtId="0" fontId="87" fillId="0" borderId="67" xfId="0" applyFont="1" applyFill="1" applyBorder="1" applyAlignment="1">
      <alignment horizontal="center" vertical="center" textRotation="90"/>
    </xf>
    <xf numFmtId="0" fontId="87" fillId="0" borderId="65" xfId="0" applyFont="1" applyFill="1" applyBorder="1" applyAlignment="1">
      <alignment horizontal="center" vertical="center" textRotation="90"/>
    </xf>
    <xf numFmtId="0" fontId="91" fillId="0" borderId="43" xfId="0" applyFont="1" applyFill="1" applyBorder="1" applyAlignment="1">
      <alignment horizontal="center" vertical="center"/>
    </xf>
    <xf numFmtId="0" fontId="91" fillId="0" borderId="72" xfId="0" applyFont="1" applyFill="1" applyBorder="1" applyAlignment="1">
      <alignment horizontal="center" vertical="center"/>
    </xf>
    <xf numFmtId="0" fontId="91" fillId="0" borderId="73" xfId="0" applyFont="1" applyFill="1" applyBorder="1" applyAlignment="1">
      <alignment horizontal="center" vertical="center"/>
    </xf>
    <xf numFmtId="0" fontId="91" fillId="0" borderId="77" xfId="0" applyFont="1" applyFill="1" applyBorder="1" applyAlignment="1">
      <alignment horizontal="center" vertical="center" wrapText="1"/>
    </xf>
    <xf numFmtId="0" fontId="91" fillId="0" borderId="39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87" fillId="0" borderId="74" xfId="0" applyFont="1" applyFill="1" applyBorder="1" applyAlignment="1">
      <alignment horizontal="center" vertical="center" textRotation="90"/>
    </xf>
    <xf numFmtId="0" fontId="87" fillId="0" borderId="72" xfId="0" applyFont="1" applyFill="1" applyBorder="1" applyAlignment="1">
      <alignment horizontal="center" vertical="center" textRotation="90"/>
    </xf>
    <xf numFmtId="0" fontId="87" fillId="0" borderId="0" xfId="0" applyFont="1" applyFill="1" applyBorder="1" applyAlignment="1">
      <alignment horizontal="center" vertical="center" textRotation="90"/>
    </xf>
    <xf numFmtId="0" fontId="87" fillId="0" borderId="23" xfId="0" applyFont="1" applyFill="1" applyBorder="1" applyAlignment="1">
      <alignment horizontal="center" vertical="center" textRotation="90"/>
    </xf>
    <xf numFmtId="0" fontId="87" fillId="0" borderId="37" xfId="0" applyFont="1" applyFill="1" applyBorder="1" applyAlignment="1">
      <alignment horizontal="left" vertical="center" wrapText="1"/>
    </xf>
    <xf numFmtId="0" fontId="87" fillId="33" borderId="25" xfId="0" applyFont="1" applyFill="1" applyBorder="1" applyAlignment="1">
      <alignment horizontal="center" vertical="center"/>
    </xf>
    <xf numFmtId="0" fontId="87" fillId="0" borderId="75" xfId="0" applyFont="1" applyFill="1" applyBorder="1" applyAlignment="1">
      <alignment horizontal="center" vertical="center" textRotation="90"/>
    </xf>
    <xf numFmtId="0" fontId="87" fillId="0" borderId="48" xfId="0" applyFont="1" applyFill="1" applyBorder="1" applyAlignment="1">
      <alignment horizontal="center" vertical="center" textRotation="90"/>
    </xf>
    <xf numFmtId="0" fontId="87" fillId="0" borderId="31" xfId="0" applyFont="1" applyFill="1" applyBorder="1" applyAlignment="1">
      <alignment horizontal="center" vertical="center" textRotation="90"/>
    </xf>
    <xf numFmtId="0" fontId="91" fillId="33" borderId="10" xfId="0" applyFont="1" applyFill="1" applyBorder="1" applyAlignment="1">
      <alignment horizontal="left" vertical="center" wrapText="1"/>
    </xf>
    <xf numFmtId="0" fontId="91" fillId="33" borderId="46" xfId="0" applyFont="1" applyFill="1" applyBorder="1" applyAlignment="1">
      <alignment horizontal="center" vertical="center"/>
    </xf>
    <xf numFmtId="0" fontId="91" fillId="33" borderId="25" xfId="0" applyFont="1" applyFill="1" applyBorder="1" applyAlignment="1">
      <alignment horizontal="center" vertical="center"/>
    </xf>
    <xf numFmtId="0" fontId="91" fillId="4" borderId="56" xfId="0" applyFont="1" applyFill="1" applyBorder="1" applyAlignment="1">
      <alignment horizontal="left" vertical="center"/>
    </xf>
    <xf numFmtId="0" fontId="91" fillId="4" borderId="57" xfId="0" applyFont="1" applyFill="1" applyBorder="1" applyAlignment="1">
      <alignment horizontal="left" vertical="center"/>
    </xf>
    <xf numFmtId="0" fontId="91" fillId="33" borderId="50" xfId="0" applyFont="1" applyFill="1" applyBorder="1" applyAlignment="1">
      <alignment horizontal="center" vertical="center"/>
    </xf>
    <xf numFmtId="1" fontId="87" fillId="0" borderId="44" xfId="0" applyNumberFormat="1" applyFont="1" applyFill="1" applyBorder="1" applyAlignment="1">
      <alignment horizontal="center" vertical="center"/>
    </xf>
    <xf numFmtId="1" fontId="87" fillId="0" borderId="52" xfId="0" applyNumberFormat="1" applyFont="1" applyFill="1" applyBorder="1" applyAlignment="1">
      <alignment horizontal="center" vertical="center"/>
    </xf>
    <xf numFmtId="1" fontId="87" fillId="0" borderId="53" xfId="0" applyNumberFormat="1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0" fontId="90" fillId="0" borderId="42" xfId="0" applyFont="1" applyFill="1" applyBorder="1" applyAlignment="1">
      <alignment horizontal="center" vertical="center"/>
    </xf>
    <xf numFmtId="0" fontId="90" fillId="0" borderId="56" xfId="0" applyFont="1" applyFill="1" applyBorder="1" applyAlignment="1">
      <alignment horizontal="center" vertical="center"/>
    </xf>
    <xf numFmtId="0" fontId="90" fillId="0" borderId="61" xfId="0" applyFont="1" applyFill="1" applyBorder="1" applyAlignment="1">
      <alignment horizontal="center" vertical="center"/>
    </xf>
    <xf numFmtId="0" fontId="91" fillId="34" borderId="60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70" xfId="0" applyFont="1" applyFill="1" applyBorder="1" applyAlignment="1">
      <alignment horizontal="center" vertical="center"/>
    </xf>
    <xf numFmtId="0" fontId="106" fillId="0" borderId="52" xfId="0" applyFont="1" applyFill="1" applyBorder="1" applyAlignment="1">
      <alignment horizontal="center" vertical="center" wrapText="1"/>
    </xf>
    <xf numFmtId="0" fontId="106" fillId="0" borderId="53" xfId="0" applyFont="1" applyFill="1" applyBorder="1" applyAlignment="1">
      <alignment horizontal="center" vertical="center" wrapText="1"/>
    </xf>
    <xf numFmtId="0" fontId="87" fillId="0" borderId="49" xfId="0" applyFont="1" applyFill="1" applyBorder="1" applyAlignment="1">
      <alignment horizontal="left" vertical="center" wrapText="1"/>
    </xf>
    <xf numFmtId="0" fontId="87" fillId="0" borderId="23" xfId="0" applyFont="1" applyFill="1" applyBorder="1" applyAlignment="1">
      <alignment horizontal="left" vertical="center"/>
    </xf>
    <xf numFmtId="0" fontId="90" fillId="0" borderId="56" xfId="0" applyFont="1" applyFill="1" applyBorder="1" applyAlignment="1">
      <alignment horizontal="center" vertical="center" wrapText="1"/>
    </xf>
    <xf numFmtId="0" fontId="90" fillId="0" borderId="61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87" fillId="0" borderId="47" xfId="0" applyFont="1" applyFill="1" applyBorder="1" applyAlignment="1">
      <alignment horizontal="center" vertical="center" wrapText="1"/>
    </xf>
    <xf numFmtId="49" fontId="92" fillId="0" borderId="41" xfId="0" applyNumberFormat="1" applyFont="1" applyFill="1" applyBorder="1" applyAlignment="1">
      <alignment horizontal="center" vertical="center" wrapText="1"/>
    </xf>
    <xf numFmtId="49" fontId="92" fillId="0" borderId="54" xfId="0" applyNumberFormat="1" applyFont="1" applyFill="1" applyBorder="1" applyAlignment="1">
      <alignment horizontal="center" vertical="center" wrapText="1"/>
    </xf>
    <xf numFmtId="49" fontId="92" fillId="0" borderId="58" xfId="0" applyNumberFormat="1" applyFont="1" applyFill="1" applyBorder="1" applyAlignment="1">
      <alignment horizontal="center" vertical="center" wrapText="1"/>
    </xf>
    <xf numFmtId="0" fontId="90" fillId="0" borderId="60" xfId="0" applyFont="1" applyFill="1" applyBorder="1" applyAlignment="1">
      <alignment horizontal="center" vertical="center"/>
    </xf>
    <xf numFmtId="0" fontId="87" fillId="0" borderId="66" xfId="0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7" fillId="0" borderId="71" xfId="0" applyFont="1" applyFill="1" applyBorder="1" applyAlignment="1">
      <alignment horizontal="center" vertical="center"/>
    </xf>
    <xf numFmtId="0" fontId="87" fillId="0" borderId="67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92" fillId="0" borderId="40" xfId="0" applyFont="1" applyFill="1" applyBorder="1" applyAlignment="1">
      <alignment horizontal="justify" vertical="center" wrapText="1"/>
    </xf>
    <xf numFmtId="0" fontId="92" fillId="0" borderId="54" xfId="0" applyFont="1" applyFill="1" applyBorder="1" applyAlignment="1">
      <alignment horizontal="justify" vertical="center" wrapText="1"/>
    </xf>
    <xf numFmtId="0" fontId="87" fillId="0" borderId="64" xfId="0" applyFont="1" applyFill="1" applyBorder="1" applyAlignment="1">
      <alignment horizontal="center" vertical="center"/>
    </xf>
    <xf numFmtId="0" fontId="87" fillId="0" borderId="65" xfId="0" applyFont="1" applyFill="1" applyBorder="1" applyAlignment="1">
      <alignment horizontal="center" vertical="center"/>
    </xf>
    <xf numFmtId="0" fontId="87" fillId="0" borderId="62" xfId="0" applyFont="1" applyFill="1" applyBorder="1" applyAlignment="1">
      <alignment horizontal="left" vertical="center" wrapText="1"/>
    </xf>
    <xf numFmtId="0" fontId="93" fillId="0" borderId="54" xfId="0" applyFont="1" applyFill="1" applyBorder="1" applyAlignment="1">
      <alignment horizontal="center" vertical="center" wrapText="1"/>
    </xf>
    <xf numFmtId="0" fontId="93" fillId="0" borderId="58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/>
    </xf>
    <xf numFmtId="0" fontId="88" fillId="0" borderId="56" xfId="0" applyFont="1" applyFill="1" applyBorder="1" applyAlignment="1">
      <alignment vertical="justify" wrapText="1"/>
    </xf>
    <xf numFmtId="0" fontId="88" fillId="0" borderId="61" xfId="0" applyFont="1" applyFill="1" applyBorder="1" applyAlignment="1">
      <alignment vertical="justify" wrapText="1"/>
    </xf>
    <xf numFmtId="0" fontId="88" fillId="0" borderId="57" xfId="0" applyFont="1" applyFill="1" applyBorder="1" applyAlignment="1">
      <alignment vertical="justify" wrapText="1"/>
    </xf>
    <xf numFmtId="0" fontId="88" fillId="0" borderId="13" xfId="0" applyFont="1" applyFill="1" applyBorder="1" applyAlignment="1">
      <alignment vertical="justify" wrapText="1"/>
    </xf>
    <xf numFmtId="0" fontId="88" fillId="0" borderId="14" xfId="0" applyFont="1" applyFill="1" applyBorder="1" applyAlignment="1">
      <alignment vertical="justify" wrapText="1"/>
    </xf>
    <xf numFmtId="0" fontId="88" fillId="0" borderId="48" xfId="0" applyFont="1" applyFill="1" applyBorder="1" applyAlignment="1">
      <alignment vertical="justify" wrapText="1"/>
    </xf>
    <xf numFmtId="0" fontId="88" fillId="0" borderId="31" xfId="0" applyFont="1" applyFill="1" applyBorder="1" applyAlignment="1">
      <alignment vertical="justify" wrapText="1"/>
    </xf>
    <xf numFmtId="0" fontId="88" fillId="0" borderId="32" xfId="0" applyFont="1" applyFill="1" applyBorder="1" applyAlignment="1">
      <alignment vertical="justify" wrapText="1"/>
    </xf>
    <xf numFmtId="0" fontId="91" fillId="0" borderId="60" xfId="0" applyFont="1" applyFill="1" applyBorder="1" applyAlignment="1">
      <alignment horizontal="left" vertical="center" wrapText="1"/>
    </xf>
    <xf numFmtId="0" fontId="91" fillId="0" borderId="56" xfId="0" applyFont="1" applyFill="1" applyBorder="1" applyAlignment="1">
      <alignment horizontal="left" vertical="center" wrapText="1"/>
    </xf>
    <xf numFmtId="0" fontId="91" fillId="0" borderId="57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/>
    </xf>
    <xf numFmtId="0" fontId="87" fillId="0" borderId="13" xfId="0" applyFont="1" applyFill="1" applyBorder="1" applyAlignment="1">
      <alignment horizontal="left" vertical="center"/>
    </xf>
    <xf numFmtId="0" fontId="87" fillId="0" borderId="60" xfId="0" applyFont="1" applyFill="1" applyBorder="1" applyAlignment="1">
      <alignment horizontal="left" vertical="center"/>
    </xf>
    <xf numFmtId="0" fontId="87" fillId="0" borderId="40" xfId="0" applyFont="1" applyFill="1" applyBorder="1" applyAlignment="1">
      <alignment horizontal="left" vertical="center" wrapText="1"/>
    </xf>
    <xf numFmtId="0" fontId="87" fillId="0" borderId="54" xfId="0" applyFont="1" applyFill="1" applyBorder="1" applyAlignment="1">
      <alignment horizontal="left" vertical="center" wrapText="1"/>
    </xf>
    <xf numFmtId="0" fontId="87" fillId="0" borderId="55" xfId="0" applyFont="1" applyFill="1" applyBorder="1" applyAlignment="1">
      <alignment horizontal="left" vertical="center" wrapText="1"/>
    </xf>
    <xf numFmtId="0" fontId="104" fillId="0" borderId="31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top"/>
    </xf>
    <xf numFmtId="0" fontId="91" fillId="33" borderId="11" xfId="0" applyFont="1" applyFill="1" applyBorder="1" applyAlignment="1">
      <alignment horizontal="center" vertical="center"/>
    </xf>
    <xf numFmtId="0" fontId="91" fillId="33" borderId="51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left" vertical="center" wrapText="1"/>
    </xf>
    <xf numFmtId="0" fontId="87" fillId="0" borderId="24" xfId="0" applyFont="1" applyFill="1" applyBorder="1" applyAlignment="1">
      <alignment horizontal="left" vertical="center" wrapText="1"/>
    </xf>
    <xf numFmtId="0" fontId="87" fillId="0" borderId="30" xfId="0" applyFont="1" applyFill="1" applyBorder="1" applyAlignment="1">
      <alignment horizontal="left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91" fillId="33" borderId="47" xfId="0" applyFont="1" applyFill="1" applyBorder="1" applyAlignment="1">
      <alignment horizontal="left" vertical="center" wrapText="1"/>
    </xf>
    <xf numFmtId="0" fontId="91" fillId="33" borderId="52" xfId="0" applyFont="1" applyFill="1" applyBorder="1" applyAlignment="1">
      <alignment horizontal="left" vertical="center" wrapText="1"/>
    </xf>
    <xf numFmtId="0" fontId="91" fillId="33" borderId="48" xfId="0" applyFont="1" applyFill="1" applyBorder="1" applyAlignment="1">
      <alignment horizontal="left" vertical="center" wrapText="1"/>
    </xf>
    <xf numFmtId="0" fontId="87" fillId="33" borderId="47" xfId="0" applyFont="1" applyFill="1" applyBorder="1" applyAlignment="1">
      <alignment horizontal="center" vertical="center"/>
    </xf>
    <xf numFmtId="0" fontId="87" fillId="33" borderId="48" xfId="0" applyFont="1" applyFill="1" applyBorder="1" applyAlignment="1">
      <alignment horizontal="center" vertical="center"/>
    </xf>
    <xf numFmtId="0" fontId="87" fillId="33" borderId="52" xfId="0" applyFont="1" applyFill="1" applyBorder="1" applyAlignment="1">
      <alignment horizontal="center" vertical="center"/>
    </xf>
    <xf numFmtId="0" fontId="91" fillId="33" borderId="52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87" fillId="33" borderId="48" xfId="0" applyFont="1" applyFill="1" applyBorder="1" applyAlignment="1">
      <alignment horizontal="center" vertical="center" wrapText="1"/>
    </xf>
    <xf numFmtId="0" fontId="87" fillId="33" borderId="31" xfId="0" applyFont="1" applyFill="1" applyBorder="1" applyAlignment="1">
      <alignment horizontal="center" vertical="center" wrapText="1"/>
    </xf>
    <xf numFmtId="0" fontId="87" fillId="33" borderId="32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left" vertical="center" wrapText="1"/>
    </xf>
    <xf numFmtId="0" fontId="102" fillId="0" borderId="59" xfId="0" applyFont="1" applyFill="1" applyBorder="1" applyAlignment="1">
      <alignment horizontal="left" vertical="center" wrapText="1"/>
    </xf>
    <xf numFmtId="0" fontId="102" fillId="0" borderId="28" xfId="0" applyFont="1" applyFill="1" applyBorder="1" applyAlignment="1">
      <alignment horizontal="left" vertical="center" wrapText="1"/>
    </xf>
    <xf numFmtId="0" fontId="87" fillId="0" borderId="71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91" fillId="33" borderId="4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219"/>
  <sheetViews>
    <sheetView showGridLines="0" tabSelected="1" zoomScale="40" zoomScaleNormal="40" zoomScalePageLayoutView="0" workbookViewId="0" topLeftCell="A16">
      <selection activeCell="AO33" sqref="AO33:AQ33"/>
    </sheetView>
  </sheetViews>
  <sheetFormatPr defaultColWidth="4.75390625" defaultRowHeight="12.75"/>
  <cols>
    <col min="1" max="1" width="9.375" style="1" customWidth="1"/>
    <col min="2" max="13" width="4.875" style="1" customWidth="1"/>
    <col min="14" max="17" width="5.00390625" style="1" customWidth="1"/>
    <col min="18" max="19" width="5.00390625" style="4" customWidth="1"/>
    <col min="20" max="31" width="5.00390625" style="1" customWidth="1"/>
    <col min="32" max="32" width="6.875" style="1" customWidth="1"/>
    <col min="33" max="33" width="6.125" style="1" customWidth="1"/>
    <col min="34" max="34" width="4.625" style="1" customWidth="1"/>
    <col min="35" max="35" width="6.25390625" style="1" customWidth="1"/>
    <col min="36" max="36" width="5.875" style="1" customWidth="1"/>
    <col min="37" max="37" width="4.25390625" style="1" customWidth="1"/>
    <col min="38" max="38" width="6.25390625" style="1" customWidth="1"/>
    <col min="39" max="39" width="5.875" style="1" customWidth="1"/>
    <col min="40" max="40" width="4.25390625" style="1" customWidth="1"/>
    <col min="41" max="41" width="7.00390625" style="1" customWidth="1"/>
    <col min="42" max="42" width="5.75390625" style="1" customWidth="1"/>
    <col min="43" max="43" width="4.25390625" style="1" customWidth="1"/>
    <col min="44" max="44" width="6.375" style="1" customWidth="1"/>
    <col min="45" max="45" width="5.625" style="1" customWidth="1"/>
    <col min="46" max="46" width="4.375" style="1" customWidth="1"/>
    <col min="47" max="47" width="6.25390625" style="1" customWidth="1"/>
    <col min="48" max="48" width="5.625" style="1" customWidth="1"/>
    <col min="49" max="49" width="4.375" style="1" customWidth="1"/>
    <col min="50" max="50" width="7.125" style="1" customWidth="1"/>
    <col min="51" max="51" width="5.625" style="1" customWidth="1"/>
    <col min="52" max="53" width="5.00390625" style="1" customWidth="1"/>
    <col min="54" max="54" width="5.375" style="1" customWidth="1"/>
    <col min="55" max="56" width="4.875" style="1" customWidth="1"/>
    <col min="57" max="57" width="7.00390625" style="1" customWidth="1"/>
    <col min="58" max="59" width="4.875" style="6" customWidth="1"/>
    <col min="60" max="60" width="6.25390625" style="6" customWidth="1"/>
    <col min="61" max="61" width="10.25390625" style="6" customWidth="1"/>
    <col min="62" max="62" width="2.25390625" style="7" customWidth="1"/>
    <col min="63" max="66" width="4.75390625" style="1" customWidth="1"/>
    <col min="67" max="67" width="13.00390625" style="1" customWidth="1"/>
    <col min="68" max="16384" width="4.75390625" style="1" customWidth="1"/>
  </cols>
  <sheetData>
    <row r="1" ht="15" customHeight="1"/>
    <row r="2" spans="2:61" ht="34.5">
      <c r="B2" s="2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Z2" s="5" t="s">
        <v>98</v>
      </c>
      <c r="BC2" s="291"/>
      <c r="BD2" s="291"/>
      <c r="BE2" s="291"/>
      <c r="BF2" s="291"/>
      <c r="BG2" s="291"/>
      <c r="BH2" s="291"/>
      <c r="BI2" s="291"/>
    </row>
    <row r="3" spans="2:17" ht="30.75">
      <c r="B3" s="2" t="s">
        <v>95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2:38" ht="30.75">
      <c r="B4" s="2" t="s">
        <v>96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2:64" ht="30.75">
      <c r="B5" s="2" t="s">
        <v>97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T5" s="9"/>
      <c r="U5" s="9"/>
      <c r="V5" s="85" t="s">
        <v>489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/>
      <c r="AQ5"/>
      <c r="AR5"/>
      <c r="AS5"/>
      <c r="AT5" s="90"/>
      <c r="AU5"/>
      <c r="AV5"/>
      <c r="AW5" s="10"/>
      <c r="AX5" s="85" t="s">
        <v>381</v>
      </c>
      <c r="AY5" s="10"/>
      <c r="AZ5" s="10"/>
      <c r="BB5" s="93"/>
      <c r="BC5" s="93"/>
      <c r="BD5" s="93"/>
      <c r="BE5" s="93"/>
      <c r="BF5" s="93"/>
      <c r="BG5" s="93"/>
      <c r="BH5" s="93"/>
      <c r="BI5" s="93"/>
      <c r="BJ5"/>
      <c r="BK5"/>
      <c r="BL5"/>
    </row>
    <row r="6" spans="2:64" ht="32.25" customHeight="1">
      <c r="B6" s="85" t="s">
        <v>379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86"/>
      <c r="O6" s="86"/>
      <c r="P6" s="86"/>
      <c r="Q6" s="11"/>
      <c r="R6" s="11"/>
      <c r="S6" s="11"/>
      <c r="T6" s="11"/>
      <c r="U6" s="11"/>
      <c r="V6" s="87" t="s">
        <v>380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2"/>
      <c r="AQ6" s="92"/>
      <c r="AR6" s="92"/>
      <c r="AS6" s="92"/>
      <c r="AT6" s="91"/>
      <c r="AU6" s="92"/>
      <c r="AV6" s="92"/>
      <c r="AW6" s="12"/>
      <c r="AX6" s="12"/>
      <c r="AY6" s="12"/>
      <c r="AZ6" s="12"/>
      <c r="BA6" s="209"/>
      <c r="BB6" s="93"/>
      <c r="BC6" s="93"/>
      <c r="BD6" s="93"/>
      <c r="BE6" s="93"/>
      <c r="BF6" s="93"/>
      <c r="BG6" s="93"/>
      <c r="BH6" s="93"/>
      <c r="BI6" s="93"/>
      <c r="BJ6"/>
      <c r="BK6"/>
      <c r="BL6"/>
    </row>
    <row r="7" spans="2:64" ht="30" customHeight="1">
      <c r="B7" s="87" t="s">
        <v>378</v>
      </c>
      <c r="C7" s="87"/>
      <c r="D7" s="87"/>
      <c r="E7" s="87"/>
      <c r="F7" s="87"/>
      <c r="G7" s="87"/>
      <c r="H7" s="87"/>
      <c r="I7" s="88"/>
      <c r="J7" s="88"/>
      <c r="K7" s="88"/>
      <c r="L7" s="88"/>
      <c r="M7" s="89"/>
      <c r="N7" s="89"/>
      <c r="O7"/>
      <c r="P7"/>
      <c r="R7" s="17"/>
      <c r="S7" s="17"/>
      <c r="T7" s="17"/>
      <c r="U7" s="17"/>
      <c r="V7" s="85" t="s">
        <v>490</v>
      </c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6"/>
      <c r="AR7" s="86"/>
      <c r="AS7" s="86"/>
      <c r="AT7" s="85"/>
      <c r="AU7" s="86"/>
      <c r="AV7" s="86"/>
      <c r="AX7" s="85" t="s">
        <v>158</v>
      </c>
      <c r="BA7" s="87"/>
      <c r="BB7" s="94"/>
      <c r="BC7" s="94"/>
      <c r="BD7" s="94"/>
      <c r="BE7" s="94"/>
      <c r="BF7" s="94"/>
      <c r="BG7" s="94"/>
      <c r="BH7" s="94"/>
      <c r="BI7" s="94"/>
      <c r="BJ7" s="92"/>
      <c r="BK7" s="92"/>
      <c r="BL7" s="92"/>
    </row>
    <row r="8" spans="2:64" ht="30" customHeight="1">
      <c r="B8" s="2" t="s">
        <v>113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6"/>
      <c r="N8" s="16"/>
      <c r="T8" s="15" t="s">
        <v>144</v>
      </c>
      <c r="U8" s="8"/>
      <c r="V8" s="109"/>
      <c r="W8" s="90"/>
      <c r="X8" s="90"/>
      <c r="Y8" s="90"/>
      <c r="Z8" s="90"/>
      <c r="AA8" s="90"/>
      <c r="AB8" s="85" t="s">
        <v>353</v>
      </c>
      <c r="AC8" s="209"/>
      <c r="AD8" s="209"/>
      <c r="AE8" s="209"/>
      <c r="AF8" s="209"/>
      <c r="AG8" s="90"/>
      <c r="AH8" s="90"/>
      <c r="AI8" s="90"/>
      <c r="AJ8" s="90"/>
      <c r="AK8" s="90"/>
      <c r="AL8" s="90"/>
      <c r="AM8" s="90"/>
      <c r="AN8" s="90"/>
      <c r="AO8" s="90"/>
      <c r="AP8"/>
      <c r="AQ8"/>
      <c r="AR8"/>
      <c r="AS8"/>
      <c r="AT8" s="90"/>
      <c r="AU8"/>
      <c r="AV8"/>
      <c r="AX8" s="11"/>
      <c r="AY8" s="19"/>
      <c r="AZ8" s="19"/>
      <c r="BA8" s="87"/>
      <c r="BB8" s="94"/>
      <c r="BC8" s="94"/>
      <c r="BD8" s="94"/>
      <c r="BE8" s="94"/>
      <c r="BF8" s="94"/>
      <c r="BG8" s="94"/>
      <c r="BH8" s="94"/>
      <c r="BI8" s="94"/>
      <c r="BJ8" s="92"/>
      <c r="BK8" s="92"/>
      <c r="BL8" s="92"/>
    </row>
    <row r="9" spans="2:58" ht="25.5" customHeight="1">
      <c r="B9" s="15" t="s">
        <v>104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6"/>
      <c r="N9" s="16"/>
      <c r="Q9" s="6"/>
      <c r="T9" s="8"/>
      <c r="U9" s="8"/>
      <c r="V9" s="110"/>
      <c r="W9" s="8"/>
      <c r="X9" s="8"/>
      <c r="Y9" s="8"/>
      <c r="Z9" s="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X9" s="85" t="s">
        <v>382</v>
      </c>
      <c r="BD9" s="13"/>
      <c r="BE9" s="13"/>
      <c r="BF9" s="14"/>
    </row>
    <row r="10" spans="2:61" ht="30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  <c r="N10" s="1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Z10" s="85"/>
      <c r="BB10" s="85"/>
      <c r="BC10" s="85"/>
      <c r="BD10" s="85"/>
      <c r="BE10" s="85"/>
      <c r="BF10" s="85"/>
      <c r="BG10" s="85"/>
      <c r="BH10" s="85"/>
      <c r="BI10" s="85"/>
    </row>
    <row r="11" spans="2:40" ht="30.75">
      <c r="B11" s="2" t="s">
        <v>103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/>
      <c r="N11" s="16"/>
      <c r="T11" s="2"/>
      <c r="U11" s="8"/>
      <c r="V11" s="85" t="s">
        <v>157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2:44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2:44" ht="22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1" ht="37.5" customHeight="1">
      <c r="B14" s="20" t="s">
        <v>145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1"/>
      <c r="S14" s="2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2"/>
      <c r="AN14" s="8"/>
      <c r="AO14" s="22" t="s">
        <v>6</v>
      </c>
    </row>
    <row r="16" spans="1:61" ht="19.5" customHeight="1">
      <c r="A16" s="405" t="s">
        <v>77</v>
      </c>
      <c r="B16" s="356" t="s">
        <v>89</v>
      </c>
      <c r="C16" s="356"/>
      <c r="D16" s="356"/>
      <c r="E16" s="356"/>
      <c r="F16" s="237" t="s">
        <v>147</v>
      </c>
      <c r="G16" s="356" t="s">
        <v>88</v>
      </c>
      <c r="H16" s="356"/>
      <c r="I16" s="356"/>
      <c r="J16" s="237" t="s">
        <v>148</v>
      </c>
      <c r="K16" s="356" t="s">
        <v>87</v>
      </c>
      <c r="L16" s="356"/>
      <c r="M16" s="356"/>
      <c r="N16" s="356"/>
      <c r="O16" s="356" t="s">
        <v>86</v>
      </c>
      <c r="P16" s="356"/>
      <c r="Q16" s="356"/>
      <c r="R16" s="356"/>
      <c r="S16" s="237" t="s">
        <v>149</v>
      </c>
      <c r="T16" s="356" t="s">
        <v>85</v>
      </c>
      <c r="U16" s="356"/>
      <c r="V16" s="356"/>
      <c r="W16" s="237" t="s">
        <v>150</v>
      </c>
      <c r="X16" s="356" t="s">
        <v>84</v>
      </c>
      <c r="Y16" s="356"/>
      <c r="Z16" s="356"/>
      <c r="AA16" s="237" t="s">
        <v>151</v>
      </c>
      <c r="AB16" s="356" t="s">
        <v>83</v>
      </c>
      <c r="AC16" s="356"/>
      <c r="AD16" s="356"/>
      <c r="AE16" s="356"/>
      <c r="AF16" s="237" t="s">
        <v>152</v>
      </c>
      <c r="AG16" s="356" t="s">
        <v>82</v>
      </c>
      <c r="AH16" s="356"/>
      <c r="AI16" s="356"/>
      <c r="AJ16" s="237" t="s">
        <v>153</v>
      </c>
      <c r="AK16" s="356" t="s">
        <v>81</v>
      </c>
      <c r="AL16" s="356"/>
      <c r="AM16" s="356"/>
      <c r="AN16" s="356"/>
      <c r="AO16" s="356" t="s">
        <v>80</v>
      </c>
      <c r="AP16" s="356"/>
      <c r="AQ16" s="356"/>
      <c r="AR16" s="356"/>
      <c r="AS16" s="237" t="s">
        <v>154</v>
      </c>
      <c r="AT16" s="356" t="s">
        <v>79</v>
      </c>
      <c r="AU16" s="356"/>
      <c r="AV16" s="356"/>
      <c r="AW16" s="237" t="s">
        <v>155</v>
      </c>
      <c r="AX16" s="356" t="s">
        <v>78</v>
      </c>
      <c r="AY16" s="356"/>
      <c r="AZ16" s="356"/>
      <c r="BA16" s="406"/>
      <c r="BB16" s="405" t="s">
        <v>33</v>
      </c>
      <c r="BC16" s="405" t="s">
        <v>28</v>
      </c>
      <c r="BD16" s="405" t="s">
        <v>29</v>
      </c>
      <c r="BE16" s="405" t="s">
        <v>74</v>
      </c>
      <c r="BF16" s="405" t="s">
        <v>73</v>
      </c>
      <c r="BG16" s="405" t="s">
        <v>75</v>
      </c>
      <c r="BH16" s="405" t="s">
        <v>76</v>
      </c>
      <c r="BI16" s="405" t="s">
        <v>5</v>
      </c>
    </row>
    <row r="17" spans="1:61" ht="234" customHeight="1">
      <c r="A17" s="405"/>
      <c r="B17" s="23" t="s">
        <v>90</v>
      </c>
      <c r="C17" s="23" t="s">
        <v>39</v>
      </c>
      <c r="D17" s="23" t="s">
        <v>40</v>
      </c>
      <c r="E17" s="23" t="s">
        <v>41</v>
      </c>
      <c r="F17" s="401"/>
      <c r="G17" s="23" t="s">
        <v>42</v>
      </c>
      <c r="H17" s="23" t="s">
        <v>43</v>
      </c>
      <c r="I17" s="23" t="s">
        <v>44</v>
      </c>
      <c r="J17" s="401"/>
      <c r="K17" s="23" t="s">
        <v>45</v>
      </c>
      <c r="L17" s="23" t="s">
        <v>46</v>
      </c>
      <c r="M17" s="23" t="s">
        <v>47</v>
      </c>
      <c r="N17" s="23" t="s">
        <v>48</v>
      </c>
      <c r="O17" s="23" t="s">
        <v>38</v>
      </c>
      <c r="P17" s="23" t="s">
        <v>39</v>
      </c>
      <c r="Q17" s="23" t="s">
        <v>40</v>
      </c>
      <c r="R17" s="23" t="s">
        <v>41</v>
      </c>
      <c r="S17" s="401"/>
      <c r="T17" s="23" t="s">
        <v>49</v>
      </c>
      <c r="U17" s="23" t="s">
        <v>50</v>
      </c>
      <c r="V17" s="23" t="s">
        <v>51</v>
      </c>
      <c r="W17" s="401"/>
      <c r="X17" s="23" t="s">
        <v>52</v>
      </c>
      <c r="Y17" s="23" t="s">
        <v>53</v>
      </c>
      <c r="Z17" s="23" t="s">
        <v>54</v>
      </c>
      <c r="AA17" s="401"/>
      <c r="AB17" s="23" t="s">
        <v>52</v>
      </c>
      <c r="AC17" s="23" t="s">
        <v>53</v>
      </c>
      <c r="AD17" s="23" t="s">
        <v>54</v>
      </c>
      <c r="AE17" s="23" t="s">
        <v>55</v>
      </c>
      <c r="AF17" s="401"/>
      <c r="AG17" s="23" t="s">
        <v>42</v>
      </c>
      <c r="AH17" s="23" t="s">
        <v>43</v>
      </c>
      <c r="AI17" s="23" t="s">
        <v>44</v>
      </c>
      <c r="AJ17" s="401"/>
      <c r="AK17" s="23" t="s">
        <v>56</v>
      </c>
      <c r="AL17" s="23" t="s">
        <v>57</v>
      </c>
      <c r="AM17" s="23" t="s">
        <v>58</v>
      </c>
      <c r="AN17" s="23" t="s">
        <v>59</v>
      </c>
      <c r="AO17" s="23" t="s">
        <v>38</v>
      </c>
      <c r="AP17" s="23" t="s">
        <v>39</v>
      </c>
      <c r="AQ17" s="23" t="s">
        <v>40</v>
      </c>
      <c r="AR17" s="23" t="s">
        <v>41</v>
      </c>
      <c r="AS17" s="401"/>
      <c r="AT17" s="23" t="s">
        <v>42</v>
      </c>
      <c r="AU17" s="23" t="s">
        <v>43</v>
      </c>
      <c r="AV17" s="23" t="s">
        <v>44</v>
      </c>
      <c r="AW17" s="401"/>
      <c r="AX17" s="23" t="s">
        <v>45</v>
      </c>
      <c r="AY17" s="23" t="s">
        <v>46</v>
      </c>
      <c r="AZ17" s="23" t="s">
        <v>47</v>
      </c>
      <c r="BA17" s="24" t="s">
        <v>60</v>
      </c>
      <c r="BB17" s="405"/>
      <c r="BC17" s="405"/>
      <c r="BD17" s="405"/>
      <c r="BE17" s="405"/>
      <c r="BF17" s="405"/>
      <c r="BG17" s="405"/>
      <c r="BH17" s="405"/>
      <c r="BI17" s="405"/>
    </row>
    <row r="18" spans="1:61" ht="30" customHeight="1">
      <c r="A18" s="25" t="s">
        <v>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8">
        <v>18</v>
      </c>
      <c r="T18" s="28" t="s">
        <v>0</v>
      </c>
      <c r="U18" s="28" t="s">
        <v>0</v>
      </c>
      <c r="V18" s="28" t="s">
        <v>0</v>
      </c>
      <c r="W18" s="28" t="s">
        <v>62</v>
      </c>
      <c r="X18" s="28" t="s">
        <v>62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>
        <v>17</v>
      </c>
      <c r="AP18" s="28" t="s">
        <v>0</v>
      </c>
      <c r="AQ18" s="28" t="s">
        <v>0</v>
      </c>
      <c r="AR18" s="28" t="s">
        <v>0</v>
      </c>
      <c r="AS18" s="28" t="s">
        <v>0</v>
      </c>
      <c r="AT18" s="27" t="s">
        <v>1</v>
      </c>
      <c r="AU18" s="27" t="s">
        <v>1</v>
      </c>
      <c r="AV18" s="28" t="s">
        <v>62</v>
      </c>
      <c r="AW18" s="28" t="s">
        <v>62</v>
      </c>
      <c r="AX18" s="28" t="s">
        <v>62</v>
      </c>
      <c r="AY18" s="28" t="s">
        <v>62</v>
      </c>
      <c r="AZ18" s="28" t="s">
        <v>62</v>
      </c>
      <c r="BA18" s="28" t="s">
        <v>62</v>
      </c>
      <c r="BB18" s="27">
        <v>35</v>
      </c>
      <c r="BC18" s="27">
        <v>7</v>
      </c>
      <c r="BD18" s="27">
        <v>2</v>
      </c>
      <c r="BE18" s="27"/>
      <c r="BF18" s="27"/>
      <c r="BG18" s="27"/>
      <c r="BH18" s="27">
        <v>8</v>
      </c>
      <c r="BI18" s="27">
        <f>BH18+BG18+BF18+BE18+BD18+BC18+BB18</f>
        <v>52</v>
      </c>
    </row>
    <row r="19" spans="1:61" ht="30" customHeigh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7"/>
      <c r="S19" s="28">
        <v>18</v>
      </c>
      <c r="T19" s="28" t="s">
        <v>0</v>
      </c>
      <c r="U19" s="28" t="s">
        <v>0</v>
      </c>
      <c r="V19" s="28" t="s">
        <v>0</v>
      </c>
      <c r="W19" s="28" t="s">
        <v>62</v>
      </c>
      <c r="X19" s="28" t="s">
        <v>62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8">
        <v>17</v>
      </c>
      <c r="AP19" s="28" t="s">
        <v>0</v>
      </c>
      <c r="AQ19" s="28" t="s">
        <v>0</v>
      </c>
      <c r="AR19" s="28" t="s">
        <v>0</v>
      </c>
      <c r="AS19" s="28" t="s">
        <v>0</v>
      </c>
      <c r="AT19" s="27" t="s">
        <v>64</v>
      </c>
      <c r="AU19" s="108" t="s">
        <v>64</v>
      </c>
      <c r="AV19" s="28" t="s">
        <v>62</v>
      </c>
      <c r="AW19" s="28" t="s">
        <v>62</v>
      </c>
      <c r="AX19" s="28" t="s">
        <v>62</v>
      </c>
      <c r="AY19" s="28" t="s">
        <v>62</v>
      </c>
      <c r="AZ19" s="28" t="s">
        <v>62</v>
      </c>
      <c r="BA19" s="28" t="s">
        <v>62</v>
      </c>
      <c r="BB19" s="27">
        <v>35</v>
      </c>
      <c r="BC19" s="27">
        <v>7</v>
      </c>
      <c r="BD19" s="27"/>
      <c r="BE19" s="27">
        <v>2</v>
      </c>
      <c r="BF19" s="27"/>
      <c r="BG19" s="27"/>
      <c r="BH19" s="27">
        <v>8</v>
      </c>
      <c r="BI19" s="108">
        <f>BH19+BG19+BF19+BE19+BD19+BC19+BB19</f>
        <v>52</v>
      </c>
    </row>
    <row r="20" spans="1:61" ht="30" customHeight="1">
      <c r="A20" s="25" t="s">
        <v>27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7"/>
      <c r="S20" s="28">
        <v>18</v>
      </c>
      <c r="T20" s="28" t="s">
        <v>0</v>
      </c>
      <c r="U20" s="28" t="s">
        <v>0</v>
      </c>
      <c r="V20" s="28" t="s">
        <v>0</v>
      </c>
      <c r="W20" s="28" t="s">
        <v>62</v>
      </c>
      <c r="X20" s="28" t="s">
        <v>62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  <c r="AO20" s="28">
        <v>17</v>
      </c>
      <c r="AP20" s="28" t="s">
        <v>0</v>
      </c>
      <c r="AQ20" s="28" t="s">
        <v>0</v>
      </c>
      <c r="AR20" s="28" t="s">
        <v>0</v>
      </c>
      <c r="AS20" s="28" t="s">
        <v>0</v>
      </c>
      <c r="AT20" s="108" t="s">
        <v>64</v>
      </c>
      <c r="AU20" s="108" t="s">
        <v>64</v>
      </c>
      <c r="AV20" s="108" t="s">
        <v>64</v>
      </c>
      <c r="AW20" s="108" t="s">
        <v>64</v>
      </c>
      <c r="AX20" s="28" t="s">
        <v>62</v>
      </c>
      <c r="AY20" s="28" t="s">
        <v>62</v>
      </c>
      <c r="AZ20" s="28" t="s">
        <v>62</v>
      </c>
      <c r="BA20" s="28" t="s">
        <v>62</v>
      </c>
      <c r="BB20" s="27">
        <v>35</v>
      </c>
      <c r="BC20" s="27">
        <v>7</v>
      </c>
      <c r="BD20" s="27"/>
      <c r="BE20" s="27">
        <v>4</v>
      </c>
      <c r="BF20" s="27"/>
      <c r="BG20" s="27"/>
      <c r="BH20" s="27">
        <v>6</v>
      </c>
      <c r="BI20" s="108">
        <f>BH20+BG20+BF20+BE20+BD20+BC20+BB20</f>
        <v>52</v>
      </c>
    </row>
    <row r="21" spans="1:61" ht="30" customHeight="1">
      <c r="A21" s="25" t="s">
        <v>159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95"/>
      <c r="P21" s="95"/>
      <c r="Q21" s="95"/>
      <c r="R21" s="28">
        <v>17</v>
      </c>
      <c r="S21" s="28" t="s">
        <v>0</v>
      </c>
      <c r="T21" s="28" t="s">
        <v>0</v>
      </c>
      <c r="U21" s="28" t="s">
        <v>0</v>
      </c>
      <c r="V21" s="28" t="s">
        <v>62</v>
      </c>
      <c r="W21" s="28" t="s">
        <v>62</v>
      </c>
      <c r="X21" s="108" t="s">
        <v>64</v>
      </c>
      <c r="Y21" s="108" t="s">
        <v>64</v>
      </c>
      <c r="Z21" s="108" t="s">
        <v>64</v>
      </c>
      <c r="AA21" s="108" t="s">
        <v>64</v>
      </c>
      <c r="AB21" s="108" t="s">
        <v>64</v>
      </c>
      <c r="AC21" s="108" t="s">
        <v>64</v>
      </c>
      <c r="AD21" s="108" t="s">
        <v>64</v>
      </c>
      <c r="AE21" s="108" t="s">
        <v>64</v>
      </c>
      <c r="AF21" s="108" t="s">
        <v>64</v>
      </c>
      <c r="AG21" s="108" t="s">
        <v>64</v>
      </c>
      <c r="AH21" s="108" t="s">
        <v>64</v>
      </c>
      <c r="AI21" s="40" t="s">
        <v>92</v>
      </c>
      <c r="AJ21" s="40" t="s">
        <v>92</v>
      </c>
      <c r="AK21" s="40" t="s">
        <v>92</v>
      </c>
      <c r="AL21" s="40" t="s">
        <v>92</v>
      </c>
      <c r="AM21" s="40" t="s">
        <v>92</v>
      </c>
      <c r="AN21" s="40" t="s">
        <v>92</v>
      </c>
      <c r="AO21" s="40" t="s">
        <v>92</v>
      </c>
      <c r="AP21" s="40" t="s">
        <v>92</v>
      </c>
      <c r="AQ21" s="40" t="s">
        <v>92</v>
      </c>
      <c r="AR21" s="40" t="s">
        <v>66</v>
      </c>
      <c r="AS21" s="40" t="s">
        <v>66</v>
      </c>
      <c r="AT21" s="95"/>
      <c r="AU21" s="95"/>
      <c r="AV21" s="95"/>
      <c r="AW21" s="95"/>
      <c r="AX21" s="95"/>
      <c r="AY21" s="95"/>
      <c r="AZ21" s="95"/>
      <c r="BA21" s="24"/>
      <c r="BB21" s="95">
        <v>17</v>
      </c>
      <c r="BC21" s="95">
        <v>3</v>
      </c>
      <c r="BD21" s="95"/>
      <c r="BE21" s="95">
        <v>11</v>
      </c>
      <c r="BF21" s="95">
        <v>9</v>
      </c>
      <c r="BG21" s="95">
        <v>2</v>
      </c>
      <c r="BH21" s="95">
        <v>2</v>
      </c>
      <c r="BI21" s="108">
        <f>BH21+BG21+BF21+BE21+BD21+BC21+BB21</f>
        <v>44</v>
      </c>
    </row>
    <row r="22" spans="1:6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111">
        <f>BB18+BB19+BB20+BB21</f>
        <v>122</v>
      </c>
      <c r="BC22" s="28">
        <f aca="true" t="shared" si="0" ref="BC22:BI22">BC18+BC19+BC20+BC21</f>
        <v>24</v>
      </c>
      <c r="BD22" s="28">
        <f t="shared" si="0"/>
        <v>2</v>
      </c>
      <c r="BE22" s="28">
        <f t="shared" si="0"/>
        <v>17</v>
      </c>
      <c r="BF22" s="28">
        <f t="shared" si="0"/>
        <v>9</v>
      </c>
      <c r="BG22" s="28">
        <f t="shared" si="0"/>
        <v>2</v>
      </c>
      <c r="BH22" s="28">
        <f t="shared" si="0"/>
        <v>24</v>
      </c>
      <c r="BI22" s="28">
        <f t="shared" si="0"/>
        <v>200</v>
      </c>
    </row>
    <row r="23" spans="1:35" ht="11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3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48" ht="26.25">
      <c r="A24" s="32"/>
      <c r="B24" s="32"/>
      <c r="C24" s="34" t="s">
        <v>7</v>
      </c>
      <c r="D24" s="34"/>
      <c r="E24" s="34"/>
      <c r="F24" s="34"/>
      <c r="G24" s="35"/>
      <c r="H24" s="36"/>
      <c r="I24" s="37" t="s">
        <v>93</v>
      </c>
      <c r="J24" s="34" t="s">
        <v>4</v>
      </c>
      <c r="K24" s="35"/>
      <c r="L24" s="35"/>
      <c r="M24" s="35"/>
      <c r="N24" s="34"/>
      <c r="O24" s="34"/>
      <c r="P24" s="34"/>
      <c r="Q24" s="34"/>
      <c r="R24" s="38"/>
      <c r="S24" s="39" t="s">
        <v>1</v>
      </c>
      <c r="T24" s="37" t="s">
        <v>93</v>
      </c>
      <c r="U24" s="34" t="s">
        <v>61</v>
      </c>
      <c r="V24" s="35"/>
      <c r="W24" s="34"/>
      <c r="X24" s="34"/>
      <c r="Y24" s="34"/>
      <c r="Z24" s="34"/>
      <c r="AA24" s="34"/>
      <c r="AB24" s="34"/>
      <c r="AC24" s="34"/>
      <c r="AD24" s="35"/>
      <c r="AE24" s="40" t="s">
        <v>92</v>
      </c>
      <c r="AF24" s="37" t="s">
        <v>93</v>
      </c>
      <c r="AG24" s="34" t="s">
        <v>91</v>
      </c>
      <c r="AH24" s="34"/>
      <c r="AI24" s="34"/>
      <c r="AJ24" s="41"/>
      <c r="AK24" s="41"/>
      <c r="AL24" s="41"/>
      <c r="AM24" s="41"/>
      <c r="AN24" s="35"/>
      <c r="AQ24" s="40" t="s">
        <v>62</v>
      </c>
      <c r="AR24" s="37" t="s">
        <v>93</v>
      </c>
      <c r="AS24" s="34" t="s">
        <v>63</v>
      </c>
      <c r="AT24" s="35"/>
      <c r="AU24" s="35"/>
      <c r="AV24" s="35"/>
    </row>
    <row r="25" spans="1:48" ht="15.75" customHeight="1">
      <c r="A25" s="32"/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8"/>
      <c r="S25" s="38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35"/>
      <c r="AU25" s="35"/>
      <c r="AV25" s="35"/>
    </row>
    <row r="26" spans="1:48" ht="26.25">
      <c r="A26" s="32"/>
      <c r="B26" s="32"/>
      <c r="C26" s="34"/>
      <c r="D26" s="34"/>
      <c r="E26" s="34"/>
      <c r="F26" s="34"/>
      <c r="G26" s="34"/>
      <c r="H26" s="42" t="s">
        <v>0</v>
      </c>
      <c r="I26" s="37" t="s">
        <v>93</v>
      </c>
      <c r="J26" s="34" t="s">
        <v>67</v>
      </c>
      <c r="K26" s="35"/>
      <c r="L26" s="35"/>
      <c r="M26" s="35"/>
      <c r="N26" s="34"/>
      <c r="O26" s="34"/>
      <c r="P26" s="34"/>
      <c r="Q26" s="34"/>
      <c r="R26" s="38"/>
      <c r="S26" s="40" t="s">
        <v>64</v>
      </c>
      <c r="T26" s="37" t="s">
        <v>93</v>
      </c>
      <c r="U26" s="34" t="s">
        <v>68</v>
      </c>
      <c r="V26" s="35"/>
      <c r="W26" s="34"/>
      <c r="X26" s="34"/>
      <c r="Y26" s="34"/>
      <c r="Z26" s="34"/>
      <c r="AA26" s="34"/>
      <c r="AB26" s="34"/>
      <c r="AC26" s="34"/>
      <c r="AD26" s="35"/>
      <c r="AE26" s="40" t="s">
        <v>66</v>
      </c>
      <c r="AF26" s="37" t="s">
        <v>93</v>
      </c>
      <c r="AG26" s="34" t="s">
        <v>65</v>
      </c>
      <c r="AH26" s="34"/>
      <c r="AI26" s="34"/>
      <c r="AJ26" s="41"/>
      <c r="AK26" s="41"/>
      <c r="AL26" s="41"/>
      <c r="AM26" s="41"/>
      <c r="AN26" s="41"/>
      <c r="AO26" s="41"/>
      <c r="AV26" s="35"/>
    </row>
    <row r="27" spans="1:45" ht="9.75" customHeight="1">
      <c r="A27" s="32"/>
      <c r="B27" s="32"/>
      <c r="C27" s="32"/>
      <c r="D27" s="32"/>
      <c r="E27" s="32"/>
      <c r="F27" s="3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3"/>
      <c r="S27" s="43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6.75" customHeight="1">
      <c r="A28" s="32"/>
      <c r="B28" s="32"/>
      <c r="C28" s="32"/>
      <c r="D28" s="32"/>
      <c r="E28" s="32"/>
      <c r="F28" s="3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43"/>
      <c r="S28" s="43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37.5" customHeight="1">
      <c r="A29" s="32"/>
      <c r="B29" s="32"/>
      <c r="C29" s="32"/>
      <c r="D29" s="32"/>
      <c r="E29" s="32"/>
      <c r="F29" s="3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43"/>
      <c r="S29" s="43"/>
      <c r="T29" s="29"/>
      <c r="U29" s="29"/>
      <c r="V29" s="29"/>
      <c r="W29" s="29"/>
      <c r="X29" s="29"/>
      <c r="Y29" s="29"/>
      <c r="Z29" s="29"/>
      <c r="AA29" s="20" t="s">
        <v>37</v>
      </c>
      <c r="AB29" s="29"/>
      <c r="AC29" s="29"/>
      <c r="AD29" s="29"/>
      <c r="AE29" s="29"/>
      <c r="AF29" s="29"/>
      <c r="AG29" s="29"/>
      <c r="AH29" s="29"/>
      <c r="AI29" s="29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35" ht="18.75" customHeight="1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  <c r="S30" s="33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61" ht="32.25" customHeight="1" thickBot="1">
      <c r="A31" s="452" t="s">
        <v>99</v>
      </c>
      <c r="B31" s="434" t="s">
        <v>115</v>
      </c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6"/>
      <c r="P31" s="455" t="s">
        <v>8</v>
      </c>
      <c r="Q31" s="461"/>
      <c r="R31" s="455" t="s">
        <v>9</v>
      </c>
      <c r="S31" s="456"/>
      <c r="T31" s="304" t="s">
        <v>10</v>
      </c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285"/>
      <c r="AF31" s="449" t="s">
        <v>36</v>
      </c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450"/>
      <c r="BC31" s="451"/>
      <c r="BD31" s="422" t="s">
        <v>24</v>
      </c>
      <c r="BE31" s="423"/>
      <c r="BF31" s="416" t="s">
        <v>100</v>
      </c>
      <c r="BG31" s="416"/>
      <c r="BH31" s="416"/>
      <c r="BI31" s="417"/>
    </row>
    <row r="32" spans="1:61" ht="32.25" customHeight="1" thickBot="1">
      <c r="A32" s="453"/>
      <c r="B32" s="437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9"/>
      <c r="P32" s="445"/>
      <c r="Q32" s="413"/>
      <c r="R32" s="445"/>
      <c r="S32" s="457"/>
      <c r="T32" s="412" t="s">
        <v>5</v>
      </c>
      <c r="U32" s="413"/>
      <c r="V32" s="445" t="s">
        <v>11</v>
      </c>
      <c r="W32" s="446"/>
      <c r="X32" s="307" t="s">
        <v>12</v>
      </c>
      <c r="Y32" s="290"/>
      <c r="Z32" s="290"/>
      <c r="AA32" s="290"/>
      <c r="AB32" s="290"/>
      <c r="AC32" s="290"/>
      <c r="AD32" s="290"/>
      <c r="AE32" s="444"/>
      <c r="AF32" s="409" t="s">
        <v>14</v>
      </c>
      <c r="AG32" s="410"/>
      <c r="AH32" s="410"/>
      <c r="AI32" s="410"/>
      <c r="AJ32" s="410"/>
      <c r="AK32" s="411"/>
      <c r="AL32" s="409" t="s">
        <v>15</v>
      </c>
      <c r="AM32" s="410"/>
      <c r="AN32" s="410"/>
      <c r="AO32" s="410"/>
      <c r="AP32" s="410"/>
      <c r="AQ32" s="411"/>
      <c r="AR32" s="409" t="s">
        <v>16</v>
      </c>
      <c r="AS32" s="410"/>
      <c r="AT32" s="410"/>
      <c r="AU32" s="410"/>
      <c r="AV32" s="410"/>
      <c r="AW32" s="411"/>
      <c r="AX32" s="409" t="s">
        <v>173</v>
      </c>
      <c r="AY32" s="410"/>
      <c r="AZ32" s="410"/>
      <c r="BA32" s="410"/>
      <c r="BB32" s="410"/>
      <c r="BC32" s="411"/>
      <c r="BD32" s="424"/>
      <c r="BE32" s="425"/>
      <c r="BF32" s="418"/>
      <c r="BG32" s="418"/>
      <c r="BH32" s="418"/>
      <c r="BI32" s="419"/>
    </row>
    <row r="33" spans="1:61" ht="55.5" customHeight="1" thickBot="1">
      <c r="A33" s="453"/>
      <c r="B33" s="437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9"/>
      <c r="P33" s="445"/>
      <c r="Q33" s="413"/>
      <c r="R33" s="445"/>
      <c r="S33" s="457"/>
      <c r="T33" s="412"/>
      <c r="U33" s="413"/>
      <c r="V33" s="445"/>
      <c r="W33" s="446"/>
      <c r="X33" s="462" t="s">
        <v>13</v>
      </c>
      <c r="Y33" s="413"/>
      <c r="Z33" s="463" t="s">
        <v>101</v>
      </c>
      <c r="AA33" s="413"/>
      <c r="AB33" s="463" t="s">
        <v>102</v>
      </c>
      <c r="AC33" s="413"/>
      <c r="AD33" s="445" t="s">
        <v>72</v>
      </c>
      <c r="AE33" s="457"/>
      <c r="AF33" s="402" t="s">
        <v>166</v>
      </c>
      <c r="AG33" s="403"/>
      <c r="AH33" s="404"/>
      <c r="AI33" s="402" t="s">
        <v>167</v>
      </c>
      <c r="AJ33" s="403"/>
      <c r="AK33" s="404"/>
      <c r="AL33" s="402" t="s">
        <v>168</v>
      </c>
      <c r="AM33" s="403"/>
      <c r="AN33" s="404"/>
      <c r="AO33" s="402" t="s">
        <v>169</v>
      </c>
      <c r="AP33" s="403"/>
      <c r="AQ33" s="404"/>
      <c r="AR33" s="402" t="s">
        <v>170</v>
      </c>
      <c r="AS33" s="403"/>
      <c r="AT33" s="404"/>
      <c r="AU33" s="402" t="s">
        <v>171</v>
      </c>
      <c r="AV33" s="403"/>
      <c r="AW33" s="404"/>
      <c r="AX33" s="402" t="s">
        <v>172</v>
      </c>
      <c r="AY33" s="403"/>
      <c r="AZ33" s="404"/>
      <c r="BA33" s="402" t="s">
        <v>174</v>
      </c>
      <c r="BB33" s="403"/>
      <c r="BC33" s="404"/>
      <c r="BD33" s="424"/>
      <c r="BE33" s="425"/>
      <c r="BF33" s="418"/>
      <c r="BG33" s="418"/>
      <c r="BH33" s="418"/>
      <c r="BI33" s="419"/>
    </row>
    <row r="34" spans="1:61" ht="104.25" customHeight="1" thickBot="1">
      <c r="A34" s="454"/>
      <c r="B34" s="440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2"/>
      <c r="P34" s="447"/>
      <c r="Q34" s="415"/>
      <c r="R34" s="447"/>
      <c r="S34" s="458"/>
      <c r="T34" s="414"/>
      <c r="U34" s="415"/>
      <c r="V34" s="447"/>
      <c r="W34" s="448"/>
      <c r="X34" s="458"/>
      <c r="Y34" s="415"/>
      <c r="Z34" s="447"/>
      <c r="AA34" s="415"/>
      <c r="AB34" s="447"/>
      <c r="AC34" s="415"/>
      <c r="AD34" s="447"/>
      <c r="AE34" s="458"/>
      <c r="AF34" s="44" t="s">
        <v>3</v>
      </c>
      <c r="AG34" s="45" t="s">
        <v>17</v>
      </c>
      <c r="AH34" s="46" t="s">
        <v>18</v>
      </c>
      <c r="AI34" s="44" t="s">
        <v>3</v>
      </c>
      <c r="AJ34" s="45" t="s">
        <v>17</v>
      </c>
      <c r="AK34" s="46" t="s">
        <v>18</v>
      </c>
      <c r="AL34" s="44" t="s">
        <v>3</v>
      </c>
      <c r="AM34" s="45" t="s">
        <v>17</v>
      </c>
      <c r="AN34" s="46" t="s">
        <v>18</v>
      </c>
      <c r="AO34" s="44" t="s">
        <v>3</v>
      </c>
      <c r="AP34" s="45" t="s">
        <v>17</v>
      </c>
      <c r="AQ34" s="46" t="s">
        <v>18</v>
      </c>
      <c r="AR34" s="44" t="s">
        <v>3</v>
      </c>
      <c r="AS34" s="45" t="s">
        <v>17</v>
      </c>
      <c r="AT34" s="46" t="s">
        <v>18</v>
      </c>
      <c r="AU34" s="47" t="s">
        <v>3</v>
      </c>
      <c r="AV34" s="48" t="s">
        <v>17</v>
      </c>
      <c r="AW34" s="49" t="s">
        <v>18</v>
      </c>
      <c r="AX34" s="44" t="s">
        <v>3</v>
      </c>
      <c r="AY34" s="45" t="s">
        <v>17</v>
      </c>
      <c r="AZ34" s="46" t="s">
        <v>18</v>
      </c>
      <c r="BA34" s="44" t="s">
        <v>3</v>
      </c>
      <c r="BB34" s="45" t="s">
        <v>17</v>
      </c>
      <c r="BC34" s="46" t="s">
        <v>18</v>
      </c>
      <c r="BD34" s="426"/>
      <c r="BE34" s="427"/>
      <c r="BF34" s="420"/>
      <c r="BG34" s="420"/>
      <c r="BH34" s="420"/>
      <c r="BI34" s="421"/>
    </row>
    <row r="35" spans="1:61" ht="37.5" customHeight="1" thickBot="1">
      <c r="A35" s="112" t="s">
        <v>25</v>
      </c>
      <c r="B35" s="391" t="s">
        <v>116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8"/>
      <c r="P35" s="428"/>
      <c r="Q35" s="429"/>
      <c r="R35" s="428"/>
      <c r="S35" s="432"/>
      <c r="T35" s="296">
        <f>T36+T41+T57+T64</f>
        <v>4874</v>
      </c>
      <c r="U35" s="261"/>
      <c r="V35" s="295">
        <f>V36+V41+V57+V64</f>
        <v>2242</v>
      </c>
      <c r="W35" s="322"/>
      <c r="X35" s="261">
        <f>X36+X41+X57+X64</f>
        <v>1008</v>
      </c>
      <c r="Y35" s="262"/>
      <c r="Z35" s="261">
        <f>Z36+Z41+Z57+Z64</f>
        <v>274</v>
      </c>
      <c r="AA35" s="262"/>
      <c r="AB35" s="261">
        <f>AB36+AB41+AB57+AB64</f>
        <v>656</v>
      </c>
      <c r="AC35" s="262"/>
      <c r="AD35" s="261">
        <f>AD36+AD41+AD57+AD64</f>
        <v>304</v>
      </c>
      <c r="AE35" s="262"/>
      <c r="AF35" s="156">
        <f aca="true" t="shared" si="1" ref="AF35:AW35">AF36+AF41+AF57+AF64</f>
        <v>1076</v>
      </c>
      <c r="AG35" s="157">
        <f t="shared" si="1"/>
        <v>506</v>
      </c>
      <c r="AH35" s="166">
        <f t="shared" si="1"/>
        <v>30</v>
      </c>
      <c r="AI35" s="158">
        <f t="shared" si="1"/>
        <v>804</v>
      </c>
      <c r="AJ35" s="157">
        <f t="shared" si="1"/>
        <v>372</v>
      </c>
      <c r="AK35" s="166">
        <f t="shared" si="1"/>
        <v>23</v>
      </c>
      <c r="AL35" s="158">
        <f t="shared" si="1"/>
        <v>896</v>
      </c>
      <c r="AM35" s="157">
        <f t="shared" si="1"/>
        <v>420</v>
      </c>
      <c r="AN35" s="166">
        <f t="shared" si="1"/>
        <v>24</v>
      </c>
      <c r="AO35" s="159">
        <f t="shared" si="1"/>
        <v>1004</v>
      </c>
      <c r="AP35" s="157">
        <f t="shared" si="1"/>
        <v>456</v>
      </c>
      <c r="AQ35" s="167">
        <f t="shared" si="1"/>
        <v>27</v>
      </c>
      <c r="AR35" s="158">
        <f t="shared" si="1"/>
        <v>738</v>
      </c>
      <c r="AS35" s="157">
        <f t="shared" si="1"/>
        <v>334</v>
      </c>
      <c r="AT35" s="166">
        <f t="shared" si="1"/>
        <v>21</v>
      </c>
      <c r="AU35" s="207">
        <f t="shared" si="1"/>
        <v>356</v>
      </c>
      <c r="AV35" s="202">
        <f t="shared" si="1"/>
        <v>154</v>
      </c>
      <c r="AW35" s="208">
        <f t="shared" si="1"/>
        <v>9</v>
      </c>
      <c r="AX35" s="183">
        <f>AX36+AX41+AX57</f>
        <v>0</v>
      </c>
      <c r="AY35" s="184">
        <f>AY36+AY41+AY57</f>
        <v>0</v>
      </c>
      <c r="AZ35" s="185">
        <f>AZ36+AZ41+AZ57</f>
        <v>0</v>
      </c>
      <c r="BA35" s="156"/>
      <c r="BB35" s="157"/>
      <c r="BC35" s="166"/>
      <c r="BD35" s="296">
        <f>BD36+BD41+BD57+BD64</f>
        <v>134</v>
      </c>
      <c r="BE35" s="322"/>
      <c r="BF35" s="261"/>
      <c r="BG35" s="261"/>
      <c r="BH35" s="261"/>
      <c r="BI35" s="322"/>
    </row>
    <row r="36" spans="1:61" ht="29.25" customHeight="1">
      <c r="A36" s="114" t="s">
        <v>19</v>
      </c>
      <c r="B36" s="464" t="s">
        <v>175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30"/>
      <c r="Q36" s="460"/>
      <c r="R36" s="430"/>
      <c r="S36" s="431"/>
      <c r="T36" s="465">
        <f>T37+T38+T39+T40</f>
        <v>330</v>
      </c>
      <c r="U36" s="466"/>
      <c r="V36" s="527">
        <f>V37+V38+V39+V40</f>
        <v>162</v>
      </c>
      <c r="W36" s="528"/>
      <c r="X36" s="469">
        <f>X37+X38+X39+X40</f>
        <v>84</v>
      </c>
      <c r="Y36" s="466"/>
      <c r="Z36" s="430"/>
      <c r="AA36" s="460"/>
      <c r="AB36" s="430"/>
      <c r="AC36" s="460"/>
      <c r="AD36" s="430">
        <f>AD37+AD38+AD39+AD40</f>
        <v>78</v>
      </c>
      <c r="AE36" s="431"/>
      <c r="AF36" s="143">
        <f aca="true" t="shared" si="2" ref="AF36:AK36">AF37+AF38+AF39+AF40</f>
        <v>258</v>
      </c>
      <c r="AG36" s="144">
        <f t="shared" si="2"/>
        <v>128</v>
      </c>
      <c r="AH36" s="142">
        <f t="shared" si="2"/>
        <v>7</v>
      </c>
      <c r="AI36" s="143">
        <f t="shared" si="2"/>
        <v>72</v>
      </c>
      <c r="AJ36" s="144">
        <f t="shared" si="2"/>
        <v>34</v>
      </c>
      <c r="AK36" s="142">
        <f t="shared" si="2"/>
        <v>2</v>
      </c>
      <c r="AL36" s="186">
        <f>AL37+AL39+AL40</f>
        <v>0</v>
      </c>
      <c r="AM36" s="178">
        <f aca="true" t="shared" si="3" ref="AM36:AZ36">AM37+AM38+AM39+AM40</f>
        <v>0</v>
      </c>
      <c r="AN36" s="187">
        <f t="shared" si="3"/>
        <v>0</v>
      </c>
      <c r="AO36" s="188">
        <f t="shared" si="3"/>
        <v>0</v>
      </c>
      <c r="AP36" s="175">
        <f t="shared" si="3"/>
        <v>0</v>
      </c>
      <c r="AQ36" s="189">
        <f t="shared" si="3"/>
        <v>0</v>
      </c>
      <c r="AR36" s="190">
        <f t="shared" si="3"/>
        <v>0</v>
      </c>
      <c r="AS36" s="178">
        <f t="shared" si="3"/>
        <v>0</v>
      </c>
      <c r="AT36" s="179">
        <f t="shared" si="3"/>
        <v>0</v>
      </c>
      <c r="AU36" s="186">
        <f t="shared" si="3"/>
        <v>0</v>
      </c>
      <c r="AV36" s="178">
        <f t="shared" si="3"/>
        <v>0</v>
      </c>
      <c r="AW36" s="179">
        <f t="shared" si="3"/>
        <v>0</v>
      </c>
      <c r="AX36" s="186">
        <f t="shared" si="3"/>
        <v>0</v>
      </c>
      <c r="AY36" s="178">
        <f t="shared" si="3"/>
        <v>0</v>
      </c>
      <c r="AZ36" s="179">
        <f t="shared" si="3"/>
        <v>0</v>
      </c>
      <c r="BA36" s="115"/>
      <c r="BB36" s="116"/>
      <c r="BC36" s="117"/>
      <c r="BD36" s="407">
        <f>BD37+BD38+BD39+BD40</f>
        <v>9</v>
      </c>
      <c r="BE36" s="408"/>
      <c r="BF36" s="323" t="s">
        <v>326</v>
      </c>
      <c r="BG36" s="323"/>
      <c r="BH36" s="323"/>
      <c r="BI36" s="324"/>
    </row>
    <row r="37" spans="1:67" ht="29.25" customHeight="1">
      <c r="A37" s="50" t="s">
        <v>176</v>
      </c>
      <c r="B37" s="276" t="s">
        <v>177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31">
        <v>1</v>
      </c>
      <c r="Q37" s="232"/>
      <c r="R37" s="231"/>
      <c r="S37" s="233"/>
      <c r="T37" s="234">
        <v>144</v>
      </c>
      <c r="U37" s="232"/>
      <c r="V37" s="231">
        <v>76</v>
      </c>
      <c r="W37" s="235"/>
      <c r="X37" s="233">
        <v>38</v>
      </c>
      <c r="Y37" s="232"/>
      <c r="Z37" s="231"/>
      <c r="AA37" s="232"/>
      <c r="AB37" s="231"/>
      <c r="AC37" s="232"/>
      <c r="AD37" s="231">
        <v>38</v>
      </c>
      <c r="AE37" s="233"/>
      <c r="AF37" s="145">
        <v>144</v>
      </c>
      <c r="AG37" s="146">
        <v>76</v>
      </c>
      <c r="AH37" s="52">
        <v>4</v>
      </c>
      <c r="AI37" s="145"/>
      <c r="AJ37" s="146"/>
      <c r="AK37" s="52"/>
      <c r="AL37" s="51"/>
      <c r="AM37" s="83"/>
      <c r="AN37" s="96"/>
      <c r="AO37" s="51"/>
      <c r="AP37" s="98"/>
      <c r="AQ37" s="52"/>
      <c r="AR37" s="97"/>
      <c r="AS37" s="83"/>
      <c r="AT37" s="52"/>
      <c r="AU37" s="51"/>
      <c r="AV37" s="83"/>
      <c r="AW37" s="52"/>
      <c r="AX37" s="51"/>
      <c r="AY37" s="83"/>
      <c r="AZ37" s="52"/>
      <c r="BA37" s="51"/>
      <c r="BB37" s="83"/>
      <c r="BC37" s="52"/>
      <c r="BD37" s="234">
        <f>AZ37+AW37+AT37+AQ37+AN37+AK37+AH37</f>
        <v>4</v>
      </c>
      <c r="BE37" s="235"/>
      <c r="BF37" s="318" t="s">
        <v>118</v>
      </c>
      <c r="BG37" s="318"/>
      <c r="BH37" s="318"/>
      <c r="BI37" s="319"/>
      <c r="BO37" s="53"/>
    </row>
    <row r="38" spans="1:61" ht="30" customHeight="1">
      <c r="A38" s="50" t="s">
        <v>178</v>
      </c>
      <c r="B38" s="276" t="s">
        <v>179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31"/>
      <c r="Q38" s="232"/>
      <c r="R38" s="231">
        <v>1</v>
      </c>
      <c r="S38" s="233"/>
      <c r="T38" s="234">
        <v>42</v>
      </c>
      <c r="U38" s="232"/>
      <c r="V38" s="231">
        <v>18</v>
      </c>
      <c r="W38" s="235"/>
      <c r="X38" s="233">
        <v>12</v>
      </c>
      <c r="Y38" s="232"/>
      <c r="Z38" s="231"/>
      <c r="AA38" s="232"/>
      <c r="AB38" s="231"/>
      <c r="AC38" s="232"/>
      <c r="AD38" s="231">
        <v>6</v>
      </c>
      <c r="AE38" s="233"/>
      <c r="AF38" s="145">
        <v>42</v>
      </c>
      <c r="AG38" s="146">
        <v>18</v>
      </c>
      <c r="AH38" s="52">
        <v>1</v>
      </c>
      <c r="AI38" s="145"/>
      <c r="AJ38" s="146"/>
      <c r="AK38" s="52"/>
      <c r="AL38" s="51"/>
      <c r="AM38" s="83"/>
      <c r="AN38" s="96"/>
      <c r="AO38" s="51"/>
      <c r="AP38" s="98"/>
      <c r="AQ38" s="52"/>
      <c r="AR38" s="97"/>
      <c r="AS38" s="83"/>
      <c r="AT38" s="52"/>
      <c r="AU38" s="51"/>
      <c r="AV38" s="83"/>
      <c r="AW38" s="52"/>
      <c r="AX38" s="51"/>
      <c r="AY38" s="83"/>
      <c r="AZ38" s="52"/>
      <c r="BA38" s="51"/>
      <c r="BB38" s="83"/>
      <c r="BC38" s="52"/>
      <c r="BD38" s="234">
        <f>AZ38+AW38+AT38+AQ38+AN38+AK38+AH38</f>
        <v>1</v>
      </c>
      <c r="BE38" s="235"/>
      <c r="BF38" s="318" t="s">
        <v>320</v>
      </c>
      <c r="BG38" s="318"/>
      <c r="BH38" s="318"/>
      <c r="BI38" s="319"/>
    </row>
    <row r="39" spans="1:61" ht="30" customHeight="1">
      <c r="A39" s="50" t="s">
        <v>182</v>
      </c>
      <c r="B39" s="276" t="s">
        <v>180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31"/>
      <c r="Q39" s="232"/>
      <c r="R39" s="231">
        <v>2</v>
      </c>
      <c r="S39" s="233"/>
      <c r="T39" s="234">
        <v>72</v>
      </c>
      <c r="U39" s="232"/>
      <c r="V39" s="231">
        <v>34</v>
      </c>
      <c r="W39" s="235"/>
      <c r="X39" s="233">
        <v>16</v>
      </c>
      <c r="Y39" s="232"/>
      <c r="Z39" s="231"/>
      <c r="AA39" s="232"/>
      <c r="AB39" s="231"/>
      <c r="AC39" s="232"/>
      <c r="AD39" s="231">
        <v>18</v>
      </c>
      <c r="AE39" s="233"/>
      <c r="AF39" s="145"/>
      <c r="AG39" s="146"/>
      <c r="AH39" s="52"/>
      <c r="AI39" s="145">
        <v>72</v>
      </c>
      <c r="AJ39" s="146">
        <v>34</v>
      </c>
      <c r="AK39" s="52">
        <v>2</v>
      </c>
      <c r="AL39" s="51"/>
      <c r="AM39" s="108"/>
      <c r="AN39" s="99"/>
      <c r="AO39" s="51"/>
      <c r="AP39" s="108"/>
      <c r="AQ39" s="52"/>
      <c r="AR39" s="100"/>
      <c r="AS39" s="108"/>
      <c r="AT39" s="52"/>
      <c r="AU39" s="51"/>
      <c r="AV39" s="108"/>
      <c r="AW39" s="52"/>
      <c r="AX39" s="51"/>
      <c r="AY39" s="108"/>
      <c r="AZ39" s="52"/>
      <c r="BA39" s="51"/>
      <c r="BB39" s="108"/>
      <c r="BC39" s="52"/>
      <c r="BD39" s="234">
        <f>AZ39+AW39+AT39+AQ39+AN39+AK39+AH39</f>
        <v>2</v>
      </c>
      <c r="BE39" s="235"/>
      <c r="BF39" s="318" t="s">
        <v>139</v>
      </c>
      <c r="BG39" s="318"/>
      <c r="BH39" s="318"/>
      <c r="BI39" s="319"/>
    </row>
    <row r="40" spans="1:61" ht="30" customHeight="1" thickBot="1">
      <c r="A40" s="123" t="s">
        <v>183</v>
      </c>
      <c r="B40" s="459" t="s">
        <v>181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383">
        <v>1</v>
      </c>
      <c r="Q40" s="385"/>
      <c r="R40" s="383"/>
      <c r="S40" s="384"/>
      <c r="T40" s="311">
        <v>72</v>
      </c>
      <c r="U40" s="272"/>
      <c r="V40" s="271">
        <v>34</v>
      </c>
      <c r="W40" s="312"/>
      <c r="X40" s="384">
        <v>18</v>
      </c>
      <c r="Y40" s="385"/>
      <c r="Z40" s="383"/>
      <c r="AA40" s="385"/>
      <c r="AB40" s="383"/>
      <c r="AC40" s="385"/>
      <c r="AD40" s="383">
        <v>16</v>
      </c>
      <c r="AE40" s="384"/>
      <c r="AF40" s="147">
        <v>72</v>
      </c>
      <c r="AG40" s="148">
        <v>34</v>
      </c>
      <c r="AH40" s="126">
        <v>2</v>
      </c>
      <c r="AI40" s="147"/>
      <c r="AJ40" s="148"/>
      <c r="AK40" s="126"/>
      <c r="AL40" s="124"/>
      <c r="AM40" s="125"/>
      <c r="AN40" s="101"/>
      <c r="AO40" s="124"/>
      <c r="AP40" s="125"/>
      <c r="AQ40" s="126"/>
      <c r="AR40" s="105"/>
      <c r="AS40" s="125"/>
      <c r="AT40" s="126"/>
      <c r="AU40" s="124"/>
      <c r="AV40" s="125"/>
      <c r="AW40" s="126"/>
      <c r="AX40" s="124"/>
      <c r="AY40" s="125"/>
      <c r="AZ40" s="126"/>
      <c r="BA40" s="124"/>
      <c r="BB40" s="125"/>
      <c r="BC40" s="126"/>
      <c r="BD40" s="234">
        <f>AZ40+AW40+AT40+AQ40+AN40+AK40+AH40</f>
        <v>2</v>
      </c>
      <c r="BE40" s="235"/>
      <c r="BF40" s="325" t="s">
        <v>119</v>
      </c>
      <c r="BG40" s="325"/>
      <c r="BH40" s="325"/>
      <c r="BI40" s="326"/>
    </row>
    <row r="41" spans="1:61" ht="70.5" customHeight="1">
      <c r="A41" s="121" t="s">
        <v>34</v>
      </c>
      <c r="B41" s="433" t="s">
        <v>184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268"/>
      <c r="Q41" s="269"/>
      <c r="R41" s="268"/>
      <c r="S41" s="270"/>
      <c r="T41" s="249">
        <f>T42+T44+T45+T46+T47+T48+T49+T51+T52+T53+T54+T55+T56</f>
        <v>2444</v>
      </c>
      <c r="U41" s="245"/>
      <c r="V41" s="263">
        <f>V42+V44+V45+V46+V47+V48+V49+V51+V52+V53+V54+V55+V56</f>
        <v>1130</v>
      </c>
      <c r="W41" s="264"/>
      <c r="X41" s="245">
        <f>X42+X44+X45+X46+X47+X48+X49+X51+X52+X53+X54+X55+X56</f>
        <v>460</v>
      </c>
      <c r="Y41" s="246"/>
      <c r="Z41" s="263">
        <f>Z42+Z44+Z45+Z46+Z47+Z48+Z49+Z51+Z53+Z54+Z55+Z56</f>
        <v>274</v>
      </c>
      <c r="AA41" s="246"/>
      <c r="AB41" s="263">
        <f>AB42+AB44+AB45+AB46+AB47+AB48+AB49+AB51+AB52+AB53+AB54+AB55+AB56</f>
        <v>196</v>
      </c>
      <c r="AC41" s="246"/>
      <c r="AD41" s="263">
        <f>AD42+AD44+AD45+AD46+AD47+AD48+AD49+AD51+AD52+AD53+AD54+AD55+AD56</f>
        <v>200</v>
      </c>
      <c r="AE41" s="245"/>
      <c r="AF41" s="151">
        <f aca="true" t="shared" si="4" ref="AF41:AZ41">AF42+AF44+AF45+AF46+AF47+AF48+AF49+AF51+AF52+AF53+AF54+AF55+AF56</f>
        <v>708</v>
      </c>
      <c r="AG41" s="152">
        <f t="shared" si="4"/>
        <v>324</v>
      </c>
      <c r="AH41" s="153">
        <f t="shared" si="4"/>
        <v>20</v>
      </c>
      <c r="AI41" s="151">
        <f t="shared" si="4"/>
        <v>732</v>
      </c>
      <c r="AJ41" s="152">
        <f t="shared" si="4"/>
        <v>338</v>
      </c>
      <c r="AK41" s="153">
        <f t="shared" si="4"/>
        <v>21</v>
      </c>
      <c r="AL41" s="151">
        <f t="shared" si="4"/>
        <v>556</v>
      </c>
      <c r="AM41" s="152">
        <f t="shared" si="4"/>
        <v>244</v>
      </c>
      <c r="AN41" s="154">
        <f t="shared" si="4"/>
        <v>15</v>
      </c>
      <c r="AO41" s="151">
        <f t="shared" si="4"/>
        <v>448</v>
      </c>
      <c r="AP41" s="152">
        <f t="shared" si="4"/>
        <v>224</v>
      </c>
      <c r="AQ41" s="153">
        <f t="shared" si="4"/>
        <v>12</v>
      </c>
      <c r="AR41" s="191">
        <f t="shared" si="4"/>
        <v>0</v>
      </c>
      <c r="AS41" s="191">
        <f t="shared" si="4"/>
        <v>0</v>
      </c>
      <c r="AT41" s="192">
        <f t="shared" si="4"/>
        <v>0</v>
      </c>
      <c r="AU41" s="191">
        <f t="shared" si="4"/>
        <v>0</v>
      </c>
      <c r="AV41" s="191">
        <f t="shared" si="4"/>
        <v>0</v>
      </c>
      <c r="AW41" s="192">
        <f t="shared" si="4"/>
        <v>0</v>
      </c>
      <c r="AX41" s="191">
        <f t="shared" si="4"/>
        <v>0</v>
      </c>
      <c r="AY41" s="191">
        <f t="shared" si="4"/>
        <v>0</v>
      </c>
      <c r="AZ41" s="192">
        <f t="shared" si="4"/>
        <v>0</v>
      </c>
      <c r="BA41" s="188"/>
      <c r="BB41" s="175"/>
      <c r="BC41" s="189"/>
      <c r="BD41" s="249">
        <f>BD42+BD44+BD45+BD46+BD47+BD48+BD49+BD51+BD52+BD53+BD54+BD55+BD56</f>
        <v>68</v>
      </c>
      <c r="BE41" s="264"/>
      <c r="BF41" s="335" t="s">
        <v>325</v>
      </c>
      <c r="BG41" s="336"/>
      <c r="BH41" s="336"/>
      <c r="BI41" s="337"/>
    </row>
    <row r="42" spans="1:61" ht="30" customHeight="1">
      <c r="A42" s="50" t="s">
        <v>185</v>
      </c>
      <c r="B42" s="397" t="s">
        <v>186</v>
      </c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231">
        <v>1.2</v>
      </c>
      <c r="Q42" s="232"/>
      <c r="R42" s="231"/>
      <c r="S42" s="233"/>
      <c r="T42" s="234">
        <f>AF42+AI42</f>
        <v>420</v>
      </c>
      <c r="U42" s="232"/>
      <c r="V42" s="231">
        <f>AG42+AJ42+AM42</f>
        <v>200</v>
      </c>
      <c r="W42" s="235"/>
      <c r="X42" s="233">
        <v>94</v>
      </c>
      <c r="Y42" s="232"/>
      <c r="Z42" s="231"/>
      <c r="AA42" s="232"/>
      <c r="AB42" s="231">
        <v>106</v>
      </c>
      <c r="AC42" s="232"/>
      <c r="AD42" s="231"/>
      <c r="AE42" s="233"/>
      <c r="AF42" s="145">
        <v>216</v>
      </c>
      <c r="AG42" s="146">
        <v>102</v>
      </c>
      <c r="AH42" s="171">
        <v>6</v>
      </c>
      <c r="AI42" s="145">
        <v>204</v>
      </c>
      <c r="AJ42" s="146">
        <v>98</v>
      </c>
      <c r="AK42" s="52">
        <v>6</v>
      </c>
      <c r="AL42" s="145"/>
      <c r="AM42" s="146"/>
      <c r="AN42" s="99"/>
      <c r="AO42" s="145"/>
      <c r="AP42" s="146"/>
      <c r="AQ42" s="52"/>
      <c r="AR42" s="100"/>
      <c r="AS42" s="108"/>
      <c r="AT42" s="52"/>
      <c r="AU42" s="51"/>
      <c r="AV42" s="108"/>
      <c r="AW42" s="52"/>
      <c r="AX42" s="51"/>
      <c r="AY42" s="108"/>
      <c r="AZ42" s="52"/>
      <c r="BA42" s="51"/>
      <c r="BB42" s="108"/>
      <c r="BC42" s="52"/>
      <c r="BD42" s="234">
        <f>AZ42+AW42+AT42+AQ42+AN42+AK42+AH42</f>
        <v>12</v>
      </c>
      <c r="BE42" s="235"/>
      <c r="BF42" s="236" t="s">
        <v>120</v>
      </c>
      <c r="BG42" s="237"/>
      <c r="BH42" s="237"/>
      <c r="BI42" s="238"/>
    </row>
    <row r="43" spans="1:61" ht="44.25" customHeight="1">
      <c r="A43" s="50" t="s">
        <v>187</v>
      </c>
      <c r="B43" s="397" t="s">
        <v>188</v>
      </c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231"/>
      <c r="Q43" s="232"/>
      <c r="R43" s="231"/>
      <c r="S43" s="233"/>
      <c r="T43" s="234"/>
      <c r="U43" s="232"/>
      <c r="V43" s="231"/>
      <c r="W43" s="235"/>
      <c r="X43" s="233"/>
      <c r="Y43" s="232"/>
      <c r="Z43" s="231"/>
      <c r="AA43" s="232"/>
      <c r="AB43" s="231"/>
      <c r="AC43" s="232"/>
      <c r="AD43" s="231"/>
      <c r="AE43" s="233"/>
      <c r="AF43" s="145"/>
      <c r="AG43" s="146"/>
      <c r="AH43" s="52"/>
      <c r="AI43" s="145"/>
      <c r="AJ43" s="146"/>
      <c r="AK43" s="52"/>
      <c r="AL43" s="145"/>
      <c r="AM43" s="146"/>
      <c r="AN43" s="99"/>
      <c r="AO43" s="145"/>
      <c r="AP43" s="146"/>
      <c r="AQ43" s="52"/>
      <c r="AR43" s="100"/>
      <c r="AS43" s="108"/>
      <c r="AT43" s="52"/>
      <c r="AU43" s="51"/>
      <c r="AV43" s="108"/>
      <c r="AW43" s="52"/>
      <c r="AX43" s="51"/>
      <c r="AY43" s="108"/>
      <c r="AZ43" s="52"/>
      <c r="BA43" s="51"/>
      <c r="BB43" s="108"/>
      <c r="BC43" s="52"/>
      <c r="BD43" s="234"/>
      <c r="BE43" s="235"/>
      <c r="BF43" s="236"/>
      <c r="BG43" s="237"/>
      <c r="BH43" s="237"/>
      <c r="BI43" s="238"/>
    </row>
    <row r="44" spans="1:61" ht="30" customHeight="1">
      <c r="A44" s="50" t="s">
        <v>189</v>
      </c>
      <c r="B44" s="529" t="s">
        <v>191</v>
      </c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231"/>
      <c r="Q44" s="232"/>
      <c r="R44" s="231">
        <v>3</v>
      </c>
      <c r="S44" s="233"/>
      <c r="T44" s="234">
        <v>108</v>
      </c>
      <c r="U44" s="232"/>
      <c r="V44" s="231">
        <v>52</v>
      </c>
      <c r="W44" s="235"/>
      <c r="X44" s="233">
        <v>24</v>
      </c>
      <c r="Y44" s="232"/>
      <c r="Z44" s="231">
        <v>10</v>
      </c>
      <c r="AA44" s="232"/>
      <c r="AB44" s="231">
        <v>18</v>
      </c>
      <c r="AC44" s="232"/>
      <c r="AD44" s="231"/>
      <c r="AE44" s="233"/>
      <c r="AF44" s="145"/>
      <c r="AG44" s="146"/>
      <c r="AH44" s="52"/>
      <c r="AI44" s="145"/>
      <c r="AJ44" s="146"/>
      <c r="AK44" s="52"/>
      <c r="AL44" s="145">
        <v>108</v>
      </c>
      <c r="AM44" s="146">
        <v>52</v>
      </c>
      <c r="AN44" s="99">
        <v>3</v>
      </c>
      <c r="AO44" s="145"/>
      <c r="AP44" s="146"/>
      <c r="AQ44" s="52"/>
      <c r="AR44" s="100"/>
      <c r="AS44" s="108"/>
      <c r="AT44" s="52"/>
      <c r="AU44" s="51"/>
      <c r="AV44" s="108"/>
      <c r="AW44" s="52"/>
      <c r="AX44" s="51"/>
      <c r="AY44" s="108"/>
      <c r="AZ44" s="52"/>
      <c r="BA44" s="51"/>
      <c r="BB44" s="108"/>
      <c r="BC44" s="52"/>
      <c r="BD44" s="234">
        <f aca="true" t="shared" si="5" ref="BD44:BD56">AZ44+AW44+AT44+AQ44+AN44+AK44+AH44</f>
        <v>3</v>
      </c>
      <c r="BE44" s="235"/>
      <c r="BF44" s="236" t="s">
        <v>120</v>
      </c>
      <c r="BG44" s="237"/>
      <c r="BH44" s="237"/>
      <c r="BI44" s="238"/>
    </row>
    <row r="45" spans="1:61" ht="30" customHeight="1">
      <c r="A45" s="50" t="s">
        <v>190</v>
      </c>
      <c r="B45" s="529" t="s">
        <v>192</v>
      </c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231">
        <v>4</v>
      </c>
      <c r="Q45" s="232"/>
      <c r="R45" s="231"/>
      <c r="S45" s="233"/>
      <c r="T45" s="234">
        <v>108</v>
      </c>
      <c r="U45" s="232"/>
      <c r="V45" s="231">
        <v>52</v>
      </c>
      <c r="W45" s="235"/>
      <c r="X45" s="233">
        <v>20</v>
      </c>
      <c r="Y45" s="232"/>
      <c r="Z45" s="231">
        <v>14</v>
      </c>
      <c r="AA45" s="232"/>
      <c r="AB45" s="231">
        <v>18</v>
      </c>
      <c r="AC45" s="232"/>
      <c r="AD45" s="231"/>
      <c r="AE45" s="233"/>
      <c r="AF45" s="145"/>
      <c r="AG45" s="146"/>
      <c r="AH45" s="52"/>
      <c r="AI45" s="145"/>
      <c r="AJ45" s="146"/>
      <c r="AK45" s="52"/>
      <c r="AL45" s="145"/>
      <c r="AM45" s="146"/>
      <c r="AN45" s="99"/>
      <c r="AO45" s="145">
        <v>108</v>
      </c>
      <c r="AP45" s="146">
        <v>52</v>
      </c>
      <c r="AQ45" s="52">
        <v>3</v>
      </c>
      <c r="AR45" s="100"/>
      <c r="AS45" s="108"/>
      <c r="AT45" s="52"/>
      <c r="AU45" s="51"/>
      <c r="AV45" s="108"/>
      <c r="AW45" s="52"/>
      <c r="AX45" s="51"/>
      <c r="AY45" s="108"/>
      <c r="AZ45" s="52"/>
      <c r="BA45" s="51"/>
      <c r="BB45" s="108"/>
      <c r="BC45" s="52"/>
      <c r="BD45" s="234">
        <f t="shared" si="5"/>
        <v>3</v>
      </c>
      <c r="BE45" s="235"/>
      <c r="BF45" s="236" t="s">
        <v>120</v>
      </c>
      <c r="BG45" s="237"/>
      <c r="BH45" s="237"/>
      <c r="BI45" s="238"/>
    </row>
    <row r="46" spans="1:61" ht="30" customHeight="1">
      <c r="A46" s="50" t="s">
        <v>193</v>
      </c>
      <c r="B46" s="276" t="s">
        <v>294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31">
        <v>1.2</v>
      </c>
      <c r="Q46" s="232"/>
      <c r="R46" s="231"/>
      <c r="S46" s="233"/>
      <c r="T46" s="234">
        <f>AF46+AI46</f>
        <v>408</v>
      </c>
      <c r="U46" s="232"/>
      <c r="V46" s="231">
        <f>AG46+AJ46</f>
        <v>172</v>
      </c>
      <c r="W46" s="235"/>
      <c r="X46" s="233">
        <v>72</v>
      </c>
      <c r="Y46" s="232"/>
      <c r="Z46" s="231">
        <v>100</v>
      </c>
      <c r="AA46" s="232"/>
      <c r="AB46" s="231"/>
      <c r="AC46" s="232"/>
      <c r="AD46" s="231"/>
      <c r="AE46" s="233"/>
      <c r="AF46" s="145">
        <v>204</v>
      </c>
      <c r="AG46" s="146">
        <v>86</v>
      </c>
      <c r="AH46" s="52">
        <v>6</v>
      </c>
      <c r="AI46" s="145">
        <v>204</v>
      </c>
      <c r="AJ46" s="146">
        <v>86</v>
      </c>
      <c r="AK46" s="52">
        <v>6</v>
      </c>
      <c r="AL46" s="145"/>
      <c r="AM46" s="146"/>
      <c r="AN46" s="99"/>
      <c r="AO46" s="145"/>
      <c r="AP46" s="146"/>
      <c r="AQ46" s="52"/>
      <c r="AR46" s="100"/>
      <c r="AS46" s="108"/>
      <c r="AT46" s="52"/>
      <c r="AU46" s="51"/>
      <c r="AV46" s="108"/>
      <c r="AW46" s="52"/>
      <c r="AX46" s="51"/>
      <c r="AY46" s="108"/>
      <c r="AZ46" s="52"/>
      <c r="BA46" s="51"/>
      <c r="BB46" s="108"/>
      <c r="BC46" s="52"/>
      <c r="BD46" s="234">
        <f t="shared" si="5"/>
        <v>12</v>
      </c>
      <c r="BE46" s="235"/>
      <c r="BF46" s="236" t="s">
        <v>121</v>
      </c>
      <c r="BG46" s="237"/>
      <c r="BH46" s="237"/>
      <c r="BI46" s="238"/>
    </row>
    <row r="47" spans="1:61" ht="27" customHeight="1">
      <c r="A47" s="50" t="s">
        <v>194</v>
      </c>
      <c r="B47" s="276" t="s">
        <v>195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31">
        <v>2</v>
      </c>
      <c r="Q47" s="232"/>
      <c r="R47" s="231">
        <v>1</v>
      </c>
      <c r="S47" s="233"/>
      <c r="T47" s="234">
        <f>AF47+AI47</f>
        <v>324</v>
      </c>
      <c r="U47" s="232"/>
      <c r="V47" s="231">
        <f>AG47+AJ47</f>
        <v>150</v>
      </c>
      <c r="W47" s="235"/>
      <c r="X47" s="233"/>
      <c r="Y47" s="232"/>
      <c r="Z47" s="231">
        <v>150</v>
      </c>
      <c r="AA47" s="232"/>
      <c r="AB47" s="231"/>
      <c r="AC47" s="232"/>
      <c r="AD47" s="231"/>
      <c r="AE47" s="233"/>
      <c r="AF47" s="145">
        <v>120</v>
      </c>
      <c r="AG47" s="146">
        <v>64</v>
      </c>
      <c r="AH47" s="52">
        <v>3</v>
      </c>
      <c r="AI47" s="145">
        <v>204</v>
      </c>
      <c r="AJ47" s="146">
        <v>86</v>
      </c>
      <c r="AK47" s="52">
        <v>6</v>
      </c>
      <c r="AL47" s="145"/>
      <c r="AM47" s="146"/>
      <c r="AN47" s="99"/>
      <c r="AO47" s="145"/>
      <c r="AP47" s="146"/>
      <c r="AQ47" s="52"/>
      <c r="AR47" s="100"/>
      <c r="AS47" s="108"/>
      <c r="AT47" s="52"/>
      <c r="AU47" s="51"/>
      <c r="AV47" s="108"/>
      <c r="AW47" s="52"/>
      <c r="AX47" s="51"/>
      <c r="AY47" s="108"/>
      <c r="AZ47" s="52"/>
      <c r="BA47" s="51"/>
      <c r="BB47" s="108"/>
      <c r="BC47" s="52"/>
      <c r="BD47" s="234">
        <f t="shared" si="5"/>
        <v>9</v>
      </c>
      <c r="BE47" s="235"/>
      <c r="BF47" s="236" t="s">
        <v>140</v>
      </c>
      <c r="BG47" s="237"/>
      <c r="BH47" s="237"/>
      <c r="BI47" s="238"/>
    </row>
    <row r="48" spans="1:61" ht="28.5" customHeight="1">
      <c r="A48" s="50" t="s">
        <v>196</v>
      </c>
      <c r="B48" s="276" t="s">
        <v>197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31">
        <v>1</v>
      </c>
      <c r="Q48" s="232"/>
      <c r="R48" s="231"/>
      <c r="S48" s="233"/>
      <c r="T48" s="234">
        <v>168</v>
      </c>
      <c r="U48" s="232"/>
      <c r="V48" s="231">
        <v>72</v>
      </c>
      <c r="W48" s="235"/>
      <c r="X48" s="233">
        <v>36</v>
      </c>
      <c r="Y48" s="232"/>
      <c r="Z48" s="231"/>
      <c r="AA48" s="232"/>
      <c r="AB48" s="231"/>
      <c r="AC48" s="232"/>
      <c r="AD48" s="231">
        <v>36</v>
      </c>
      <c r="AE48" s="233"/>
      <c r="AF48" s="145">
        <v>168</v>
      </c>
      <c r="AG48" s="146">
        <v>72</v>
      </c>
      <c r="AH48" s="52">
        <v>5</v>
      </c>
      <c r="AI48" s="145"/>
      <c r="AJ48" s="146"/>
      <c r="AK48" s="52"/>
      <c r="AL48" s="145"/>
      <c r="AM48" s="146"/>
      <c r="AN48" s="99"/>
      <c r="AO48" s="145"/>
      <c r="AP48" s="146"/>
      <c r="AQ48" s="52"/>
      <c r="AR48" s="100"/>
      <c r="AS48" s="108"/>
      <c r="AT48" s="52"/>
      <c r="AU48" s="51"/>
      <c r="AV48" s="108"/>
      <c r="AW48" s="52"/>
      <c r="AX48" s="51"/>
      <c r="AY48" s="108"/>
      <c r="AZ48" s="52"/>
      <c r="BA48" s="51"/>
      <c r="BB48" s="108"/>
      <c r="BC48" s="52"/>
      <c r="BD48" s="234">
        <f t="shared" si="5"/>
        <v>5</v>
      </c>
      <c r="BE48" s="235"/>
      <c r="BF48" s="236" t="s">
        <v>141</v>
      </c>
      <c r="BG48" s="237"/>
      <c r="BH48" s="237"/>
      <c r="BI48" s="238"/>
    </row>
    <row r="49" spans="1:61" ht="28.5" customHeight="1">
      <c r="A49" s="50" t="s">
        <v>198</v>
      </c>
      <c r="B49" s="276" t="s">
        <v>199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31">
        <v>2</v>
      </c>
      <c r="Q49" s="232"/>
      <c r="R49" s="231"/>
      <c r="S49" s="233"/>
      <c r="T49" s="234">
        <v>120</v>
      </c>
      <c r="U49" s="232"/>
      <c r="V49" s="231">
        <v>68</v>
      </c>
      <c r="W49" s="235"/>
      <c r="X49" s="233">
        <v>34</v>
      </c>
      <c r="Y49" s="232"/>
      <c r="Z49" s="231"/>
      <c r="AA49" s="232"/>
      <c r="AB49" s="231"/>
      <c r="AC49" s="232"/>
      <c r="AD49" s="231">
        <v>34</v>
      </c>
      <c r="AE49" s="233"/>
      <c r="AF49" s="145"/>
      <c r="AG49" s="146"/>
      <c r="AH49" s="52"/>
      <c r="AI49" s="145">
        <v>120</v>
      </c>
      <c r="AJ49" s="146">
        <v>68</v>
      </c>
      <c r="AK49" s="52">
        <v>3</v>
      </c>
      <c r="AL49" s="145"/>
      <c r="AM49" s="146"/>
      <c r="AN49" s="99"/>
      <c r="AO49" s="145"/>
      <c r="AP49" s="146"/>
      <c r="AQ49" s="52"/>
      <c r="AR49" s="100"/>
      <c r="AS49" s="108"/>
      <c r="AT49" s="52"/>
      <c r="AU49" s="51"/>
      <c r="AV49" s="108"/>
      <c r="AW49" s="52"/>
      <c r="AX49" s="51"/>
      <c r="AY49" s="108"/>
      <c r="AZ49" s="52"/>
      <c r="BA49" s="51"/>
      <c r="BB49" s="108"/>
      <c r="BC49" s="52"/>
      <c r="BD49" s="234">
        <f t="shared" si="5"/>
        <v>3</v>
      </c>
      <c r="BE49" s="235"/>
      <c r="BF49" s="236" t="s">
        <v>142</v>
      </c>
      <c r="BG49" s="237"/>
      <c r="BH49" s="237"/>
      <c r="BI49" s="238"/>
    </row>
    <row r="50" spans="1:61" ht="27" customHeight="1">
      <c r="A50" s="50" t="s">
        <v>200</v>
      </c>
      <c r="B50" s="397" t="s">
        <v>201</v>
      </c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231"/>
      <c r="Q50" s="232"/>
      <c r="R50" s="231"/>
      <c r="S50" s="233"/>
      <c r="T50" s="234"/>
      <c r="U50" s="232"/>
      <c r="V50" s="231"/>
      <c r="W50" s="235"/>
      <c r="X50" s="233"/>
      <c r="Y50" s="232"/>
      <c r="Z50" s="231"/>
      <c r="AA50" s="232"/>
      <c r="AB50" s="231"/>
      <c r="AC50" s="232"/>
      <c r="AD50" s="231"/>
      <c r="AE50" s="233"/>
      <c r="AF50" s="145"/>
      <c r="AG50" s="146"/>
      <c r="AH50" s="52"/>
      <c r="AI50" s="145"/>
      <c r="AJ50" s="146"/>
      <c r="AK50" s="52"/>
      <c r="AL50" s="145"/>
      <c r="AM50" s="146"/>
      <c r="AN50" s="99"/>
      <c r="AO50" s="145"/>
      <c r="AP50" s="146"/>
      <c r="AQ50" s="52"/>
      <c r="AR50" s="100"/>
      <c r="AS50" s="108"/>
      <c r="AT50" s="52"/>
      <c r="AU50" s="51"/>
      <c r="AV50" s="108"/>
      <c r="AW50" s="52"/>
      <c r="AX50" s="51"/>
      <c r="AY50" s="108"/>
      <c r="AZ50" s="52"/>
      <c r="BA50" s="51"/>
      <c r="BB50" s="108"/>
      <c r="BC50" s="52"/>
      <c r="BD50" s="234"/>
      <c r="BE50" s="235"/>
      <c r="BF50" s="236" t="s">
        <v>143</v>
      </c>
      <c r="BG50" s="237"/>
      <c r="BH50" s="237"/>
      <c r="BI50" s="238"/>
    </row>
    <row r="51" spans="1:61" ht="30" customHeight="1">
      <c r="A51" s="50" t="s">
        <v>202</v>
      </c>
      <c r="B51" s="529" t="s">
        <v>204</v>
      </c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231">
        <v>3</v>
      </c>
      <c r="Q51" s="232"/>
      <c r="R51" s="231"/>
      <c r="S51" s="233"/>
      <c r="T51" s="234">
        <v>160</v>
      </c>
      <c r="U51" s="232"/>
      <c r="V51" s="231">
        <v>86</v>
      </c>
      <c r="W51" s="235"/>
      <c r="X51" s="233">
        <v>42</v>
      </c>
      <c r="Y51" s="232"/>
      <c r="Z51" s="231"/>
      <c r="AA51" s="232"/>
      <c r="AB51" s="231"/>
      <c r="AC51" s="232"/>
      <c r="AD51" s="231">
        <v>44</v>
      </c>
      <c r="AE51" s="233"/>
      <c r="AF51" s="145"/>
      <c r="AG51" s="146"/>
      <c r="AH51" s="52"/>
      <c r="AI51" s="145"/>
      <c r="AJ51" s="146"/>
      <c r="AK51" s="52"/>
      <c r="AL51" s="145">
        <v>160</v>
      </c>
      <c r="AM51" s="146">
        <v>86</v>
      </c>
      <c r="AN51" s="99">
        <v>4</v>
      </c>
      <c r="AO51" s="145"/>
      <c r="AP51" s="146"/>
      <c r="AQ51" s="52"/>
      <c r="AR51" s="100"/>
      <c r="AS51" s="108"/>
      <c r="AT51" s="52"/>
      <c r="AU51" s="51"/>
      <c r="AV51" s="108"/>
      <c r="AW51" s="52"/>
      <c r="AX51" s="51"/>
      <c r="AY51" s="108"/>
      <c r="AZ51" s="52"/>
      <c r="BA51" s="51"/>
      <c r="BB51" s="108"/>
      <c r="BC51" s="52"/>
      <c r="BD51" s="234">
        <f>AZ51+AW51+AT51+AQ51+AN51+AK51+AH51</f>
        <v>4</v>
      </c>
      <c r="BE51" s="235"/>
      <c r="BF51" s="236"/>
      <c r="BG51" s="237"/>
      <c r="BH51" s="237"/>
      <c r="BI51" s="238"/>
    </row>
    <row r="52" spans="1:61" ht="45" customHeight="1">
      <c r="A52" s="50" t="s">
        <v>203</v>
      </c>
      <c r="B52" s="529" t="s">
        <v>385</v>
      </c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231"/>
      <c r="Q52" s="232"/>
      <c r="R52" s="231"/>
      <c r="S52" s="233"/>
      <c r="T52" s="234">
        <v>72</v>
      </c>
      <c r="U52" s="232"/>
      <c r="V52" s="231"/>
      <c r="W52" s="235"/>
      <c r="X52" s="233"/>
      <c r="Y52" s="232"/>
      <c r="Z52" s="231"/>
      <c r="AA52" s="232"/>
      <c r="AB52" s="231"/>
      <c r="AC52" s="232"/>
      <c r="AD52" s="231"/>
      <c r="AE52" s="233"/>
      <c r="AF52" s="145"/>
      <c r="AG52" s="146"/>
      <c r="AH52" s="52"/>
      <c r="AI52" s="145"/>
      <c r="AJ52" s="146"/>
      <c r="AK52" s="52"/>
      <c r="AL52" s="145">
        <v>72</v>
      </c>
      <c r="AM52" s="146"/>
      <c r="AN52" s="99">
        <v>2</v>
      </c>
      <c r="AO52" s="145"/>
      <c r="AP52" s="146"/>
      <c r="AQ52" s="52"/>
      <c r="AR52" s="100"/>
      <c r="AS52" s="108"/>
      <c r="AT52" s="52"/>
      <c r="AU52" s="51"/>
      <c r="AV52" s="108"/>
      <c r="AW52" s="52"/>
      <c r="AX52" s="51"/>
      <c r="AY52" s="108"/>
      <c r="AZ52" s="52"/>
      <c r="BA52" s="51"/>
      <c r="BB52" s="108"/>
      <c r="BC52" s="52"/>
      <c r="BD52" s="234">
        <f t="shared" si="5"/>
        <v>2</v>
      </c>
      <c r="BE52" s="235"/>
      <c r="BF52" s="236"/>
      <c r="BG52" s="237"/>
      <c r="BH52" s="237"/>
      <c r="BI52" s="238"/>
    </row>
    <row r="53" spans="1:61" ht="30" customHeight="1">
      <c r="A53" s="50" t="s">
        <v>205</v>
      </c>
      <c r="B53" s="276" t="s">
        <v>206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31"/>
      <c r="Q53" s="232"/>
      <c r="R53" s="231">
        <v>4</v>
      </c>
      <c r="S53" s="233"/>
      <c r="T53" s="234">
        <v>108</v>
      </c>
      <c r="U53" s="232"/>
      <c r="V53" s="231">
        <v>52</v>
      </c>
      <c r="W53" s="235"/>
      <c r="X53" s="233">
        <v>26</v>
      </c>
      <c r="Y53" s="232"/>
      <c r="Z53" s="231"/>
      <c r="AA53" s="232"/>
      <c r="AB53" s="231"/>
      <c r="AC53" s="232"/>
      <c r="AD53" s="231">
        <v>26</v>
      </c>
      <c r="AE53" s="233"/>
      <c r="AF53" s="145"/>
      <c r="AG53" s="146"/>
      <c r="AH53" s="52"/>
      <c r="AI53" s="145"/>
      <c r="AJ53" s="146"/>
      <c r="AK53" s="52"/>
      <c r="AL53" s="145"/>
      <c r="AM53" s="146"/>
      <c r="AN53" s="99"/>
      <c r="AO53" s="145">
        <v>108</v>
      </c>
      <c r="AP53" s="146">
        <v>52</v>
      </c>
      <c r="AQ53" s="52">
        <v>3</v>
      </c>
      <c r="AR53" s="100"/>
      <c r="AS53" s="108"/>
      <c r="AT53" s="52"/>
      <c r="AU53" s="51"/>
      <c r="AV53" s="108"/>
      <c r="AW53" s="52"/>
      <c r="AX53" s="51"/>
      <c r="AY53" s="108"/>
      <c r="AZ53" s="52"/>
      <c r="BA53" s="51"/>
      <c r="BB53" s="108"/>
      <c r="BC53" s="52"/>
      <c r="BD53" s="234">
        <f t="shared" si="5"/>
        <v>3</v>
      </c>
      <c r="BE53" s="235"/>
      <c r="BF53" s="236" t="s">
        <v>321</v>
      </c>
      <c r="BG53" s="237"/>
      <c r="BH53" s="237"/>
      <c r="BI53" s="238"/>
    </row>
    <row r="54" spans="1:61" ht="30" customHeight="1">
      <c r="A54" s="50" t="s">
        <v>208</v>
      </c>
      <c r="B54" s="276" t="s">
        <v>207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31"/>
      <c r="Q54" s="232"/>
      <c r="R54" s="231">
        <v>4</v>
      </c>
      <c r="S54" s="233"/>
      <c r="T54" s="234">
        <v>108</v>
      </c>
      <c r="U54" s="232"/>
      <c r="V54" s="231">
        <v>52</v>
      </c>
      <c r="W54" s="235"/>
      <c r="X54" s="233">
        <v>26</v>
      </c>
      <c r="Y54" s="232"/>
      <c r="Z54" s="231"/>
      <c r="AA54" s="232"/>
      <c r="AB54" s="231"/>
      <c r="AC54" s="232"/>
      <c r="AD54" s="231">
        <v>26</v>
      </c>
      <c r="AE54" s="233"/>
      <c r="AF54" s="145"/>
      <c r="AG54" s="146"/>
      <c r="AH54" s="52"/>
      <c r="AI54" s="145"/>
      <c r="AJ54" s="146"/>
      <c r="AK54" s="52"/>
      <c r="AL54" s="145"/>
      <c r="AM54" s="146"/>
      <c r="AN54" s="99"/>
      <c r="AO54" s="145">
        <v>108</v>
      </c>
      <c r="AP54" s="146">
        <v>52</v>
      </c>
      <c r="AQ54" s="52">
        <v>3</v>
      </c>
      <c r="AR54" s="100"/>
      <c r="AS54" s="108"/>
      <c r="AT54" s="52"/>
      <c r="AU54" s="51"/>
      <c r="AV54" s="108"/>
      <c r="AW54" s="52"/>
      <c r="AX54" s="51"/>
      <c r="AY54" s="108"/>
      <c r="AZ54" s="52"/>
      <c r="BA54" s="51"/>
      <c r="BB54" s="108"/>
      <c r="BC54" s="52"/>
      <c r="BD54" s="234">
        <f t="shared" si="5"/>
        <v>3</v>
      </c>
      <c r="BE54" s="235"/>
      <c r="BF54" s="236" t="s">
        <v>322</v>
      </c>
      <c r="BG54" s="237"/>
      <c r="BH54" s="237"/>
      <c r="BI54" s="238"/>
    </row>
    <row r="55" spans="1:61" ht="30" customHeight="1">
      <c r="A55" s="50" t="s">
        <v>209</v>
      </c>
      <c r="B55" s="276" t="s">
        <v>210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31">
        <v>4</v>
      </c>
      <c r="Q55" s="232"/>
      <c r="R55" s="231"/>
      <c r="S55" s="233"/>
      <c r="T55" s="234">
        <v>124</v>
      </c>
      <c r="U55" s="232"/>
      <c r="V55" s="231">
        <v>68</v>
      </c>
      <c r="W55" s="235"/>
      <c r="X55" s="233">
        <v>34</v>
      </c>
      <c r="Y55" s="232"/>
      <c r="Z55" s="231"/>
      <c r="AA55" s="232"/>
      <c r="AB55" s="231"/>
      <c r="AC55" s="232"/>
      <c r="AD55" s="231">
        <v>34</v>
      </c>
      <c r="AE55" s="233"/>
      <c r="AF55" s="145"/>
      <c r="AG55" s="146"/>
      <c r="AH55" s="52"/>
      <c r="AI55" s="145"/>
      <c r="AJ55" s="146"/>
      <c r="AK55" s="52"/>
      <c r="AL55" s="145"/>
      <c r="AM55" s="146"/>
      <c r="AN55" s="99"/>
      <c r="AO55" s="145">
        <v>124</v>
      </c>
      <c r="AP55" s="146">
        <v>68</v>
      </c>
      <c r="AQ55" s="52">
        <v>3</v>
      </c>
      <c r="AR55" s="100"/>
      <c r="AS55" s="108"/>
      <c r="AT55" s="52"/>
      <c r="AU55" s="51"/>
      <c r="AV55" s="108"/>
      <c r="AW55" s="52"/>
      <c r="AX55" s="51"/>
      <c r="AY55" s="108"/>
      <c r="AZ55" s="52"/>
      <c r="BA55" s="51"/>
      <c r="BB55" s="108"/>
      <c r="BC55" s="52"/>
      <c r="BD55" s="234">
        <f t="shared" si="5"/>
        <v>3</v>
      </c>
      <c r="BE55" s="235"/>
      <c r="BF55" s="236" t="s">
        <v>323</v>
      </c>
      <c r="BG55" s="237"/>
      <c r="BH55" s="237"/>
      <c r="BI55" s="238"/>
    </row>
    <row r="56" spans="1:61" ht="30" customHeight="1" thickBot="1">
      <c r="A56" s="127" t="s">
        <v>211</v>
      </c>
      <c r="B56" s="530" t="s">
        <v>212</v>
      </c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271">
        <v>3</v>
      </c>
      <c r="Q56" s="272"/>
      <c r="R56" s="271"/>
      <c r="S56" s="273"/>
      <c r="T56" s="311">
        <v>216</v>
      </c>
      <c r="U56" s="272"/>
      <c r="V56" s="271">
        <v>106</v>
      </c>
      <c r="W56" s="312"/>
      <c r="X56" s="273">
        <v>52</v>
      </c>
      <c r="Y56" s="272"/>
      <c r="Z56" s="271"/>
      <c r="AA56" s="272"/>
      <c r="AB56" s="271">
        <v>54</v>
      </c>
      <c r="AC56" s="272"/>
      <c r="AD56" s="271"/>
      <c r="AE56" s="273"/>
      <c r="AF56" s="149"/>
      <c r="AG56" s="150"/>
      <c r="AH56" s="60"/>
      <c r="AI56" s="149"/>
      <c r="AJ56" s="150"/>
      <c r="AK56" s="60"/>
      <c r="AL56" s="149">
        <v>216</v>
      </c>
      <c r="AM56" s="150">
        <v>106</v>
      </c>
      <c r="AN56" s="102">
        <v>6</v>
      </c>
      <c r="AO56" s="149"/>
      <c r="AP56" s="150"/>
      <c r="AQ56" s="60"/>
      <c r="AR56" s="103"/>
      <c r="AS56" s="104"/>
      <c r="AT56" s="60"/>
      <c r="AU56" s="59"/>
      <c r="AV56" s="104"/>
      <c r="AW56" s="60"/>
      <c r="AX56" s="59"/>
      <c r="AY56" s="104"/>
      <c r="AZ56" s="60"/>
      <c r="BA56" s="59"/>
      <c r="BB56" s="104"/>
      <c r="BC56" s="60"/>
      <c r="BD56" s="234">
        <f t="shared" si="5"/>
        <v>6</v>
      </c>
      <c r="BE56" s="235"/>
      <c r="BF56" s="315" t="s">
        <v>324</v>
      </c>
      <c r="BG56" s="316"/>
      <c r="BH56" s="316"/>
      <c r="BI56" s="317"/>
    </row>
    <row r="57" spans="1:61" ht="43.5" customHeight="1">
      <c r="A57" s="121" t="s">
        <v>35</v>
      </c>
      <c r="B57" s="265" t="s">
        <v>293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7"/>
      <c r="P57" s="268"/>
      <c r="Q57" s="269"/>
      <c r="R57" s="268"/>
      <c r="S57" s="270"/>
      <c r="T57" s="249">
        <f>T58+T59+T60+T61+T62+T63</f>
        <v>874</v>
      </c>
      <c r="U57" s="245"/>
      <c r="V57" s="263">
        <f>V58+V59+V60+V61+V62+V63</f>
        <v>420</v>
      </c>
      <c r="W57" s="264"/>
      <c r="X57" s="245">
        <f>X58+X59+X60+X61+X62+X63</f>
        <v>200</v>
      </c>
      <c r="Y57" s="246"/>
      <c r="Z57" s="268"/>
      <c r="AA57" s="269"/>
      <c r="AB57" s="263">
        <f>AB58+AB59+AB60+AB61+AB62+AB63</f>
        <v>194</v>
      </c>
      <c r="AC57" s="246"/>
      <c r="AD57" s="263">
        <f>AD58+AD59+AD60+AD61+AD62+AD63</f>
        <v>26</v>
      </c>
      <c r="AE57" s="245"/>
      <c r="AF57" s="155">
        <f>AF58+AF59+AF60+AF61+AF62+AF63+AF75</f>
        <v>110</v>
      </c>
      <c r="AG57" s="154">
        <f aca="true" t="shared" si="6" ref="AG57:AZ57">AG58+AG59+AG60+AG61+AG62+AG63+AG75</f>
        <v>54</v>
      </c>
      <c r="AH57" s="153">
        <f t="shared" si="6"/>
        <v>3</v>
      </c>
      <c r="AI57" s="193">
        <f t="shared" si="6"/>
        <v>0</v>
      </c>
      <c r="AJ57" s="191">
        <f t="shared" si="6"/>
        <v>0</v>
      </c>
      <c r="AK57" s="192">
        <f t="shared" si="6"/>
        <v>0</v>
      </c>
      <c r="AL57" s="155">
        <f t="shared" si="6"/>
        <v>220</v>
      </c>
      <c r="AM57" s="154">
        <f t="shared" si="6"/>
        <v>108</v>
      </c>
      <c r="AN57" s="153">
        <f t="shared" si="6"/>
        <v>6</v>
      </c>
      <c r="AO57" s="155">
        <f t="shared" si="6"/>
        <v>324</v>
      </c>
      <c r="AP57" s="154">
        <f t="shared" si="6"/>
        <v>150</v>
      </c>
      <c r="AQ57" s="153">
        <f t="shared" si="6"/>
        <v>9</v>
      </c>
      <c r="AR57" s="155">
        <f>AR58+AR59+AR60+AR61+AR62+AR63</f>
        <v>220</v>
      </c>
      <c r="AS57" s="154">
        <f>AS58+AS59+AS60+AS61+AS62+AS63</f>
        <v>108</v>
      </c>
      <c r="AT57" s="153">
        <f>AT58+AT59+AT60+AT61+AT62+AT63</f>
        <v>6</v>
      </c>
      <c r="AU57" s="193">
        <f t="shared" si="6"/>
        <v>0</v>
      </c>
      <c r="AV57" s="191">
        <f t="shared" si="6"/>
        <v>0</v>
      </c>
      <c r="AW57" s="192">
        <f t="shared" si="6"/>
        <v>0</v>
      </c>
      <c r="AX57" s="193">
        <f t="shared" si="6"/>
        <v>0</v>
      </c>
      <c r="AY57" s="191">
        <f t="shared" si="6"/>
        <v>0</v>
      </c>
      <c r="AZ57" s="192">
        <f t="shared" si="6"/>
        <v>0</v>
      </c>
      <c r="BA57" s="118"/>
      <c r="BB57" s="119"/>
      <c r="BC57" s="120"/>
      <c r="BD57" s="249">
        <f>BD58+BD59+BD60+BD61+BD62+BD63</f>
        <v>24</v>
      </c>
      <c r="BE57" s="264"/>
      <c r="BF57" s="335" t="s">
        <v>334</v>
      </c>
      <c r="BG57" s="336"/>
      <c r="BH57" s="336"/>
      <c r="BI57" s="337"/>
    </row>
    <row r="58" spans="1:61" ht="43.5" customHeight="1">
      <c r="A58" s="50" t="s">
        <v>213</v>
      </c>
      <c r="B58" s="276" t="s">
        <v>219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31"/>
      <c r="Q58" s="232"/>
      <c r="R58" s="231">
        <v>3</v>
      </c>
      <c r="S58" s="233"/>
      <c r="T58" s="234">
        <v>110</v>
      </c>
      <c r="U58" s="232"/>
      <c r="V58" s="231">
        <v>54</v>
      </c>
      <c r="W58" s="235"/>
      <c r="X58" s="233">
        <v>28</v>
      </c>
      <c r="Y58" s="232"/>
      <c r="Z58" s="231"/>
      <c r="AA58" s="232"/>
      <c r="AB58" s="231"/>
      <c r="AC58" s="232"/>
      <c r="AD58" s="231">
        <v>26</v>
      </c>
      <c r="AE58" s="233"/>
      <c r="AF58" s="145"/>
      <c r="AG58" s="146"/>
      <c r="AH58" s="52"/>
      <c r="AI58" s="145"/>
      <c r="AJ58" s="146"/>
      <c r="AK58" s="171"/>
      <c r="AL58" s="145">
        <v>110</v>
      </c>
      <c r="AM58" s="146">
        <v>54</v>
      </c>
      <c r="AN58" s="198">
        <v>3</v>
      </c>
      <c r="AO58" s="145"/>
      <c r="AP58" s="146"/>
      <c r="AQ58" s="171"/>
      <c r="AR58" s="100"/>
      <c r="AS58" s="108"/>
      <c r="AT58" s="52"/>
      <c r="AU58" s="51"/>
      <c r="AV58" s="108"/>
      <c r="AW58" s="52"/>
      <c r="AX58" s="51"/>
      <c r="AY58" s="108"/>
      <c r="AZ58" s="52"/>
      <c r="BA58" s="51"/>
      <c r="BB58" s="108"/>
      <c r="BC58" s="52"/>
      <c r="BD58" s="234">
        <f aca="true" t="shared" si="7" ref="BD58:BD63">AZ58+AW58+AT58+AQ58+AN58+AK58+AH58</f>
        <v>3</v>
      </c>
      <c r="BE58" s="235"/>
      <c r="BF58" s="236" t="s">
        <v>328</v>
      </c>
      <c r="BG58" s="237"/>
      <c r="BH58" s="237"/>
      <c r="BI58" s="238"/>
    </row>
    <row r="59" spans="1:61" ht="25.5" customHeight="1">
      <c r="A59" s="50" t="s">
        <v>214</v>
      </c>
      <c r="B59" s="276" t="s">
        <v>220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31">
        <v>4</v>
      </c>
      <c r="Q59" s="232"/>
      <c r="R59" s="231">
        <v>3</v>
      </c>
      <c r="S59" s="233"/>
      <c r="T59" s="234">
        <f>AL59+AO59</f>
        <v>314</v>
      </c>
      <c r="U59" s="232"/>
      <c r="V59" s="231">
        <f>AM59+AP59</f>
        <v>140</v>
      </c>
      <c r="W59" s="235"/>
      <c r="X59" s="233">
        <v>64</v>
      </c>
      <c r="Y59" s="232"/>
      <c r="Z59" s="231"/>
      <c r="AA59" s="232"/>
      <c r="AB59" s="231">
        <v>76</v>
      </c>
      <c r="AC59" s="232"/>
      <c r="AD59" s="231"/>
      <c r="AE59" s="233"/>
      <c r="AF59" s="51"/>
      <c r="AG59" s="108"/>
      <c r="AH59" s="52"/>
      <c r="AI59" s="51"/>
      <c r="AJ59" s="108"/>
      <c r="AK59" s="52"/>
      <c r="AL59" s="145">
        <v>110</v>
      </c>
      <c r="AM59" s="146">
        <v>54</v>
      </c>
      <c r="AN59" s="99">
        <v>3</v>
      </c>
      <c r="AO59" s="145">
        <v>204</v>
      </c>
      <c r="AP59" s="146">
        <v>86</v>
      </c>
      <c r="AQ59" s="206">
        <v>6</v>
      </c>
      <c r="AR59" s="100"/>
      <c r="AS59" s="108"/>
      <c r="AT59" s="52"/>
      <c r="AU59" s="51"/>
      <c r="AV59" s="108"/>
      <c r="AW59" s="52"/>
      <c r="AX59" s="51"/>
      <c r="AY59" s="108"/>
      <c r="AZ59" s="52"/>
      <c r="BA59" s="51"/>
      <c r="BB59" s="108"/>
      <c r="BC59" s="52"/>
      <c r="BD59" s="234">
        <f t="shared" si="7"/>
        <v>9</v>
      </c>
      <c r="BE59" s="235"/>
      <c r="BF59" s="236" t="s">
        <v>329</v>
      </c>
      <c r="BG59" s="237"/>
      <c r="BH59" s="237"/>
      <c r="BI59" s="238"/>
    </row>
    <row r="60" spans="1:61" ht="26.25" customHeight="1">
      <c r="A60" s="50" t="s">
        <v>215</v>
      </c>
      <c r="B60" s="276" t="s">
        <v>221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31">
        <v>5</v>
      </c>
      <c r="Q60" s="232"/>
      <c r="R60" s="231"/>
      <c r="S60" s="233"/>
      <c r="T60" s="234">
        <v>110</v>
      </c>
      <c r="U60" s="232"/>
      <c r="V60" s="231">
        <v>54</v>
      </c>
      <c r="W60" s="235"/>
      <c r="X60" s="233">
        <v>26</v>
      </c>
      <c r="Y60" s="232"/>
      <c r="Z60" s="231"/>
      <c r="AA60" s="232"/>
      <c r="AB60" s="231">
        <v>28</v>
      </c>
      <c r="AC60" s="232"/>
      <c r="AD60" s="231"/>
      <c r="AE60" s="233"/>
      <c r="AF60" s="51"/>
      <c r="AG60" s="108"/>
      <c r="AH60" s="52"/>
      <c r="AI60" s="51"/>
      <c r="AJ60" s="108"/>
      <c r="AK60" s="52"/>
      <c r="AL60" s="51"/>
      <c r="AM60" s="108"/>
      <c r="AN60" s="99"/>
      <c r="AO60" s="145"/>
      <c r="AP60" s="146"/>
      <c r="AQ60" s="171"/>
      <c r="AR60" s="163">
        <v>110</v>
      </c>
      <c r="AS60" s="146">
        <v>54</v>
      </c>
      <c r="AT60" s="52">
        <v>3</v>
      </c>
      <c r="AU60" s="51"/>
      <c r="AV60" s="108"/>
      <c r="AW60" s="52"/>
      <c r="AX60" s="51"/>
      <c r="AY60" s="108"/>
      <c r="AZ60" s="52"/>
      <c r="BA60" s="51"/>
      <c r="BB60" s="108"/>
      <c r="BC60" s="52"/>
      <c r="BD60" s="234">
        <f t="shared" si="7"/>
        <v>3</v>
      </c>
      <c r="BE60" s="235"/>
      <c r="BF60" s="236" t="s">
        <v>330</v>
      </c>
      <c r="BG60" s="237"/>
      <c r="BH60" s="237"/>
      <c r="BI60" s="238"/>
    </row>
    <row r="61" spans="1:61" ht="28.5" customHeight="1">
      <c r="A61" s="50" t="s">
        <v>216</v>
      </c>
      <c r="B61" s="276" t="s">
        <v>222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31"/>
      <c r="Q61" s="232"/>
      <c r="R61" s="231">
        <v>5</v>
      </c>
      <c r="S61" s="233"/>
      <c r="T61" s="234">
        <v>110</v>
      </c>
      <c r="U61" s="232"/>
      <c r="V61" s="231">
        <v>54</v>
      </c>
      <c r="W61" s="235"/>
      <c r="X61" s="233">
        <v>26</v>
      </c>
      <c r="Y61" s="232"/>
      <c r="Z61" s="231"/>
      <c r="AA61" s="232"/>
      <c r="AB61" s="231">
        <v>28</v>
      </c>
      <c r="AC61" s="232"/>
      <c r="AD61" s="231"/>
      <c r="AE61" s="233"/>
      <c r="AF61" s="51"/>
      <c r="AG61" s="108"/>
      <c r="AH61" s="52"/>
      <c r="AI61" s="51"/>
      <c r="AJ61" s="108"/>
      <c r="AK61" s="52"/>
      <c r="AL61" s="51"/>
      <c r="AM61" s="108"/>
      <c r="AN61" s="99"/>
      <c r="AO61" s="51"/>
      <c r="AP61" s="108"/>
      <c r="AQ61" s="52"/>
      <c r="AR61" s="163">
        <v>110</v>
      </c>
      <c r="AS61" s="146">
        <v>54</v>
      </c>
      <c r="AT61" s="52">
        <v>3</v>
      </c>
      <c r="AU61" s="51"/>
      <c r="AV61" s="108"/>
      <c r="AW61" s="52"/>
      <c r="AX61" s="51"/>
      <c r="AY61" s="108"/>
      <c r="AZ61" s="52"/>
      <c r="BA61" s="51"/>
      <c r="BB61" s="108"/>
      <c r="BC61" s="52"/>
      <c r="BD61" s="234">
        <f t="shared" si="7"/>
        <v>3</v>
      </c>
      <c r="BE61" s="235"/>
      <c r="BF61" s="236" t="s">
        <v>331</v>
      </c>
      <c r="BG61" s="237"/>
      <c r="BH61" s="237"/>
      <c r="BI61" s="238"/>
    </row>
    <row r="62" spans="1:61" ht="29.25" customHeight="1">
      <c r="A62" s="50" t="s">
        <v>217</v>
      </c>
      <c r="B62" s="276" t="s">
        <v>295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31"/>
      <c r="Q62" s="232"/>
      <c r="R62" s="231">
        <v>1</v>
      </c>
      <c r="S62" s="233"/>
      <c r="T62" s="297">
        <v>110</v>
      </c>
      <c r="U62" s="298"/>
      <c r="V62" s="300">
        <v>54</v>
      </c>
      <c r="W62" s="301"/>
      <c r="X62" s="233">
        <v>26</v>
      </c>
      <c r="Y62" s="232"/>
      <c r="Z62" s="231"/>
      <c r="AA62" s="232"/>
      <c r="AB62" s="231">
        <v>28</v>
      </c>
      <c r="AC62" s="232"/>
      <c r="AD62" s="231"/>
      <c r="AE62" s="233"/>
      <c r="AF62" s="145">
        <v>110</v>
      </c>
      <c r="AG62" s="146">
        <v>54</v>
      </c>
      <c r="AH62" s="171">
        <v>3</v>
      </c>
      <c r="AI62" s="145"/>
      <c r="AJ62" s="146"/>
      <c r="AK62" s="52"/>
      <c r="AL62" s="145"/>
      <c r="AM62" s="146"/>
      <c r="AN62" s="201"/>
      <c r="AO62" s="51"/>
      <c r="AP62" s="108"/>
      <c r="AQ62" s="52"/>
      <c r="AR62" s="100"/>
      <c r="AS62" s="108"/>
      <c r="AT62" s="52"/>
      <c r="AU62" s="145"/>
      <c r="AV62" s="146"/>
      <c r="AW62" s="52"/>
      <c r="AX62" s="51"/>
      <c r="AY62" s="108"/>
      <c r="AZ62" s="52"/>
      <c r="BA62" s="51"/>
      <c r="BB62" s="108"/>
      <c r="BC62" s="52"/>
      <c r="BD62" s="234">
        <f t="shared" si="7"/>
        <v>3</v>
      </c>
      <c r="BE62" s="235"/>
      <c r="BF62" s="236" t="s">
        <v>332</v>
      </c>
      <c r="BG62" s="237"/>
      <c r="BH62" s="237"/>
      <c r="BI62" s="238"/>
    </row>
    <row r="63" spans="1:61" ht="30" customHeight="1" thickBot="1">
      <c r="A63" s="50" t="s">
        <v>218</v>
      </c>
      <c r="B63" s="276" t="s">
        <v>224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31"/>
      <c r="Q63" s="232"/>
      <c r="R63" s="231">
        <v>4</v>
      </c>
      <c r="S63" s="233"/>
      <c r="T63" s="297">
        <v>120</v>
      </c>
      <c r="U63" s="298"/>
      <c r="V63" s="300">
        <v>64</v>
      </c>
      <c r="W63" s="301"/>
      <c r="X63" s="233">
        <v>30</v>
      </c>
      <c r="Y63" s="232"/>
      <c r="Z63" s="231"/>
      <c r="AA63" s="232"/>
      <c r="AB63" s="231">
        <v>34</v>
      </c>
      <c r="AC63" s="232"/>
      <c r="AD63" s="231"/>
      <c r="AE63" s="233"/>
      <c r="AF63" s="51"/>
      <c r="AG63" s="108"/>
      <c r="AH63" s="52"/>
      <c r="AI63" s="51"/>
      <c r="AJ63" s="108"/>
      <c r="AK63" s="52"/>
      <c r="AL63" s="51"/>
      <c r="AM63" s="108"/>
      <c r="AN63" s="99"/>
      <c r="AO63" s="145">
        <v>120</v>
      </c>
      <c r="AP63" s="146">
        <v>64</v>
      </c>
      <c r="AQ63" s="171">
        <v>3</v>
      </c>
      <c r="AR63" s="163"/>
      <c r="AS63" s="146"/>
      <c r="AT63" s="52"/>
      <c r="AU63" s="51"/>
      <c r="AV63" s="108"/>
      <c r="AW63" s="52"/>
      <c r="AX63" s="51"/>
      <c r="AY63" s="108"/>
      <c r="AZ63" s="52"/>
      <c r="BA63" s="51"/>
      <c r="BB63" s="108"/>
      <c r="BC63" s="52"/>
      <c r="BD63" s="234">
        <f t="shared" si="7"/>
        <v>3</v>
      </c>
      <c r="BE63" s="235"/>
      <c r="BF63" s="236" t="s">
        <v>333</v>
      </c>
      <c r="BG63" s="237"/>
      <c r="BH63" s="237"/>
      <c r="BI63" s="238"/>
    </row>
    <row r="64" spans="1:61" ht="67.5" customHeight="1">
      <c r="A64" s="121" t="s">
        <v>107</v>
      </c>
      <c r="B64" s="265" t="s">
        <v>225</v>
      </c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7"/>
      <c r="P64" s="268"/>
      <c r="Q64" s="269"/>
      <c r="R64" s="268"/>
      <c r="S64" s="270"/>
      <c r="T64" s="249">
        <f>T66+T67+T69+T70+T72+T73+T74+T75</f>
        <v>1226</v>
      </c>
      <c r="U64" s="245"/>
      <c r="V64" s="263">
        <f>V66+V67+V69+V70+V72+V73+V74+V75</f>
        <v>530</v>
      </c>
      <c r="W64" s="264"/>
      <c r="X64" s="245">
        <f>X66+X67+X69+X70+X72+X73+X74+X75</f>
        <v>264</v>
      </c>
      <c r="Y64" s="246"/>
      <c r="Z64" s="247">
        <f>Z66+Z67+Z69+Z70+Z72+Z73+Z74+Z75</f>
        <v>0</v>
      </c>
      <c r="AA64" s="248"/>
      <c r="AB64" s="245">
        <f>AB66+AB67+AB69+AB70+AB72+AB73+AB74+AB75</f>
        <v>266</v>
      </c>
      <c r="AC64" s="246"/>
      <c r="AD64" s="247">
        <f>AD66+AD67+AD69+AD70+AD72+AD73+AD74+AD75</f>
        <v>0</v>
      </c>
      <c r="AE64" s="248"/>
      <c r="AF64" s="174">
        <f aca="true" t="shared" si="8" ref="AF64:AQ64">AF66+AF67+AF69+AF70+AF72+AF73+AF75</f>
        <v>0</v>
      </c>
      <c r="AG64" s="175">
        <f t="shared" si="8"/>
        <v>0</v>
      </c>
      <c r="AH64" s="176">
        <f t="shared" si="8"/>
        <v>0</v>
      </c>
      <c r="AI64" s="174">
        <f t="shared" si="8"/>
        <v>0</v>
      </c>
      <c r="AJ64" s="175">
        <f t="shared" si="8"/>
        <v>0</v>
      </c>
      <c r="AK64" s="176">
        <f t="shared" si="8"/>
        <v>0</v>
      </c>
      <c r="AL64" s="155">
        <f t="shared" si="8"/>
        <v>120</v>
      </c>
      <c r="AM64" s="152">
        <f t="shared" si="8"/>
        <v>68</v>
      </c>
      <c r="AN64" s="138">
        <f t="shared" si="8"/>
        <v>3</v>
      </c>
      <c r="AO64" s="155">
        <f t="shared" si="8"/>
        <v>232</v>
      </c>
      <c r="AP64" s="152">
        <f t="shared" si="8"/>
        <v>82</v>
      </c>
      <c r="AQ64" s="138">
        <f t="shared" si="8"/>
        <v>6</v>
      </c>
      <c r="AR64" s="155">
        <f>AR66+AR67+AR69+AR70+AR72+AR73+AR74+AR75</f>
        <v>518</v>
      </c>
      <c r="AS64" s="152">
        <f>AS66+AS67+AS69+AS70+AS72+AS74+AS75</f>
        <v>226</v>
      </c>
      <c r="AT64" s="153">
        <f>AT66+AT67+AT69+AT70+AT72+AT73+AT74+AT75</f>
        <v>15</v>
      </c>
      <c r="AU64" s="155">
        <f>AU66+AU67+AU69+AU70+AU72+AU73+AU74+AU75</f>
        <v>356</v>
      </c>
      <c r="AV64" s="154">
        <f>AV66+AV67+AV69+AV70+AV72+AV73+AV74+AV75</f>
        <v>154</v>
      </c>
      <c r="AW64" s="153">
        <f>AW66+AW67+AW69+AW70+AW72+AW73+AW74+AW75</f>
        <v>9</v>
      </c>
      <c r="AX64" s="174">
        <f>AX66+AX67+AX69+AX70+AX72+AX75</f>
        <v>0</v>
      </c>
      <c r="AY64" s="175">
        <f>AY66+AY67+AY69+AY70+AY72+AY75</f>
        <v>0</v>
      </c>
      <c r="AZ64" s="176">
        <f>AZ66+AZ67+AZ69+AZ70+AZ72+AZ73+AZ75</f>
        <v>0</v>
      </c>
      <c r="BA64" s="118"/>
      <c r="BB64" s="119"/>
      <c r="BC64" s="120"/>
      <c r="BD64" s="249">
        <f>BD66+BD67+BD69+BD70+BD72+BD73+BD74+BD75</f>
        <v>33</v>
      </c>
      <c r="BE64" s="264"/>
      <c r="BF64" s="327" t="s">
        <v>340</v>
      </c>
      <c r="BG64" s="327"/>
      <c r="BH64" s="327"/>
      <c r="BI64" s="328"/>
    </row>
    <row r="65" spans="1:61" ht="30" customHeight="1">
      <c r="A65" s="139" t="s">
        <v>226</v>
      </c>
      <c r="B65" s="242" t="s">
        <v>227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30"/>
      <c r="P65" s="231"/>
      <c r="Q65" s="232"/>
      <c r="R65" s="231"/>
      <c r="S65" s="233"/>
      <c r="T65" s="234"/>
      <c r="U65" s="232"/>
      <c r="V65" s="231"/>
      <c r="W65" s="235"/>
      <c r="X65" s="233"/>
      <c r="Y65" s="232"/>
      <c r="Z65" s="231"/>
      <c r="AA65" s="232"/>
      <c r="AB65" s="231"/>
      <c r="AC65" s="232"/>
      <c r="AD65" s="231"/>
      <c r="AE65" s="233"/>
      <c r="AF65" s="51"/>
      <c r="AG65" s="199"/>
      <c r="AH65" s="52"/>
      <c r="AI65" s="51"/>
      <c r="AJ65" s="199"/>
      <c r="AK65" s="52"/>
      <c r="AL65" s="51"/>
      <c r="AM65" s="199"/>
      <c r="AN65" s="52"/>
      <c r="AO65" s="51"/>
      <c r="AP65" s="199"/>
      <c r="AQ65" s="52"/>
      <c r="AR65" s="51"/>
      <c r="AS65" s="199"/>
      <c r="AT65" s="52"/>
      <c r="AU65" s="51"/>
      <c r="AV65" s="199"/>
      <c r="AW65" s="52"/>
      <c r="AX65" s="51"/>
      <c r="AY65" s="199"/>
      <c r="AZ65" s="52"/>
      <c r="BA65" s="51"/>
      <c r="BB65" s="199"/>
      <c r="BC65" s="52"/>
      <c r="BD65" s="234"/>
      <c r="BE65" s="235"/>
      <c r="BF65" s="236" t="s">
        <v>335</v>
      </c>
      <c r="BG65" s="237"/>
      <c r="BH65" s="237"/>
      <c r="BI65" s="238"/>
    </row>
    <row r="66" spans="1:61" ht="30" customHeight="1">
      <c r="A66" s="54" t="s">
        <v>228</v>
      </c>
      <c r="B66" s="239" t="s">
        <v>229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1"/>
      <c r="P66" s="231">
        <v>4</v>
      </c>
      <c r="Q66" s="232"/>
      <c r="R66" s="231">
        <v>3</v>
      </c>
      <c r="S66" s="233"/>
      <c r="T66" s="234">
        <v>280</v>
      </c>
      <c r="U66" s="232"/>
      <c r="V66" s="231">
        <f>AM66+AP66</f>
        <v>150</v>
      </c>
      <c r="W66" s="235"/>
      <c r="X66" s="233">
        <v>74</v>
      </c>
      <c r="Y66" s="232"/>
      <c r="Z66" s="231"/>
      <c r="AA66" s="232"/>
      <c r="AB66" s="231">
        <v>76</v>
      </c>
      <c r="AC66" s="232"/>
      <c r="AD66" s="231"/>
      <c r="AE66" s="233"/>
      <c r="AF66" s="51"/>
      <c r="AG66" s="199"/>
      <c r="AH66" s="52"/>
      <c r="AI66" s="51"/>
      <c r="AJ66" s="199"/>
      <c r="AK66" s="52"/>
      <c r="AL66" s="145">
        <v>120</v>
      </c>
      <c r="AM66" s="146">
        <v>68</v>
      </c>
      <c r="AN66" s="52">
        <v>3</v>
      </c>
      <c r="AO66" s="145">
        <v>160</v>
      </c>
      <c r="AP66" s="146">
        <v>82</v>
      </c>
      <c r="AQ66" s="52">
        <v>4</v>
      </c>
      <c r="AR66" s="51"/>
      <c r="AS66" s="199"/>
      <c r="AT66" s="52"/>
      <c r="AU66" s="51"/>
      <c r="AV66" s="199"/>
      <c r="AW66" s="52"/>
      <c r="AX66" s="51"/>
      <c r="AY66" s="199"/>
      <c r="AZ66" s="52"/>
      <c r="BA66" s="51"/>
      <c r="BB66" s="199"/>
      <c r="BC66" s="52"/>
      <c r="BD66" s="234">
        <f>AZ66+AW66+AT66+AQ66+AN66+AK66+AH66</f>
        <v>7</v>
      </c>
      <c r="BE66" s="235"/>
      <c r="BF66" s="236"/>
      <c r="BG66" s="237"/>
      <c r="BH66" s="237"/>
      <c r="BI66" s="238"/>
    </row>
    <row r="67" spans="1:61" ht="52.5" customHeight="1">
      <c r="A67" s="54" t="s">
        <v>230</v>
      </c>
      <c r="B67" s="239" t="s">
        <v>386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1"/>
      <c r="P67" s="231"/>
      <c r="Q67" s="232"/>
      <c r="R67" s="231"/>
      <c r="S67" s="233"/>
      <c r="T67" s="234">
        <v>72</v>
      </c>
      <c r="U67" s="232"/>
      <c r="V67" s="231"/>
      <c r="W67" s="235"/>
      <c r="X67" s="233"/>
      <c r="Y67" s="232"/>
      <c r="Z67" s="231"/>
      <c r="AA67" s="232"/>
      <c r="AB67" s="231"/>
      <c r="AC67" s="232"/>
      <c r="AD67" s="231"/>
      <c r="AE67" s="233"/>
      <c r="AF67" s="51"/>
      <c r="AG67" s="199"/>
      <c r="AH67" s="52"/>
      <c r="AI67" s="51"/>
      <c r="AJ67" s="199"/>
      <c r="AK67" s="52"/>
      <c r="AL67" s="51"/>
      <c r="AM67" s="199"/>
      <c r="AN67" s="52"/>
      <c r="AO67" s="145">
        <v>72</v>
      </c>
      <c r="AP67" s="199"/>
      <c r="AQ67" s="52">
        <v>2</v>
      </c>
      <c r="AR67" s="51"/>
      <c r="AS67" s="199"/>
      <c r="AT67" s="52"/>
      <c r="AU67" s="51"/>
      <c r="AV67" s="199"/>
      <c r="AW67" s="52"/>
      <c r="AX67" s="51"/>
      <c r="AY67" s="199"/>
      <c r="AZ67" s="52"/>
      <c r="BA67" s="51"/>
      <c r="BB67" s="199"/>
      <c r="BC67" s="52"/>
      <c r="BD67" s="234">
        <f>AZ67+AW67+AT67+AQ67+AN67+AK67+AH67</f>
        <v>2</v>
      </c>
      <c r="BE67" s="235"/>
      <c r="BF67" s="236"/>
      <c r="BG67" s="237"/>
      <c r="BH67" s="237"/>
      <c r="BI67" s="238"/>
    </row>
    <row r="68" spans="1:61" ht="30" customHeight="1">
      <c r="A68" s="139" t="s">
        <v>231</v>
      </c>
      <c r="B68" s="242" t="s">
        <v>232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4"/>
      <c r="P68" s="231"/>
      <c r="Q68" s="232"/>
      <c r="R68" s="231"/>
      <c r="S68" s="233"/>
      <c r="T68" s="234"/>
      <c r="U68" s="232"/>
      <c r="V68" s="231"/>
      <c r="W68" s="235"/>
      <c r="X68" s="233"/>
      <c r="Y68" s="232"/>
      <c r="Z68" s="231"/>
      <c r="AA68" s="232"/>
      <c r="AB68" s="231"/>
      <c r="AC68" s="232"/>
      <c r="AD68" s="231"/>
      <c r="AE68" s="233"/>
      <c r="AF68" s="51"/>
      <c r="AG68" s="199"/>
      <c r="AH68" s="52"/>
      <c r="AI68" s="51"/>
      <c r="AJ68" s="199"/>
      <c r="AK68" s="52"/>
      <c r="AL68" s="51"/>
      <c r="AM68" s="199"/>
      <c r="AN68" s="52"/>
      <c r="AO68" s="51"/>
      <c r="AP68" s="199"/>
      <c r="AQ68" s="52"/>
      <c r="AR68" s="51"/>
      <c r="AS68" s="199"/>
      <c r="AT68" s="52"/>
      <c r="AU68" s="51"/>
      <c r="AV68" s="199"/>
      <c r="AW68" s="52"/>
      <c r="AX68" s="51"/>
      <c r="AY68" s="199"/>
      <c r="AZ68" s="52"/>
      <c r="BA68" s="51"/>
      <c r="BB68" s="199"/>
      <c r="BC68" s="52"/>
      <c r="BD68" s="234"/>
      <c r="BE68" s="235"/>
      <c r="BF68" s="236" t="s">
        <v>336</v>
      </c>
      <c r="BG68" s="237"/>
      <c r="BH68" s="237"/>
      <c r="BI68" s="238"/>
    </row>
    <row r="69" spans="1:61" ht="45" customHeight="1">
      <c r="A69" s="54" t="s">
        <v>233</v>
      </c>
      <c r="B69" s="239" t="s">
        <v>235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1"/>
      <c r="P69" s="231"/>
      <c r="Q69" s="232"/>
      <c r="R69" s="231">
        <v>5</v>
      </c>
      <c r="S69" s="233"/>
      <c r="T69" s="234">
        <v>110</v>
      </c>
      <c r="U69" s="232"/>
      <c r="V69" s="231">
        <v>54</v>
      </c>
      <c r="W69" s="235"/>
      <c r="X69" s="233">
        <v>26</v>
      </c>
      <c r="Y69" s="232"/>
      <c r="Z69" s="231"/>
      <c r="AA69" s="232"/>
      <c r="AB69" s="231">
        <v>28</v>
      </c>
      <c r="AC69" s="232"/>
      <c r="AD69" s="231"/>
      <c r="AE69" s="233"/>
      <c r="AF69" s="51"/>
      <c r="AG69" s="199"/>
      <c r="AH69" s="52"/>
      <c r="AI69" s="51"/>
      <c r="AJ69" s="199"/>
      <c r="AK69" s="52"/>
      <c r="AL69" s="51"/>
      <c r="AM69" s="199"/>
      <c r="AN69" s="52"/>
      <c r="AO69" s="51"/>
      <c r="AP69" s="199"/>
      <c r="AQ69" s="52"/>
      <c r="AR69" s="145">
        <v>110</v>
      </c>
      <c r="AS69" s="146">
        <v>54</v>
      </c>
      <c r="AT69" s="52">
        <v>3</v>
      </c>
      <c r="AU69" s="51"/>
      <c r="AV69" s="199"/>
      <c r="AW69" s="52"/>
      <c r="AX69" s="51"/>
      <c r="AY69" s="199"/>
      <c r="AZ69" s="52"/>
      <c r="BA69" s="51"/>
      <c r="BB69" s="199"/>
      <c r="BC69" s="52"/>
      <c r="BD69" s="234">
        <f>AZ69+AW69+AT69+AQ69+AN69+AK69+AH69</f>
        <v>3</v>
      </c>
      <c r="BE69" s="235"/>
      <c r="BF69" s="236"/>
      <c r="BG69" s="237"/>
      <c r="BH69" s="237"/>
      <c r="BI69" s="238"/>
    </row>
    <row r="70" spans="1:61" ht="42.75" customHeight="1">
      <c r="A70" s="54" t="s">
        <v>234</v>
      </c>
      <c r="B70" s="239" t="s">
        <v>236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1"/>
      <c r="P70" s="231">
        <v>6</v>
      </c>
      <c r="Q70" s="232"/>
      <c r="R70" s="231"/>
      <c r="S70" s="233"/>
      <c r="T70" s="234">
        <v>124</v>
      </c>
      <c r="U70" s="232"/>
      <c r="V70" s="231">
        <v>68</v>
      </c>
      <c r="W70" s="235"/>
      <c r="X70" s="233">
        <v>34</v>
      </c>
      <c r="Y70" s="232"/>
      <c r="Z70" s="231"/>
      <c r="AA70" s="232"/>
      <c r="AB70" s="231">
        <v>34</v>
      </c>
      <c r="AC70" s="232"/>
      <c r="AD70" s="231"/>
      <c r="AE70" s="233"/>
      <c r="AF70" s="51"/>
      <c r="AG70" s="199"/>
      <c r="AH70" s="52"/>
      <c r="AI70" s="51"/>
      <c r="AJ70" s="199"/>
      <c r="AK70" s="52"/>
      <c r="AL70" s="51"/>
      <c r="AM70" s="199"/>
      <c r="AN70" s="52"/>
      <c r="AO70" s="51"/>
      <c r="AP70" s="199"/>
      <c r="AQ70" s="52"/>
      <c r="AR70" s="51"/>
      <c r="AS70" s="199"/>
      <c r="AT70" s="52"/>
      <c r="AU70" s="145">
        <v>124</v>
      </c>
      <c r="AV70" s="146">
        <v>68</v>
      </c>
      <c r="AW70" s="52">
        <v>3</v>
      </c>
      <c r="AX70" s="51"/>
      <c r="AY70" s="199"/>
      <c r="AZ70" s="52"/>
      <c r="BA70" s="51"/>
      <c r="BB70" s="199"/>
      <c r="BC70" s="52"/>
      <c r="BD70" s="234">
        <f>AZ70+AW70+AT70+AQ70+AN70+AK70+AH70</f>
        <v>3</v>
      </c>
      <c r="BE70" s="235"/>
      <c r="BF70" s="236"/>
      <c r="BG70" s="237"/>
      <c r="BH70" s="237"/>
      <c r="BI70" s="238"/>
    </row>
    <row r="71" spans="1:61" ht="45" customHeight="1">
      <c r="A71" s="139" t="s">
        <v>241</v>
      </c>
      <c r="B71" s="242" t="s">
        <v>237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4"/>
      <c r="P71" s="231"/>
      <c r="Q71" s="232"/>
      <c r="R71" s="231"/>
      <c r="S71" s="233"/>
      <c r="T71" s="234"/>
      <c r="U71" s="232"/>
      <c r="V71" s="231"/>
      <c r="W71" s="235"/>
      <c r="X71" s="233"/>
      <c r="Y71" s="232"/>
      <c r="Z71" s="231"/>
      <c r="AA71" s="232"/>
      <c r="AB71" s="231"/>
      <c r="AC71" s="232"/>
      <c r="AD71" s="231"/>
      <c r="AE71" s="233"/>
      <c r="AF71" s="51"/>
      <c r="AG71" s="199"/>
      <c r="AH71" s="52"/>
      <c r="AI71" s="51"/>
      <c r="AJ71" s="199"/>
      <c r="AK71" s="52"/>
      <c r="AL71" s="51"/>
      <c r="AM71" s="199"/>
      <c r="AN71" s="52"/>
      <c r="AO71" s="51"/>
      <c r="AP71" s="199"/>
      <c r="AQ71" s="52"/>
      <c r="AR71" s="51"/>
      <c r="AS71" s="199"/>
      <c r="AT71" s="52"/>
      <c r="AU71" s="51"/>
      <c r="AV71" s="199"/>
      <c r="AW71" s="52"/>
      <c r="AX71" s="51"/>
      <c r="AY71" s="199"/>
      <c r="AZ71" s="52"/>
      <c r="BA71" s="51"/>
      <c r="BB71" s="199"/>
      <c r="BC71" s="52"/>
      <c r="BD71" s="234"/>
      <c r="BE71" s="235"/>
      <c r="BF71" s="236" t="s">
        <v>337</v>
      </c>
      <c r="BG71" s="237"/>
      <c r="BH71" s="237"/>
      <c r="BI71" s="238"/>
    </row>
    <row r="72" spans="1:61" ht="27.75" customHeight="1">
      <c r="A72" s="54" t="s">
        <v>242</v>
      </c>
      <c r="B72" s="239" t="s">
        <v>238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1"/>
      <c r="P72" s="231">
        <v>6</v>
      </c>
      <c r="Q72" s="232"/>
      <c r="R72" s="231"/>
      <c r="S72" s="233"/>
      <c r="T72" s="234">
        <v>160</v>
      </c>
      <c r="U72" s="232"/>
      <c r="V72" s="231">
        <v>86</v>
      </c>
      <c r="W72" s="235"/>
      <c r="X72" s="233">
        <v>42</v>
      </c>
      <c r="Y72" s="232"/>
      <c r="Z72" s="231"/>
      <c r="AA72" s="232"/>
      <c r="AB72" s="231">
        <v>44</v>
      </c>
      <c r="AC72" s="232"/>
      <c r="AD72" s="231"/>
      <c r="AE72" s="233"/>
      <c r="AF72" s="51"/>
      <c r="AG72" s="199"/>
      <c r="AH72" s="52"/>
      <c r="AI72" s="51"/>
      <c r="AJ72" s="199"/>
      <c r="AK72" s="52"/>
      <c r="AL72" s="51"/>
      <c r="AM72" s="199"/>
      <c r="AN72" s="52"/>
      <c r="AO72" s="51"/>
      <c r="AP72" s="199"/>
      <c r="AQ72" s="52"/>
      <c r="AR72" s="51"/>
      <c r="AS72" s="199"/>
      <c r="AT72" s="52"/>
      <c r="AU72" s="145">
        <v>160</v>
      </c>
      <c r="AV72" s="146">
        <v>86</v>
      </c>
      <c r="AW72" s="52">
        <v>4</v>
      </c>
      <c r="AX72" s="51"/>
      <c r="AY72" s="199"/>
      <c r="AZ72" s="52"/>
      <c r="BA72" s="51"/>
      <c r="BB72" s="199"/>
      <c r="BC72" s="52"/>
      <c r="BD72" s="234">
        <f>AZ72+AW72+AT72+AQ72+AN72+AK72+AH72</f>
        <v>4</v>
      </c>
      <c r="BE72" s="235"/>
      <c r="BF72" s="236"/>
      <c r="BG72" s="237"/>
      <c r="BH72" s="237"/>
      <c r="BI72" s="238"/>
    </row>
    <row r="73" spans="1:61" ht="47.25" customHeight="1">
      <c r="A73" s="54" t="s">
        <v>243</v>
      </c>
      <c r="B73" s="239" t="s">
        <v>387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1"/>
      <c r="P73" s="231"/>
      <c r="Q73" s="232"/>
      <c r="R73" s="231"/>
      <c r="S73" s="233"/>
      <c r="T73" s="234">
        <v>72</v>
      </c>
      <c r="U73" s="232"/>
      <c r="V73" s="231"/>
      <c r="W73" s="235"/>
      <c r="X73" s="233"/>
      <c r="Y73" s="232"/>
      <c r="Z73" s="231"/>
      <c r="AA73" s="232"/>
      <c r="AB73" s="231"/>
      <c r="AC73" s="232"/>
      <c r="AD73" s="231"/>
      <c r="AE73" s="233"/>
      <c r="AF73" s="51"/>
      <c r="AG73" s="199"/>
      <c r="AH73" s="52"/>
      <c r="AI73" s="51"/>
      <c r="AJ73" s="199"/>
      <c r="AK73" s="52"/>
      <c r="AL73" s="51"/>
      <c r="AM73" s="199"/>
      <c r="AN73" s="52"/>
      <c r="AO73" s="51"/>
      <c r="AP73" s="199"/>
      <c r="AQ73" s="52"/>
      <c r="AR73" s="51"/>
      <c r="AS73" s="199"/>
      <c r="AT73" s="52"/>
      <c r="AU73" s="145">
        <v>72</v>
      </c>
      <c r="AV73" s="199"/>
      <c r="AW73" s="52">
        <v>2</v>
      </c>
      <c r="AX73" s="51"/>
      <c r="AY73" s="199"/>
      <c r="AZ73" s="52"/>
      <c r="BA73" s="51"/>
      <c r="BB73" s="199"/>
      <c r="BC73" s="52"/>
      <c r="BD73" s="234">
        <f>AZ73+AW73+AT73+AQ73+AN73+AK73+AH73</f>
        <v>2</v>
      </c>
      <c r="BE73" s="235"/>
      <c r="BF73" s="236"/>
      <c r="BG73" s="237"/>
      <c r="BH73" s="237"/>
      <c r="BI73" s="238"/>
    </row>
    <row r="74" spans="1:61" ht="30" customHeight="1">
      <c r="A74" s="54" t="s">
        <v>244</v>
      </c>
      <c r="B74" s="228" t="s">
        <v>223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30"/>
      <c r="P74" s="231">
        <v>5</v>
      </c>
      <c r="Q74" s="232"/>
      <c r="R74" s="231"/>
      <c r="S74" s="233"/>
      <c r="T74" s="234">
        <v>204</v>
      </c>
      <c r="U74" s="232"/>
      <c r="V74" s="231">
        <v>86</v>
      </c>
      <c r="W74" s="235"/>
      <c r="X74" s="233">
        <v>44</v>
      </c>
      <c r="Y74" s="232"/>
      <c r="Z74" s="231"/>
      <c r="AA74" s="232"/>
      <c r="AB74" s="231">
        <v>42</v>
      </c>
      <c r="AC74" s="232"/>
      <c r="AD74" s="231"/>
      <c r="AE74" s="233"/>
      <c r="AF74" s="51"/>
      <c r="AG74" s="199"/>
      <c r="AH74" s="52"/>
      <c r="AI74" s="51"/>
      <c r="AJ74" s="199"/>
      <c r="AK74" s="52"/>
      <c r="AL74" s="51"/>
      <c r="AM74" s="199"/>
      <c r="AN74" s="52"/>
      <c r="AO74" s="51"/>
      <c r="AP74" s="199"/>
      <c r="AQ74" s="52"/>
      <c r="AR74" s="145">
        <v>204</v>
      </c>
      <c r="AS74" s="146">
        <v>86</v>
      </c>
      <c r="AT74" s="171">
        <v>6</v>
      </c>
      <c r="AU74" s="145"/>
      <c r="AV74" s="146"/>
      <c r="AW74" s="171"/>
      <c r="AX74" s="51"/>
      <c r="AY74" s="199"/>
      <c r="AZ74" s="52"/>
      <c r="BA74" s="51"/>
      <c r="BB74" s="199"/>
      <c r="BC74" s="52"/>
      <c r="BD74" s="234">
        <f>AZ74+AW74+AT74+AQ74+AN74+AK74+AH74</f>
        <v>6</v>
      </c>
      <c r="BE74" s="235"/>
      <c r="BF74" s="236" t="s">
        <v>338</v>
      </c>
      <c r="BG74" s="237"/>
      <c r="BH74" s="237"/>
      <c r="BI74" s="238"/>
    </row>
    <row r="75" spans="1:61" ht="33" customHeight="1" thickBot="1">
      <c r="A75" s="122" t="s">
        <v>297</v>
      </c>
      <c r="B75" s="292" t="s">
        <v>239</v>
      </c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4"/>
      <c r="P75" s="271">
        <v>5</v>
      </c>
      <c r="Q75" s="272"/>
      <c r="R75" s="271"/>
      <c r="S75" s="273"/>
      <c r="T75" s="311">
        <v>204</v>
      </c>
      <c r="U75" s="272"/>
      <c r="V75" s="271">
        <v>86</v>
      </c>
      <c r="W75" s="312"/>
      <c r="X75" s="273">
        <v>44</v>
      </c>
      <c r="Y75" s="272"/>
      <c r="Z75" s="271"/>
      <c r="AA75" s="272"/>
      <c r="AB75" s="271">
        <v>42</v>
      </c>
      <c r="AC75" s="272"/>
      <c r="AD75" s="271"/>
      <c r="AE75" s="273"/>
      <c r="AF75" s="59"/>
      <c r="AG75" s="200"/>
      <c r="AH75" s="60"/>
      <c r="AI75" s="59"/>
      <c r="AJ75" s="200"/>
      <c r="AK75" s="60"/>
      <c r="AL75" s="59"/>
      <c r="AM75" s="200"/>
      <c r="AN75" s="60"/>
      <c r="AO75" s="59"/>
      <c r="AP75" s="200"/>
      <c r="AQ75" s="60"/>
      <c r="AR75" s="149">
        <v>204</v>
      </c>
      <c r="AS75" s="150">
        <v>86</v>
      </c>
      <c r="AT75" s="172">
        <v>6</v>
      </c>
      <c r="AU75" s="149"/>
      <c r="AV75" s="150"/>
      <c r="AW75" s="172"/>
      <c r="AX75" s="59"/>
      <c r="AY75" s="200"/>
      <c r="AZ75" s="60"/>
      <c r="BA75" s="59"/>
      <c r="BB75" s="200"/>
      <c r="BC75" s="60"/>
      <c r="BD75" s="234">
        <f>AZ75+AW75+AT75+AQ75+AN75+AK75+AH75</f>
        <v>6</v>
      </c>
      <c r="BE75" s="235"/>
      <c r="BF75" s="315" t="s">
        <v>339</v>
      </c>
      <c r="BG75" s="316"/>
      <c r="BH75" s="316"/>
      <c r="BI75" s="317"/>
    </row>
    <row r="76" spans="1:61" ht="36.75" customHeight="1" thickBot="1">
      <c r="A76" s="113" t="s">
        <v>26</v>
      </c>
      <c r="B76" s="391" t="s">
        <v>138</v>
      </c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3"/>
      <c r="P76" s="295"/>
      <c r="Q76" s="262"/>
      <c r="R76" s="295"/>
      <c r="S76" s="261"/>
      <c r="T76" s="296">
        <f>T77+T85+T92</f>
        <v>2306</v>
      </c>
      <c r="U76" s="261"/>
      <c r="V76" s="295">
        <f>V77+V85+V92</f>
        <v>1048</v>
      </c>
      <c r="W76" s="322"/>
      <c r="X76" s="261">
        <f>X77+X85+X92</f>
        <v>472</v>
      </c>
      <c r="Y76" s="262"/>
      <c r="Z76" s="261">
        <f>Z77+Z85+Z92</f>
        <v>86</v>
      </c>
      <c r="AA76" s="262"/>
      <c r="AB76" s="261">
        <f>AB77+AB85+AB92</f>
        <v>454</v>
      </c>
      <c r="AC76" s="262"/>
      <c r="AD76" s="261">
        <f>AD77+AD85+AD92</f>
        <v>36</v>
      </c>
      <c r="AE76" s="262"/>
      <c r="AF76" s="183">
        <f aca="true" t="shared" si="9" ref="AF76:AZ76">AF77+AF85+AF92</f>
        <v>0</v>
      </c>
      <c r="AG76" s="184">
        <f t="shared" si="9"/>
        <v>0</v>
      </c>
      <c r="AH76" s="185">
        <f t="shared" si="9"/>
        <v>0</v>
      </c>
      <c r="AI76" s="158">
        <f t="shared" si="9"/>
        <v>144</v>
      </c>
      <c r="AJ76" s="157">
        <f t="shared" si="9"/>
        <v>68</v>
      </c>
      <c r="AK76" s="166">
        <f t="shared" si="9"/>
        <v>4</v>
      </c>
      <c r="AL76" s="158">
        <f t="shared" si="9"/>
        <v>204</v>
      </c>
      <c r="AM76" s="157">
        <f t="shared" si="9"/>
        <v>86</v>
      </c>
      <c r="AN76" s="166">
        <f t="shared" si="9"/>
        <v>6</v>
      </c>
      <c r="AO76" s="203">
        <f t="shared" si="9"/>
        <v>0</v>
      </c>
      <c r="AP76" s="204">
        <f t="shared" si="9"/>
        <v>0</v>
      </c>
      <c r="AQ76" s="205">
        <f t="shared" si="9"/>
        <v>0</v>
      </c>
      <c r="AR76" s="158">
        <f t="shared" si="9"/>
        <v>330</v>
      </c>
      <c r="AS76" s="157">
        <f t="shared" si="9"/>
        <v>156</v>
      </c>
      <c r="AT76" s="166">
        <f t="shared" si="9"/>
        <v>9</v>
      </c>
      <c r="AU76" s="158">
        <f t="shared" si="9"/>
        <v>564</v>
      </c>
      <c r="AV76" s="157">
        <f t="shared" si="9"/>
        <v>290</v>
      </c>
      <c r="AW76" s="166">
        <f t="shared" si="9"/>
        <v>15</v>
      </c>
      <c r="AX76" s="158">
        <f t="shared" si="9"/>
        <v>1064</v>
      </c>
      <c r="AY76" s="157">
        <f t="shared" si="9"/>
        <v>448</v>
      </c>
      <c r="AZ76" s="166">
        <f t="shared" si="9"/>
        <v>30</v>
      </c>
      <c r="BA76" s="156"/>
      <c r="BB76" s="157"/>
      <c r="BC76" s="166"/>
      <c r="BD76" s="296">
        <f>BD77+BD85+BD92</f>
        <v>64</v>
      </c>
      <c r="BE76" s="322"/>
      <c r="BF76" s="341"/>
      <c r="BG76" s="341"/>
      <c r="BH76" s="341"/>
      <c r="BI76" s="342"/>
    </row>
    <row r="77" spans="1:61" ht="69" customHeight="1">
      <c r="A77" s="121" t="s">
        <v>245</v>
      </c>
      <c r="B77" s="265" t="s">
        <v>240</v>
      </c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7"/>
      <c r="P77" s="268"/>
      <c r="Q77" s="269"/>
      <c r="R77" s="268"/>
      <c r="S77" s="270"/>
      <c r="T77" s="249">
        <f>T79+T80+T82+T84</f>
        <v>458</v>
      </c>
      <c r="U77" s="246"/>
      <c r="V77" s="263">
        <f>V79+V80+V82+V84</f>
        <v>206</v>
      </c>
      <c r="W77" s="264"/>
      <c r="X77" s="245">
        <f>X79+X80+X82+X84</f>
        <v>58</v>
      </c>
      <c r="Y77" s="246"/>
      <c r="Z77" s="245">
        <f>Z79+Z80+Z82+Z84</f>
        <v>86</v>
      </c>
      <c r="AA77" s="246"/>
      <c r="AB77" s="245">
        <f>AB79+AB80+AB82+AB84</f>
        <v>26</v>
      </c>
      <c r="AC77" s="246"/>
      <c r="AD77" s="245">
        <f>AD79+AD80+AD82+AD84</f>
        <v>36</v>
      </c>
      <c r="AE77" s="246"/>
      <c r="AF77" s="174">
        <f>AF79+AF80+AF82+AF84</f>
        <v>0</v>
      </c>
      <c r="AG77" s="194">
        <f aca="true" t="shared" si="10" ref="AG77:AZ77">AG79+AG80+AG82+AG84</f>
        <v>0</v>
      </c>
      <c r="AH77" s="189">
        <f t="shared" si="10"/>
        <v>0</v>
      </c>
      <c r="AI77" s="155">
        <f>AI79+AI80+AI82+AI84</f>
        <v>144</v>
      </c>
      <c r="AJ77" s="154">
        <f t="shared" si="10"/>
        <v>68</v>
      </c>
      <c r="AK77" s="153">
        <f t="shared" si="10"/>
        <v>4</v>
      </c>
      <c r="AL77" s="155">
        <f t="shared" si="10"/>
        <v>204</v>
      </c>
      <c r="AM77" s="154">
        <f t="shared" si="10"/>
        <v>86</v>
      </c>
      <c r="AN77" s="153">
        <f t="shared" si="10"/>
        <v>6</v>
      </c>
      <c r="AO77" s="193">
        <f t="shared" si="10"/>
        <v>0</v>
      </c>
      <c r="AP77" s="191">
        <f t="shared" si="10"/>
        <v>0</v>
      </c>
      <c r="AQ77" s="192">
        <f t="shared" si="10"/>
        <v>0</v>
      </c>
      <c r="AR77" s="155">
        <f t="shared" si="10"/>
        <v>110</v>
      </c>
      <c r="AS77" s="154">
        <f t="shared" si="10"/>
        <v>52</v>
      </c>
      <c r="AT77" s="153">
        <f t="shared" si="10"/>
        <v>3</v>
      </c>
      <c r="AU77" s="174">
        <f t="shared" si="10"/>
        <v>0</v>
      </c>
      <c r="AV77" s="194">
        <f t="shared" si="10"/>
        <v>0</v>
      </c>
      <c r="AW77" s="189">
        <f t="shared" si="10"/>
        <v>0</v>
      </c>
      <c r="AX77" s="174">
        <f t="shared" si="10"/>
        <v>0</v>
      </c>
      <c r="AY77" s="194">
        <f t="shared" si="10"/>
        <v>0</v>
      </c>
      <c r="AZ77" s="189">
        <f t="shared" si="10"/>
        <v>0</v>
      </c>
      <c r="BA77" s="118"/>
      <c r="BB77" s="119"/>
      <c r="BC77" s="120"/>
      <c r="BD77" s="249">
        <f>BD79+BD80+BD82+BD84</f>
        <v>13</v>
      </c>
      <c r="BE77" s="264"/>
      <c r="BF77" s="335" t="s">
        <v>327</v>
      </c>
      <c r="BG77" s="336"/>
      <c r="BH77" s="336"/>
      <c r="BI77" s="337"/>
    </row>
    <row r="78" spans="1:61" ht="27.75" customHeight="1">
      <c r="A78" s="54" t="s">
        <v>246</v>
      </c>
      <c r="B78" s="242" t="s">
        <v>247</v>
      </c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4"/>
      <c r="P78" s="231"/>
      <c r="Q78" s="232"/>
      <c r="R78" s="231"/>
      <c r="S78" s="233"/>
      <c r="T78" s="234"/>
      <c r="U78" s="232"/>
      <c r="V78" s="231"/>
      <c r="W78" s="235"/>
      <c r="X78" s="233"/>
      <c r="Y78" s="232"/>
      <c r="Z78" s="231"/>
      <c r="AA78" s="232"/>
      <c r="AB78" s="231"/>
      <c r="AC78" s="232"/>
      <c r="AD78" s="231"/>
      <c r="AE78" s="233"/>
      <c r="AF78" s="51"/>
      <c r="AG78" s="137"/>
      <c r="AH78" s="52"/>
      <c r="AI78" s="51"/>
      <c r="AJ78" s="137"/>
      <c r="AK78" s="52"/>
      <c r="AL78" s="51"/>
      <c r="AM78" s="137"/>
      <c r="AN78" s="52"/>
      <c r="AO78" s="51"/>
      <c r="AP78" s="137"/>
      <c r="AQ78" s="52"/>
      <c r="AR78" s="51"/>
      <c r="AS78" s="137"/>
      <c r="AT78" s="52"/>
      <c r="AU78" s="51"/>
      <c r="AV78" s="137"/>
      <c r="AW78" s="52"/>
      <c r="AX78" s="51"/>
      <c r="AY78" s="137"/>
      <c r="AZ78" s="52"/>
      <c r="BA78" s="51"/>
      <c r="BB78" s="137"/>
      <c r="BC78" s="52"/>
      <c r="BD78" s="234"/>
      <c r="BE78" s="235"/>
      <c r="BF78" s="236" t="s">
        <v>326</v>
      </c>
      <c r="BG78" s="237"/>
      <c r="BH78" s="237"/>
      <c r="BI78" s="238"/>
    </row>
    <row r="79" spans="1:61" ht="42.75" customHeight="1">
      <c r="A79" s="54" t="s">
        <v>249</v>
      </c>
      <c r="B79" s="228" t="s">
        <v>248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30"/>
      <c r="P79" s="231"/>
      <c r="Q79" s="232"/>
      <c r="R79" s="231">
        <v>2</v>
      </c>
      <c r="S79" s="233"/>
      <c r="T79" s="234">
        <v>72</v>
      </c>
      <c r="U79" s="232"/>
      <c r="V79" s="231">
        <v>34</v>
      </c>
      <c r="W79" s="235"/>
      <c r="X79" s="233">
        <v>16</v>
      </c>
      <c r="Y79" s="232"/>
      <c r="Z79" s="231"/>
      <c r="AA79" s="232"/>
      <c r="AB79" s="231"/>
      <c r="AC79" s="232"/>
      <c r="AD79" s="231">
        <v>18</v>
      </c>
      <c r="AE79" s="233"/>
      <c r="AF79" s="51"/>
      <c r="AG79" s="137"/>
      <c r="AH79" s="52"/>
      <c r="AI79" s="145">
        <v>72</v>
      </c>
      <c r="AJ79" s="146">
        <v>34</v>
      </c>
      <c r="AK79" s="52">
        <v>2</v>
      </c>
      <c r="AL79" s="51"/>
      <c r="AM79" s="137"/>
      <c r="AN79" s="52"/>
      <c r="AO79" s="51"/>
      <c r="AP79" s="137"/>
      <c r="AQ79" s="52"/>
      <c r="AR79" s="51"/>
      <c r="AS79" s="137"/>
      <c r="AT79" s="52"/>
      <c r="AU79" s="51"/>
      <c r="AV79" s="137"/>
      <c r="AW79" s="52"/>
      <c r="AX79" s="51"/>
      <c r="AY79" s="137"/>
      <c r="AZ79" s="52"/>
      <c r="BA79" s="51"/>
      <c r="BB79" s="137"/>
      <c r="BC79" s="52"/>
      <c r="BD79" s="234">
        <f>AZ79+AW79+AT79+AQ79+AN79+AK79+AH79</f>
        <v>2</v>
      </c>
      <c r="BE79" s="235"/>
      <c r="BF79" s="236"/>
      <c r="BG79" s="237"/>
      <c r="BH79" s="237"/>
      <c r="BI79" s="238"/>
    </row>
    <row r="80" spans="1:61" ht="28.5" customHeight="1">
      <c r="A80" s="54" t="s">
        <v>250</v>
      </c>
      <c r="B80" s="242" t="s">
        <v>251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30"/>
      <c r="P80" s="231"/>
      <c r="Q80" s="232"/>
      <c r="R80" s="231">
        <v>2</v>
      </c>
      <c r="S80" s="233"/>
      <c r="T80" s="234">
        <v>72</v>
      </c>
      <c r="U80" s="232"/>
      <c r="V80" s="231">
        <v>34</v>
      </c>
      <c r="W80" s="235"/>
      <c r="X80" s="233">
        <v>16</v>
      </c>
      <c r="Y80" s="232"/>
      <c r="Z80" s="231"/>
      <c r="AA80" s="232"/>
      <c r="AB80" s="231"/>
      <c r="AC80" s="232"/>
      <c r="AD80" s="231">
        <v>18</v>
      </c>
      <c r="AE80" s="233"/>
      <c r="AF80" s="51"/>
      <c r="AG80" s="137"/>
      <c r="AH80" s="52"/>
      <c r="AI80" s="145">
        <v>72</v>
      </c>
      <c r="AJ80" s="146">
        <v>34</v>
      </c>
      <c r="AK80" s="52">
        <v>2</v>
      </c>
      <c r="AL80" s="51"/>
      <c r="AM80" s="137"/>
      <c r="AN80" s="52"/>
      <c r="AO80" s="51"/>
      <c r="AP80" s="137"/>
      <c r="AQ80" s="52"/>
      <c r="AR80" s="51"/>
      <c r="AS80" s="137"/>
      <c r="AT80" s="52"/>
      <c r="AU80" s="51"/>
      <c r="AV80" s="137"/>
      <c r="AW80" s="52"/>
      <c r="AX80" s="51"/>
      <c r="AY80" s="137"/>
      <c r="AZ80" s="52"/>
      <c r="BA80" s="51"/>
      <c r="BB80" s="137"/>
      <c r="BC80" s="52"/>
      <c r="BD80" s="234">
        <f>AZ80+AW80+AT80+AQ80+AN80+AK80+AH80</f>
        <v>2</v>
      </c>
      <c r="BE80" s="235"/>
      <c r="BF80" s="236"/>
      <c r="BG80" s="237"/>
      <c r="BH80" s="237"/>
      <c r="BI80" s="238"/>
    </row>
    <row r="81" spans="1:61" ht="27.75" customHeight="1">
      <c r="A81" s="54" t="s">
        <v>252</v>
      </c>
      <c r="B81" s="242" t="s">
        <v>253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30"/>
      <c r="P81" s="231"/>
      <c r="Q81" s="232"/>
      <c r="R81" s="231"/>
      <c r="S81" s="233"/>
      <c r="T81" s="234"/>
      <c r="U81" s="232"/>
      <c r="V81" s="231"/>
      <c r="W81" s="235"/>
      <c r="X81" s="233"/>
      <c r="Y81" s="232"/>
      <c r="Z81" s="231"/>
      <c r="AA81" s="232"/>
      <c r="AB81" s="231"/>
      <c r="AC81" s="232"/>
      <c r="AD81" s="231"/>
      <c r="AE81" s="233"/>
      <c r="AF81" s="51"/>
      <c r="AG81" s="137"/>
      <c r="AH81" s="52"/>
      <c r="AI81" s="51"/>
      <c r="AJ81" s="137"/>
      <c r="AK81" s="52"/>
      <c r="AL81" s="51"/>
      <c r="AM81" s="137"/>
      <c r="AN81" s="52"/>
      <c r="AO81" s="51"/>
      <c r="AP81" s="137"/>
      <c r="AQ81" s="52"/>
      <c r="AR81" s="51"/>
      <c r="AS81" s="137"/>
      <c r="AT81" s="52"/>
      <c r="AU81" s="51"/>
      <c r="AV81" s="137"/>
      <c r="AW81" s="52"/>
      <c r="AX81" s="51"/>
      <c r="AY81" s="137"/>
      <c r="AZ81" s="52"/>
      <c r="BA81" s="51"/>
      <c r="BB81" s="137"/>
      <c r="BC81" s="52"/>
      <c r="BD81" s="234"/>
      <c r="BE81" s="235"/>
      <c r="BF81" s="236" t="s">
        <v>324</v>
      </c>
      <c r="BG81" s="237"/>
      <c r="BH81" s="237"/>
      <c r="BI81" s="238"/>
    </row>
    <row r="82" spans="1:61" ht="45" customHeight="1">
      <c r="A82" s="54" t="s">
        <v>254</v>
      </c>
      <c r="B82" s="228" t="s">
        <v>255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30"/>
      <c r="P82" s="231">
        <v>5</v>
      </c>
      <c r="Q82" s="232"/>
      <c r="R82" s="231"/>
      <c r="S82" s="233"/>
      <c r="T82" s="297">
        <v>110</v>
      </c>
      <c r="U82" s="298"/>
      <c r="V82" s="300">
        <v>52</v>
      </c>
      <c r="W82" s="301"/>
      <c r="X82" s="233">
        <v>26</v>
      </c>
      <c r="Y82" s="232"/>
      <c r="Z82" s="231"/>
      <c r="AA82" s="232"/>
      <c r="AB82" s="231">
        <v>26</v>
      </c>
      <c r="AC82" s="232"/>
      <c r="AD82" s="231"/>
      <c r="AE82" s="233"/>
      <c r="AF82" s="51"/>
      <c r="AG82" s="137"/>
      <c r="AH82" s="52"/>
      <c r="AI82" s="51"/>
      <c r="AJ82" s="137"/>
      <c r="AK82" s="52"/>
      <c r="AL82" s="51"/>
      <c r="AM82" s="137"/>
      <c r="AN82" s="52"/>
      <c r="AO82" s="51"/>
      <c r="AP82" s="137"/>
      <c r="AQ82" s="52"/>
      <c r="AR82" s="145">
        <v>110</v>
      </c>
      <c r="AS82" s="146">
        <v>52</v>
      </c>
      <c r="AT82" s="52">
        <v>3</v>
      </c>
      <c r="AU82" s="51"/>
      <c r="AV82" s="137"/>
      <c r="AW82" s="52"/>
      <c r="AX82" s="51"/>
      <c r="AY82" s="137"/>
      <c r="AZ82" s="52"/>
      <c r="BA82" s="51"/>
      <c r="BB82" s="137"/>
      <c r="BC82" s="52"/>
      <c r="BD82" s="234">
        <f>AZ82+AW82+AT82+AQ82+AN82+AK82+AH82</f>
        <v>3</v>
      </c>
      <c r="BE82" s="235"/>
      <c r="BF82" s="236"/>
      <c r="BG82" s="237"/>
      <c r="BH82" s="237"/>
      <c r="BI82" s="238"/>
    </row>
    <row r="83" spans="1:61" ht="30" customHeight="1">
      <c r="A83" s="54" t="s">
        <v>259</v>
      </c>
      <c r="B83" s="242" t="s">
        <v>256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30"/>
      <c r="P83" s="231"/>
      <c r="Q83" s="232"/>
      <c r="R83" s="231"/>
      <c r="S83" s="233"/>
      <c r="T83" s="234"/>
      <c r="U83" s="232"/>
      <c r="V83" s="231"/>
      <c r="W83" s="235"/>
      <c r="X83" s="233"/>
      <c r="Y83" s="232"/>
      <c r="Z83" s="231"/>
      <c r="AA83" s="232"/>
      <c r="AB83" s="231"/>
      <c r="AC83" s="232"/>
      <c r="AD83" s="231"/>
      <c r="AE83" s="233"/>
      <c r="AF83" s="51"/>
      <c r="AG83" s="137"/>
      <c r="AH83" s="52"/>
      <c r="AI83" s="51"/>
      <c r="AJ83" s="137"/>
      <c r="AK83" s="52"/>
      <c r="AL83" s="51"/>
      <c r="AM83" s="137"/>
      <c r="AN83" s="52"/>
      <c r="AO83" s="51"/>
      <c r="AP83" s="137"/>
      <c r="AQ83" s="52"/>
      <c r="AR83" s="145"/>
      <c r="AS83" s="146"/>
      <c r="AT83" s="52"/>
      <c r="AU83" s="51"/>
      <c r="AV83" s="137"/>
      <c r="AW83" s="52"/>
      <c r="AX83" s="51"/>
      <c r="AY83" s="137"/>
      <c r="AZ83" s="52"/>
      <c r="BA83" s="51"/>
      <c r="BB83" s="137"/>
      <c r="BC83" s="52"/>
      <c r="BD83" s="234"/>
      <c r="BE83" s="235"/>
      <c r="BF83" s="555" t="s">
        <v>140</v>
      </c>
      <c r="BG83" s="237"/>
      <c r="BH83" s="237"/>
      <c r="BI83" s="238"/>
    </row>
    <row r="84" spans="1:61" ht="45" customHeight="1" thickBot="1">
      <c r="A84" s="127" t="s">
        <v>260</v>
      </c>
      <c r="B84" s="549" t="s">
        <v>257</v>
      </c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0"/>
      <c r="N84" s="550"/>
      <c r="O84" s="551"/>
      <c r="P84" s="271">
        <v>3</v>
      </c>
      <c r="Q84" s="272"/>
      <c r="R84" s="271"/>
      <c r="S84" s="273"/>
      <c r="T84" s="311">
        <v>204</v>
      </c>
      <c r="U84" s="272"/>
      <c r="V84" s="271">
        <v>86</v>
      </c>
      <c r="W84" s="312"/>
      <c r="X84" s="273"/>
      <c r="Y84" s="272"/>
      <c r="Z84" s="271">
        <v>86</v>
      </c>
      <c r="AA84" s="272"/>
      <c r="AB84" s="271"/>
      <c r="AC84" s="272"/>
      <c r="AD84" s="271"/>
      <c r="AE84" s="273"/>
      <c r="AF84" s="59"/>
      <c r="AG84" s="134"/>
      <c r="AH84" s="60"/>
      <c r="AI84" s="59"/>
      <c r="AJ84" s="134"/>
      <c r="AK84" s="60"/>
      <c r="AL84" s="149">
        <v>204</v>
      </c>
      <c r="AM84" s="150">
        <v>86</v>
      </c>
      <c r="AN84" s="60">
        <v>6</v>
      </c>
      <c r="AO84" s="59"/>
      <c r="AP84" s="134"/>
      <c r="AQ84" s="60"/>
      <c r="AR84" s="149"/>
      <c r="AS84" s="150"/>
      <c r="AT84" s="60"/>
      <c r="AU84" s="59"/>
      <c r="AV84" s="134"/>
      <c r="AW84" s="60"/>
      <c r="AX84" s="59"/>
      <c r="AY84" s="134"/>
      <c r="AZ84" s="60"/>
      <c r="BA84" s="59"/>
      <c r="BB84" s="134"/>
      <c r="BC84" s="60"/>
      <c r="BD84" s="311">
        <f>AZ84+AW84+AT84+AQ84+AN84+AK84+AH84</f>
        <v>6</v>
      </c>
      <c r="BE84" s="312"/>
      <c r="BF84" s="552"/>
      <c r="BG84" s="553"/>
      <c r="BH84" s="553"/>
      <c r="BI84" s="554"/>
    </row>
    <row r="85" spans="1:61" ht="51.75" customHeight="1">
      <c r="A85" s="114" t="s">
        <v>261</v>
      </c>
      <c r="B85" s="538" t="s">
        <v>258</v>
      </c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40"/>
      <c r="P85" s="541"/>
      <c r="Q85" s="542"/>
      <c r="R85" s="541"/>
      <c r="S85" s="543"/>
      <c r="T85" s="249">
        <f>T87+T88+T89+T91</f>
        <v>628</v>
      </c>
      <c r="U85" s="245"/>
      <c r="V85" s="263">
        <f>V87+V88+V89+V91</f>
        <v>278</v>
      </c>
      <c r="W85" s="264"/>
      <c r="X85" s="544">
        <f>X87+X88+X89+X91</f>
        <v>136</v>
      </c>
      <c r="Y85" s="545"/>
      <c r="Z85" s="541"/>
      <c r="AA85" s="542"/>
      <c r="AB85" s="556">
        <f>AB87+AB88+AB89+AB91</f>
        <v>142</v>
      </c>
      <c r="AC85" s="545"/>
      <c r="AD85" s="541"/>
      <c r="AE85" s="543"/>
      <c r="AF85" s="177">
        <f aca="true" t="shared" si="11" ref="AF85:AZ85">AF87+AF88+AF89+AF91</f>
        <v>0</v>
      </c>
      <c r="AG85" s="178">
        <f t="shared" si="11"/>
        <v>0</v>
      </c>
      <c r="AH85" s="179">
        <f t="shared" si="11"/>
        <v>0</v>
      </c>
      <c r="AI85" s="177">
        <f t="shared" si="11"/>
        <v>0</v>
      </c>
      <c r="AJ85" s="178">
        <f t="shared" si="11"/>
        <v>0</v>
      </c>
      <c r="AK85" s="179">
        <f t="shared" si="11"/>
        <v>0</v>
      </c>
      <c r="AL85" s="177">
        <f t="shared" si="11"/>
        <v>0</v>
      </c>
      <c r="AM85" s="178">
        <f t="shared" si="11"/>
        <v>0</v>
      </c>
      <c r="AN85" s="179">
        <f t="shared" si="11"/>
        <v>0</v>
      </c>
      <c r="AO85" s="177">
        <f t="shared" si="11"/>
        <v>0</v>
      </c>
      <c r="AP85" s="178">
        <f t="shared" si="11"/>
        <v>0</v>
      </c>
      <c r="AQ85" s="179">
        <f t="shared" si="11"/>
        <v>0</v>
      </c>
      <c r="AR85" s="160">
        <f t="shared" si="11"/>
        <v>110</v>
      </c>
      <c r="AS85" s="144">
        <f t="shared" si="11"/>
        <v>52</v>
      </c>
      <c r="AT85" s="169">
        <f t="shared" si="11"/>
        <v>3</v>
      </c>
      <c r="AU85" s="177">
        <f t="shared" si="11"/>
        <v>0</v>
      </c>
      <c r="AV85" s="178">
        <f t="shared" si="11"/>
        <v>0</v>
      </c>
      <c r="AW85" s="179">
        <f t="shared" si="11"/>
        <v>0</v>
      </c>
      <c r="AX85" s="160">
        <f t="shared" si="11"/>
        <v>518</v>
      </c>
      <c r="AY85" s="144">
        <f t="shared" si="11"/>
        <v>226</v>
      </c>
      <c r="AZ85" s="169">
        <f t="shared" si="11"/>
        <v>15</v>
      </c>
      <c r="BA85" s="115"/>
      <c r="BB85" s="116"/>
      <c r="BC85" s="117"/>
      <c r="BD85" s="407">
        <f>BD87+BD88+BD89+BD91</f>
        <v>18</v>
      </c>
      <c r="BE85" s="408"/>
      <c r="BF85" s="546" t="s">
        <v>341</v>
      </c>
      <c r="BG85" s="547"/>
      <c r="BH85" s="547"/>
      <c r="BI85" s="548"/>
    </row>
    <row r="86" spans="1:61" ht="45" customHeight="1">
      <c r="A86" s="54" t="s">
        <v>262</v>
      </c>
      <c r="B86" s="242" t="s">
        <v>263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30"/>
      <c r="P86" s="231"/>
      <c r="Q86" s="232"/>
      <c r="R86" s="231"/>
      <c r="S86" s="233"/>
      <c r="T86" s="234"/>
      <c r="U86" s="232"/>
      <c r="V86" s="231"/>
      <c r="W86" s="235"/>
      <c r="X86" s="233"/>
      <c r="Y86" s="232"/>
      <c r="Z86" s="231"/>
      <c r="AA86" s="232"/>
      <c r="AB86" s="231"/>
      <c r="AC86" s="232"/>
      <c r="AD86" s="231"/>
      <c r="AE86" s="233"/>
      <c r="AF86" s="51"/>
      <c r="AG86" s="108"/>
      <c r="AH86" s="52"/>
      <c r="AI86" s="51"/>
      <c r="AJ86" s="108"/>
      <c r="AK86" s="52"/>
      <c r="AL86" s="51"/>
      <c r="AM86" s="108"/>
      <c r="AN86" s="52"/>
      <c r="AO86" s="51"/>
      <c r="AP86" s="108"/>
      <c r="AQ86" s="52"/>
      <c r="AR86" s="51"/>
      <c r="AS86" s="108"/>
      <c r="AT86" s="52"/>
      <c r="AU86" s="51"/>
      <c r="AV86" s="108"/>
      <c r="AW86" s="52"/>
      <c r="AX86" s="51"/>
      <c r="AY86" s="108"/>
      <c r="AZ86" s="52"/>
      <c r="BA86" s="51"/>
      <c r="BB86" s="108"/>
      <c r="BC86" s="52"/>
      <c r="BD86" s="234"/>
      <c r="BE86" s="235"/>
      <c r="BF86" s="236" t="s">
        <v>337</v>
      </c>
      <c r="BG86" s="237"/>
      <c r="BH86" s="237"/>
      <c r="BI86" s="238"/>
    </row>
    <row r="87" spans="1:61" ht="46.5" customHeight="1">
      <c r="A87" s="54" t="s">
        <v>264</v>
      </c>
      <c r="B87" s="228" t="s">
        <v>265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30"/>
      <c r="P87" s="231">
        <v>7</v>
      </c>
      <c r="Q87" s="232"/>
      <c r="R87" s="231"/>
      <c r="S87" s="233"/>
      <c r="T87" s="234">
        <v>204</v>
      </c>
      <c r="U87" s="232"/>
      <c r="V87" s="231">
        <v>86</v>
      </c>
      <c r="W87" s="235"/>
      <c r="X87" s="233">
        <v>42</v>
      </c>
      <c r="Y87" s="232"/>
      <c r="Z87" s="231"/>
      <c r="AA87" s="232"/>
      <c r="AB87" s="231">
        <v>44</v>
      </c>
      <c r="AC87" s="232"/>
      <c r="AD87" s="231"/>
      <c r="AE87" s="233"/>
      <c r="AF87" s="51"/>
      <c r="AG87" s="108"/>
      <c r="AH87" s="52"/>
      <c r="AI87" s="51"/>
      <c r="AJ87" s="108"/>
      <c r="AK87" s="52"/>
      <c r="AL87" s="51"/>
      <c r="AM87" s="108"/>
      <c r="AN87" s="52"/>
      <c r="AO87" s="51"/>
      <c r="AP87" s="108"/>
      <c r="AQ87" s="52"/>
      <c r="AR87" s="51"/>
      <c r="AS87" s="108"/>
      <c r="AT87" s="52"/>
      <c r="AU87" s="51"/>
      <c r="AV87" s="108"/>
      <c r="AW87" s="52"/>
      <c r="AX87" s="145">
        <v>204</v>
      </c>
      <c r="AY87" s="146">
        <v>86</v>
      </c>
      <c r="AZ87" s="171">
        <v>6</v>
      </c>
      <c r="BA87" s="51"/>
      <c r="BB87" s="108"/>
      <c r="BC87" s="52"/>
      <c r="BD87" s="234">
        <f>AZ87+AW87+AT87+AQ87+AN87+AK87+AH87</f>
        <v>6</v>
      </c>
      <c r="BE87" s="235"/>
      <c r="BF87" s="236" t="s">
        <v>390</v>
      </c>
      <c r="BG87" s="237"/>
      <c r="BH87" s="237"/>
      <c r="BI87" s="238"/>
    </row>
    <row r="88" spans="1:61" ht="36.75" customHeight="1">
      <c r="A88" s="54" t="s">
        <v>266</v>
      </c>
      <c r="B88" s="228" t="s">
        <v>296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30"/>
      <c r="P88" s="231"/>
      <c r="Q88" s="232"/>
      <c r="R88" s="231">
        <v>5</v>
      </c>
      <c r="S88" s="233"/>
      <c r="T88" s="297">
        <v>110</v>
      </c>
      <c r="U88" s="298"/>
      <c r="V88" s="300">
        <v>52</v>
      </c>
      <c r="W88" s="301"/>
      <c r="X88" s="233">
        <v>26</v>
      </c>
      <c r="Y88" s="232"/>
      <c r="Z88" s="231"/>
      <c r="AA88" s="232"/>
      <c r="AB88" s="231">
        <v>26</v>
      </c>
      <c r="AC88" s="232"/>
      <c r="AD88" s="231"/>
      <c r="AE88" s="233"/>
      <c r="AF88" s="51"/>
      <c r="AG88" s="108"/>
      <c r="AH88" s="52"/>
      <c r="AI88" s="51"/>
      <c r="AJ88" s="108"/>
      <c r="AK88" s="52"/>
      <c r="AL88" s="51"/>
      <c r="AM88" s="108"/>
      <c r="AN88" s="52"/>
      <c r="AO88" s="51"/>
      <c r="AP88" s="108"/>
      <c r="AQ88" s="52"/>
      <c r="AR88" s="145">
        <v>110</v>
      </c>
      <c r="AS88" s="146">
        <v>52</v>
      </c>
      <c r="AT88" s="52">
        <v>3</v>
      </c>
      <c r="AU88" s="51"/>
      <c r="AV88" s="108"/>
      <c r="AW88" s="52"/>
      <c r="AX88" s="51"/>
      <c r="AY88" s="108"/>
      <c r="AZ88" s="52"/>
      <c r="BA88" s="51"/>
      <c r="BB88" s="108"/>
      <c r="BC88" s="52"/>
      <c r="BD88" s="234">
        <f>AZ88+AW88+AT88+AQ88+AN88+AK88+AH88</f>
        <v>3</v>
      </c>
      <c r="BE88" s="235"/>
      <c r="BF88" s="236" t="s">
        <v>391</v>
      </c>
      <c r="BG88" s="237"/>
      <c r="BH88" s="237"/>
      <c r="BI88" s="238"/>
    </row>
    <row r="89" spans="1:61" ht="68.25" customHeight="1">
      <c r="A89" s="54" t="s">
        <v>267</v>
      </c>
      <c r="B89" s="228" t="s">
        <v>268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30"/>
      <c r="P89" s="231">
        <v>7</v>
      </c>
      <c r="Q89" s="232"/>
      <c r="R89" s="231"/>
      <c r="S89" s="233"/>
      <c r="T89" s="234">
        <v>204</v>
      </c>
      <c r="U89" s="232"/>
      <c r="V89" s="231">
        <v>86</v>
      </c>
      <c r="W89" s="235"/>
      <c r="X89" s="233">
        <v>42</v>
      </c>
      <c r="Y89" s="232"/>
      <c r="Z89" s="231"/>
      <c r="AA89" s="232"/>
      <c r="AB89" s="231">
        <v>44</v>
      </c>
      <c r="AC89" s="232"/>
      <c r="AD89" s="231"/>
      <c r="AE89" s="233"/>
      <c r="AF89" s="51"/>
      <c r="AG89" s="108"/>
      <c r="AH89" s="52"/>
      <c r="AI89" s="51"/>
      <c r="AJ89" s="108"/>
      <c r="AK89" s="52"/>
      <c r="AL89" s="51"/>
      <c r="AM89" s="108"/>
      <c r="AN89" s="52"/>
      <c r="AO89" s="51"/>
      <c r="AP89" s="108"/>
      <c r="AQ89" s="52"/>
      <c r="AR89" s="145"/>
      <c r="AS89" s="146"/>
      <c r="AT89" s="52"/>
      <c r="AU89" s="145"/>
      <c r="AV89" s="146"/>
      <c r="AW89" s="171"/>
      <c r="AX89" s="145">
        <v>204</v>
      </c>
      <c r="AY89" s="146">
        <v>86</v>
      </c>
      <c r="AZ89" s="171">
        <v>6</v>
      </c>
      <c r="BA89" s="51"/>
      <c r="BB89" s="108"/>
      <c r="BC89" s="52"/>
      <c r="BD89" s="234">
        <f>AZ89+AW89+AT89+AQ89+AN89+AK89+AH89</f>
        <v>6</v>
      </c>
      <c r="BE89" s="235"/>
      <c r="BF89" s="236" t="s">
        <v>392</v>
      </c>
      <c r="BG89" s="237"/>
      <c r="BH89" s="237"/>
      <c r="BI89" s="238"/>
    </row>
    <row r="90" spans="1:61" ht="45" customHeight="1">
      <c r="A90" s="54" t="s">
        <v>269</v>
      </c>
      <c r="B90" s="242" t="s">
        <v>319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30"/>
      <c r="P90" s="231"/>
      <c r="Q90" s="232"/>
      <c r="R90" s="231"/>
      <c r="S90" s="233"/>
      <c r="T90" s="234"/>
      <c r="U90" s="232"/>
      <c r="V90" s="231"/>
      <c r="W90" s="235"/>
      <c r="X90" s="233"/>
      <c r="Y90" s="232"/>
      <c r="Z90" s="231"/>
      <c r="AA90" s="232"/>
      <c r="AB90" s="231"/>
      <c r="AC90" s="232"/>
      <c r="AD90" s="231"/>
      <c r="AE90" s="233"/>
      <c r="AF90" s="51"/>
      <c r="AG90" s="108"/>
      <c r="AH90" s="52"/>
      <c r="AI90" s="51"/>
      <c r="AJ90" s="108"/>
      <c r="AK90" s="52"/>
      <c r="AL90" s="51"/>
      <c r="AM90" s="108"/>
      <c r="AN90" s="52"/>
      <c r="AO90" s="51"/>
      <c r="AP90" s="108"/>
      <c r="AQ90" s="52"/>
      <c r="AR90" s="51"/>
      <c r="AS90" s="108"/>
      <c r="AT90" s="52"/>
      <c r="AU90" s="51"/>
      <c r="AV90" s="108"/>
      <c r="AW90" s="52"/>
      <c r="AX90" s="51"/>
      <c r="AY90" s="108"/>
      <c r="AZ90" s="52"/>
      <c r="BA90" s="51"/>
      <c r="BB90" s="108"/>
      <c r="BC90" s="52"/>
      <c r="BD90" s="234"/>
      <c r="BE90" s="235"/>
      <c r="BF90" s="236" t="s">
        <v>336</v>
      </c>
      <c r="BG90" s="237"/>
      <c r="BH90" s="237"/>
      <c r="BI90" s="238"/>
    </row>
    <row r="91" spans="1:61" ht="68.25" customHeight="1" thickBot="1">
      <c r="A91" s="128" t="s">
        <v>271</v>
      </c>
      <c r="B91" s="532" t="s">
        <v>270</v>
      </c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4"/>
      <c r="P91" s="383"/>
      <c r="Q91" s="385"/>
      <c r="R91" s="383">
        <v>7</v>
      </c>
      <c r="S91" s="384"/>
      <c r="T91" s="311">
        <v>110</v>
      </c>
      <c r="U91" s="272"/>
      <c r="V91" s="271">
        <v>54</v>
      </c>
      <c r="W91" s="312"/>
      <c r="X91" s="384">
        <v>26</v>
      </c>
      <c r="Y91" s="385"/>
      <c r="Z91" s="383"/>
      <c r="AA91" s="385"/>
      <c r="AB91" s="383">
        <v>28</v>
      </c>
      <c r="AC91" s="385"/>
      <c r="AD91" s="383"/>
      <c r="AE91" s="384"/>
      <c r="AF91" s="124"/>
      <c r="AG91" s="125"/>
      <c r="AH91" s="126"/>
      <c r="AI91" s="124"/>
      <c r="AJ91" s="125"/>
      <c r="AK91" s="126"/>
      <c r="AL91" s="124"/>
      <c r="AM91" s="125"/>
      <c r="AN91" s="126"/>
      <c r="AO91" s="124"/>
      <c r="AP91" s="125"/>
      <c r="AQ91" s="126"/>
      <c r="AR91" s="147"/>
      <c r="AS91" s="148"/>
      <c r="AT91" s="126"/>
      <c r="AU91" s="147"/>
      <c r="AV91" s="148"/>
      <c r="AW91" s="173"/>
      <c r="AX91" s="147">
        <v>110</v>
      </c>
      <c r="AY91" s="148">
        <v>54</v>
      </c>
      <c r="AZ91" s="173">
        <v>3</v>
      </c>
      <c r="BA91" s="124"/>
      <c r="BB91" s="125"/>
      <c r="BC91" s="126"/>
      <c r="BD91" s="234">
        <f>AZ91+AW91+AT91+AQ91+AN91+AK91+AH91</f>
        <v>3</v>
      </c>
      <c r="BE91" s="235"/>
      <c r="BF91" s="535" t="s">
        <v>393</v>
      </c>
      <c r="BG91" s="536"/>
      <c r="BH91" s="536"/>
      <c r="BI91" s="537"/>
    </row>
    <row r="92" spans="1:61" ht="27.75" customHeight="1">
      <c r="A92" s="121" t="s">
        <v>273</v>
      </c>
      <c r="B92" s="265" t="s">
        <v>272</v>
      </c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7"/>
      <c r="P92" s="268"/>
      <c r="Q92" s="269"/>
      <c r="R92" s="268"/>
      <c r="S92" s="270"/>
      <c r="T92" s="249">
        <f>T94+T95+T96+T97+T98+T99+T100+T101+T102</f>
        <v>1220</v>
      </c>
      <c r="U92" s="245"/>
      <c r="V92" s="263">
        <f>V94+V95+V96+V97+V98+V99+V100+V101+V102</f>
        <v>564</v>
      </c>
      <c r="W92" s="264"/>
      <c r="X92" s="245">
        <f>X94+X95+X96+X97+X98+X99+X100+X101+X102</f>
        <v>278</v>
      </c>
      <c r="Y92" s="246"/>
      <c r="Z92" s="268"/>
      <c r="AA92" s="269"/>
      <c r="AB92" s="263">
        <f>AB94+AB95+AB96+AB97+AB98+AB99+AB100+AB101+AB102</f>
        <v>286</v>
      </c>
      <c r="AC92" s="246"/>
      <c r="AD92" s="268"/>
      <c r="AE92" s="270"/>
      <c r="AF92" s="174">
        <f aca="true" t="shared" si="12" ref="AF92:AT92">AF94+AF95+AF96+AF97+AF98+AF99+AF101+AF102</f>
        <v>0</v>
      </c>
      <c r="AG92" s="175">
        <f t="shared" si="12"/>
        <v>0</v>
      </c>
      <c r="AH92" s="176">
        <f t="shared" si="12"/>
        <v>0</v>
      </c>
      <c r="AI92" s="174">
        <f t="shared" si="12"/>
        <v>0</v>
      </c>
      <c r="AJ92" s="175">
        <f t="shared" si="12"/>
        <v>0</v>
      </c>
      <c r="AK92" s="176">
        <f t="shared" si="12"/>
        <v>0</v>
      </c>
      <c r="AL92" s="174">
        <f t="shared" si="12"/>
        <v>0</v>
      </c>
      <c r="AM92" s="175">
        <f t="shared" si="12"/>
        <v>0</v>
      </c>
      <c r="AN92" s="176">
        <f t="shared" si="12"/>
        <v>0</v>
      </c>
      <c r="AO92" s="174">
        <f t="shared" si="12"/>
        <v>0</v>
      </c>
      <c r="AP92" s="175">
        <f t="shared" si="12"/>
        <v>0</v>
      </c>
      <c r="AQ92" s="176">
        <f t="shared" si="12"/>
        <v>0</v>
      </c>
      <c r="AR92" s="155">
        <f t="shared" si="12"/>
        <v>110</v>
      </c>
      <c r="AS92" s="152">
        <f t="shared" si="12"/>
        <v>52</v>
      </c>
      <c r="AT92" s="138">
        <f t="shared" si="12"/>
        <v>3</v>
      </c>
      <c r="AU92" s="155">
        <f aca="true" t="shared" si="13" ref="AU92:AZ92">AU94+AU95+AU96+AU97+AU98+AU99+AU100+AU101+AU102</f>
        <v>564</v>
      </c>
      <c r="AV92" s="154">
        <f t="shared" si="13"/>
        <v>290</v>
      </c>
      <c r="AW92" s="153">
        <f>AW94+AW95+AW96+AW97+AW98+AW99+AW100+AW102</f>
        <v>15</v>
      </c>
      <c r="AX92" s="155">
        <f t="shared" si="13"/>
        <v>546</v>
      </c>
      <c r="AY92" s="154">
        <f t="shared" si="13"/>
        <v>222</v>
      </c>
      <c r="AZ92" s="153">
        <f t="shared" si="13"/>
        <v>15</v>
      </c>
      <c r="BA92" s="140"/>
      <c r="BB92" s="141"/>
      <c r="BC92" s="138"/>
      <c r="BD92" s="249">
        <f>BD94+BD95+BD96+BD97+BD98+BD99+BD100+BD101+BD102</f>
        <v>33</v>
      </c>
      <c r="BE92" s="264"/>
      <c r="BF92" s="335"/>
      <c r="BG92" s="336"/>
      <c r="BH92" s="336"/>
      <c r="BI92" s="337"/>
    </row>
    <row r="93" spans="1:61" ht="27.75" customHeight="1">
      <c r="A93" s="54" t="s">
        <v>356</v>
      </c>
      <c r="B93" s="531" t="s">
        <v>274</v>
      </c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236"/>
      <c r="P93" s="231"/>
      <c r="Q93" s="232"/>
      <c r="R93" s="231"/>
      <c r="S93" s="233"/>
      <c r="T93" s="234"/>
      <c r="U93" s="232"/>
      <c r="V93" s="231"/>
      <c r="W93" s="235"/>
      <c r="X93" s="233"/>
      <c r="Y93" s="232"/>
      <c r="Z93" s="231"/>
      <c r="AA93" s="232"/>
      <c r="AB93" s="231"/>
      <c r="AC93" s="232"/>
      <c r="AD93" s="231"/>
      <c r="AE93" s="233"/>
      <c r="AF93" s="51"/>
      <c r="AG93" s="131"/>
      <c r="AH93" s="52"/>
      <c r="AI93" s="51"/>
      <c r="AJ93" s="131"/>
      <c r="AK93" s="52"/>
      <c r="AL93" s="51"/>
      <c r="AM93" s="131"/>
      <c r="AN93" s="52"/>
      <c r="AO93" s="51"/>
      <c r="AP93" s="131"/>
      <c r="AQ93" s="52"/>
      <c r="AR93" s="51"/>
      <c r="AS93" s="131"/>
      <c r="AT93" s="52"/>
      <c r="AU93" s="51"/>
      <c r="AV93" s="131"/>
      <c r="AW93" s="52"/>
      <c r="AX93" s="51"/>
      <c r="AY93" s="131"/>
      <c r="AZ93" s="52"/>
      <c r="BA93" s="51"/>
      <c r="BB93" s="131"/>
      <c r="BC93" s="52"/>
      <c r="BD93" s="234"/>
      <c r="BE93" s="235"/>
      <c r="BF93" s="236"/>
      <c r="BG93" s="237"/>
      <c r="BH93" s="237"/>
      <c r="BI93" s="238"/>
    </row>
    <row r="94" spans="1:61" ht="27.75" customHeight="1">
      <c r="A94" s="54" t="s">
        <v>275</v>
      </c>
      <c r="B94" s="228" t="s">
        <v>283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  <c r="P94" s="231">
        <v>7</v>
      </c>
      <c r="Q94" s="232"/>
      <c r="R94" s="231"/>
      <c r="S94" s="233"/>
      <c r="T94" s="234">
        <v>160</v>
      </c>
      <c r="U94" s="232"/>
      <c r="V94" s="231">
        <v>82</v>
      </c>
      <c r="W94" s="235"/>
      <c r="X94" s="233">
        <v>40</v>
      </c>
      <c r="Y94" s="232"/>
      <c r="Z94" s="231"/>
      <c r="AA94" s="232"/>
      <c r="AB94" s="231">
        <v>42</v>
      </c>
      <c r="AC94" s="232"/>
      <c r="AD94" s="231"/>
      <c r="AE94" s="233"/>
      <c r="AF94" s="51"/>
      <c r="AG94" s="131"/>
      <c r="AH94" s="52"/>
      <c r="AI94" s="51"/>
      <c r="AJ94" s="131"/>
      <c r="AK94" s="52"/>
      <c r="AL94" s="51"/>
      <c r="AM94" s="131"/>
      <c r="AN94" s="52"/>
      <c r="AO94" s="51"/>
      <c r="AP94" s="131"/>
      <c r="AQ94" s="52"/>
      <c r="AR94" s="51"/>
      <c r="AS94" s="131"/>
      <c r="AT94" s="52"/>
      <c r="AU94" s="51"/>
      <c r="AV94" s="131"/>
      <c r="AW94" s="52"/>
      <c r="AX94" s="145">
        <v>160</v>
      </c>
      <c r="AY94" s="146">
        <v>82</v>
      </c>
      <c r="AZ94" s="171">
        <v>4</v>
      </c>
      <c r="BA94" s="51"/>
      <c r="BB94" s="131"/>
      <c r="BC94" s="52"/>
      <c r="BD94" s="234">
        <f>AZ94+AW94+AT94+AQ94+AN94+AK94+AH94</f>
        <v>4</v>
      </c>
      <c r="BE94" s="235"/>
      <c r="BF94" s="236" t="s">
        <v>394</v>
      </c>
      <c r="BG94" s="237"/>
      <c r="BH94" s="237"/>
      <c r="BI94" s="238"/>
    </row>
    <row r="95" spans="1:61" ht="46.5" customHeight="1">
      <c r="A95" s="54" t="s">
        <v>276</v>
      </c>
      <c r="B95" s="228" t="s">
        <v>388</v>
      </c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30"/>
      <c r="P95" s="231"/>
      <c r="Q95" s="232"/>
      <c r="R95" s="231"/>
      <c r="S95" s="233"/>
      <c r="T95" s="234">
        <v>72</v>
      </c>
      <c r="U95" s="232"/>
      <c r="V95" s="231"/>
      <c r="W95" s="235"/>
      <c r="X95" s="233"/>
      <c r="Y95" s="232"/>
      <c r="Z95" s="231"/>
      <c r="AA95" s="232"/>
      <c r="AB95" s="231"/>
      <c r="AC95" s="232"/>
      <c r="AD95" s="231"/>
      <c r="AE95" s="233"/>
      <c r="AF95" s="51"/>
      <c r="AG95" s="131"/>
      <c r="AH95" s="52"/>
      <c r="AI95" s="51"/>
      <c r="AJ95" s="131"/>
      <c r="AK95" s="52"/>
      <c r="AL95" s="51"/>
      <c r="AM95" s="131"/>
      <c r="AN95" s="52"/>
      <c r="AO95" s="51"/>
      <c r="AP95" s="131"/>
      <c r="AQ95" s="52"/>
      <c r="AR95" s="51"/>
      <c r="AS95" s="131"/>
      <c r="AT95" s="52"/>
      <c r="AU95" s="51"/>
      <c r="AV95" s="131"/>
      <c r="AW95" s="52"/>
      <c r="AX95" s="145">
        <v>72</v>
      </c>
      <c r="AY95" s="131"/>
      <c r="AZ95" s="171">
        <v>2</v>
      </c>
      <c r="BA95" s="51"/>
      <c r="BB95" s="131"/>
      <c r="BC95" s="52"/>
      <c r="BD95" s="234">
        <f aca="true" t="shared" si="14" ref="BD95:BD102">AZ95+AW95+AT95+AQ95+AN95+AK95+AH95</f>
        <v>2</v>
      </c>
      <c r="BE95" s="235"/>
      <c r="BF95" s="236"/>
      <c r="BG95" s="237"/>
      <c r="BH95" s="237"/>
      <c r="BI95" s="238"/>
    </row>
    <row r="96" spans="1:67" ht="30" customHeight="1">
      <c r="A96" s="54" t="s">
        <v>277</v>
      </c>
      <c r="B96" s="228" t="s">
        <v>284</v>
      </c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5"/>
      <c r="P96" s="231">
        <v>7</v>
      </c>
      <c r="Q96" s="232"/>
      <c r="R96" s="231"/>
      <c r="S96" s="233"/>
      <c r="T96" s="234">
        <v>204</v>
      </c>
      <c r="U96" s="232"/>
      <c r="V96" s="231">
        <v>86</v>
      </c>
      <c r="W96" s="235"/>
      <c r="X96" s="233">
        <v>42</v>
      </c>
      <c r="Y96" s="232"/>
      <c r="Z96" s="231"/>
      <c r="AA96" s="232"/>
      <c r="AB96" s="231">
        <v>44</v>
      </c>
      <c r="AC96" s="232"/>
      <c r="AD96" s="231"/>
      <c r="AE96" s="233"/>
      <c r="AF96" s="51"/>
      <c r="AG96" s="131"/>
      <c r="AH96" s="52"/>
      <c r="AI96" s="51"/>
      <c r="AJ96" s="131"/>
      <c r="AK96" s="52"/>
      <c r="AL96" s="51"/>
      <c r="AM96" s="131"/>
      <c r="AN96" s="52"/>
      <c r="AO96" s="51"/>
      <c r="AP96" s="131"/>
      <c r="AQ96" s="52"/>
      <c r="AR96" s="51"/>
      <c r="AS96" s="131"/>
      <c r="AT96" s="52"/>
      <c r="AU96" s="51"/>
      <c r="AV96" s="131"/>
      <c r="AW96" s="52"/>
      <c r="AX96" s="145">
        <v>204</v>
      </c>
      <c r="AY96" s="146">
        <v>86</v>
      </c>
      <c r="AZ96" s="171">
        <v>6</v>
      </c>
      <c r="BA96" s="51"/>
      <c r="BB96" s="131"/>
      <c r="BC96" s="52"/>
      <c r="BD96" s="234">
        <f t="shared" si="14"/>
        <v>6</v>
      </c>
      <c r="BE96" s="235"/>
      <c r="BF96" s="236" t="s">
        <v>395</v>
      </c>
      <c r="BG96" s="237"/>
      <c r="BH96" s="237"/>
      <c r="BI96" s="238"/>
      <c r="BO96" s="35"/>
    </row>
    <row r="97" spans="1:61" ht="30" customHeight="1">
      <c r="A97" s="54" t="s">
        <v>278</v>
      </c>
      <c r="B97" s="228" t="s">
        <v>285</v>
      </c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5"/>
      <c r="P97" s="231">
        <v>6</v>
      </c>
      <c r="Q97" s="232"/>
      <c r="R97" s="231"/>
      <c r="S97" s="233"/>
      <c r="T97" s="234">
        <v>204</v>
      </c>
      <c r="U97" s="232"/>
      <c r="V97" s="231">
        <v>98</v>
      </c>
      <c r="W97" s="235"/>
      <c r="X97" s="233">
        <v>48</v>
      </c>
      <c r="Y97" s="232"/>
      <c r="Z97" s="231"/>
      <c r="AA97" s="232"/>
      <c r="AB97" s="231">
        <v>50</v>
      </c>
      <c r="AC97" s="232"/>
      <c r="AD97" s="231"/>
      <c r="AE97" s="233"/>
      <c r="AF97" s="51"/>
      <c r="AG97" s="131"/>
      <c r="AH97" s="52"/>
      <c r="AI97" s="51"/>
      <c r="AJ97" s="131"/>
      <c r="AK97" s="52"/>
      <c r="AL97" s="51"/>
      <c r="AM97" s="131"/>
      <c r="AN97" s="52"/>
      <c r="AO97" s="51"/>
      <c r="AP97" s="131"/>
      <c r="AQ97" s="52"/>
      <c r="AR97" s="51"/>
      <c r="AS97" s="131"/>
      <c r="AT97" s="52"/>
      <c r="AU97" s="145">
        <v>204</v>
      </c>
      <c r="AV97" s="146">
        <v>98</v>
      </c>
      <c r="AW97" s="52">
        <v>6</v>
      </c>
      <c r="AX97" s="145"/>
      <c r="AY97" s="146"/>
      <c r="AZ97" s="52"/>
      <c r="BA97" s="51"/>
      <c r="BB97" s="131"/>
      <c r="BC97" s="52"/>
      <c r="BD97" s="234">
        <f t="shared" si="14"/>
        <v>6</v>
      </c>
      <c r="BE97" s="235"/>
      <c r="BF97" s="236" t="s">
        <v>396</v>
      </c>
      <c r="BG97" s="237"/>
      <c r="BH97" s="237"/>
      <c r="BI97" s="238"/>
    </row>
    <row r="98" spans="1:61" ht="33" customHeight="1">
      <c r="A98" s="54" t="s">
        <v>279</v>
      </c>
      <c r="B98" s="276" t="s">
        <v>286</v>
      </c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31"/>
      <c r="Q98" s="232"/>
      <c r="R98" s="231">
        <v>6</v>
      </c>
      <c r="S98" s="233"/>
      <c r="T98" s="234">
        <v>120</v>
      </c>
      <c r="U98" s="232"/>
      <c r="V98" s="231">
        <v>64</v>
      </c>
      <c r="W98" s="235"/>
      <c r="X98" s="233">
        <v>32</v>
      </c>
      <c r="Y98" s="232"/>
      <c r="Z98" s="231"/>
      <c r="AA98" s="232"/>
      <c r="AB98" s="231">
        <v>32</v>
      </c>
      <c r="AC98" s="232"/>
      <c r="AD98" s="231"/>
      <c r="AE98" s="233"/>
      <c r="AF98" s="82"/>
      <c r="AG98" s="130"/>
      <c r="AH98" s="132"/>
      <c r="AI98" s="82"/>
      <c r="AJ98" s="130"/>
      <c r="AK98" s="132"/>
      <c r="AL98" s="82"/>
      <c r="AM98" s="130"/>
      <c r="AN98" s="132"/>
      <c r="AO98" s="82"/>
      <c r="AP98" s="130"/>
      <c r="AQ98" s="132"/>
      <c r="AR98" s="82"/>
      <c r="AS98" s="130"/>
      <c r="AT98" s="132"/>
      <c r="AU98" s="164">
        <v>120</v>
      </c>
      <c r="AV98" s="165">
        <v>64</v>
      </c>
      <c r="AW98" s="170">
        <v>3</v>
      </c>
      <c r="AX98" s="164"/>
      <c r="AY98" s="165"/>
      <c r="AZ98" s="132"/>
      <c r="BA98" s="82"/>
      <c r="BB98" s="130"/>
      <c r="BC98" s="132"/>
      <c r="BD98" s="234">
        <f t="shared" si="14"/>
        <v>3</v>
      </c>
      <c r="BE98" s="235"/>
      <c r="BF98" s="308" t="s">
        <v>397</v>
      </c>
      <c r="BG98" s="309"/>
      <c r="BH98" s="309"/>
      <c r="BI98" s="310"/>
    </row>
    <row r="99" spans="1:61" ht="30" customHeight="1">
      <c r="A99" s="54" t="s">
        <v>280</v>
      </c>
      <c r="B99" s="228" t="s">
        <v>287</v>
      </c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5"/>
      <c r="P99" s="231"/>
      <c r="Q99" s="299"/>
      <c r="R99" s="231">
        <v>5</v>
      </c>
      <c r="S99" s="233"/>
      <c r="T99" s="297">
        <v>110</v>
      </c>
      <c r="U99" s="298"/>
      <c r="V99" s="300">
        <v>52</v>
      </c>
      <c r="W99" s="301"/>
      <c r="X99" s="233">
        <v>26</v>
      </c>
      <c r="Y99" s="232"/>
      <c r="Z99" s="233"/>
      <c r="AA99" s="232"/>
      <c r="AB99" s="233">
        <v>26</v>
      </c>
      <c r="AC99" s="232"/>
      <c r="AD99" s="233"/>
      <c r="AE99" s="232"/>
      <c r="AF99" s="82"/>
      <c r="AG99" s="130"/>
      <c r="AH99" s="132"/>
      <c r="AI99" s="82"/>
      <c r="AJ99" s="130"/>
      <c r="AK99" s="132"/>
      <c r="AL99" s="82"/>
      <c r="AM99" s="130"/>
      <c r="AN99" s="132"/>
      <c r="AO99" s="51"/>
      <c r="AP99" s="131"/>
      <c r="AQ99" s="52"/>
      <c r="AR99" s="145">
        <v>110</v>
      </c>
      <c r="AS99" s="146">
        <v>52</v>
      </c>
      <c r="AT99" s="171">
        <v>3</v>
      </c>
      <c r="AU99" s="145"/>
      <c r="AV99" s="146"/>
      <c r="AW99" s="52"/>
      <c r="AX99" s="145"/>
      <c r="AY99" s="146"/>
      <c r="AZ99" s="52"/>
      <c r="BA99" s="82"/>
      <c r="BB99" s="130"/>
      <c r="BC99" s="132"/>
      <c r="BD99" s="234">
        <f t="shared" si="14"/>
        <v>3</v>
      </c>
      <c r="BE99" s="235"/>
      <c r="BF99" s="313" t="s">
        <v>398</v>
      </c>
      <c r="BG99" s="313"/>
      <c r="BH99" s="313"/>
      <c r="BI99" s="314"/>
    </row>
    <row r="100" spans="1:61" ht="30" customHeight="1">
      <c r="A100" s="50" t="s">
        <v>281</v>
      </c>
      <c r="B100" s="276" t="s">
        <v>298</v>
      </c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31">
        <v>6</v>
      </c>
      <c r="Q100" s="232"/>
      <c r="R100" s="231"/>
      <c r="S100" s="233"/>
      <c r="T100" s="234">
        <v>120</v>
      </c>
      <c r="U100" s="232"/>
      <c r="V100" s="231">
        <v>64</v>
      </c>
      <c r="W100" s="235"/>
      <c r="X100" s="233">
        <v>32</v>
      </c>
      <c r="Y100" s="232"/>
      <c r="Z100" s="231"/>
      <c r="AA100" s="232"/>
      <c r="AB100" s="231">
        <v>32</v>
      </c>
      <c r="AC100" s="232"/>
      <c r="AD100" s="231"/>
      <c r="AE100" s="233"/>
      <c r="AF100" s="51"/>
      <c r="AG100" s="137"/>
      <c r="AH100" s="52"/>
      <c r="AI100" s="51"/>
      <c r="AJ100" s="137"/>
      <c r="AK100" s="52"/>
      <c r="AL100" s="51"/>
      <c r="AM100" s="137"/>
      <c r="AN100" s="52"/>
      <c r="AO100" s="51"/>
      <c r="AP100" s="137"/>
      <c r="AQ100" s="52"/>
      <c r="AR100" s="51"/>
      <c r="AS100" s="137"/>
      <c r="AT100" s="52"/>
      <c r="AU100" s="145">
        <v>120</v>
      </c>
      <c r="AV100" s="146">
        <v>64</v>
      </c>
      <c r="AW100" s="171">
        <v>3</v>
      </c>
      <c r="AX100" s="145"/>
      <c r="AY100" s="146"/>
      <c r="AZ100" s="52"/>
      <c r="BA100" s="51"/>
      <c r="BB100" s="137"/>
      <c r="BC100" s="52"/>
      <c r="BD100" s="234">
        <f>AZ100+AW100+AT100+AQ100+AN100+AK100+AH100</f>
        <v>3</v>
      </c>
      <c r="BE100" s="235"/>
      <c r="BF100" s="236" t="s">
        <v>399</v>
      </c>
      <c r="BG100" s="237"/>
      <c r="BH100" s="237"/>
      <c r="BI100" s="238"/>
    </row>
    <row r="101" spans="1:61" ht="30" customHeight="1">
      <c r="A101" s="50" t="s">
        <v>282</v>
      </c>
      <c r="B101" s="276" t="s">
        <v>288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31"/>
      <c r="Q101" s="232"/>
      <c r="R101" s="231">
        <v>7</v>
      </c>
      <c r="S101" s="233"/>
      <c r="T101" s="234">
        <v>110</v>
      </c>
      <c r="U101" s="232"/>
      <c r="V101" s="231">
        <v>54</v>
      </c>
      <c r="W101" s="235"/>
      <c r="X101" s="233">
        <v>26</v>
      </c>
      <c r="Y101" s="232"/>
      <c r="Z101" s="231"/>
      <c r="AA101" s="232"/>
      <c r="AB101" s="231">
        <v>28</v>
      </c>
      <c r="AC101" s="232"/>
      <c r="AD101" s="231"/>
      <c r="AE101" s="233"/>
      <c r="AF101" s="51"/>
      <c r="AG101" s="131"/>
      <c r="AH101" s="52"/>
      <c r="AI101" s="51"/>
      <c r="AJ101" s="131"/>
      <c r="AK101" s="52"/>
      <c r="AL101" s="51"/>
      <c r="AM101" s="131"/>
      <c r="AN101" s="52"/>
      <c r="AO101" s="51"/>
      <c r="AP101" s="131"/>
      <c r="AQ101" s="52"/>
      <c r="AR101" s="51"/>
      <c r="AS101" s="131"/>
      <c r="AT101" s="52"/>
      <c r="AU101" s="51"/>
      <c r="AV101" s="131"/>
      <c r="AW101" s="52"/>
      <c r="AX101" s="145">
        <v>110</v>
      </c>
      <c r="AY101" s="146">
        <v>54</v>
      </c>
      <c r="AZ101" s="52">
        <v>3</v>
      </c>
      <c r="BA101" s="51"/>
      <c r="BB101" s="131"/>
      <c r="BC101" s="52"/>
      <c r="BD101" s="234">
        <f t="shared" si="14"/>
        <v>3</v>
      </c>
      <c r="BE101" s="235"/>
      <c r="BF101" s="236" t="s">
        <v>400</v>
      </c>
      <c r="BG101" s="237"/>
      <c r="BH101" s="237"/>
      <c r="BI101" s="238"/>
    </row>
    <row r="102" spans="1:61" ht="30" customHeight="1" thickBot="1">
      <c r="A102" s="122" t="s">
        <v>299</v>
      </c>
      <c r="B102" s="292" t="s">
        <v>289</v>
      </c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4"/>
      <c r="P102" s="271"/>
      <c r="Q102" s="272"/>
      <c r="R102" s="271">
        <v>6</v>
      </c>
      <c r="S102" s="273"/>
      <c r="T102" s="311">
        <v>120</v>
      </c>
      <c r="U102" s="272"/>
      <c r="V102" s="271">
        <v>64</v>
      </c>
      <c r="W102" s="312"/>
      <c r="X102" s="273">
        <v>32</v>
      </c>
      <c r="Y102" s="272"/>
      <c r="Z102" s="271"/>
      <c r="AA102" s="272"/>
      <c r="AB102" s="271">
        <v>32</v>
      </c>
      <c r="AC102" s="272"/>
      <c r="AD102" s="271"/>
      <c r="AE102" s="273"/>
      <c r="AF102" s="59"/>
      <c r="AG102" s="133"/>
      <c r="AH102" s="60"/>
      <c r="AI102" s="59"/>
      <c r="AJ102" s="133"/>
      <c r="AK102" s="60"/>
      <c r="AL102" s="59"/>
      <c r="AM102" s="133"/>
      <c r="AN102" s="60"/>
      <c r="AO102" s="59"/>
      <c r="AP102" s="133"/>
      <c r="AQ102" s="60"/>
      <c r="AR102" s="149"/>
      <c r="AS102" s="150"/>
      <c r="AT102" s="60"/>
      <c r="AU102" s="149">
        <v>120</v>
      </c>
      <c r="AV102" s="150">
        <v>64</v>
      </c>
      <c r="AW102" s="172">
        <v>3</v>
      </c>
      <c r="AX102" s="59"/>
      <c r="AY102" s="133"/>
      <c r="AZ102" s="60"/>
      <c r="BA102" s="59"/>
      <c r="BB102" s="133"/>
      <c r="BC102" s="60"/>
      <c r="BD102" s="311">
        <f t="shared" si="14"/>
        <v>3</v>
      </c>
      <c r="BE102" s="312"/>
      <c r="BF102" s="315" t="s">
        <v>401</v>
      </c>
      <c r="BG102" s="316"/>
      <c r="BH102" s="316"/>
      <c r="BI102" s="317"/>
    </row>
    <row r="103" spans="1:61" ht="30" customHeight="1">
      <c r="A103" s="54" t="s">
        <v>357</v>
      </c>
      <c r="B103" s="525" t="s">
        <v>300</v>
      </c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277"/>
      <c r="Q103" s="278"/>
      <c r="R103" s="277"/>
      <c r="S103" s="278"/>
      <c r="T103" s="254">
        <f>T104+T105+T106+T107+T108+T109+T110+T111+T112</f>
        <v>1220</v>
      </c>
      <c r="U103" s="257"/>
      <c r="V103" s="258">
        <f>V104+V105+V106+V107+V108+V109+V110+V111+V112</f>
        <v>564</v>
      </c>
      <c r="W103" s="255"/>
      <c r="X103" s="256">
        <f>X104+X106+X107+X108+X109+X110+X111+X112</f>
        <v>278</v>
      </c>
      <c r="Y103" s="257"/>
      <c r="Z103" s="258"/>
      <c r="AA103" s="257"/>
      <c r="AB103" s="258">
        <f>AB104+AB106+AB107+AB108+AB109+AB110+AB111+AB112</f>
        <v>286</v>
      </c>
      <c r="AC103" s="257"/>
      <c r="AD103" s="259"/>
      <c r="AE103" s="260"/>
      <c r="AF103" s="82"/>
      <c r="AG103" s="106"/>
      <c r="AH103" s="107"/>
      <c r="AI103" s="82"/>
      <c r="AJ103" s="106"/>
      <c r="AK103" s="107"/>
      <c r="AL103" s="82"/>
      <c r="AM103" s="106"/>
      <c r="AN103" s="107"/>
      <c r="AO103" s="82"/>
      <c r="AP103" s="106"/>
      <c r="AQ103" s="107"/>
      <c r="AR103" s="195">
        <f aca="true" t="shared" si="15" ref="AR103:AZ103">AR104+AR105+AR106+AR107+AR108+AR109+AR110+AR111+AR112</f>
        <v>110</v>
      </c>
      <c r="AS103" s="197">
        <f t="shared" si="15"/>
        <v>52</v>
      </c>
      <c r="AT103" s="196">
        <f t="shared" si="15"/>
        <v>3</v>
      </c>
      <c r="AU103" s="195">
        <f t="shared" si="15"/>
        <v>564</v>
      </c>
      <c r="AV103" s="197">
        <f t="shared" si="15"/>
        <v>290</v>
      </c>
      <c r="AW103" s="196">
        <f t="shared" si="15"/>
        <v>15</v>
      </c>
      <c r="AX103" s="195">
        <f t="shared" si="15"/>
        <v>546</v>
      </c>
      <c r="AY103" s="197">
        <f t="shared" si="15"/>
        <v>222</v>
      </c>
      <c r="AZ103" s="196">
        <f t="shared" si="15"/>
        <v>15</v>
      </c>
      <c r="BA103" s="82"/>
      <c r="BB103" s="106"/>
      <c r="BC103" s="107"/>
      <c r="BD103" s="254">
        <f>BD104+BD105+BD106+BD107+BD108+BD109+BD110+BD111+BD112</f>
        <v>33</v>
      </c>
      <c r="BE103" s="255"/>
      <c r="BF103" s="308"/>
      <c r="BG103" s="309"/>
      <c r="BH103" s="309"/>
      <c r="BI103" s="310"/>
    </row>
    <row r="104" spans="1:61" ht="30" customHeight="1">
      <c r="A104" s="54" t="s">
        <v>362</v>
      </c>
      <c r="B104" s="276" t="s">
        <v>311</v>
      </c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31">
        <v>7</v>
      </c>
      <c r="Q104" s="232"/>
      <c r="R104" s="231"/>
      <c r="S104" s="233"/>
      <c r="T104" s="234">
        <v>160</v>
      </c>
      <c r="U104" s="232"/>
      <c r="V104" s="231">
        <v>82</v>
      </c>
      <c r="W104" s="235"/>
      <c r="X104" s="233">
        <v>40</v>
      </c>
      <c r="Y104" s="232"/>
      <c r="Z104" s="231"/>
      <c r="AA104" s="232"/>
      <c r="AB104" s="231">
        <v>42</v>
      </c>
      <c r="AC104" s="232"/>
      <c r="AD104" s="231"/>
      <c r="AE104" s="233"/>
      <c r="AF104" s="51"/>
      <c r="AG104" s="83"/>
      <c r="AH104" s="52"/>
      <c r="AI104" s="51"/>
      <c r="AJ104" s="83"/>
      <c r="AK104" s="52"/>
      <c r="AL104" s="51"/>
      <c r="AM104" s="83"/>
      <c r="AN104" s="52"/>
      <c r="AO104" s="51"/>
      <c r="AP104" s="83"/>
      <c r="AQ104" s="52"/>
      <c r="AR104" s="51"/>
      <c r="AS104" s="137"/>
      <c r="AT104" s="52"/>
      <c r="AU104" s="51"/>
      <c r="AV104" s="137"/>
      <c r="AW104" s="52"/>
      <c r="AX104" s="145">
        <v>160</v>
      </c>
      <c r="AY104" s="146">
        <v>82</v>
      </c>
      <c r="AZ104" s="171">
        <v>4</v>
      </c>
      <c r="BA104" s="51"/>
      <c r="BB104" s="83"/>
      <c r="BC104" s="52"/>
      <c r="BD104" s="234">
        <v>4</v>
      </c>
      <c r="BE104" s="235"/>
      <c r="BF104" s="236" t="s">
        <v>402</v>
      </c>
      <c r="BG104" s="237"/>
      <c r="BH104" s="237"/>
      <c r="BI104" s="238"/>
    </row>
    <row r="105" spans="1:61" ht="46.5" customHeight="1">
      <c r="A105" s="54" t="s">
        <v>363</v>
      </c>
      <c r="B105" s="276" t="s">
        <v>389</v>
      </c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31"/>
      <c r="Q105" s="232"/>
      <c r="R105" s="231"/>
      <c r="S105" s="233"/>
      <c r="T105" s="234">
        <v>72</v>
      </c>
      <c r="U105" s="232"/>
      <c r="V105" s="231"/>
      <c r="W105" s="235"/>
      <c r="X105" s="233"/>
      <c r="Y105" s="232"/>
      <c r="Z105" s="231"/>
      <c r="AA105" s="232"/>
      <c r="AB105" s="231"/>
      <c r="AC105" s="232"/>
      <c r="AD105" s="231"/>
      <c r="AE105" s="233"/>
      <c r="AF105" s="51"/>
      <c r="AG105" s="84"/>
      <c r="AH105" s="52"/>
      <c r="AI105" s="51"/>
      <c r="AJ105" s="84"/>
      <c r="AK105" s="52"/>
      <c r="AL105" s="51"/>
      <c r="AM105" s="84"/>
      <c r="AN105" s="52"/>
      <c r="AO105" s="51"/>
      <c r="AP105" s="84"/>
      <c r="AQ105" s="52"/>
      <c r="AR105" s="51"/>
      <c r="AS105" s="137"/>
      <c r="AT105" s="52"/>
      <c r="AU105" s="51"/>
      <c r="AV105" s="137"/>
      <c r="AW105" s="52"/>
      <c r="AX105" s="145">
        <v>72</v>
      </c>
      <c r="AY105" s="137"/>
      <c r="AZ105" s="171">
        <v>2</v>
      </c>
      <c r="BA105" s="51"/>
      <c r="BB105" s="84"/>
      <c r="BC105" s="52"/>
      <c r="BD105" s="234">
        <v>2</v>
      </c>
      <c r="BE105" s="235"/>
      <c r="BF105" s="236"/>
      <c r="BG105" s="237"/>
      <c r="BH105" s="237"/>
      <c r="BI105" s="238"/>
    </row>
    <row r="106" spans="1:61" ht="30" customHeight="1">
      <c r="A106" s="54" t="s">
        <v>364</v>
      </c>
      <c r="B106" s="276" t="s">
        <v>312</v>
      </c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31">
        <v>7</v>
      </c>
      <c r="Q106" s="232"/>
      <c r="R106" s="231"/>
      <c r="S106" s="233"/>
      <c r="T106" s="234">
        <v>204</v>
      </c>
      <c r="U106" s="232"/>
      <c r="V106" s="231">
        <v>86</v>
      </c>
      <c r="W106" s="235"/>
      <c r="X106" s="233">
        <v>42</v>
      </c>
      <c r="Y106" s="232"/>
      <c r="Z106" s="231"/>
      <c r="AA106" s="232"/>
      <c r="AB106" s="231">
        <v>44</v>
      </c>
      <c r="AC106" s="232"/>
      <c r="AD106" s="231"/>
      <c r="AE106" s="233"/>
      <c r="AF106" s="51"/>
      <c r="AG106" s="84"/>
      <c r="AH106" s="52"/>
      <c r="AI106" s="51"/>
      <c r="AJ106" s="84"/>
      <c r="AK106" s="52"/>
      <c r="AL106" s="51"/>
      <c r="AM106" s="84"/>
      <c r="AN106" s="52"/>
      <c r="AO106" s="51"/>
      <c r="AP106" s="84"/>
      <c r="AQ106" s="52"/>
      <c r="AR106" s="51"/>
      <c r="AS106" s="137"/>
      <c r="AT106" s="52"/>
      <c r="AU106" s="51"/>
      <c r="AV106" s="137"/>
      <c r="AW106" s="52"/>
      <c r="AX106" s="145">
        <v>204</v>
      </c>
      <c r="AY106" s="146">
        <v>86</v>
      </c>
      <c r="AZ106" s="171">
        <v>6</v>
      </c>
      <c r="BA106" s="51"/>
      <c r="BB106" s="84"/>
      <c r="BC106" s="52"/>
      <c r="BD106" s="234">
        <v>6</v>
      </c>
      <c r="BE106" s="235"/>
      <c r="BF106" s="236" t="s">
        <v>403</v>
      </c>
      <c r="BG106" s="237"/>
      <c r="BH106" s="237"/>
      <c r="BI106" s="238"/>
    </row>
    <row r="107" spans="1:61" ht="30" customHeight="1">
      <c r="A107" s="54" t="s">
        <v>365</v>
      </c>
      <c r="B107" s="276" t="s">
        <v>313</v>
      </c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31">
        <v>6</v>
      </c>
      <c r="Q107" s="232"/>
      <c r="R107" s="231"/>
      <c r="S107" s="233"/>
      <c r="T107" s="234">
        <v>204</v>
      </c>
      <c r="U107" s="232"/>
      <c r="V107" s="231">
        <v>98</v>
      </c>
      <c r="W107" s="235"/>
      <c r="X107" s="233">
        <v>48</v>
      </c>
      <c r="Y107" s="232"/>
      <c r="Z107" s="231"/>
      <c r="AA107" s="232"/>
      <c r="AB107" s="231">
        <v>50</v>
      </c>
      <c r="AC107" s="232"/>
      <c r="AD107" s="231"/>
      <c r="AE107" s="233"/>
      <c r="AF107" s="51"/>
      <c r="AG107" s="137"/>
      <c r="AH107" s="52"/>
      <c r="AI107" s="51"/>
      <c r="AJ107" s="137"/>
      <c r="AK107" s="52"/>
      <c r="AL107" s="51"/>
      <c r="AM107" s="137"/>
      <c r="AN107" s="52"/>
      <c r="AO107" s="51"/>
      <c r="AP107" s="137"/>
      <c r="AQ107" s="52"/>
      <c r="AR107" s="51"/>
      <c r="AS107" s="137"/>
      <c r="AT107" s="52"/>
      <c r="AU107" s="145">
        <v>204</v>
      </c>
      <c r="AV107" s="146">
        <v>98</v>
      </c>
      <c r="AW107" s="52">
        <v>6</v>
      </c>
      <c r="AX107" s="145"/>
      <c r="AY107" s="146"/>
      <c r="AZ107" s="52"/>
      <c r="BA107" s="51"/>
      <c r="BB107" s="137"/>
      <c r="BC107" s="52"/>
      <c r="BD107" s="234">
        <v>6</v>
      </c>
      <c r="BE107" s="235"/>
      <c r="BF107" s="236" t="s">
        <v>404</v>
      </c>
      <c r="BG107" s="237"/>
      <c r="BH107" s="237"/>
      <c r="BI107" s="238"/>
    </row>
    <row r="108" spans="1:61" ht="30" customHeight="1">
      <c r="A108" s="54" t="s">
        <v>366</v>
      </c>
      <c r="B108" s="276" t="s">
        <v>316</v>
      </c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31"/>
      <c r="Q108" s="232"/>
      <c r="R108" s="231">
        <v>6</v>
      </c>
      <c r="S108" s="233"/>
      <c r="T108" s="234">
        <v>120</v>
      </c>
      <c r="U108" s="232"/>
      <c r="V108" s="231">
        <v>64</v>
      </c>
      <c r="W108" s="235"/>
      <c r="X108" s="233">
        <v>32</v>
      </c>
      <c r="Y108" s="232"/>
      <c r="Z108" s="231"/>
      <c r="AA108" s="232"/>
      <c r="AB108" s="231">
        <v>32</v>
      </c>
      <c r="AC108" s="232"/>
      <c r="AD108" s="231"/>
      <c r="AE108" s="233"/>
      <c r="AF108" s="51"/>
      <c r="AG108" s="137"/>
      <c r="AH108" s="52"/>
      <c r="AI108" s="51"/>
      <c r="AJ108" s="137"/>
      <c r="AK108" s="52"/>
      <c r="AL108" s="51"/>
      <c r="AM108" s="137"/>
      <c r="AN108" s="52"/>
      <c r="AO108" s="51"/>
      <c r="AP108" s="137"/>
      <c r="AQ108" s="52"/>
      <c r="AR108" s="82"/>
      <c r="AS108" s="135"/>
      <c r="AT108" s="136"/>
      <c r="AU108" s="164">
        <v>120</v>
      </c>
      <c r="AV108" s="165">
        <v>64</v>
      </c>
      <c r="AW108" s="170">
        <v>3</v>
      </c>
      <c r="AX108" s="164"/>
      <c r="AY108" s="165"/>
      <c r="AZ108" s="136"/>
      <c r="BA108" s="51"/>
      <c r="BB108" s="137"/>
      <c r="BC108" s="52"/>
      <c r="BD108" s="234">
        <v>3</v>
      </c>
      <c r="BE108" s="235"/>
      <c r="BF108" s="236" t="s">
        <v>405</v>
      </c>
      <c r="BG108" s="237"/>
      <c r="BH108" s="237"/>
      <c r="BI108" s="238"/>
    </row>
    <row r="109" spans="1:61" ht="30" customHeight="1">
      <c r="A109" s="54" t="s">
        <v>367</v>
      </c>
      <c r="B109" s="228" t="s">
        <v>314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30"/>
      <c r="P109" s="231"/>
      <c r="Q109" s="299"/>
      <c r="R109" s="231">
        <v>5</v>
      </c>
      <c r="S109" s="233"/>
      <c r="T109" s="297">
        <v>110</v>
      </c>
      <c r="U109" s="298"/>
      <c r="V109" s="300">
        <v>52</v>
      </c>
      <c r="W109" s="301"/>
      <c r="X109" s="233">
        <v>26</v>
      </c>
      <c r="Y109" s="232"/>
      <c r="Z109" s="233"/>
      <c r="AA109" s="232"/>
      <c r="AB109" s="233">
        <v>26</v>
      </c>
      <c r="AC109" s="232"/>
      <c r="AD109" s="231"/>
      <c r="AE109" s="233"/>
      <c r="AF109" s="51"/>
      <c r="AG109" s="83"/>
      <c r="AH109" s="52"/>
      <c r="AI109" s="51"/>
      <c r="AJ109" s="83"/>
      <c r="AK109" s="52"/>
      <c r="AL109" s="51"/>
      <c r="AM109" s="83"/>
      <c r="AN109" s="52"/>
      <c r="AO109" s="51"/>
      <c r="AP109" s="83"/>
      <c r="AQ109" s="52"/>
      <c r="AR109" s="145">
        <v>110</v>
      </c>
      <c r="AS109" s="146">
        <v>52</v>
      </c>
      <c r="AT109" s="171">
        <v>3</v>
      </c>
      <c r="AU109" s="145"/>
      <c r="AV109" s="146"/>
      <c r="AW109" s="52"/>
      <c r="AX109" s="145"/>
      <c r="AY109" s="146"/>
      <c r="AZ109" s="52"/>
      <c r="BA109" s="51"/>
      <c r="BB109" s="83"/>
      <c r="BC109" s="52"/>
      <c r="BD109" s="234">
        <v>3</v>
      </c>
      <c r="BE109" s="235"/>
      <c r="BF109" s="236" t="s">
        <v>406</v>
      </c>
      <c r="BG109" s="237"/>
      <c r="BH109" s="237"/>
      <c r="BI109" s="238"/>
    </row>
    <row r="110" spans="1:61" ht="30" customHeight="1">
      <c r="A110" s="50" t="s">
        <v>368</v>
      </c>
      <c r="B110" s="228" t="s">
        <v>318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30"/>
      <c r="P110" s="231">
        <v>6</v>
      </c>
      <c r="Q110" s="232"/>
      <c r="R110" s="231"/>
      <c r="S110" s="233"/>
      <c r="T110" s="234">
        <v>120</v>
      </c>
      <c r="U110" s="232"/>
      <c r="V110" s="231">
        <v>64</v>
      </c>
      <c r="W110" s="235"/>
      <c r="X110" s="233">
        <v>32</v>
      </c>
      <c r="Y110" s="232"/>
      <c r="Z110" s="231"/>
      <c r="AA110" s="232"/>
      <c r="AB110" s="231">
        <v>32</v>
      </c>
      <c r="AC110" s="232"/>
      <c r="AD110" s="231"/>
      <c r="AE110" s="233"/>
      <c r="AF110" s="51"/>
      <c r="AG110" s="83"/>
      <c r="AH110" s="52"/>
      <c r="AI110" s="51"/>
      <c r="AJ110" s="83"/>
      <c r="AK110" s="52"/>
      <c r="AL110" s="51"/>
      <c r="AM110" s="83"/>
      <c r="AN110" s="52"/>
      <c r="AO110" s="51"/>
      <c r="AP110" s="83"/>
      <c r="AQ110" s="52"/>
      <c r="AR110" s="51"/>
      <c r="AS110" s="137"/>
      <c r="AT110" s="52"/>
      <c r="AU110" s="145">
        <v>120</v>
      </c>
      <c r="AV110" s="146">
        <v>64</v>
      </c>
      <c r="AW110" s="171">
        <v>3</v>
      </c>
      <c r="AX110" s="145"/>
      <c r="AY110" s="146"/>
      <c r="AZ110" s="52"/>
      <c r="BA110" s="51"/>
      <c r="BB110" s="83"/>
      <c r="BC110" s="52"/>
      <c r="BD110" s="234">
        <v>3</v>
      </c>
      <c r="BE110" s="235"/>
      <c r="BF110" s="236" t="s">
        <v>407</v>
      </c>
      <c r="BG110" s="237"/>
      <c r="BH110" s="237"/>
      <c r="BI110" s="238"/>
    </row>
    <row r="111" spans="1:61" ht="30" customHeight="1">
      <c r="A111" s="50" t="s">
        <v>369</v>
      </c>
      <c r="B111" s="228" t="s">
        <v>315</v>
      </c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30"/>
      <c r="P111" s="231"/>
      <c r="Q111" s="232"/>
      <c r="R111" s="231">
        <v>7</v>
      </c>
      <c r="S111" s="233"/>
      <c r="T111" s="234">
        <v>110</v>
      </c>
      <c r="U111" s="232"/>
      <c r="V111" s="231">
        <v>54</v>
      </c>
      <c r="W111" s="235"/>
      <c r="X111" s="233">
        <v>26</v>
      </c>
      <c r="Y111" s="232"/>
      <c r="Z111" s="231"/>
      <c r="AA111" s="232"/>
      <c r="AB111" s="231">
        <v>28</v>
      </c>
      <c r="AC111" s="232"/>
      <c r="AD111" s="231"/>
      <c r="AE111" s="233"/>
      <c r="AF111" s="51"/>
      <c r="AG111" s="83"/>
      <c r="AH111" s="52"/>
      <c r="AI111" s="51"/>
      <c r="AJ111" s="83"/>
      <c r="AK111" s="52"/>
      <c r="AL111" s="51"/>
      <c r="AM111" s="83"/>
      <c r="AN111" s="52"/>
      <c r="AO111" s="51"/>
      <c r="AP111" s="83"/>
      <c r="AQ111" s="52"/>
      <c r="AR111" s="51"/>
      <c r="AS111" s="137"/>
      <c r="AT111" s="52"/>
      <c r="AU111" s="51"/>
      <c r="AV111" s="137"/>
      <c r="AW111" s="52"/>
      <c r="AX111" s="145">
        <v>110</v>
      </c>
      <c r="AY111" s="146">
        <v>54</v>
      </c>
      <c r="AZ111" s="52">
        <v>3</v>
      </c>
      <c r="BA111" s="51"/>
      <c r="BB111" s="83"/>
      <c r="BC111" s="52"/>
      <c r="BD111" s="234">
        <v>3</v>
      </c>
      <c r="BE111" s="235"/>
      <c r="BF111" s="236" t="s">
        <v>408</v>
      </c>
      <c r="BG111" s="237"/>
      <c r="BH111" s="237"/>
      <c r="BI111" s="238"/>
    </row>
    <row r="112" spans="1:61" ht="30" customHeight="1" thickBot="1">
      <c r="A112" s="122" t="s">
        <v>370</v>
      </c>
      <c r="B112" s="228" t="s">
        <v>317</v>
      </c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30"/>
      <c r="P112" s="271"/>
      <c r="Q112" s="272"/>
      <c r="R112" s="271">
        <v>6</v>
      </c>
      <c r="S112" s="273"/>
      <c r="T112" s="311">
        <v>120</v>
      </c>
      <c r="U112" s="272"/>
      <c r="V112" s="271">
        <v>64</v>
      </c>
      <c r="W112" s="312"/>
      <c r="X112" s="273">
        <v>32</v>
      </c>
      <c r="Y112" s="272"/>
      <c r="Z112" s="271"/>
      <c r="AA112" s="272"/>
      <c r="AB112" s="271">
        <v>32</v>
      </c>
      <c r="AC112" s="272"/>
      <c r="AD112" s="231"/>
      <c r="AE112" s="233"/>
      <c r="AF112" s="51"/>
      <c r="AG112" s="83"/>
      <c r="AH112" s="52"/>
      <c r="AI112" s="51"/>
      <c r="AJ112" s="83"/>
      <c r="AK112" s="52"/>
      <c r="AL112" s="51"/>
      <c r="AM112" s="83"/>
      <c r="AN112" s="52"/>
      <c r="AO112" s="51"/>
      <c r="AP112" s="83"/>
      <c r="AQ112" s="52"/>
      <c r="AR112" s="149"/>
      <c r="AS112" s="150"/>
      <c r="AT112" s="60"/>
      <c r="AU112" s="149">
        <v>120</v>
      </c>
      <c r="AV112" s="150">
        <v>64</v>
      </c>
      <c r="AW112" s="172">
        <v>3</v>
      </c>
      <c r="AX112" s="59"/>
      <c r="AY112" s="134"/>
      <c r="AZ112" s="60"/>
      <c r="BA112" s="51"/>
      <c r="BB112" s="83"/>
      <c r="BC112" s="52"/>
      <c r="BD112" s="234">
        <v>3</v>
      </c>
      <c r="BE112" s="235"/>
      <c r="BF112" s="236" t="s">
        <v>409</v>
      </c>
      <c r="BG112" s="237"/>
      <c r="BH112" s="237"/>
      <c r="BI112" s="238"/>
    </row>
    <row r="113" spans="1:61" ht="35.25" customHeight="1" thickBot="1">
      <c r="A113" s="55" t="s">
        <v>27</v>
      </c>
      <c r="B113" s="516" t="s">
        <v>108</v>
      </c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8"/>
      <c r="P113" s="288"/>
      <c r="Q113" s="289"/>
      <c r="R113" s="288"/>
      <c r="S113" s="290"/>
      <c r="T113" s="307"/>
      <c r="U113" s="289"/>
      <c r="V113" s="288"/>
      <c r="W113" s="444"/>
      <c r="X113" s="290"/>
      <c r="Y113" s="289"/>
      <c r="Z113" s="288"/>
      <c r="AA113" s="289"/>
      <c r="AB113" s="288"/>
      <c r="AC113" s="289"/>
      <c r="AD113" s="288"/>
      <c r="AE113" s="290"/>
      <c r="AF113" s="56"/>
      <c r="AG113" s="57"/>
      <c r="AH113" s="58"/>
      <c r="AI113" s="56"/>
      <c r="AJ113" s="57"/>
      <c r="AK113" s="58"/>
      <c r="AL113" s="56"/>
      <c r="AM113" s="57"/>
      <c r="AN113" s="58"/>
      <c r="AO113" s="56"/>
      <c r="AP113" s="57"/>
      <c r="AQ113" s="58"/>
      <c r="AR113" s="56"/>
      <c r="AS113" s="57"/>
      <c r="AT113" s="58"/>
      <c r="AU113" s="56"/>
      <c r="AV113" s="57"/>
      <c r="AW113" s="58"/>
      <c r="AX113" s="56"/>
      <c r="AY113" s="57"/>
      <c r="AZ113" s="58"/>
      <c r="BA113" s="56"/>
      <c r="BB113" s="57"/>
      <c r="BC113" s="58"/>
      <c r="BD113" s="345"/>
      <c r="BE113" s="346"/>
      <c r="BF113" s="508"/>
      <c r="BG113" s="508"/>
      <c r="BH113" s="508"/>
      <c r="BI113" s="509"/>
    </row>
    <row r="114" spans="1:61" ht="30" customHeight="1">
      <c r="A114" s="54" t="s">
        <v>290</v>
      </c>
      <c r="B114" s="228" t="s">
        <v>301</v>
      </c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30"/>
      <c r="P114" s="231"/>
      <c r="Q114" s="232"/>
      <c r="R114" s="231" t="s">
        <v>303</v>
      </c>
      <c r="S114" s="233"/>
      <c r="T114" s="234" t="s">
        <v>304</v>
      </c>
      <c r="U114" s="232"/>
      <c r="V114" s="231" t="s">
        <v>305</v>
      </c>
      <c r="W114" s="235"/>
      <c r="X114" s="233" t="s">
        <v>306</v>
      </c>
      <c r="Y114" s="232"/>
      <c r="Z114" s="231" t="s">
        <v>460</v>
      </c>
      <c r="AA114" s="232"/>
      <c r="AB114" s="231" t="s">
        <v>461</v>
      </c>
      <c r="AC114" s="232"/>
      <c r="AD114" s="231"/>
      <c r="AE114" s="233"/>
      <c r="AF114" s="145" t="s">
        <v>304</v>
      </c>
      <c r="AG114" s="146" t="s">
        <v>305</v>
      </c>
      <c r="AH114" s="52"/>
      <c r="AI114" s="51"/>
      <c r="AJ114" s="83"/>
      <c r="AK114" s="52"/>
      <c r="AL114" s="51"/>
      <c r="AM114" s="83"/>
      <c r="AN114" s="52"/>
      <c r="AO114" s="51"/>
      <c r="AP114" s="83"/>
      <c r="AQ114" s="52"/>
      <c r="AR114" s="51"/>
      <c r="AS114" s="83"/>
      <c r="AT114" s="52"/>
      <c r="AU114" s="51"/>
      <c r="AV114" s="83"/>
      <c r="AW114" s="52"/>
      <c r="AX114" s="51"/>
      <c r="AY114" s="83"/>
      <c r="AZ114" s="52"/>
      <c r="BA114" s="51"/>
      <c r="BB114" s="83"/>
      <c r="BC114" s="52"/>
      <c r="BD114" s="320"/>
      <c r="BE114" s="321"/>
      <c r="BF114" s="318"/>
      <c r="BG114" s="318"/>
      <c r="BH114" s="318"/>
      <c r="BI114" s="319"/>
    </row>
    <row r="115" spans="1:61" ht="33" customHeight="1" thickBot="1">
      <c r="A115" s="54" t="s">
        <v>291</v>
      </c>
      <c r="B115" s="228" t="s">
        <v>302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30"/>
      <c r="P115" s="231"/>
      <c r="Q115" s="232"/>
      <c r="R115" s="231" t="s">
        <v>303</v>
      </c>
      <c r="S115" s="233"/>
      <c r="T115" s="234" t="s">
        <v>305</v>
      </c>
      <c r="U115" s="232"/>
      <c r="V115" s="231" t="s">
        <v>306</v>
      </c>
      <c r="W115" s="235"/>
      <c r="X115" s="233"/>
      <c r="Y115" s="232"/>
      <c r="Z115" s="231"/>
      <c r="AA115" s="232"/>
      <c r="AB115" s="231" t="s">
        <v>306</v>
      </c>
      <c r="AC115" s="232"/>
      <c r="AD115" s="231"/>
      <c r="AE115" s="233"/>
      <c r="AF115" s="180" t="s">
        <v>305</v>
      </c>
      <c r="AG115" s="146" t="s">
        <v>306</v>
      </c>
      <c r="AH115" s="52"/>
      <c r="AI115" s="51"/>
      <c r="AJ115" s="84"/>
      <c r="AK115" s="52"/>
      <c r="AL115" s="51"/>
      <c r="AM115" s="84"/>
      <c r="AN115" s="52"/>
      <c r="AO115" s="51"/>
      <c r="AP115" s="84"/>
      <c r="AQ115" s="52"/>
      <c r="AR115" s="51"/>
      <c r="AS115" s="84"/>
      <c r="AT115" s="52"/>
      <c r="AU115" s="51"/>
      <c r="AV115" s="84"/>
      <c r="AW115" s="52"/>
      <c r="AX115" s="51"/>
      <c r="AY115" s="84"/>
      <c r="AZ115" s="52"/>
      <c r="BA115" s="51"/>
      <c r="BB115" s="84"/>
      <c r="BC115" s="52"/>
      <c r="BD115" s="320"/>
      <c r="BE115" s="321"/>
      <c r="BF115" s="318"/>
      <c r="BG115" s="318"/>
      <c r="BH115" s="318"/>
      <c r="BI115" s="319"/>
    </row>
    <row r="116" spans="1:61" ht="27" customHeight="1" thickBot="1">
      <c r="A116" s="55" t="s">
        <v>159</v>
      </c>
      <c r="B116" s="516" t="s">
        <v>109</v>
      </c>
      <c r="C116" s="517"/>
      <c r="D116" s="51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8"/>
      <c r="P116" s="288"/>
      <c r="Q116" s="289"/>
      <c r="R116" s="288"/>
      <c r="S116" s="290"/>
      <c r="T116" s="307"/>
      <c r="U116" s="289"/>
      <c r="V116" s="288"/>
      <c r="W116" s="444"/>
      <c r="X116" s="290"/>
      <c r="Y116" s="289"/>
      <c r="Z116" s="288"/>
      <c r="AA116" s="289"/>
      <c r="AB116" s="288"/>
      <c r="AC116" s="289"/>
      <c r="AD116" s="288"/>
      <c r="AE116" s="290"/>
      <c r="AF116" s="56"/>
      <c r="AG116" s="57"/>
      <c r="AH116" s="58"/>
      <c r="AI116" s="56"/>
      <c r="AJ116" s="57"/>
      <c r="AK116" s="58"/>
      <c r="AL116" s="56"/>
      <c r="AM116" s="57"/>
      <c r="AN116" s="58"/>
      <c r="AO116" s="56"/>
      <c r="AP116" s="57"/>
      <c r="AQ116" s="58"/>
      <c r="AR116" s="56"/>
      <c r="AS116" s="57"/>
      <c r="AT116" s="58"/>
      <c r="AU116" s="56"/>
      <c r="AV116" s="57"/>
      <c r="AW116" s="58"/>
      <c r="AX116" s="56"/>
      <c r="AY116" s="57"/>
      <c r="AZ116" s="58"/>
      <c r="BA116" s="56"/>
      <c r="BB116" s="57"/>
      <c r="BC116" s="58"/>
      <c r="BD116" s="345"/>
      <c r="BE116" s="346"/>
      <c r="BF116" s="510"/>
      <c r="BG116" s="511"/>
      <c r="BH116" s="511"/>
      <c r="BI116" s="512"/>
    </row>
    <row r="117" spans="1:61" ht="30" customHeight="1" thickBot="1">
      <c r="A117" s="54" t="s">
        <v>292</v>
      </c>
      <c r="B117" s="522" t="s">
        <v>307</v>
      </c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4"/>
      <c r="P117" s="231"/>
      <c r="Q117" s="232"/>
      <c r="R117" s="306" t="s">
        <v>308</v>
      </c>
      <c r="S117" s="287"/>
      <c r="T117" s="286" t="s">
        <v>309</v>
      </c>
      <c r="U117" s="287"/>
      <c r="V117" s="473" t="s">
        <v>309</v>
      </c>
      <c r="W117" s="474"/>
      <c r="X117" s="286"/>
      <c r="Y117" s="287"/>
      <c r="Z117" s="473"/>
      <c r="AA117" s="287"/>
      <c r="AB117" s="473" t="s">
        <v>309</v>
      </c>
      <c r="AC117" s="287"/>
      <c r="AD117" s="473"/>
      <c r="AE117" s="474"/>
      <c r="AF117" s="180" t="s">
        <v>310</v>
      </c>
      <c r="AG117" s="182" t="s">
        <v>310</v>
      </c>
      <c r="AH117" s="181"/>
      <c r="AI117" s="180" t="s">
        <v>305</v>
      </c>
      <c r="AJ117" s="182" t="s">
        <v>305</v>
      </c>
      <c r="AK117" s="181"/>
      <c r="AL117" s="180" t="s">
        <v>310</v>
      </c>
      <c r="AM117" s="182" t="s">
        <v>310</v>
      </c>
      <c r="AN117" s="181"/>
      <c r="AO117" s="180" t="s">
        <v>305</v>
      </c>
      <c r="AP117" s="182" t="s">
        <v>305</v>
      </c>
      <c r="AQ117" s="181"/>
      <c r="AR117" s="180" t="s">
        <v>310</v>
      </c>
      <c r="AS117" s="182" t="s">
        <v>310</v>
      </c>
      <c r="AT117" s="181"/>
      <c r="AU117" s="180" t="s">
        <v>305</v>
      </c>
      <c r="AV117" s="182" t="s">
        <v>305</v>
      </c>
      <c r="AW117" s="181"/>
      <c r="AX117" s="82"/>
      <c r="AY117" s="83"/>
      <c r="AZ117" s="52"/>
      <c r="BA117" s="51"/>
      <c r="BB117" s="83"/>
      <c r="BC117" s="52"/>
      <c r="BD117" s="320"/>
      <c r="BE117" s="321"/>
      <c r="BF117" s="513"/>
      <c r="BG117" s="514"/>
      <c r="BH117" s="514"/>
      <c r="BI117" s="515"/>
    </row>
    <row r="118" spans="1:61" ht="30" customHeight="1" thickBot="1">
      <c r="A118" s="519" t="s">
        <v>146</v>
      </c>
      <c r="B118" s="520"/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1"/>
      <c r="T118" s="304">
        <f>T35+T76</f>
        <v>7180</v>
      </c>
      <c r="U118" s="305"/>
      <c r="V118" s="284">
        <f>V35+V76</f>
        <v>3290</v>
      </c>
      <c r="W118" s="285"/>
      <c r="X118" s="282">
        <f>X35+X76</f>
        <v>1480</v>
      </c>
      <c r="Y118" s="283"/>
      <c r="Z118" s="478">
        <f>Z35+Z76</f>
        <v>360</v>
      </c>
      <c r="AA118" s="283"/>
      <c r="AB118" s="478">
        <f>AB35+AB76</f>
        <v>1110</v>
      </c>
      <c r="AC118" s="283"/>
      <c r="AD118" s="478">
        <f>AD35+AD76</f>
        <v>340</v>
      </c>
      <c r="AE118" s="282"/>
      <c r="AF118" s="161">
        <f aca="true" t="shared" si="16" ref="AF118:AZ118">AF35+AF76</f>
        <v>1076</v>
      </c>
      <c r="AG118" s="162">
        <f t="shared" si="16"/>
        <v>506</v>
      </c>
      <c r="AH118" s="168">
        <f t="shared" si="16"/>
        <v>30</v>
      </c>
      <c r="AI118" s="161">
        <f t="shared" si="16"/>
        <v>948</v>
      </c>
      <c r="AJ118" s="162">
        <f t="shared" si="16"/>
        <v>440</v>
      </c>
      <c r="AK118" s="168">
        <f t="shared" si="16"/>
        <v>27</v>
      </c>
      <c r="AL118" s="161">
        <f t="shared" si="16"/>
        <v>1100</v>
      </c>
      <c r="AM118" s="162">
        <f t="shared" si="16"/>
        <v>506</v>
      </c>
      <c r="AN118" s="168">
        <f t="shared" si="16"/>
        <v>30</v>
      </c>
      <c r="AO118" s="161">
        <f t="shared" si="16"/>
        <v>1004</v>
      </c>
      <c r="AP118" s="162">
        <f t="shared" si="16"/>
        <v>456</v>
      </c>
      <c r="AQ118" s="168">
        <f t="shared" si="16"/>
        <v>27</v>
      </c>
      <c r="AR118" s="161">
        <f t="shared" si="16"/>
        <v>1068</v>
      </c>
      <c r="AS118" s="162">
        <f t="shared" si="16"/>
        <v>490</v>
      </c>
      <c r="AT118" s="168">
        <f t="shared" si="16"/>
        <v>30</v>
      </c>
      <c r="AU118" s="161">
        <f t="shared" si="16"/>
        <v>920</v>
      </c>
      <c r="AV118" s="162">
        <f t="shared" si="16"/>
        <v>444</v>
      </c>
      <c r="AW118" s="168">
        <f t="shared" si="16"/>
        <v>24</v>
      </c>
      <c r="AX118" s="161">
        <f t="shared" si="16"/>
        <v>1064</v>
      </c>
      <c r="AY118" s="162">
        <f t="shared" si="16"/>
        <v>448</v>
      </c>
      <c r="AZ118" s="168">
        <f t="shared" si="16"/>
        <v>30</v>
      </c>
      <c r="BA118" s="56"/>
      <c r="BB118" s="57"/>
      <c r="BC118" s="58"/>
      <c r="BD118" s="304">
        <f>BD35+BD76</f>
        <v>198</v>
      </c>
      <c r="BE118" s="285"/>
      <c r="BF118" s="290"/>
      <c r="BG118" s="290"/>
      <c r="BH118" s="290"/>
      <c r="BI118" s="444"/>
    </row>
    <row r="119" spans="1:61" ht="30" customHeight="1">
      <c r="A119" s="302" t="s">
        <v>20</v>
      </c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281"/>
      <c r="U119" s="279"/>
      <c r="V119" s="259"/>
      <c r="W119" s="280"/>
      <c r="X119" s="260"/>
      <c r="Y119" s="279"/>
      <c r="Z119" s="259"/>
      <c r="AA119" s="279"/>
      <c r="AB119" s="259"/>
      <c r="AC119" s="279"/>
      <c r="AD119" s="259"/>
      <c r="AE119" s="260"/>
      <c r="AF119" s="470">
        <f>AG118/18</f>
        <v>28.11111111111111</v>
      </c>
      <c r="AG119" s="471"/>
      <c r="AH119" s="472"/>
      <c r="AI119" s="470">
        <f>AJ118/17</f>
        <v>25.88235294117647</v>
      </c>
      <c r="AJ119" s="471"/>
      <c r="AK119" s="472"/>
      <c r="AL119" s="470">
        <f>AM118/18</f>
        <v>28.11111111111111</v>
      </c>
      <c r="AM119" s="471"/>
      <c r="AN119" s="472"/>
      <c r="AO119" s="470">
        <f>AP118/17</f>
        <v>26.823529411764707</v>
      </c>
      <c r="AP119" s="471"/>
      <c r="AQ119" s="472"/>
      <c r="AR119" s="470">
        <f>AS118/18</f>
        <v>27.22222222222222</v>
      </c>
      <c r="AS119" s="471"/>
      <c r="AT119" s="472"/>
      <c r="AU119" s="470">
        <f>AV118/17</f>
        <v>26.11764705882353</v>
      </c>
      <c r="AV119" s="471"/>
      <c r="AW119" s="472"/>
      <c r="AX119" s="470">
        <f>AY118/17</f>
        <v>26.352941176470587</v>
      </c>
      <c r="AY119" s="471"/>
      <c r="AZ119" s="472"/>
      <c r="BA119" s="281"/>
      <c r="BB119" s="260"/>
      <c r="BC119" s="280"/>
      <c r="BD119" s="281"/>
      <c r="BE119" s="280"/>
      <c r="BF119" s="260"/>
      <c r="BG119" s="260"/>
      <c r="BH119" s="260"/>
      <c r="BI119" s="280"/>
    </row>
    <row r="120" spans="1:61" ht="30" customHeight="1">
      <c r="A120" s="302" t="s">
        <v>21</v>
      </c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234"/>
      <c r="U120" s="232"/>
      <c r="V120" s="231"/>
      <c r="W120" s="235"/>
      <c r="X120" s="233"/>
      <c r="Y120" s="232"/>
      <c r="Z120" s="231"/>
      <c r="AA120" s="232"/>
      <c r="AB120" s="231"/>
      <c r="AC120" s="232"/>
      <c r="AD120" s="231"/>
      <c r="AE120" s="233"/>
      <c r="AF120" s="234"/>
      <c r="AG120" s="233"/>
      <c r="AH120" s="235"/>
      <c r="AI120" s="234"/>
      <c r="AJ120" s="233"/>
      <c r="AK120" s="235"/>
      <c r="AL120" s="234"/>
      <c r="AM120" s="233"/>
      <c r="AN120" s="235"/>
      <c r="AO120" s="234"/>
      <c r="AP120" s="233"/>
      <c r="AQ120" s="235"/>
      <c r="AR120" s="234"/>
      <c r="AS120" s="233"/>
      <c r="AT120" s="235"/>
      <c r="AU120" s="234"/>
      <c r="AV120" s="233"/>
      <c r="AW120" s="235"/>
      <c r="AX120" s="234"/>
      <c r="AY120" s="233"/>
      <c r="AZ120" s="235"/>
      <c r="BA120" s="234"/>
      <c r="BB120" s="233"/>
      <c r="BC120" s="235"/>
      <c r="BD120" s="234"/>
      <c r="BE120" s="235"/>
      <c r="BF120" s="233"/>
      <c r="BG120" s="233"/>
      <c r="BH120" s="233"/>
      <c r="BI120" s="235"/>
    </row>
    <row r="121" spans="1:61" ht="30" customHeight="1">
      <c r="A121" s="302" t="s">
        <v>2</v>
      </c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234">
        <v>4</v>
      </c>
      <c r="U121" s="232"/>
      <c r="V121" s="231"/>
      <c r="W121" s="235"/>
      <c r="X121" s="233"/>
      <c r="Y121" s="232"/>
      <c r="Z121" s="231"/>
      <c r="AA121" s="232"/>
      <c r="AB121" s="231"/>
      <c r="AC121" s="232"/>
      <c r="AD121" s="231"/>
      <c r="AE121" s="233"/>
      <c r="AF121" s="234"/>
      <c r="AG121" s="233"/>
      <c r="AH121" s="235"/>
      <c r="AI121" s="234"/>
      <c r="AJ121" s="233"/>
      <c r="AK121" s="235"/>
      <c r="AL121" s="234">
        <v>1</v>
      </c>
      <c r="AM121" s="233"/>
      <c r="AN121" s="235"/>
      <c r="AO121" s="234">
        <v>1</v>
      </c>
      <c r="AP121" s="233"/>
      <c r="AQ121" s="235"/>
      <c r="AR121" s="234"/>
      <c r="AS121" s="233"/>
      <c r="AT121" s="235"/>
      <c r="AU121" s="234">
        <v>1</v>
      </c>
      <c r="AV121" s="233"/>
      <c r="AW121" s="235"/>
      <c r="AX121" s="234">
        <v>1</v>
      </c>
      <c r="AY121" s="233"/>
      <c r="AZ121" s="235"/>
      <c r="BA121" s="234"/>
      <c r="BB121" s="233"/>
      <c r="BC121" s="235"/>
      <c r="BD121" s="234"/>
      <c r="BE121" s="235"/>
      <c r="BF121" s="233"/>
      <c r="BG121" s="233"/>
      <c r="BH121" s="233"/>
      <c r="BI121" s="235"/>
    </row>
    <row r="122" spans="1:61" ht="30" customHeight="1">
      <c r="A122" s="302" t="s">
        <v>22</v>
      </c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234">
        <f>AF122+AI122+AL122+AO122+AR122+AU122+AX122</f>
        <v>28</v>
      </c>
      <c r="U122" s="232"/>
      <c r="V122" s="231"/>
      <c r="W122" s="235"/>
      <c r="X122" s="233"/>
      <c r="Y122" s="232"/>
      <c r="Z122" s="231"/>
      <c r="AA122" s="232"/>
      <c r="AB122" s="231"/>
      <c r="AC122" s="232"/>
      <c r="AD122" s="231"/>
      <c r="AE122" s="233"/>
      <c r="AF122" s="234">
        <v>5</v>
      </c>
      <c r="AG122" s="233"/>
      <c r="AH122" s="235"/>
      <c r="AI122" s="234">
        <v>4</v>
      </c>
      <c r="AJ122" s="233"/>
      <c r="AK122" s="235"/>
      <c r="AL122" s="234">
        <v>3</v>
      </c>
      <c r="AM122" s="233"/>
      <c r="AN122" s="235"/>
      <c r="AO122" s="234">
        <v>4</v>
      </c>
      <c r="AP122" s="233"/>
      <c r="AQ122" s="235"/>
      <c r="AR122" s="234">
        <v>4</v>
      </c>
      <c r="AS122" s="233"/>
      <c r="AT122" s="235"/>
      <c r="AU122" s="234">
        <v>4</v>
      </c>
      <c r="AV122" s="233"/>
      <c r="AW122" s="235"/>
      <c r="AX122" s="234">
        <v>4</v>
      </c>
      <c r="AY122" s="233"/>
      <c r="AZ122" s="235"/>
      <c r="BA122" s="234"/>
      <c r="BB122" s="233"/>
      <c r="BC122" s="235"/>
      <c r="BD122" s="234"/>
      <c r="BE122" s="235"/>
      <c r="BF122" s="233"/>
      <c r="BG122" s="233"/>
      <c r="BH122" s="233"/>
      <c r="BI122" s="235"/>
    </row>
    <row r="123" spans="1:61" ht="30" customHeight="1" thickBot="1">
      <c r="A123" s="484" t="s">
        <v>23</v>
      </c>
      <c r="B123" s="485"/>
      <c r="C123" s="485"/>
      <c r="D123" s="485"/>
      <c r="E123" s="485"/>
      <c r="F123" s="485"/>
      <c r="G123" s="485"/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485"/>
      <c r="S123" s="485"/>
      <c r="T123" s="311">
        <f>AF123+AI123+AL123+AO123+AR123+AU123+AX123</f>
        <v>21</v>
      </c>
      <c r="U123" s="272"/>
      <c r="V123" s="271"/>
      <c r="W123" s="312"/>
      <c r="X123" s="273"/>
      <c r="Y123" s="272"/>
      <c r="Z123" s="271"/>
      <c r="AA123" s="272"/>
      <c r="AB123" s="271"/>
      <c r="AC123" s="272"/>
      <c r="AD123" s="271"/>
      <c r="AE123" s="273"/>
      <c r="AF123" s="311">
        <v>3</v>
      </c>
      <c r="AG123" s="273"/>
      <c r="AH123" s="312"/>
      <c r="AI123" s="311">
        <v>3</v>
      </c>
      <c r="AJ123" s="273"/>
      <c r="AK123" s="312"/>
      <c r="AL123" s="311">
        <v>4</v>
      </c>
      <c r="AM123" s="273"/>
      <c r="AN123" s="312"/>
      <c r="AO123" s="311">
        <v>3</v>
      </c>
      <c r="AP123" s="273"/>
      <c r="AQ123" s="312"/>
      <c r="AR123" s="311">
        <v>4</v>
      </c>
      <c r="AS123" s="273"/>
      <c r="AT123" s="312"/>
      <c r="AU123" s="311">
        <v>2</v>
      </c>
      <c r="AV123" s="273"/>
      <c r="AW123" s="312"/>
      <c r="AX123" s="311">
        <v>2</v>
      </c>
      <c r="AY123" s="273"/>
      <c r="AZ123" s="312"/>
      <c r="BA123" s="311"/>
      <c r="BB123" s="273"/>
      <c r="BC123" s="312"/>
      <c r="BD123" s="311"/>
      <c r="BE123" s="312"/>
      <c r="BF123" s="273"/>
      <c r="BG123" s="273"/>
      <c r="BH123" s="273"/>
      <c r="BI123" s="312"/>
    </row>
    <row r="124" spans="1:61" ht="18" customHeight="1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61"/>
      <c r="S124" s="6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29"/>
      <c r="AL124" s="13"/>
      <c r="AM124" s="13"/>
      <c r="AN124" s="13"/>
      <c r="AO124" s="13"/>
      <c r="AP124" s="13"/>
      <c r="AQ124" s="129"/>
      <c r="AR124" s="13"/>
      <c r="AS124" s="13"/>
      <c r="AT124" s="13"/>
      <c r="AU124" s="13"/>
      <c r="AV124" s="13"/>
      <c r="AW124" s="129"/>
      <c r="AX124" s="13"/>
      <c r="AY124" s="13"/>
      <c r="AZ124" s="13"/>
      <c r="BA124" s="13"/>
      <c r="BB124" s="13"/>
      <c r="BC124" s="129"/>
      <c r="BD124" s="13"/>
      <c r="BE124" s="13"/>
      <c r="BF124" s="14"/>
      <c r="BG124" s="14"/>
      <c r="BH124" s="14"/>
      <c r="BI124" s="14"/>
    </row>
    <row r="125" spans="1:61" ht="51" customHeight="1" thickBot="1">
      <c r="A125" s="475" t="s">
        <v>71</v>
      </c>
      <c r="B125" s="476"/>
      <c r="C125" s="476"/>
      <c r="D125" s="476"/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6"/>
      <c r="P125" s="477"/>
      <c r="Q125" s="475" t="s">
        <v>105</v>
      </c>
      <c r="R125" s="476"/>
      <c r="S125" s="476"/>
      <c r="T125" s="476"/>
      <c r="U125" s="476"/>
      <c r="V125" s="476"/>
      <c r="W125" s="476"/>
      <c r="X125" s="476"/>
      <c r="Y125" s="476"/>
      <c r="Z125" s="476"/>
      <c r="AA125" s="476"/>
      <c r="AB125" s="476"/>
      <c r="AC125" s="476"/>
      <c r="AD125" s="476"/>
      <c r="AE125" s="477"/>
      <c r="AF125" s="488" t="s">
        <v>70</v>
      </c>
      <c r="AG125" s="486"/>
      <c r="AH125" s="486"/>
      <c r="AI125" s="486"/>
      <c r="AJ125" s="486"/>
      <c r="AK125" s="486"/>
      <c r="AL125" s="486"/>
      <c r="AM125" s="486"/>
      <c r="AN125" s="486"/>
      <c r="AO125" s="486"/>
      <c r="AP125" s="486"/>
      <c r="AQ125" s="486"/>
      <c r="AR125" s="486"/>
      <c r="AS125" s="486"/>
      <c r="AT125" s="487"/>
      <c r="AU125" s="486" t="s">
        <v>69</v>
      </c>
      <c r="AV125" s="486"/>
      <c r="AW125" s="486"/>
      <c r="AX125" s="486"/>
      <c r="AY125" s="486"/>
      <c r="AZ125" s="486"/>
      <c r="BA125" s="486"/>
      <c r="BB125" s="486"/>
      <c r="BC125" s="486"/>
      <c r="BD125" s="486"/>
      <c r="BE125" s="486"/>
      <c r="BF125" s="486"/>
      <c r="BG125" s="486"/>
      <c r="BH125" s="486"/>
      <c r="BI125" s="487"/>
    </row>
    <row r="126" spans="1:61" ht="51" customHeight="1">
      <c r="A126" s="281" t="s">
        <v>31</v>
      </c>
      <c r="B126" s="260"/>
      <c r="C126" s="260"/>
      <c r="D126" s="260"/>
      <c r="E126" s="260"/>
      <c r="F126" s="260"/>
      <c r="G126" s="279"/>
      <c r="H126" s="370" t="s">
        <v>30</v>
      </c>
      <c r="I126" s="370"/>
      <c r="J126" s="370"/>
      <c r="K126" s="370" t="s">
        <v>32</v>
      </c>
      <c r="L126" s="370"/>
      <c r="M126" s="370"/>
      <c r="N126" s="309" t="s">
        <v>156</v>
      </c>
      <c r="O126" s="370"/>
      <c r="P126" s="390"/>
      <c r="Q126" s="389" t="s">
        <v>31</v>
      </c>
      <c r="R126" s="313"/>
      <c r="S126" s="313"/>
      <c r="T126" s="313"/>
      <c r="U126" s="313"/>
      <c r="V126" s="308"/>
      <c r="W126" s="370" t="s">
        <v>30</v>
      </c>
      <c r="X126" s="370"/>
      <c r="Y126" s="370"/>
      <c r="Z126" s="370" t="s">
        <v>32</v>
      </c>
      <c r="AA126" s="370"/>
      <c r="AB126" s="370"/>
      <c r="AC126" s="309" t="s">
        <v>156</v>
      </c>
      <c r="AD126" s="370"/>
      <c r="AE126" s="390"/>
      <c r="AF126" s="479" t="s">
        <v>30</v>
      </c>
      <c r="AG126" s="480"/>
      <c r="AH126" s="480"/>
      <c r="AI126" s="480"/>
      <c r="AJ126" s="481"/>
      <c r="AK126" s="259" t="s">
        <v>32</v>
      </c>
      <c r="AL126" s="260"/>
      <c r="AM126" s="260"/>
      <c r="AN126" s="260"/>
      <c r="AO126" s="279"/>
      <c r="AP126" s="489" t="s">
        <v>106</v>
      </c>
      <c r="AQ126" s="260"/>
      <c r="AR126" s="260"/>
      <c r="AS126" s="260"/>
      <c r="AT126" s="280"/>
      <c r="AU126" s="482" t="s">
        <v>165</v>
      </c>
      <c r="AV126" s="482"/>
      <c r="AW126" s="482"/>
      <c r="AX126" s="482"/>
      <c r="AY126" s="482"/>
      <c r="AZ126" s="482"/>
      <c r="BA126" s="482"/>
      <c r="BB126" s="482"/>
      <c r="BC126" s="482"/>
      <c r="BD126" s="482"/>
      <c r="BE126" s="482"/>
      <c r="BF126" s="482"/>
      <c r="BG126" s="482"/>
      <c r="BH126" s="482"/>
      <c r="BI126" s="483"/>
    </row>
    <row r="127" spans="1:61" ht="37.5" customHeight="1">
      <c r="A127" s="380" t="s">
        <v>160</v>
      </c>
      <c r="B127" s="381"/>
      <c r="C127" s="381"/>
      <c r="D127" s="381"/>
      <c r="E127" s="381"/>
      <c r="F127" s="381"/>
      <c r="G127" s="382"/>
      <c r="H127" s="231">
        <v>2</v>
      </c>
      <c r="I127" s="233"/>
      <c r="J127" s="232"/>
      <c r="K127" s="383">
        <v>2</v>
      </c>
      <c r="L127" s="384"/>
      <c r="M127" s="385"/>
      <c r="N127" s="231">
        <v>3</v>
      </c>
      <c r="O127" s="233"/>
      <c r="P127" s="235"/>
      <c r="Q127" s="380" t="s">
        <v>162</v>
      </c>
      <c r="R127" s="381"/>
      <c r="S127" s="381"/>
      <c r="T127" s="381"/>
      <c r="U127" s="381"/>
      <c r="V127" s="382"/>
      <c r="W127" s="231">
        <v>6</v>
      </c>
      <c r="X127" s="233"/>
      <c r="Y127" s="232"/>
      <c r="Z127" s="231">
        <v>4</v>
      </c>
      <c r="AA127" s="233"/>
      <c r="AB127" s="232"/>
      <c r="AC127" s="231">
        <v>6</v>
      </c>
      <c r="AD127" s="233"/>
      <c r="AE127" s="235"/>
      <c r="AF127" s="494">
        <v>8</v>
      </c>
      <c r="AG127" s="384"/>
      <c r="AH127" s="384"/>
      <c r="AI127" s="384"/>
      <c r="AJ127" s="385"/>
      <c r="AK127" s="383">
        <v>9</v>
      </c>
      <c r="AL127" s="384"/>
      <c r="AM127" s="384"/>
      <c r="AN127" s="384"/>
      <c r="AO127" s="385"/>
      <c r="AP127" s="383">
        <v>13</v>
      </c>
      <c r="AQ127" s="384"/>
      <c r="AR127" s="384"/>
      <c r="AS127" s="384"/>
      <c r="AT127" s="502"/>
      <c r="AU127" s="366" t="s">
        <v>164</v>
      </c>
      <c r="AV127" s="366"/>
      <c r="AW127" s="366"/>
      <c r="AX127" s="366"/>
      <c r="AY127" s="366"/>
      <c r="AZ127" s="366"/>
      <c r="BA127" s="366"/>
      <c r="BB127" s="366"/>
      <c r="BC127" s="366"/>
      <c r="BD127" s="366"/>
      <c r="BE127" s="366"/>
      <c r="BF127" s="366"/>
      <c r="BG127" s="366"/>
      <c r="BH127" s="366"/>
      <c r="BI127" s="367"/>
    </row>
    <row r="128" spans="1:61" ht="48" customHeight="1" thickBot="1">
      <c r="A128" s="504" t="s">
        <v>161</v>
      </c>
      <c r="B128" s="293"/>
      <c r="C128" s="293"/>
      <c r="D128" s="293"/>
      <c r="E128" s="293"/>
      <c r="F128" s="293"/>
      <c r="G128" s="294"/>
      <c r="H128" s="271">
        <v>4</v>
      </c>
      <c r="I128" s="273"/>
      <c r="J128" s="272"/>
      <c r="K128" s="499">
        <v>2</v>
      </c>
      <c r="L128" s="499"/>
      <c r="M128" s="499"/>
      <c r="N128" s="271">
        <v>3</v>
      </c>
      <c r="O128" s="273"/>
      <c r="P128" s="312"/>
      <c r="Q128" s="386" t="s">
        <v>163</v>
      </c>
      <c r="R128" s="387"/>
      <c r="S128" s="387"/>
      <c r="T128" s="387"/>
      <c r="U128" s="387"/>
      <c r="V128" s="388"/>
      <c r="W128" s="271">
        <v>8</v>
      </c>
      <c r="X128" s="273"/>
      <c r="Y128" s="272"/>
      <c r="Z128" s="271">
        <v>11</v>
      </c>
      <c r="AA128" s="273"/>
      <c r="AB128" s="272"/>
      <c r="AC128" s="271">
        <v>17</v>
      </c>
      <c r="AD128" s="273"/>
      <c r="AE128" s="312"/>
      <c r="AF128" s="495"/>
      <c r="AG128" s="496"/>
      <c r="AH128" s="496"/>
      <c r="AI128" s="496"/>
      <c r="AJ128" s="497"/>
      <c r="AK128" s="498"/>
      <c r="AL128" s="496"/>
      <c r="AM128" s="496"/>
      <c r="AN128" s="496"/>
      <c r="AO128" s="497"/>
      <c r="AP128" s="498"/>
      <c r="AQ128" s="496"/>
      <c r="AR128" s="496"/>
      <c r="AS128" s="496"/>
      <c r="AT128" s="503"/>
      <c r="AU128" s="368"/>
      <c r="AV128" s="368"/>
      <c r="AW128" s="368"/>
      <c r="AX128" s="368"/>
      <c r="AY128" s="368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9"/>
    </row>
    <row r="129" spans="1:61" ht="16.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3"/>
      <c r="BG129" s="63"/>
      <c r="BH129" s="63"/>
      <c r="BI129" s="63"/>
    </row>
    <row r="130" spans="1:61" ht="36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20" t="s">
        <v>117</v>
      </c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3"/>
      <c r="BG130" s="63"/>
      <c r="BH130" s="63"/>
      <c r="BI130" s="63"/>
    </row>
    <row r="131" spans="1:61" ht="12" customHeight="1" thickBo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61"/>
      <c r="S131" s="61"/>
      <c r="T131" s="13"/>
      <c r="U131" s="64"/>
      <c r="V131" s="64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4"/>
      <c r="BG131" s="14"/>
      <c r="BH131" s="14"/>
      <c r="BI131" s="14"/>
    </row>
    <row r="132" spans="1:61" ht="52.5" customHeight="1" thickBot="1">
      <c r="A132" s="371" t="s">
        <v>110</v>
      </c>
      <c r="B132" s="372"/>
      <c r="C132" s="372"/>
      <c r="D132" s="373"/>
      <c r="E132" s="493" t="s">
        <v>112</v>
      </c>
      <c r="F132" s="476"/>
      <c r="G132" s="476"/>
      <c r="H132" s="476"/>
      <c r="I132" s="476"/>
      <c r="J132" s="476"/>
      <c r="K132" s="476"/>
      <c r="L132" s="476"/>
      <c r="M132" s="476"/>
      <c r="N132" s="476"/>
      <c r="O132" s="476"/>
      <c r="P132" s="476"/>
      <c r="Q132" s="476"/>
      <c r="R132" s="476"/>
      <c r="S132" s="476"/>
      <c r="T132" s="476"/>
      <c r="U132" s="476"/>
      <c r="V132" s="476"/>
      <c r="W132" s="476"/>
      <c r="X132" s="476"/>
      <c r="Y132" s="476"/>
      <c r="Z132" s="476"/>
      <c r="AA132" s="476"/>
      <c r="AB132" s="476"/>
      <c r="AC132" s="476"/>
      <c r="AD132" s="476"/>
      <c r="AE132" s="476"/>
      <c r="AF132" s="476"/>
      <c r="AG132" s="476"/>
      <c r="AH132" s="476"/>
      <c r="AI132" s="476"/>
      <c r="AJ132" s="476"/>
      <c r="AK132" s="476"/>
      <c r="AL132" s="476"/>
      <c r="AM132" s="476"/>
      <c r="AN132" s="476"/>
      <c r="AO132" s="476"/>
      <c r="AP132" s="476"/>
      <c r="AQ132" s="476"/>
      <c r="AR132" s="476"/>
      <c r="AS132" s="476"/>
      <c r="AT132" s="476"/>
      <c r="AU132" s="476"/>
      <c r="AV132" s="476"/>
      <c r="AW132" s="476"/>
      <c r="AX132" s="476"/>
      <c r="AY132" s="476"/>
      <c r="AZ132" s="476"/>
      <c r="BA132" s="476"/>
      <c r="BB132" s="476"/>
      <c r="BC132" s="476"/>
      <c r="BD132" s="476"/>
      <c r="BE132" s="476"/>
      <c r="BF132" s="394" t="s">
        <v>111</v>
      </c>
      <c r="BG132" s="395"/>
      <c r="BH132" s="395"/>
      <c r="BI132" s="396"/>
    </row>
    <row r="133" spans="1:61" ht="51.75" customHeight="1">
      <c r="A133" s="377" t="s">
        <v>118</v>
      </c>
      <c r="B133" s="378"/>
      <c r="C133" s="378"/>
      <c r="D133" s="379"/>
      <c r="E133" s="500" t="s">
        <v>343</v>
      </c>
      <c r="F133" s="501"/>
      <c r="G133" s="501"/>
      <c r="H133" s="501"/>
      <c r="I133" s="501"/>
      <c r="J133" s="501"/>
      <c r="K133" s="501"/>
      <c r="L133" s="501"/>
      <c r="M133" s="501"/>
      <c r="N133" s="501"/>
      <c r="O133" s="501"/>
      <c r="P133" s="501"/>
      <c r="Q133" s="501"/>
      <c r="R133" s="501"/>
      <c r="S133" s="501"/>
      <c r="T133" s="501"/>
      <c r="U133" s="501"/>
      <c r="V133" s="501"/>
      <c r="W133" s="501"/>
      <c r="X133" s="501"/>
      <c r="Y133" s="501"/>
      <c r="Z133" s="501"/>
      <c r="AA133" s="501"/>
      <c r="AB133" s="501"/>
      <c r="AC133" s="501"/>
      <c r="AD133" s="501"/>
      <c r="AE133" s="501"/>
      <c r="AF133" s="501"/>
      <c r="AG133" s="501"/>
      <c r="AH133" s="501"/>
      <c r="AI133" s="501"/>
      <c r="AJ133" s="501"/>
      <c r="AK133" s="501"/>
      <c r="AL133" s="501"/>
      <c r="AM133" s="501"/>
      <c r="AN133" s="501"/>
      <c r="AO133" s="501"/>
      <c r="AP133" s="501"/>
      <c r="AQ133" s="501"/>
      <c r="AR133" s="501"/>
      <c r="AS133" s="501"/>
      <c r="AT133" s="501"/>
      <c r="AU133" s="501"/>
      <c r="AV133" s="501"/>
      <c r="AW133" s="501"/>
      <c r="AX133" s="501"/>
      <c r="AY133" s="501"/>
      <c r="AZ133" s="501"/>
      <c r="BA133" s="501"/>
      <c r="BB133" s="501"/>
      <c r="BC133" s="501"/>
      <c r="BD133" s="501"/>
      <c r="BE133" s="501"/>
      <c r="BF133" s="490" t="s">
        <v>418</v>
      </c>
      <c r="BG133" s="505"/>
      <c r="BH133" s="505"/>
      <c r="BI133" s="506"/>
    </row>
    <row r="134" spans="1:61" ht="53.25" customHeight="1">
      <c r="A134" s="210" t="s">
        <v>119</v>
      </c>
      <c r="B134" s="211"/>
      <c r="C134" s="211"/>
      <c r="D134" s="212"/>
      <c r="E134" s="360" t="s">
        <v>464</v>
      </c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213"/>
      <c r="BF134" s="216" t="s">
        <v>462</v>
      </c>
      <c r="BG134" s="250"/>
      <c r="BH134" s="250"/>
      <c r="BI134" s="251"/>
    </row>
    <row r="135" spans="1:61" ht="54.75" customHeight="1" thickBot="1">
      <c r="A135" s="210" t="s">
        <v>139</v>
      </c>
      <c r="B135" s="211"/>
      <c r="C135" s="211"/>
      <c r="D135" s="212"/>
      <c r="E135" s="360" t="s">
        <v>344</v>
      </c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213"/>
      <c r="BF135" s="216" t="s">
        <v>463</v>
      </c>
      <c r="BG135" s="250"/>
      <c r="BH135" s="250"/>
      <c r="BI135" s="251"/>
    </row>
    <row r="136" spans="1:61" ht="34.5" customHeight="1">
      <c r="A136" s="377" t="s">
        <v>120</v>
      </c>
      <c r="B136" s="378"/>
      <c r="C136" s="378"/>
      <c r="D136" s="379"/>
      <c r="E136" s="500" t="s">
        <v>354</v>
      </c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1"/>
      <c r="AA136" s="501"/>
      <c r="AB136" s="501"/>
      <c r="AC136" s="501"/>
      <c r="AD136" s="501"/>
      <c r="AE136" s="501"/>
      <c r="AF136" s="501"/>
      <c r="AG136" s="501"/>
      <c r="AH136" s="501"/>
      <c r="AI136" s="501"/>
      <c r="AJ136" s="501"/>
      <c r="AK136" s="501"/>
      <c r="AL136" s="501"/>
      <c r="AM136" s="501"/>
      <c r="AN136" s="501"/>
      <c r="AO136" s="501"/>
      <c r="AP136" s="501"/>
      <c r="AQ136" s="501"/>
      <c r="AR136" s="501"/>
      <c r="AS136" s="501"/>
      <c r="AT136" s="501"/>
      <c r="AU136" s="501"/>
      <c r="AV136" s="501"/>
      <c r="AW136" s="501"/>
      <c r="AX136" s="501"/>
      <c r="AY136" s="501"/>
      <c r="AZ136" s="501"/>
      <c r="BA136" s="501"/>
      <c r="BB136" s="501"/>
      <c r="BC136" s="501"/>
      <c r="BD136" s="501"/>
      <c r="BE136" s="501"/>
      <c r="BF136" s="490" t="s">
        <v>419</v>
      </c>
      <c r="BG136" s="491"/>
      <c r="BH136" s="491"/>
      <c r="BI136" s="492"/>
    </row>
    <row r="137" spans="1:61" ht="54.75" customHeight="1">
      <c r="A137" s="219" t="s">
        <v>121</v>
      </c>
      <c r="B137" s="220"/>
      <c r="C137" s="220"/>
      <c r="D137" s="221"/>
      <c r="E137" s="213" t="s">
        <v>375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6" t="s">
        <v>420</v>
      </c>
      <c r="BG137" s="217"/>
      <c r="BH137" s="217"/>
      <c r="BI137" s="218"/>
    </row>
    <row r="138" spans="1:61" ht="54" customHeight="1">
      <c r="A138" s="210" t="s">
        <v>140</v>
      </c>
      <c r="B138" s="252"/>
      <c r="C138" s="252"/>
      <c r="D138" s="253"/>
      <c r="E138" s="213" t="s">
        <v>345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398" t="s">
        <v>421</v>
      </c>
      <c r="BG138" s="399"/>
      <c r="BH138" s="399"/>
      <c r="BI138" s="400"/>
    </row>
    <row r="139" spans="1:61" ht="79.5" customHeight="1">
      <c r="A139" s="210" t="s">
        <v>141</v>
      </c>
      <c r="B139" s="252"/>
      <c r="C139" s="252"/>
      <c r="D139" s="253"/>
      <c r="E139" s="213" t="s">
        <v>470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361" t="s">
        <v>422</v>
      </c>
      <c r="BG139" s="362"/>
      <c r="BH139" s="362"/>
      <c r="BI139" s="363"/>
    </row>
    <row r="140" spans="1:61" ht="79.5" customHeight="1">
      <c r="A140" s="210" t="s">
        <v>142</v>
      </c>
      <c r="B140" s="252"/>
      <c r="C140" s="252"/>
      <c r="D140" s="253"/>
      <c r="E140" s="213" t="s">
        <v>346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361" t="s">
        <v>423</v>
      </c>
      <c r="BG140" s="362"/>
      <c r="BH140" s="362"/>
      <c r="BI140" s="363"/>
    </row>
    <row r="141" spans="1:61" ht="59.25" customHeight="1">
      <c r="A141" s="210" t="s">
        <v>143</v>
      </c>
      <c r="B141" s="252"/>
      <c r="C141" s="252"/>
      <c r="D141" s="253"/>
      <c r="E141" s="213" t="s">
        <v>347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361" t="s">
        <v>424</v>
      </c>
      <c r="BG141" s="362"/>
      <c r="BH141" s="362"/>
      <c r="BI141" s="363"/>
    </row>
    <row r="142" spans="1:61" ht="80.25" customHeight="1">
      <c r="A142" s="210" t="s">
        <v>321</v>
      </c>
      <c r="B142" s="252"/>
      <c r="C142" s="252"/>
      <c r="D142" s="253"/>
      <c r="E142" s="360" t="s">
        <v>471</v>
      </c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  <c r="R142" s="360"/>
      <c r="S142" s="360"/>
      <c r="T142" s="360"/>
      <c r="U142" s="36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213"/>
      <c r="BF142" s="361" t="s">
        <v>425</v>
      </c>
      <c r="BG142" s="362"/>
      <c r="BH142" s="362"/>
      <c r="BI142" s="363"/>
    </row>
    <row r="143" spans="1:61" ht="78.75" customHeight="1">
      <c r="A143" s="210" t="s">
        <v>322</v>
      </c>
      <c r="B143" s="252"/>
      <c r="C143" s="252"/>
      <c r="D143" s="253"/>
      <c r="E143" s="360" t="s">
        <v>348</v>
      </c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213"/>
      <c r="BF143" s="361" t="s">
        <v>426</v>
      </c>
      <c r="BG143" s="362"/>
      <c r="BH143" s="362"/>
      <c r="BI143" s="363"/>
    </row>
    <row r="144" spans="1:61" ht="82.5" customHeight="1">
      <c r="A144" s="210" t="s">
        <v>323</v>
      </c>
      <c r="B144" s="252"/>
      <c r="C144" s="252"/>
      <c r="D144" s="253"/>
      <c r="E144" s="360" t="s">
        <v>465</v>
      </c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213"/>
      <c r="BF144" s="361" t="s">
        <v>427</v>
      </c>
      <c r="BG144" s="362"/>
      <c r="BH144" s="362"/>
      <c r="BI144" s="363"/>
    </row>
    <row r="145" spans="1:61" ht="57" customHeight="1">
      <c r="A145" s="210" t="s">
        <v>324</v>
      </c>
      <c r="B145" s="252"/>
      <c r="C145" s="252"/>
      <c r="D145" s="253"/>
      <c r="E145" s="360" t="s">
        <v>352</v>
      </c>
      <c r="F145" s="360"/>
      <c r="G145" s="360"/>
      <c r="H145" s="360"/>
      <c r="I145" s="360"/>
      <c r="J145" s="360"/>
      <c r="K145" s="360"/>
      <c r="L145" s="360"/>
      <c r="M145" s="360"/>
      <c r="N145" s="360"/>
      <c r="O145" s="360"/>
      <c r="P145" s="360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213"/>
      <c r="BF145" s="361" t="s">
        <v>428</v>
      </c>
      <c r="BG145" s="362"/>
      <c r="BH145" s="362"/>
      <c r="BI145" s="363"/>
    </row>
    <row r="146" spans="1:61" ht="76.5" customHeight="1">
      <c r="A146" s="210" t="s">
        <v>328</v>
      </c>
      <c r="B146" s="252"/>
      <c r="C146" s="252"/>
      <c r="D146" s="253"/>
      <c r="E146" s="213" t="s">
        <v>472</v>
      </c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6" t="s">
        <v>429</v>
      </c>
      <c r="BG146" s="250"/>
      <c r="BH146" s="250"/>
      <c r="BI146" s="251"/>
    </row>
    <row r="147" spans="1:61" ht="53.25" customHeight="1">
      <c r="A147" s="210" t="s">
        <v>329</v>
      </c>
      <c r="B147" s="252"/>
      <c r="C147" s="252"/>
      <c r="D147" s="253"/>
      <c r="E147" s="213" t="s">
        <v>350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6" t="s">
        <v>430</v>
      </c>
      <c r="BG147" s="250"/>
      <c r="BH147" s="250"/>
      <c r="BI147" s="251"/>
    </row>
    <row r="148" spans="1:61" ht="82.5" customHeight="1">
      <c r="A148" s="210" t="s">
        <v>330</v>
      </c>
      <c r="B148" s="252"/>
      <c r="C148" s="252"/>
      <c r="D148" s="253"/>
      <c r="E148" s="213" t="s">
        <v>349</v>
      </c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6" t="s">
        <v>431</v>
      </c>
      <c r="BG148" s="250"/>
      <c r="BH148" s="250"/>
      <c r="BI148" s="251"/>
    </row>
    <row r="149" spans="1:61" ht="58.5" customHeight="1">
      <c r="A149" s="210" t="s">
        <v>331</v>
      </c>
      <c r="B149" s="252"/>
      <c r="C149" s="252"/>
      <c r="D149" s="253"/>
      <c r="E149" s="213" t="s">
        <v>466</v>
      </c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6" t="s">
        <v>432</v>
      </c>
      <c r="BG149" s="250"/>
      <c r="BH149" s="250"/>
      <c r="BI149" s="251"/>
    </row>
    <row r="150" spans="1:61" ht="83.25" customHeight="1">
      <c r="A150" s="210" t="s">
        <v>332</v>
      </c>
      <c r="B150" s="252"/>
      <c r="C150" s="252"/>
      <c r="D150" s="253"/>
      <c r="E150" s="213" t="s">
        <v>351</v>
      </c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6" t="s">
        <v>433</v>
      </c>
      <c r="BG150" s="250"/>
      <c r="BH150" s="250"/>
      <c r="BI150" s="251"/>
    </row>
    <row r="151" spans="1:61" ht="54.75" customHeight="1" thickBot="1">
      <c r="A151" s="210" t="s">
        <v>333</v>
      </c>
      <c r="B151" s="252"/>
      <c r="C151" s="252"/>
      <c r="D151" s="253"/>
      <c r="E151" s="364" t="s">
        <v>473</v>
      </c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365"/>
      <c r="AM151" s="365"/>
      <c r="AN151" s="365"/>
      <c r="AO151" s="365"/>
      <c r="AP151" s="365"/>
      <c r="AQ151" s="365"/>
      <c r="AR151" s="365"/>
      <c r="AS151" s="365"/>
      <c r="AT151" s="365"/>
      <c r="AU151" s="365"/>
      <c r="AV151" s="365"/>
      <c r="AW151" s="365"/>
      <c r="AX151" s="365"/>
      <c r="AY151" s="365"/>
      <c r="AZ151" s="365"/>
      <c r="BA151" s="365"/>
      <c r="BB151" s="365"/>
      <c r="BC151" s="365"/>
      <c r="BD151" s="365"/>
      <c r="BE151" s="365"/>
      <c r="BF151" s="357" t="s">
        <v>434</v>
      </c>
      <c r="BG151" s="358"/>
      <c r="BH151" s="358"/>
      <c r="BI151" s="359"/>
    </row>
    <row r="152" spans="1:61" ht="56.25" customHeight="1">
      <c r="A152" s="219" t="s">
        <v>342</v>
      </c>
      <c r="B152" s="220"/>
      <c r="C152" s="220"/>
      <c r="D152" s="221"/>
      <c r="E152" s="222" t="s">
        <v>474</v>
      </c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374" t="s">
        <v>435</v>
      </c>
      <c r="BG152" s="375"/>
      <c r="BH152" s="375"/>
      <c r="BI152" s="376"/>
    </row>
    <row r="153" spans="1:61" ht="75.75" customHeight="1">
      <c r="A153" s="210" t="s">
        <v>336</v>
      </c>
      <c r="B153" s="211"/>
      <c r="C153" s="211"/>
      <c r="D153" s="212"/>
      <c r="E153" s="213" t="s">
        <v>355</v>
      </c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6" t="s">
        <v>436</v>
      </c>
      <c r="BG153" s="217"/>
      <c r="BH153" s="217"/>
      <c r="BI153" s="218"/>
    </row>
    <row r="154" spans="1:61" ht="78" customHeight="1">
      <c r="A154" s="219" t="s">
        <v>337</v>
      </c>
      <c r="B154" s="220"/>
      <c r="C154" s="220"/>
      <c r="D154" s="221"/>
      <c r="E154" s="222" t="s">
        <v>475</v>
      </c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16" t="s">
        <v>437</v>
      </c>
      <c r="BG154" s="217"/>
      <c r="BH154" s="217"/>
      <c r="BI154" s="218"/>
    </row>
    <row r="155" spans="1:61" ht="53.25" customHeight="1">
      <c r="A155" s="355" t="s">
        <v>338</v>
      </c>
      <c r="B155" s="356"/>
      <c r="C155" s="356"/>
      <c r="D155" s="356"/>
      <c r="E155" s="213" t="s">
        <v>358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6" t="s">
        <v>438</v>
      </c>
      <c r="BG155" s="217"/>
      <c r="BH155" s="217"/>
      <c r="BI155" s="218"/>
    </row>
    <row r="156" spans="1:61" ht="80.25" customHeight="1" thickBot="1">
      <c r="A156" s="329" t="s">
        <v>339</v>
      </c>
      <c r="B156" s="330"/>
      <c r="C156" s="330"/>
      <c r="D156" s="331"/>
      <c r="E156" s="352" t="s">
        <v>476</v>
      </c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Y156" s="353"/>
      <c r="Z156" s="353"/>
      <c r="AA156" s="353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  <c r="AQ156" s="353"/>
      <c r="AR156" s="353"/>
      <c r="AS156" s="353"/>
      <c r="AT156" s="353"/>
      <c r="AU156" s="353"/>
      <c r="AV156" s="353"/>
      <c r="AW156" s="353"/>
      <c r="AX156" s="353"/>
      <c r="AY156" s="353"/>
      <c r="AZ156" s="353"/>
      <c r="BA156" s="353"/>
      <c r="BB156" s="353"/>
      <c r="BC156" s="353"/>
      <c r="BD156" s="353"/>
      <c r="BE156" s="353"/>
      <c r="BF156" s="349" t="s">
        <v>439</v>
      </c>
      <c r="BG156" s="350"/>
      <c r="BH156" s="350"/>
      <c r="BI156" s="351"/>
    </row>
    <row r="157" spans="1:61" ht="51.75" customHeight="1">
      <c r="A157" s="219" t="s">
        <v>410</v>
      </c>
      <c r="B157" s="220"/>
      <c r="C157" s="220"/>
      <c r="D157" s="221"/>
      <c r="E157" s="222" t="s">
        <v>361</v>
      </c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4"/>
      <c r="BF157" s="225" t="s">
        <v>440</v>
      </c>
      <c r="BG157" s="226"/>
      <c r="BH157" s="226"/>
      <c r="BI157" s="227"/>
    </row>
    <row r="158" spans="1:61" ht="57.75" customHeight="1">
      <c r="A158" s="210" t="s">
        <v>411</v>
      </c>
      <c r="B158" s="211"/>
      <c r="C158" s="211"/>
      <c r="D158" s="212"/>
      <c r="E158" s="213" t="s">
        <v>477</v>
      </c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5"/>
      <c r="BF158" s="216" t="s">
        <v>440</v>
      </c>
      <c r="BG158" s="217"/>
      <c r="BH158" s="217"/>
      <c r="BI158" s="218"/>
    </row>
    <row r="159" spans="1:61" ht="58.5" customHeight="1">
      <c r="A159" s="210" t="s">
        <v>412</v>
      </c>
      <c r="B159" s="211"/>
      <c r="C159" s="211"/>
      <c r="D159" s="212"/>
      <c r="E159" s="213" t="s">
        <v>359</v>
      </c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5"/>
      <c r="BF159" s="216" t="s">
        <v>441</v>
      </c>
      <c r="BG159" s="217"/>
      <c r="BH159" s="217"/>
      <c r="BI159" s="218"/>
    </row>
    <row r="160" spans="1:61" ht="52.5" customHeight="1">
      <c r="A160" s="210" t="s">
        <v>413</v>
      </c>
      <c r="B160" s="211"/>
      <c r="C160" s="211"/>
      <c r="D160" s="212"/>
      <c r="E160" s="213" t="s">
        <v>360</v>
      </c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5"/>
      <c r="BF160" s="216" t="s">
        <v>441</v>
      </c>
      <c r="BG160" s="217"/>
      <c r="BH160" s="217"/>
      <c r="BI160" s="218"/>
    </row>
    <row r="161" spans="1:61" ht="81.75" customHeight="1">
      <c r="A161" s="210" t="s">
        <v>414</v>
      </c>
      <c r="B161" s="211"/>
      <c r="C161" s="211"/>
      <c r="D161" s="212"/>
      <c r="E161" s="213" t="s">
        <v>467</v>
      </c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5"/>
      <c r="BF161" s="216" t="s">
        <v>442</v>
      </c>
      <c r="BG161" s="217"/>
      <c r="BH161" s="217"/>
      <c r="BI161" s="218"/>
    </row>
    <row r="162" spans="1:61" ht="55.5" customHeight="1">
      <c r="A162" s="210" t="s">
        <v>415</v>
      </c>
      <c r="B162" s="211"/>
      <c r="C162" s="211"/>
      <c r="D162" s="212"/>
      <c r="E162" s="213" t="s">
        <v>478</v>
      </c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5"/>
      <c r="BF162" s="216" t="s">
        <v>442</v>
      </c>
      <c r="BG162" s="217"/>
      <c r="BH162" s="217"/>
      <c r="BI162" s="218"/>
    </row>
    <row r="163" spans="1:61" ht="54" customHeight="1">
      <c r="A163" s="210" t="s">
        <v>416</v>
      </c>
      <c r="B163" s="211"/>
      <c r="C163" s="211"/>
      <c r="D163" s="212"/>
      <c r="E163" s="213" t="s">
        <v>479</v>
      </c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5"/>
      <c r="BF163" s="216" t="s">
        <v>443</v>
      </c>
      <c r="BG163" s="217"/>
      <c r="BH163" s="217"/>
      <c r="BI163" s="218"/>
    </row>
    <row r="164" spans="1:61" ht="51.75" customHeight="1">
      <c r="A164" s="210" t="s">
        <v>417</v>
      </c>
      <c r="B164" s="211"/>
      <c r="C164" s="211"/>
      <c r="D164" s="212"/>
      <c r="E164" s="213" t="s">
        <v>376</v>
      </c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5"/>
      <c r="BF164" s="216" t="s">
        <v>443</v>
      </c>
      <c r="BG164" s="217"/>
      <c r="BH164" s="217"/>
      <c r="BI164" s="218"/>
    </row>
    <row r="165" spans="1:61" ht="56.25" customHeight="1">
      <c r="A165" s="210" t="s">
        <v>394</v>
      </c>
      <c r="B165" s="211"/>
      <c r="C165" s="211"/>
      <c r="D165" s="212"/>
      <c r="E165" s="213" t="s">
        <v>480</v>
      </c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5"/>
      <c r="BF165" s="216" t="s">
        <v>444</v>
      </c>
      <c r="BG165" s="217"/>
      <c r="BH165" s="217"/>
      <c r="BI165" s="218"/>
    </row>
    <row r="166" spans="1:61" ht="55.5" customHeight="1">
      <c r="A166" s="210" t="s">
        <v>395</v>
      </c>
      <c r="B166" s="211"/>
      <c r="C166" s="211"/>
      <c r="D166" s="212"/>
      <c r="E166" s="213" t="s">
        <v>481</v>
      </c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5"/>
      <c r="BF166" s="216" t="s">
        <v>445</v>
      </c>
      <c r="BG166" s="217"/>
      <c r="BH166" s="217"/>
      <c r="BI166" s="218"/>
    </row>
    <row r="167" spans="1:61" ht="52.5" customHeight="1">
      <c r="A167" s="210" t="s">
        <v>396</v>
      </c>
      <c r="B167" s="211"/>
      <c r="C167" s="211"/>
      <c r="D167" s="212"/>
      <c r="E167" s="213" t="s">
        <v>371</v>
      </c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5"/>
      <c r="BF167" s="216" t="s">
        <v>446</v>
      </c>
      <c r="BG167" s="217"/>
      <c r="BH167" s="217"/>
      <c r="BI167" s="218"/>
    </row>
    <row r="168" spans="1:61" ht="53.25" customHeight="1">
      <c r="A168" s="210" t="s">
        <v>397</v>
      </c>
      <c r="B168" s="211"/>
      <c r="C168" s="211"/>
      <c r="D168" s="212"/>
      <c r="E168" s="213" t="s">
        <v>482</v>
      </c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5"/>
      <c r="BF168" s="216" t="s">
        <v>447</v>
      </c>
      <c r="BG168" s="217"/>
      <c r="BH168" s="217"/>
      <c r="BI168" s="218"/>
    </row>
    <row r="169" spans="1:61" ht="57" customHeight="1">
      <c r="A169" s="210" t="s">
        <v>398</v>
      </c>
      <c r="B169" s="211"/>
      <c r="C169" s="211"/>
      <c r="D169" s="212"/>
      <c r="E169" s="213" t="s">
        <v>377</v>
      </c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5"/>
      <c r="BF169" s="216" t="s">
        <v>448</v>
      </c>
      <c r="BG169" s="217"/>
      <c r="BH169" s="217"/>
      <c r="BI169" s="218"/>
    </row>
    <row r="170" spans="1:61" ht="33.75" customHeight="1">
      <c r="A170" s="210" t="s">
        <v>399</v>
      </c>
      <c r="B170" s="211"/>
      <c r="C170" s="211"/>
      <c r="D170" s="212"/>
      <c r="E170" s="213" t="s">
        <v>483</v>
      </c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5"/>
      <c r="BF170" s="216" t="s">
        <v>449</v>
      </c>
      <c r="BG170" s="217"/>
      <c r="BH170" s="217"/>
      <c r="BI170" s="218"/>
    </row>
    <row r="171" spans="1:61" ht="58.5" customHeight="1">
      <c r="A171" s="210" t="s">
        <v>400</v>
      </c>
      <c r="B171" s="211"/>
      <c r="C171" s="211"/>
      <c r="D171" s="212"/>
      <c r="E171" s="213" t="s">
        <v>372</v>
      </c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5"/>
      <c r="BF171" s="216" t="s">
        <v>450</v>
      </c>
      <c r="BG171" s="217"/>
      <c r="BH171" s="217"/>
      <c r="BI171" s="218"/>
    </row>
    <row r="172" spans="1:61" ht="59.25" customHeight="1">
      <c r="A172" s="210" t="s">
        <v>401</v>
      </c>
      <c r="B172" s="211"/>
      <c r="C172" s="211"/>
      <c r="D172" s="212"/>
      <c r="E172" s="213" t="s">
        <v>468</v>
      </c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5"/>
      <c r="BF172" s="216" t="s">
        <v>451</v>
      </c>
      <c r="BG172" s="217"/>
      <c r="BH172" s="217"/>
      <c r="BI172" s="218"/>
    </row>
    <row r="173" spans="1:61" ht="51.75" customHeight="1">
      <c r="A173" s="210" t="s">
        <v>402</v>
      </c>
      <c r="B173" s="211"/>
      <c r="C173" s="211"/>
      <c r="D173" s="212"/>
      <c r="E173" s="213" t="s">
        <v>484</v>
      </c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5"/>
      <c r="BF173" s="216" t="s">
        <v>452</v>
      </c>
      <c r="BG173" s="217"/>
      <c r="BH173" s="217"/>
      <c r="BI173" s="218"/>
    </row>
    <row r="174" spans="1:61" ht="57" customHeight="1">
      <c r="A174" s="210" t="s">
        <v>403</v>
      </c>
      <c r="B174" s="211"/>
      <c r="C174" s="211"/>
      <c r="D174" s="212"/>
      <c r="E174" s="213" t="s">
        <v>488</v>
      </c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5"/>
      <c r="BF174" s="216" t="s">
        <v>453</v>
      </c>
      <c r="BG174" s="217"/>
      <c r="BH174" s="217"/>
      <c r="BI174" s="218"/>
    </row>
    <row r="175" spans="1:61" ht="73.5" customHeight="1">
      <c r="A175" s="210" t="s">
        <v>404</v>
      </c>
      <c r="B175" s="211"/>
      <c r="C175" s="211"/>
      <c r="D175" s="212"/>
      <c r="E175" s="213" t="s">
        <v>485</v>
      </c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5"/>
      <c r="BF175" s="216" t="s">
        <v>454</v>
      </c>
      <c r="BG175" s="217"/>
      <c r="BH175" s="217"/>
      <c r="BI175" s="218"/>
    </row>
    <row r="176" spans="1:61" ht="55.5" customHeight="1">
      <c r="A176" s="210" t="s">
        <v>405</v>
      </c>
      <c r="B176" s="211"/>
      <c r="C176" s="211"/>
      <c r="D176" s="212"/>
      <c r="E176" s="213" t="s">
        <v>469</v>
      </c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5"/>
      <c r="BF176" s="216" t="s">
        <v>455</v>
      </c>
      <c r="BG176" s="217"/>
      <c r="BH176" s="217"/>
      <c r="BI176" s="218"/>
    </row>
    <row r="177" spans="1:61" ht="56.25" customHeight="1">
      <c r="A177" s="210" t="s">
        <v>406</v>
      </c>
      <c r="B177" s="211"/>
      <c r="C177" s="211"/>
      <c r="D177" s="212"/>
      <c r="E177" s="213" t="s">
        <v>486</v>
      </c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5"/>
      <c r="BF177" s="216" t="s">
        <v>456</v>
      </c>
      <c r="BG177" s="217"/>
      <c r="BH177" s="217"/>
      <c r="BI177" s="218"/>
    </row>
    <row r="178" spans="1:61" ht="59.25" customHeight="1">
      <c r="A178" s="210" t="s">
        <v>407</v>
      </c>
      <c r="B178" s="211"/>
      <c r="C178" s="211"/>
      <c r="D178" s="212"/>
      <c r="E178" s="213" t="s">
        <v>373</v>
      </c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5"/>
      <c r="BF178" s="216" t="s">
        <v>457</v>
      </c>
      <c r="BG178" s="217"/>
      <c r="BH178" s="217"/>
      <c r="BI178" s="218"/>
    </row>
    <row r="179" spans="1:61" ht="80.25" customHeight="1">
      <c r="A179" s="210" t="s">
        <v>408</v>
      </c>
      <c r="B179" s="211"/>
      <c r="C179" s="211"/>
      <c r="D179" s="212"/>
      <c r="E179" s="213" t="s">
        <v>487</v>
      </c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5"/>
      <c r="BF179" s="216" t="s">
        <v>458</v>
      </c>
      <c r="BG179" s="217"/>
      <c r="BH179" s="217"/>
      <c r="BI179" s="218"/>
    </row>
    <row r="180" spans="1:61" ht="87" customHeight="1">
      <c r="A180" s="219" t="s">
        <v>409</v>
      </c>
      <c r="B180" s="220"/>
      <c r="C180" s="220"/>
      <c r="D180" s="221"/>
      <c r="E180" s="222" t="s">
        <v>374</v>
      </c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4"/>
      <c r="BF180" s="225" t="s">
        <v>459</v>
      </c>
      <c r="BG180" s="226"/>
      <c r="BH180" s="226"/>
      <c r="BI180" s="227"/>
    </row>
    <row r="181" spans="1:61" ht="6" customHeight="1" thickBot="1">
      <c r="A181" s="329"/>
      <c r="B181" s="330"/>
      <c r="C181" s="330"/>
      <c r="D181" s="331"/>
      <c r="E181" s="338"/>
      <c r="F181" s="339"/>
      <c r="G181" s="339"/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39"/>
      <c r="AC181" s="339"/>
      <c r="AD181" s="339"/>
      <c r="AE181" s="339"/>
      <c r="AF181" s="339"/>
      <c r="AG181" s="339"/>
      <c r="AH181" s="339"/>
      <c r="AI181" s="339"/>
      <c r="AJ181" s="339"/>
      <c r="AK181" s="339"/>
      <c r="AL181" s="339"/>
      <c r="AM181" s="339"/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339"/>
      <c r="AX181" s="339"/>
      <c r="AY181" s="339"/>
      <c r="AZ181" s="339"/>
      <c r="BA181" s="339"/>
      <c r="BB181" s="339"/>
      <c r="BC181" s="339"/>
      <c r="BD181" s="339"/>
      <c r="BE181" s="340"/>
      <c r="BF181" s="349"/>
      <c r="BG181" s="350"/>
      <c r="BH181" s="350"/>
      <c r="BI181" s="351"/>
    </row>
    <row r="182" spans="1:61" ht="46.5" customHeight="1">
      <c r="A182" s="354" t="s">
        <v>383</v>
      </c>
      <c r="B182" s="354"/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  <c r="AT182" s="354"/>
      <c r="AU182" s="354"/>
      <c r="AV182" s="354"/>
      <c r="AW182" s="354"/>
      <c r="AX182" s="354"/>
      <c r="AY182" s="354"/>
      <c r="AZ182" s="354"/>
      <c r="BA182" s="354"/>
      <c r="BB182" s="354"/>
      <c r="BC182" s="354"/>
      <c r="BD182" s="354"/>
      <c r="BE182" s="354"/>
      <c r="BF182" s="354"/>
      <c r="BG182" s="354"/>
      <c r="BH182" s="354"/>
      <c r="BI182" s="354"/>
    </row>
    <row r="183" spans="1:61" ht="23.2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6"/>
      <c r="S183" s="66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7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</row>
    <row r="184" spans="1:61" ht="30" customHeight="1">
      <c r="A184" s="22" t="s">
        <v>123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6"/>
      <c r="S184" s="66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7"/>
      <c r="AG184" s="65"/>
      <c r="AH184" s="65"/>
      <c r="AI184" s="65"/>
      <c r="AJ184" s="22" t="s">
        <v>123</v>
      </c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</row>
    <row r="185" spans="1:61" ht="37.5" customHeight="1">
      <c r="A185" s="332"/>
      <c r="B185" s="332"/>
      <c r="C185" s="332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65"/>
      <c r="AE185" s="67"/>
      <c r="AF185" s="65"/>
      <c r="AG185" s="65"/>
      <c r="AH185" s="65"/>
      <c r="AI185" s="65"/>
      <c r="AJ185" s="334" t="s">
        <v>384</v>
      </c>
      <c r="AK185" s="334"/>
      <c r="AL185" s="334"/>
      <c r="AM185" s="334"/>
      <c r="AN185" s="334"/>
      <c r="AO185" s="334"/>
      <c r="AP185" s="334"/>
      <c r="AQ185" s="334"/>
      <c r="AR185" s="334"/>
      <c r="AS185" s="334"/>
      <c r="AT185" s="334"/>
      <c r="AU185" s="334"/>
      <c r="AV185" s="334"/>
      <c r="AW185" s="334"/>
      <c r="AX185" s="334"/>
      <c r="AY185" s="334"/>
      <c r="AZ185" s="334"/>
      <c r="BA185" s="334"/>
      <c r="BB185" s="334"/>
      <c r="BC185" s="334"/>
      <c r="BD185" s="334"/>
      <c r="BE185" s="334"/>
      <c r="BF185" s="334"/>
      <c r="BG185" s="334"/>
      <c r="BH185" s="334"/>
      <c r="BI185" s="65"/>
    </row>
    <row r="186" spans="1:61" ht="23.25" customHeight="1">
      <c r="A186" s="343" t="s">
        <v>124</v>
      </c>
      <c r="B186" s="343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65"/>
      <c r="AE186" s="67"/>
      <c r="AF186" s="65"/>
      <c r="AG186" s="65"/>
      <c r="AH186" s="65"/>
      <c r="AI186" s="65"/>
      <c r="AJ186" s="334"/>
      <c r="AK186" s="334"/>
      <c r="AL186" s="334"/>
      <c r="AM186" s="334"/>
      <c r="AN186" s="334"/>
      <c r="AO186" s="334"/>
      <c r="AP186" s="334"/>
      <c r="AQ186" s="334"/>
      <c r="AR186" s="334"/>
      <c r="AS186" s="334"/>
      <c r="AT186" s="334"/>
      <c r="AU186" s="334"/>
      <c r="AV186" s="334"/>
      <c r="AW186" s="334"/>
      <c r="AX186" s="334"/>
      <c r="AY186" s="334"/>
      <c r="AZ186" s="334"/>
      <c r="BA186" s="334"/>
      <c r="BB186" s="334"/>
      <c r="BC186" s="334"/>
      <c r="BD186" s="334"/>
      <c r="BE186" s="334"/>
      <c r="BF186" s="334"/>
      <c r="BG186" s="334"/>
      <c r="BH186" s="334"/>
      <c r="BI186" s="65"/>
    </row>
    <row r="187" spans="1:61" ht="30.75">
      <c r="A187" s="332"/>
      <c r="B187" s="332"/>
      <c r="C187" s="332"/>
      <c r="D187" s="332"/>
      <c r="E187" s="332"/>
      <c r="F187" s="332"/>
      <c r="G187" s="65"/>
      <c r="H187" s="332"/>
      <c r="I187" s="332"/>
      <c r="J187" s="332"/>
      <c r="K187" s="332"/>
      <c r="L187" s="332"/>
      <c r="M187" s="332"/>
      <c r="N187" s="65"/>
      <c r="O187" s="65"/>
      <c r="P187" s="65"/>
      <c r="Q187" s="65"/>
      <c r="R187" s="66"/>
      <c r="S187" s="66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7"/>
      <c r="AF187" s="65"/>
      <c r="AG187" s="65"/>
      <c r="AH187" s="65"/>
      <c r="AI187" s="65"/>
      <c r="AJ187" s="332"/>
      <c r="AK187" s="332"/>
      <c r="AL187" s="332"/>
      <c r="AM187" s="332"/>
      <c r="AN187" s="332"/>
      <c r="AO187" s="332"/>
      <c r="AP187" s="68"/>
      <c r="AQ187" s="332"/>
      <c r="AR187" s="332"/>
      <c r="AS187" s="332"/>
      <c r="AT187" s="332"/>
      <c r="AU187" s="332"/>
      <c r="AV187" s="332"/>
      <c r="AW187" s="68"/>
      <c r="AX187" s="68"/>
      <c r="AY187" s="68"/>
      <c r="AZ187" s="68"/>
      <c r="BA187" s="68"/>
      <c r="BB187" s="68"/>
      <c r="BC187" s="68"/>
      <c r="BD187" s="68"/>
      <c r="BE187" s="68"/>
      <c r="BF187" s="65"/>
      <c r="BG187" s="65"/>
      <c r="BH187" s="65"/>
      <c r="BI187" s="65"/>
    </row>
    <row r="188" spans="1:61" ht="23.25" customHeight="1">
      <c r="A188" s="11" t="s">
        <v>125</v>
      </c>
      <c r="B188" s="65"/>
      <c r="C188" s="65"/>
      <c r="D188" s="65"/>
      <c r="E188" s="65"/>
      <c r="F188" s="65"/>
      <c r="G188" s="65"/>
      <c r="H188" s="11" t="s">
        <v>126</v>
      </c>
      <c r="I188" s="65"/>
      <c r="J188" s="65"/>
      <c r="K188" s="65"/>
      <c r="L188" s="65"/>
      <c r="M188" s="65"/>
      <c r="N188" s="65"/>
      <c r="O188" s="65"/>
      <c r="P188" s="65"/>
      <c r="Q188" s="65"/>
      <c r="R188" s="66"/>
      <c r="S188" s="66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7"/>
      <c r="AF188" s="65"/>
      <c r="AG188" s="65"/>
      <c r="AH188" s="65"/>
      <c r="AI188" s="65"/>
      <c r="AJ188" s="333" t="s">
        <v>132</v>
      </c>
      <c r="AK188" s="333"/>
      <c r="AL188" s="333"/>
      <c r="AM188" s="333"/>
      <c r="AN188" s="333"/>
      <c r="AO188" s="333"/>
      <c r="AP188" s="65"/>
      <c r="AQ188" s="69" t="s">
        <v>126</v>
      </c>
      <c r="AR188" s="69"/>
      <c r="AS188" s="69"/>
      <c r="AT188" s="69"/>
      <c r="AU188" s="69"/>
      <c r="AV188" s="69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</row>
    <row r="189" spans="1:61" ht="27" customHeight="1">
      <c r="A189" s="332"/>
      <c r="B189" s="332"/>
      <c r="C189" s="332"/>
      <c r="D189" s="332"/>
      <c r="E189" s="332"/>
      <c r="F189" s="332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6"/>
      <c r="S189" s="66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7"/>
      <c r="AF189" s="65"/>
      <c r="AG189" s="65"/>
      <c r="AH189" s="65"/>
      <c r="AI189" s="65"/>
      <c r="AJ189" s="332"/>
      <c r="AK189" s="332"/>
      <c r="AL189" s="332"/>
      <c r="AM189" s="332"/>
      <c r="AN189" s="332"/>
      <c r="AO189" s="332"/>
      <c r="AP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</row>
    <row r="190" spans="1:61" ht="24" customHeight="1">
      <c r="A190" s="333" t="s">
        <v>127</v>
      </c>
      <c r="B190" s="333"/>
      <c r="C190" s="333"/>
      <c r="D190" s="333"/>
      <c r="E190" s="333"/>
      <c r="F190" s="333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6"/>
      <c r="S190" s="66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7"/>
      <c r="AF190" s="65"/>
      <c r="AG190" s="65"/>
      <c r="AH190" s="65"/>
      <c r="AI190" s="65"/>
      <c r="AJ190" s="333" t="s">
        <v>127</v>
      </c>
      <c r="AK190" s="333"/>
      <c r="AL190" s="333"/>
      <c r="AM190" s="333"/>
      <c r="AN190" s="333"/>
      <c r="AO190" s="333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</row>
    <row r="191" spans="1:61" ht="30" customHeight="1">
      <c r="A191" s="70"/>
      <c r="B191" s="70"/>
      <c r="C191" s="70"/>
      <c r="D191" s="70"/>
      <c r="E191" s="70"/>
      <c r="F191" s="70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6"/>
      <c r="S191" s="66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7"/>
      <c r="AF191" s="65"/>
      <c r="AG191" s="65"/>
      <c r="AH191" s="65"/>
      <c r="AI191" s="65"/>
      <c r="AJ191" s="70"/>
      <c r="AK191" s="70"/>
      <c r="AL191" s="70"/>
      <c r="AM191" s="70"/>
      <c r="AN191" s="70"/>
      <c r="AO191" s="70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</row>
    <row r="192" spans="1:61" ht="30" customHeight="1">
      <c r="A192" s="2" t="s">
        <v>128</v>
      </c>
      <c r="B192" s="65"/>
      <c r="C192" s="65"/>
      <c r="D192" s="65"/>
      <c r="E192" s="65"/>
      <c r="F192" s="65"/>
      <c r="G192" s="65"/>
      <c r="H192" s="65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32"/>
      <c r="Y192" s="332"/>
      <c r="Z192" s="332"/>
      <c r="AA192" s="332"/>
      <c r="AB192" s="332"/>
      <c r="AC192" s="332"/>
      <c r="AD192" s="65"/>
      <c r="AE192" s="67"/>
      <c r="AF192" s="65"/>
      <c r="AG192" s="65"/>
      <c r="AH192" s="65"/>
      <c r="AI192" s="65"/>
      <c r="AJ192" s="334" t="s">
        <v>136</v>
      </c>
      <c r="AK192" s="334"/>
      <c r="AL192" s="334"/>
      <c r="AM192" s="334"/>
      <c r="AN192" s="334"/>
      <c r="AO192" s="334"/>
      <c r="AP192" s="334"/>
      <c r="AQ192" s="334"/>
      <c r="AR192" s="334"/>
      <c r="AS192" s="334"/>
      <c r="AT192" s="334"/>
      <c r="AU192" s="334"/>
      <c r="AV192" s="334"/>
      <c r="AW192" s="334"/>
      <c r="AX192" s="334"/>
      <c r="AY192" s="334"/>
      <c r="AZ192" s="334"/>
      <c r="BA192" s="334"/>
      <c r="BB192" s="334"/>
      <c r="BC192" s="334"/>
      <c r="BD192" s="68"/>
      <c r="BE192" s="68"/>
      <c r="BF192" s="65"/>
      <c r="BG192" s="65"/>
      <c r="BH192" s="65"/>
      <c r="BI192" s="65"/>
    </row>
    <row r="193" spans="1:61" ht="23.25" customHeight="1">
      <c r="A193" s="2"/>
      <c r="B193" s="65"/>
      <c r="C193" s="65"/>
      <c r="D193" s="65"/>
      <c r="E193" s="65"/>
      <c r="F193" s="65"/>
      <c r="G193" s="65"/>
      <c r="H193" s="65"/>
      <c r="I193" s="343" t="s">
        <v>130</v>
      </c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65"/>
      <c r="AE193" s="67"/>
      <c r="AF193" s="65"/>
      <c r="AG193" s="65"/>
      <c r="AH193" s="65"/>
      <c r="AI193" s="65"/>
      <c r="AJ193" s="334"/>
      <c r="AK193" s="334"/>
      <c r="AL193" s="334"/>
      <c r="AM193" s="334"/>
      <c r="AN193" s="334"/>
      <c r="AO193" s="334"/>
      <c r="AP193" s="334"/>
      <c r="AQ193" s="334"/>
      <c r="AR193" s="334"/>
      <c r="AS193" s="334"/>
      <c r="AT193" s="334"/>
      <c r="AU193" s="334"/>
      <c r="AV193" s="334"/>
      <c r="AW193" s="334"/>
      <c r="AX193" s="334"/>
      <c r="AY193" s="334"/>
      <c r="AZ193" s="334"/>
      <c r="BA193" s="334"/>
      <c r="BB193" s="334"/>
      <c r="BC193" s="334"/>
      <c r="BD193" s="68"/>
      <c r="BE193" s="68"/>
      <c r="BF193" s="65"/>
      <c r="BG193" s="65"/>
      <c r="BH193" s="65"/>
      <c r="BI193" s="65"/>
    </row>
    <row r="194" spans="1:61" ht="39" customHeight="1">
      <c r="A194" s="332"/>
      <c r="B194" s="332"/>
      <c r="C194" s="332"/>
      <c r="D194" s="332"/>
      <c r="E194" s="332"/>
      <c r="F194" s="332"/>
      <c r="G194" s="65"/>
      <c r="H194" s="332"/>
      <c r="I194" s="332"/>
      <c r="J194" s="332"/>
      <c r="K194" s="332"/>
      <c r="L194" s="332"/>
      <c r="M194" s="332"/>
      <c r="N194" s="65"/>
      <c r="O194" s="65"/>
      <c r="P194" s="65"/>
      <c r="Q194" s="65"/>
      <c r="R194" s="66"/>
      <c r="S194" s="66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7"/>
      <c r="AF194" s="65"/>
      <c r="AG194" s="65"/>
      <c r="AH194" s="65"/>
      <c r="AI194" s="65"/>
      <c r="AJ194" s="334"/>
      <c r="AK194" s="334"/>
      <c r="AL194" s="334"/>
      <c r="AM194" s="334"/>
      <c r="AN194" s="334"/>
      <c r="AO194" s="334"/>
      <c r="AP194" s="334"/>
      <c r="AQ194" s="334"/>
      <c r="AR194" s="334"/>
      <c r="AS194" s="334"/>
      <c r="AT194" s="334"/>
      <c r="AU194" s="334"/>
      <c r="AV194" s="334"/>
      <c r="AW194" s="334"/>
      <c r="AX194" s="334"/>
      <c r="AY194" s="334"/>
      <c r="AZ194" s="334"/>
      <c r="BA194" s="334"/>
      <c r="BB194" s="334"/>
      <c r="BC194" s="334"/>
      <c r="BD194" s="68"/>
      <c r="BE194" s="68"/>
      <c r="BF194" s="65"/>
      <c r="BG194" s="65"/>
      <c r="BH194" s="65"/>
      <c r="BI194" s="65"/>
    </row>
    <row r="195" spans="1:61" ht="30" customHeight="1">
      <c r="A195" s="11" t="s">
        <v>125</v>
      </c>
      <c r="B195" s="65"/>
      <c r="C195" s="65"/>
      <c r="D195" s="65"/>
      <c r="E195" s="65"/>
      <c r="F195" s="65"/>
      <c r="G195" s="65"/>
      <c r="H195" s="11" t="s">
        <v>126</v>
      </c>
      <c r="I195" s="65"/>
      <c r="J195" s="65"/>
      <c r="K195" s="65"/>
      <c r="L195" s="65"/>
      <c r="M195" s="65"/>
      <c r="N195" s="65"/>
      <c r="O195" s="65"/>
      <c r="P195" s="65"/>
      <c r="Q195" s="65"/>
      <c r="R195" s="66"/>
      <c r="S195" s="66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7"/>
      <c r="AF195" s="65"/>
      <c r="AG195" s="65"/>
      <c r="AH195" s="65"/>
      <c r="AI195" s="65"/>
      <c r="AJ195" s="332"/>
      <c r="AK195" s="332"/>
      <c r="AL195" s="332"/>
      <c r="AM195" s="332"/>
      <c r="AN195" s="332"/>
      <c r="AO195" s="332"/>
      <c r="AP195" s="65"/>
      <c r="AQ195" s="332"/>
      <c r="AR195" s="332"/>
      <c r="AS195" s="332"/>
      <c r="AT195" s="332"/>
      <c r="AU195" s="332"/>
      <c r="AV195" s="332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</row>
    <row r="196" spans="1:61" ht="24" customHeight="1">
      <c r="A196" s="332"/>
      <c r="B196" s="332"/>
      <c r="C196" s="332"/>
      <c r="D196" s="332"/>
      <c r="E196" s="332"/>
      <c r="F196" s="332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  <c r="S196" s="66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7"/>
      <c r="AF196" s="65"/>
      <c r="AG196" s="65"/>
      <c r="AH196" s="65"/>
      <c r="AI196" s="65"/>
      <c r="AJ196" s="11" t="s">
        <v>125</v>
      </c>
      <c r="AK196" s="65"/>
      <c r="AL196" s="65"/>
      <c r="AM196" s="65"/>
      <c r="AN196" s="65"/>
      <c r="AO196" s="65"/>
      <c r="AP196" s="65"/>
      <c r="AQ196" s="69" t="s">
        <v>126</v>
      </c>
      <c r="AR196" s="69"/>
      <c r="AS196" s="69"/>
      <c r="AT196" s="69"/>
      <c r="AU196" s="69"/>
      <c r="AV196" s="69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</row>
    <row r="197" spans="1:61" ht="27" customHeight="1">
      <c r="A197" s="333" t="s">
        <v>127</v>
      </c>
      <c r="B197" s="333"/>
      <c r="C197" s="333"/>
      <c r="D197" s="333"/>
      <c r="E197" s="333"/>
      <c r="F197" s="333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6"/>
      <c r="S197" s="66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7"/>
      <c r="AF197" s="65"/>
      <c r="AG197" s="65"/>
      <c r="AH197" s="65"/>
      <c r="AI197" s="65"/>
      <c r="AJ197" s="332"/>
      <c r="AK197" s="332"/>
      <c r="AL197" s="332"/>
      <c r="AM197" s="332"/>
      <c r="AN197" s="332"/>
      <c r="AO197" s="332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</row>
    <row r="198" spans="30:61" ht="25.5" customHeight="1">
      <c r="AD198" s="65"/>
      <c r="AE198" s="67"/>
      <c r="AF198" s="65"/>
      <c r="AG198" s="65"/>
      <c r="AH198" s="65"/>
      <c r="AI198" s="65"/>
      <c r="AJ198" s="333" t="s">
        <v>127</v>
      </c>
      <c r="AK198" s="333"/>
      <c r="AL198" s="333"/>
      <c r="AM198" s="333"/>
      <c r="AN198" s="333"/>
      <c r="AO198" s="333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</row>
    <row r="199" spans="1:61" ht="30" customHeight="1">
      <c r="A199" s="344" t="s">
        <v>129</v>
      </c>
      <c r="B199" s="344"/>
      <c r="C199" s="344"/>
      <c r="D199" s="344"/>
      <c r="E199" s="344"/>
      <c r="F199" s="344"/>
      <c r="G199" s="344"/>
      <c r="H199" s="344"/>
      <c r="I199" s="344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65"/>
      <c r="AE199" s="67"/>
      <c r="AF199" s="65"/>
      <c r="AG199" s="65"/>
      <c r="AH199" s="65"/>
      <c r="AI199" s="65"/>
      <c r="BD199" s="65"/>
      <c r="BE199" s="65"/>
      <c r="BF199" s="65"/>
      <c r="BG199" s="65"/>
      <c r="BH199" s="65"/>
      <c r="BI199" s="65"/>
    </row>
    <row r="200" spans="10:61" ht="30" customHeight="1">
      <c r="J200" s="343" t="s">
        <v>131</v>
      </c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65"/>
      <c r="AE200" s="67"/>
      <c r="AF200" s="65"/>
      <c r="AG200" s="65"/>
      <c r="AH200" s="65"/>
      <c r="AI200" s="65"/>
      <c r="AJ200" s="344" t="s">
        <v>137</v>
      </c>
      <c r="AK200" s="344"/>
      <c r="AL200" s="344"/>
      <c r="AM200" s="344"/>
      <c r="AN200" s="344"/>
      <c r="AO200" s="344"/>
      <c r="AP200" s="344"/>
      <c r="AQ200" s="344"/>
      <c r="AR200" s="344"/>
      <c r="AS200" s="344"/>
      <c r="AT200" s="344"/>
      <c r="AU200" s="344"/>
      <c r="AV200" s="344"/>
      <c r="AW200" s="344"/>
      <c r="AX200" s="344"/>
      <c r="AY200" s="344"/>
      <c r="AZ200" s="344"/>
      <c r="BA200" s="344"/>
      <c r="BB200" s="344"/>
      <c r="BC200" s="344"/>
      <c r="BD200" s="65"/>
      <c r="BE200" s="65"/>
      <c r="BF200" s="65"/>
      <c r="BG200" s="65"/>
      <c r="BH200" s="65"/>
      <c r="BI200" s="65"/>
    </row>
    <row r="201" spans="1:61" ht="27" customHeight="1">
      <c r="A201" s="332"/>
      <c r="B201" s="332"/>
      <c r="C201" s="332"/>
      <c r="D201" s="332"/>
      <c r="E201" s="332"/>
      <c r="F201" s="332"/>
      <c r="G201" s="65"/>
      <c r="H201" s="332"/>
      <c r="I201" s="332"/>
      <c r="J201" s="332"/>
      <c r="K201" s="332"/>
      <c r="L201" s="332"/>
      <c r="M201" s="332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65"/>
      <c r="AE201" s="67"/>
      <c r="AF201" s="65"/>
      <c r="AG201" s="65"/>
      <c r="AH201" s="65"/>
      <c r="AI201" s="65"/>
      <c r="AJ201" s="332"/>
      <c r="AK201" s="332"/>
      <c r="AL201" s="332"/>
      <c r="AM201" s="332"/>
      <c r="AN201" s="332"/>
      <c r="AO201" s="332"/>
      <c r="AP201" s="65"/>
      <c r="AQ201" s="332"/>
      <c r="AR201" s="332"/>
      <c r="AS201" s="332"/>
      <c r="AT201" s="332"/>
      <c r="AU201" s="332"/>
      <c r="AV201" s="332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</row>
    <row r="202" spans="1:61" ht="24" customHeight="1">
      <c r="A202" s="333" t="s">
        <v>132</v>
      </c>
      <c r="B202" s="333"/>
      <c r="C202" s="333"/>
      <c r="D202" s="333"/>
      <c r="E202" s="333"/>
      <c r="F202" s="333"/>
      <c r="G202" s="65"/>
      <c r="H202" s="11" t="s">
        <v>126</v>
      </c>
      <c r="I202" s="65"/>
      <c r="J202" s="65"/>
      <c r="K202" s="65"/>
      <c r="L202" s="65"/>
      <c r="M202" s="65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65"/>
      <c r="AE202" s="67"/>
      <c r="AF202" s="65"/>
      <c r="AG202" s="65"/>
      <c r="AH202" s="65"/>
      <c r="AI202" s="65"/>
      <c r="AJ202" s="333" t="s">
        <v>132</v>
      </c>
      <c r="AK202" s="333"/>
      <c r="AL202" s="333"/>
      <c r="AM202" s="333"/>
      <c r="AN202" s="333"/>
      <c r="AO202" s="333"/>
      <c r="AP202" s="65"/>
      <c r="AQ202" s="11" t="s">
        <v>126</v>
      </c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</row>
    <row r="203" spans="1:52" ht="27" customHeight="1">
      <c r="A203" s="332"/>
      <c r="B203" s="332"/>
      <c r="C203" s="332"/>
      <c r="D203" s="332"/>
      <c r="E203" s="332"/>
      <c r="F203" s="332"/>
      <c r="G203" s="72"/>
      <c r="H203" s="72"/>
      <c r="I203" s="72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65"/>
      <c r="AE203" s="67"/>
      <c r="AF203" s="65"/>
      <c r="AG203" s="65"/>
      <c r="AH203" s="65"/>
      <c r="AI203" s="65"/>
      <c r="AJ203" s="332"/>
      <c r="AK203" s="332"/>
      <c r="AL203" s="332"/>
      <c r="AM203" s="332"/>
      <c r="AN203" s="332"/>
      <c r="AO203" s="332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</row>
    <row r="204" spans="1:52" ht="24" customHeight="1">
      <c r="A204" s="333" t="s">
        <v>127</v>
      </c>
      <c r="B204" s="333"/>
      <c r="C204" s="333"/>
      <c r="D204" s="333"/>
      <c r="E204" s="333"/>
      <c r="F204" s="333"/>
      <c r="G204" s="72"/>
      <c r="H204" s="72"/>
      <c r="I204" s="72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65"/>
      <c r="AE204" s="67"/>
      <c r="AF204" s="65"/>
      <c r="AG204" s="65"/>
      <c r="AH204" s="65"/>
      <c r="AI204" s="65"/>
      <c r="AJ204" s="333" t="s">
        <v>127</v>
      </c>
      <c r="AK204" s="333"/>
      <c r="AL204" s="333"/>
      <c r="AM204" s="333"/>
      <c r="AN204" s="333"/>
      <c r="AO204" s="333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</row>
    <row r="205" spans="31:52" ht="27" customHeight="1">
      <c r="AE205" s="67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</row>
    <row r="206" spans="1:34" ht="30" customHeight="1">
      <c r="A206" s="73" t="s">
        <v>134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347"/>
      <c r="S206" s="347"/>
      <c r="T206" s="347"/>
      <c r="U206" s="347"/>
      <c r="V206" s="347"/>
      <c r="W206" s="347"/>
      <c r="X206" s="347"/>
      <c r="Y206" s="347"/>
      <c r="Z206" s="347"/>
      <c r="AA206" s="347"/>
      <c r="AB206" s="347"/>
      <c r="AC206" s="347"/>
      <c r="AD206" s="65"/>
      <c r="AE206" s="67"/>
      <c r="AF206" s="65"/>
      <c r="AG206" s="65"/>
      <c r="AH206" s="65"/>
    </row>
    <row r="207" spans="1:34" ht="24" customHeight="1">
      <c r="A207" s="74"/>
      <c r="B207" s="74"/>
      <c r="C207" s="74"/>
      <c r="D207" s="74"/>
      <c r="E207" s="74"/>
      <c r="F207" s="74"/>
      <c r="G207" s="75"/>
      <c r="H207" s="74"/>
      <c r="I207" s="74"/>
      <c r="J207" s="74"/>
      <c r="K207" s="74"/>
      <c r="L207" s="74"/>
      <c r="M207" s="74"/>
      <c r="N207" s="71"/>
      <c r="O207" s="71"/>
      <c r="P207" s="76"/>
      <c r="Q207" s="348" t="s">
        <v>135</v>
      </c>
      <c r="R207" s="348"/>
      <c r="S207" s="348"/>
      <c r="T207" s="348"/>
      <c r="U207" s="348"/>
      <c r="V207" s="348"/>
      <c r="W207" s="348"/>
      <c r="X207" s="348"/>
      <c r="Y207" s="348"/>
      <c r="Z207" s="348"/>
      <c r="AA207" s="348"/>
      <c r="AB207" s="348"/>
      <c r="AC207" s="348"/>
      <c r="AD207" s="348"/>
      <c r="AE207" s="67"/>
      <c r="AF207" s="65"/>
      <c r="AG207" s="65"/>
      <c r="AH207" s="65"/>
    </row>
    <row r="208" spans="1:34" ht="27" customHeight="1">
      <c r="A208" s="332"/>
      <c r="B208" s="332"/>
      <c r="C208" s="332"/>
      <c r="D208" s="332"/>
      <c r="E208" s="332"/>
      <c r="F208" s="332"/>
      <c r="G208" s="72"/>
      <c r="H208" s="332"/>
      <c r="I208" s="332"/>
      <c r="J208" s="332"/>
      <c r="K208" s="332"/>
      <c r="L208" s="332"/>
      <c r="M208" s="332"/>
      <c r="N208" s="71"/>
      <c r="O208" s="71"/>
      <c r="P208" s="76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67"/>
      <c r="AF208" s="65"/>
      <c r="AG208" s="65"/>
      <c r="AH208" s="65"/>
    </row>
    <row r="209" spans="1:34" ht="24" customHeight="1">
      <c r="A209" s="333" t="s">
        <v>132</v>
      </c>
      <c r="B209" s="333"/>
      <c r="C209" s="333"/>
      <c r="D209" s="333"/>
      <c r="E209" s="333"/>
      <c r="F209" s="333"/>
      <c r="G209" s="72"/>
      <c r="H209" s="11" t="s">
        <v>126</v>
      </c>
      <c r="I209" s="65"/>
      <c r="J209" s="65"/>
      <c r="K209" s="65"/>
      <c r="L209" s="65"/>
      <c r="M209" s="65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65"/>
      <c r="AE209" s="67"/>
      <c r="AF209" s="65"/>
      <c r="AG209" s="65"/>
      <c r="AH209" s="65"/>
    </row>
    <row r="210" spans="1:34" ht="27" customHeight="1">
      <c r="A210" s="332"/>
      <c r="B210" s="332"/>
      <c r="C210" s="332"/>
      <c r="D210" s="332"/>
      <c r="E210" s="332"/>
      <c r="F210" s="332"/>
      <c r="G210" s="72"/>
      <c r="H210" s="72"/>
      <c r="I210" s="72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65"/>
      <c r="AE210" s="67"/>
      <c r="AF210" s="65"/>
      <c r="AG210" s="65"/>
      <c r="AH210" s="65"/>
    </row>
    <row r="211" spans="1:34" ht="24" customHeight="1">
      <c r="A211" s="333" t="s">
        <v>127</v>
      </c>
      <c r="B211" s="333"/>
      <c r="C211" s="333"/>
      <c r="D211" s="333"/>
      <c r="E211" s="333"/>
      <c r="F211" s="333"/>
      <c r="G211" s="72"/>
      <c r="H211" s="72"/>
      <c r="I211" s="72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65"/>
      <c r="AE211" s="67"/>
      <c r="AF211" s="65"/>
      <c r="AG211" s="65"/>
      <c r="AH211" s="65"/>
    </row>
    <row r="212" spans="1:34" ht="27" customHeight="1">
      <c r="A212" s="70"/>
      <c r="B212" s="70"/>
      <c r="C212" s="70"/>
      <c r="D212" s="70"/>
      <c r="E212" s="70"/>
      <c r="F212" s="70"/>
      <c r="G212" s="72"/>
      <c r="H212" s="72"/>
      <c r="I212" s="72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65"/>
      <c r="AE212" s="78"/>
      <c r="AF212" s="78"/>
      <c r="AG212" s="78"/>
      <c r="AH212" s="78"/>
    </row>
    <row r="213" spans="1:34" ht="30" customHeight="1">
      <c r="A213" s="334" t="s">
        <v>133</v>
      </c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68"/>
      <c r="Y213" s="68"/>
      <c r="Z213" s="68"/>
      <c r="AA213" s="68"/>
      <c r="AB213" s="68"/>
      <c r="AC213" s="68"/>
      <c r="AD213" s="78"/>
      <c r="AE213" s="78"/>
      <c r="AF213" s="78"/>
      <c r="AG213" s="78"/>
      <c r="AH213" s="78"/>
    </row>
    <row r="214" spans="1:34" ht="24" customHeight="1">
      <c r="A214" s="33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78"/>
      <c r="AE214" s="11"/>
      <c r="AF214" s="11"/>
      <c r="AG214" s="11"/>
      <c r="AH214" s="11"/>
    </row>
    <row r="215" spans="1:34" ht="24" customHeight="1">
      <c r="A215" s="333" t="s">
        <v>122</v>
      </c>
      <c r="B215" s="333"/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  <c r="Z215" s="333"/>
      <c r="AA215" s="333"/>
      <c r="AB215" s="333"/>
      <c r="AC215" s="333"/>
      <c r="AD215" s="11"/>
      <c r="AE215" s="11"/>
      <c r="AF215" s="11"/>
      <c r="AG215" s="11"/>
      <c r="AH215" s="11"/>
    </row>
    <row r="216" spans="1:34" ht="27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11"/>
      <c r="AE216" s="79"/>
      <c r="AF216" s="79"/>
      <c r="AG216" s="79"/>
      <c r="AH216" s="79"/>
    </row>
    <row r="217" spans="1:34" ht="30" customHeight="1">
      <c r="A217" s="507" t="s">
        <v>114</v>
      </c>
      <c r="B217" s="507"/>
      <c r="C217" s="507"/>
      <c r="D217" s="507"/>
      <c r="E217" s="507"/>
      <c r="F217" s="507"/>
      <c r="G217" s="507"/>
      <c r="H217" s="507"/>
      <c r="I217" s="507"/>
      <c r="J217" s="507"/>
      <c r="K217" s="507"/>
      <c r="L217" s="507"/>
      <c r="M217" s="507"/>
      <c r="N217" s="507"/>
      <c r="O217" s="507"/>
      <c r="P217" s="507"/>
      <c r="Q217" s="507"/>
      <c r="R217" s="507"/>
      <c r="S217" s="507"/>
      <c r="T217" s="507"/>
      <c r="U217" s="507"/>
      <c r="V217" s="507"/>
      <c r="W217" s="507"/>
      <c r="X217" s="507"/>
      <c r="Y217" s="507"/>
      <c r="Z217" s="507"/>
      <c r="AA217" s="507"/>
      <c r="AB217" s="507"/>
      <c r="AC217" s="79"/>
      <c r="AD217" s="79"/>
      <c r="AE217" s="79"/>
      <c r="AF217" s="79"/>
      <c r="AG217" s="79"/>
      <c r="AH217" s="79"/>
    </row>
    <row r="218" spans="1:61" ht="30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80"/>
      <c r="S218" s="80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2"/>
      <c r="BG218" s="72"/>
      <c r="BH218" s="72"/>
      <c r="BI218" s="72"/>
    </row>
    <row r="219" spans="1:24" ht="30">
      <c r="A219" s="8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21"/>
      <c r="S219" s="21"/>
      <c r="T219" s="3"/>
      <c r="U219" s="3"/>
      <c r="V219" s="3"/>
      <c r="W219" s="3"/>
      <c r="X219" s="3"/>
    </row>
  </sheetData>
  <sheetProtection/>
  <mergeCells count="1301">
    <mergeCell ref="AJ185:BH186"/>
    <mergeCell ref="A165:D165"/>
    <mergeCell ref="E165:BE165"/>
    <mergeCell ref="BF165:BI165"/>
    <mergeCell ref="A171:D171"/>
    <mergeCell ref="E171:BE171"/>
    <mergeCell ref="BF171:BI171"/>
    <mergeCell ref="A166:D166"/>
    <mergeCell ref="BF166:BI166"/>
    <mergeCell ref="A167:D167"/>
    <mergeCell ref="E167:BE167"/>
    <mergeCell ref="A163:D163"/>
    <mergeCell ref="E163:BE163"/>
    <mergeCell ref="BF163:BI163"/>
    <mergeCell ref="A164:D164"/>
    <mergeCell ref="E164:BE164"/>
    <mergeCell ref="BF164:BI164"/>
    <mergeCell ref="X86:Y86"/>
    <mergeCell ref="X108:Y108"/>
    <mergeCell ref="Z108:AA108"/>
    <mergeCell ref="AB108:AC108"/>
    <mergeCell ref="BD86:BE86"/>
    <mergeCell ref="BF86:BI86"/>
    <mergeCell ref="Z107:AA107"/>
    <mergeCell ref="AB84:AC84"/>
    <mergeCell ref="AD84:AE84"/>
    <mergeCell ref="Z85:AA85"/>
    <mergeCell ref="AB85:AC85"/>
    <mergeCell ref="AD85:AE85"/>
    <mergeCell ref="B107:O107"/>
    <mergeCell ref="P107:Q107"/>
    <mergeCell ref="R107:S107"/>
    <mergeCell ref="T107:U107"/>
    <mergeCell ref="V107:W107"/>
    <mergeCell ref="V83:W83"/>
    <mergeCell ref="BD84:BE84"/>
    <mergeCell ref="BF84:BI84"/>
    <mergeCell ref="Z83:AA83"/>
    <mergeCell ref="AB83:AC83"/>
    <mergeCell ref="AD83:AE83"/>
    <mergeCell ref="BD83:BE83"/>
    <mergeCell ref="BF83:BI83"/>
    <mergeCell ref="X84:Y84"/>
    <mergeCell ref="Z84:AA84"/>
    <mergeCell ref="X83:Y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X77:Y77"/>
    <mergeCell ref="Z77:AA77"/>
    <mergeCell ref="AB77:AC77"/>
    <mergeCell ref="AD77:AE77"/>
    <mergeCell ref="BD77:BE77"/>
    <mergeCell ref="BF77:BI77"/>
    <mergeCell ref="Z78:AA78"/>
    <mergeCell ref="AB78:AC78"/>
    <mergeCell ref="AD78:AE78"/>
    <mergeCell ref="BD78:BE78"/>
    <mergeCell ref="BF78:BI78"/>
    <mergeCell ref="B77:O77"/>
    <mergeCell ref="P77:Q77"/>
    <mergeCell ref="R77:S77"/>
    <mergeCell ref="T77:U77"/>
    <mergeCell ref="V77:W77"/>
    <mergeCell ref="B78:O78"/>
    <mergeCell ref="P78:Q78"/>
    <mergeCell ref="R78:S78"/>
    <mergeCell ref="T78:U78"/>
    <mergeCell ref="V78:W78"/>
    <mergeCell ref="X78:Y78"/>
    <mergeCell ref="X79:Y79"/>
    <mergeCell ref="Z79:AA79"/>
    <mergeCell ref="AB79:AC79"/>
    <mergeCell ref="AD79:AE79"/>
    <mergeCell ref="BD79:BE79"/>
    <mergeCell ref="BF79:BI79"/>
    <mergeCell ref="Z80:AA80"/>
    <mergeCell ref="AB80:AC80"/>
    <mergeCell ref="AD80:AE80"/>
    <mergeCell ref="BD80:BE80"/>
    <mergeCell ref="BF80:BI80"/>
    <mergeCell ref="B79:O79"/>
    <mergeCell ref="P79:Q79"/>
    <mergeCell ref="R79:S79"/>
    <mergeCell ref="T79:U79"/>
    <mergeCell ref="V79:W79"/>
    <mergeCell ref="B80:O80"/>
    <mergeCell ref="P80:Q80"/>
    <mergeCell ref="R80:S80"/>
    <mergeCell ref="T80:U80"/>
    <mergeCell ref="V80:W80"/>
    <mergeCell ref="X80:Y80"/>
    <mergeCell ref="X81:Y81"/>
    <mergeCell ref="Z81:AA81"/>
    <mergeCell ref="AB81:AC81"/>
    <mergeCell ref="AD81:AE81"/>
    <mergeCell ref="BD81:BE81"/>
    <mergeCell ref="BF81:BI81"/>
    <mergeCell ref="Z82:AA82"/>
    <mergeCell ref="AB82:AC82"/>
    <mergeCell ref="AD82:AE82"/>
    <mergeCell ref="BD82:BE82"/>
    <mergeCell ref="BF82:BI82"/>
    <mergeCell ref="B81:O81"/>
    <mergeCell ref="P81:Q81"/>
    <mergeCell ref="R81:S81"/>
    <mergeCell ref="T81:U81"/>
    <mergeCell ref="V81:W81"/>
    <mergeCell ref="B82:O82"/>
    <mergeCell ref="P82:Q82"/>
    <mergeCell ref="R82:S82"/>
    <mergeCell ref="T82:U82"/>
    <mergeCell ref="V82:W82"/>
    <mergeCell ref="X82:Y82"/>
    <mergeCell ref="AD86:AE86"/>
    <mergeCell ref="B100:O100"/>
    <mergeCell ref="P100:Q100"/>
    <mergeCell ref="R100:S100"/>
    <mergeCell ref="T100:U100"/>
    <mergeCell ref="V100:W100"/>
    <mergeCell ref="X100:Y100"/>
    <mergeCell ref="B86:O86"/>
    <mergeCell ref="P86:Q86"/>
    <mergeCell ref="R86:S86"/>
    <mergeCell ref="X85:Y85"/>
    <mergeCell ref="BD85:BE85"/>
    <mergeCell ref="BF85:BI85"/>
    <mergeCell ref="Z100:AA100"/>
    <mergeCell ref="AB100:AC100"/>
    <mergeCell ref="AD100:AE100"/>
    <mergeCell ref="BD100:BE100"/>
    <mergeCell ref="BF100:BI100"/>
    <mergeCell ref="Z86:AA86"/>
    <mergeCell ref="AB86:AC86"/>
    <mergeCell ref="V86:W86"/>
    <mergeCell ref="B85:O85"/>
    <mergeCell ref="P85:Q85"/>
    <mergeCell ref="R85:S85"/>
    <mergeCell ref="T85:U85"/>
    <mergeCell ref="V85:W85"/>
    <mergeCell ref="Z87:AA87"/>
    <mergeCell ref="AB87:AC87"/>
    <mergeCell ref="AD87:AE87"/>
    <mergeCell ref="BD87:BE87"/>
    <mergeCell ref="BF87:BI87"/>
    <mergeCell ref="B87:O87"/>
    <mergeCell ref="P87:Q87"/>
    <mergeCell ref="R87:S87"/>
    <mergeCell ref="T87:U87"/>
    <mergeCell ref="BF88:BI88"/>
    <mergeCell ref="BF89:BI89"/>
    <mergeCell ref="V88:W88"/>
    <mergeCell ref="X88:Y88"/>
    <mergeCell ref="X89:Y89"/>
    <mergeCell ref="V87:W87"/>
    <mergeCell ref="X87:Y87"/>
    <mergeCell ref="Z88:AA88"/>
    <mergeCell ref="AB88:AC88"/>
    <mergeCell ref="AD88:AE88"/>
    <mergeCell ref="B88:O88"/>
    <mergeCell ref="P88:Q88"/>
    <mergeCell ref="R88:S88"/>
    <mergeCell ref="T88:U88"/>
    <mergeCell ref="BD89:BE89"/>
    <mergeCell ref="Z90:AA90"/>
    <mergeCell ref="AB90:AC90"/>
    <mergeCell ref="AD90:AE90"/>
    <mergeCell ref="BD90:BE90"/>
    <mergeCell ref="BD88:BE88"/>
    <mergeCell ref="R89:S89"/>
    <mergeCell ref="T89:U89"/>
    <mergeCell ref="V89:W89"/>
    <mergeCell ref="V90:W90"/>
    <mergeCell ref="X90:Y90"/>
    <mergeCell ref="B90:O90"/>
    <mergeCell ref="P89:Q89"/>
    <mergeCell ref="B89:O89"/>
    <mergeCell ref="AD91:AE91"/>
    <mergeCell ref="BD91:BE91"/>
    <mergeCell ref="BF91:BI91"/>
    <mergeCell ref="BF90:BI90"/>
    <mergeCell ref="Z89:AA89"/>
    <mergeCell ref="AB89:AC89"/>
    <mergeCell ref="AD89:AE89"/>
    <mergeCell ref="P92:Q92"/>
    <mergeCell ref="R92:S92"/>
    <mergeCell ref="T92:U92"/>
    <mergeCell ref="V92:W92"/>
    <mergeCell ref="AB92:AC92"/>
    <mergeCell ref="AB91:AC91"/>
    <mergeCell ref="Z91:AA91"/>
    <mergeCell ref="X91:Y91"/>
    <mergeCell ref="AD92:AE92"/>
    <mergeCell ref="BD92:BE92"/>
    <mergeCell ref="BF92:BI92"/>
    <mergeCell ref="B91:O91"/>
    <mergeCell ref="P91:Q91"/>
    <mergeCell ref="R91:S91"/>
    <mergeCell ref="T91:U91"/>
    <mergeCell ref="V91:W91"/>
    <mergeCell ref="B92:O92"/>
    <mergeCell ref="Z92:AA92"/>
    <mergeCell ref="Z93:AA93"/>
    <mergeCell ref="X92:Y92"/>
    <mergeCell ref="BD94:BE94"/>
    <mergeCell ref="BF94:BI94"/>
    <mergeCell ref="B93:O93"/>
    <mergeCell ref="P93:Q93"/>
    <mergeCell ref="R93:S93"/>
    <mergeCell ref="T93:U93"/>
    <mergeCell ref="V93:W93"/>
    <mergeCell ref="X93:Y93"/>
    <mergeCell ref="B94:O94"/>
    <mergeCell ref="P94:Q94"/>
    <mergeCell ref="R94:S94"/>
    <mergeCell ref="T94:U94"/>
    <mergeCell ref="V94:W94"/>
    <mergeCell ref="Z94:AA94"/>
    <mergeCell ref="X63:Y63"/>
    <mergeCell ref="B63:O63"/>
    <mergeCell ref="P63:Q63"/>
    <mergeCell ref="R63:S63"/>
    <mergeCell ref="T63:U63"/>
    <mergeCell ref="Z63:AA63"/>
    <mergeCell ref="V63:W63"/>
    <mergeCell ref="AB63:AC63"/>
    <mergeCell ref="AD63:AE63"/>
    <mergeCell ref="BD63:BE63"/>
    <mergeCell ref="BF63:BI63"/>
    <mergeCell ref="Z62:AA62"/>
    <mergeCell ref="AB62:AC62"/>
    <mergeCell ref="AD62:AE62"/>
    <mergeCell ref="BD62:BE62"/>
    <mergeCell ref="BF62:BI62"/>
    <mergeCell ref="B62:O62"/>
    <mergeCell ref="P62:Q62"/>
    <mergeCell ref="R62:S62"/>
    <mergeCell ref="T62:U62"/>
    <mergeCell ref="V62:W62"/>
    <mergeCell ref="X62:Y62"/>
    <mergeCell ref="X61:Y61"/>
    <mergeCell ref="Z61:AA61"/>
    <mergeCell ref="AB61:AC61"/>
    <mergeCell ref="AD61:AE61"/>
    <mergeCell ref="BD61:BE61"/>
    <mergeCell ref="BF61:BI61"/>
    <mergeCell ref="Z60:AA60"/>
    <mergeCell ref="AB60:AC60"/>
    <mergeCell ref="AD60:AE60"/>
    <mergeCell ref="BD60:BE60"/>
    <mergeCell ref="BF60:BI60"/>
    <mergeCell ref="B61:O61"/>
    <mergeCell ref="P61:Q61"/>
    <mergeCell ref="R61:S61"/>
    <mergeCell ref="T61:U61"/>
    <mergeCell ref="V61:W61"/>
    <mergeCell ref="B60:O60"/>
    <mergeCell ref="P60:Q60"/>
    <mergeCell ref="R60:S60"/>
    <mergeCell ref="T60:U60"/>
    <mergeCell ref="V60:W60"/>
    <mergeCell ref="X60:Y60"/>
    <mergeCell ref="X59:Y59"/>
    <mergeCell ref="Z59:AA59"/>
    <mergeCell ref="AB59:AC59"/>
    <mergeCell ref="AD59:AE59"/>
    <mergeCell ref="BD59:BE59"/>
    <mergeCell ref="BF59:BI59"/>
    <mergeCell ref="Z58:AA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B58:O58"/>
    <mergeCell ref="P58:Q58"/>
    <mergeCell ref="R58:S58"/>
    <mergeCell ref="T58:U58"/>
    <mergeCell ref="V58:W58"/>
    <mergeCell ref="X58:Y58"/>
    <mergeCell ref="X57:Y57"/>
    <mergeCell ref="Z57:AA57"/>
    <mergeCell ref="AB57:AC57"/>
    <mergeCell ref="AD57:AE57"/>
    <mergeCell ref="BD57:BE57"/>
    <mergeCell ref="BF57:BI57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5:Y55"/>
    <mergeCell ref="Z55:AA55"/>
    <mergeCell ref="AB55:AC55"/>
    <mergeCell ref="AD55:AE55"/>
    <mergeCell ref="BD55:BE55"/>
    <mergeCell ref="BF55:BI55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X53:Y53"/>
    <mergeCell ref="Z53:AA53"/>
    <mergeCell ref="AB53:AC53"/>
    <mergeCell ref="AD53:AE53"/>
    <mergeCell ref="BD53:BE53"/>
    <mergeCell ref="BF53:BI53"/>
    <mergeCell ref="Z52:AA52"/>
    <mergeCell ref="AB52:AC52"/>
    <mergeCell ref="AD52:AE52"/>
    <mergeCell ref="BD52:BE52"/>
    <mergeCell ref="BF52:BI52"/>
    <mergeCell ref="B53:O53"/>
    <mergeCell ref="P53:Q53"/>
    <mergeCell ref="R53:S53"/>
    <mergeCell ref="T53:U53"/>
    <mergeCell ref="V53:W53"/>
    <mergeCell ref="B52:O52"/>
    <mergeCell ref="P52:Q52"/>
    <mergeCell ref="R52:S52"/>
    <mergeCell ref="T52:U52"/>
    <mergeCell ref="V52:W52"/>
    <mergeCell ref="BF50:BI50"/>
    <mergeCell ref="X52:Y52"/>
    <mergeCell ref="X51:Y51"/>
    <mergeCell ref="Z51:AA51"/>
    <mergeCell ref="AB51:AC51"/>
    <mergeCell ref="AD51:AE51"/>
    <mergeCell ref="BD51:BE51"/>
    <mergeCell ref="B51:O51"/>
    <mergeCell ref="P51:Q51"/>
    <mergeCell ref="R51:S51"/>
    <mergeCell ref="T51:U51"/>
    <mergeCell ref="V51:W51"/>
    <mergeCell ref="B50:O50"/>
    <mergeCell ref="P50:Q50"/>
    <mergeCell ref="R50:S50"/>
    <mergeCell ref="T50:U50"/>
    <mergeCell ref="V50:W50"/>
    <mergeCell ref="X50:Y50"/>
    <mergeCell ref="X49:Y49"/>
    <mergeCell ref="Z49:AA49"/>
    <mergeCell ref="AB49:AC49"/>
    <mergeCell ref="AD49:AE49"/>
    <mergeCell ref="BD49:BE49"/>
    <mergeCell ref="Z50:AA50"/>
    <mergeCell ref="AB50:AC50"/>
    <mergeCell ref="AD50:AE50"/>
    <mergeCell ref="BD50:BE50"/>
    <mergeCell ref="B49:O49"/>
    <mergeCell ref="P49:Q49"/>
    <mergeCell ref="R49:S49"/>
    <mergeCell ref="T49:U49"/>
    <mergeCell ref="V49:W49"/>
    <mergeCell ref="B48:O48"/>
    <mergeCell ref="P48:Q48"/>
    <mergeCell ref="R48:S48"/>
    <mergeCell ref="T48:U48"/>
    <mergeCell ref="V48:W48"/>
    <mergeCell ref="X48:Y48"/>
    <mergeCell ref="X47:Y47"/>
    <mergeCell ref="Z47:AA47"/>
    <mergeCell ref="AB47:AC47"/>
    <mergeCell ref="AD47:AE47"/>
    <mergeCell ref="BD47:BE47"/>
    <mergeCell ref="Z48:AA48"/>
    <mergeCell ref="AB48:AC48"/>
    <mergeCell ref="AD48:AE48"/>
    <mergeCell ref="BD48:BE48"/>
    <mergeCell ref="T47:U47"/>
    <mergeCell ref="V47:W47"/>
    <mergeCell ref="AB45:AC45"/>
    <mergeCell ref="BF47:BI47"/>
    <mergeCell ref="Z46:AA46"/>
    <mergeCell ref="AB46:AC46"/>
    <mergeCell ref="AD46:AE46"/>
    <mergeCell ref="BD46:BE46"/>
    <mergeCell ref="BF46:BI46"/>
    <mergeCell ref="AD45:AE45"/>
    <mergeCell ref="Z45:AA45"/>
    <mergeCell ref="BD45:BE45"/>
    <mergeCell ref="BF45:BI45"/>
    <mergeCell ref="B46:O46"/>
    <mergeCell ref="P46:Q46"/>
    <mergeCell ref="R46:S46"/>
    <mergeCell ref="T46:U46"/>
    <mergeCell ref="V46:W46"/>
    <mergeCell ref="X46:Y46"/>
    <mergeCell ref="B45:O45"/>
    <mergeCell ref="P45:Q45"/>
    <mergeCell ref="R45:S45"/>
    <mergeCell ref="T45:U45"/>
    <mergeCell ref="V45:W45"/>
    <mergeCell ref="X45:Y45"/>
    <mergeCell ref="X44:Y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V10:AW10"/>
    <mergeCell ref="B39:O39"/>
    <mergeCell ref="P39:Q39"/>
    <mergeCell ref="R39:S39"/>
    <mergeCell ref="T39:U39"/>
    <mergeCell ref="V39:W39"/>
    <mergeCell ref="X39:Y39"/>
    <mergeCell ref="Z39:AA39"/>
    <mergeCell ref="AB37:AC37"/>
    <mergeCell ref="V36:W36"/>
    <mergeCell ref="V111:W111"/>
    <mergeCell ref="T113:U113"/>
    <mergeCell ref="AD113:AE113"/>
    <mergeCell ref="BD108:BE108"/>
    <mergeCell ref="T108:U108"/>
    <mergeCell ref="V108:W108"/>
    <mergeCell ref="AD108:AE108"/>
    <mergeCell ref="AB109:AC109"/>
    <mergeCell ref="X113:Y113"/>
    <mergeCell ref="AB110:AC110"/>
    <mergeCell ref="BF145:BI145"/>
    <mergeCell ref="A138:D138"/>
    <mergeCell ref="BF140:BI140"/>
    <mergeCell ref="T111:U111"/>
    <mergeCell ref="T115:U115"/>
    <mergeCell ref="T110:U110"/>
    <mergeCell ref="R115:S115"/>
    <mergeCell ref="BD110:BE110"/>
    <mergeCell ref="BD114:BE114"/>
    <mergeCell ref="X111:Y111"/>
    <mergeCell ref="V115:W115"/>
    <mergeCell ref="V113:W113"/>
    <mergeCell ref="B114:O114"/>
    <mergeCell ref="B115:O115"/>
    <mergeCell ref="P115:Q115"/>
    <mergeCell ref="P108:Q108"/>
    <mergeCell ref="R108:S108"/>
    <mergeCell ref="P111:Q111"/>
    <mergeCell ref="B110:O110"/>
    <mergeCell ref="P110:Q110"/>
    <mergeCell ref="Z102:AA102"/>
    <mergeCell ref="AB97:AC97"/>
    <mergeCell ref="B103:O103"/>
    <mergeCell ref="P104:Q104"/>
    <mergeCell ref="R104:S104"/>
    <mergeCell ref="T102:U102"/>
    <mergeCell ref="P103:Q103"/>
    <mergeCell ref="R102:S102"/>
    <mergeCell ref="B102:O102"/>
    <mergeCell ref="X110:Y110"/>
    <mergeCell ref="X114:Y114"/>
    <mergeCell ref="Z114:AA114"/>
    <mergeCell ref="X116:Y116"/>
    <mergeCell ref="B101:O101"/>
    <mergeCell ref="V106:W106"/>
    <mergeCell ref="B104:O104"/>
    <mergeCell ref="R101:S101"/>
    <mergeCell ref="V103:W103"/>
    <mergeCell ref="Z104:AA104"/>
    <mergeCell ref="R75:S75"/>
    <mergeCell ref="T75:U75"/>
    <mergeCell ref="AD97:AE97"/>
    <mergeCell ref="T104:U104"/>
    <mergeCell ref="R116:S116"/>
    <mergeCell ref="BD119:BE119"/>
    <mergeCell ref="X75:Y75"/>
    <mergeCell ref="A118:S118"/>
    <mergeCell ref="B117:O117"/>
    <mergeCell ref="V116:W116"/>
    <mergeCell ref="A217:AB217"/>
    <mergeCell ref="BF113:BI113"/>
    <mergeCell ref="BF116:BI116"/>
    <mergeCell ref="BF114:BI114"/>
    <mergeCell ref="BF117:BI117"/>
    <mergeCell ref="B116:O116"/>
    <mergeCell ref="P116:Q116"/>
    <mergeCell ref="V122:W122"/>
    <mergeCell ref="T120:U120"/>
    <mergeCell ref="BF120:BI120"/>
    <mergeCell ref="E141:BE141"/>
    <mergeCell ref="E136:BE136"/>
    <mergeCell ref="BF118:BI118"/>
    <mergeCell ref="AO119:AQ119"/>
    <mergeCell ref="AR119:AT119"/>
    <mergeCell ref="BF119:BI119"/>
    <mergeCell ref="AC128:AE128"/>
    <mergeCell ref="BF133:BI133"/>
    <mergeCell ref="BF134:BI134"/>
    <mergeCell ref="BF135:BI135"/>
    <mergeCell ref="AL123:AN123"/>
    <mergeCell ref="AI119:AK119"/>
    <mergeCell ref="AL122:AN122"/>
    <mergeCell ref="A128:G128"/>
    <mergeCell ref="AD119:AE119"/>
    <mergeCell ref="W126:Y126"/>
    <mergeCell ref="T123:U123"/>
    <mergeCell ref="Z123:AA123"/>
    <mergeCell ref="W128:Y128"/>
    <mergeCell ref="E132:BE132"/>
    <mergeCell ref="AF127:AJ128"/>
    <mergeCell ref="AK127:AO128"/>
    <mergeCell ref="Z128:AB128"/>
    <mergeCell ref="K128:M128"/>
    <mergeCell ref="N127:P127"/>
    <mergeCell ref="Q127:V127"/>
    <mergeCell ref="AP127:AT128"/>
    <mergeCell ref="BF122:BI122"/>
    <mergeCell ref="BF123:BI123"/>
    <mergeCell ref="AU125:BI125"/>
    <mergeCell ref="AF125:AT125"/>
    <mergeCell ref="A122:S122"/>
    <mergeCell ref="AK126:AO126"/>
    <mergeCell ref="AP126:AT126"/>
    <mergeCell ref="AD123:AE123"/>
    <mergeCell ref="AB123:AC123"/>
    <mergeCell ref="AF123:AH123"/>
    <mergeCell ref="AF126:AJ126"/>
    <mergeCell ref="AU126:BI126"/>
    <mergeCell ref="AC126:AE126"/>
    <mergeCell ref="AR122:AT122"/>
    <mergeCell ref="H126:J126"/>
    <mergeCell ref="Z126:AB126"/>
    <mergeCell ref="AD122:AE122"/>
    <mergeCell ref="A123:S123"/>
    <mergeCell ref="AR123:AT123"/>
    <mergeCell ref="AI123:AK123"/>
    <mergeCell ref="Q125:AE125"/>
    <mergeCell ref="AX122:AZ122"/>
    <mergeCell ref="BA122:BC122"/>
    <mergeCell ref="AB118:AC118"/>
    <mergeCell ref="AD118:AE118"/>
    <mergeCell ref="AL121:AN121"/>
    <mergeCell ref="AL119:AN119"/>
    <mergeCell ref="T122:U122"/>
    <mergeCell ref="X122:Y122"/>
    <mergeCell ref="AI122:AK122"/>
    <mergeCell ref="W127:Y127"/>
    <mergeCell ref="Z127:AB127"/>
    <mergeCell ref="AC127:AE127"/>
    <mergeCell ref="BF121:BI121"/>
    <mergeCell ref="A145:D145"/>
    <mergeCell ref="E135:BE135"/>
    <mergeCell ref="BF142:BI142"/>
    <mergeCell ref="A142:D142"/>
    <mergeCell ref="E142:BE142"/>
    <mergeCell ref="A125:P125"/>
    <mergeCell ref="AR120:AT120"/>
    <mergeCell ref="AR121:AT121"/>
    <mergeCell ref="AO123:AQ123"/>
    <mergeCell ref="A143:D143"/>
    <mergeCell ref="AD40:AE40"/>
    <mergeCell ref="V117:W117"/>
    <mergeCell ref="Z101:AA101"/>
    <mergeCell ref="P76:Q76"/>
    <mergeCell ref="B47:O47"/>
    <mergeCell ref="V121:W121"/>
    <mergeCell ref="AX119:AZ119"/>
    <mergeCell ref="Z117:AA117"/>
    <mergeCell ref="BD118:BE118"/>
    <mergeCell ref="AU119:AW119"/>
    <mergeCell ref="AB119:AC119"/>
    <mergeCell ref="Z119:AA119"/>
    <mergeCell ref="AB117:AC117"/>
    <mergeCell ref="AF119:AH119"/>
    <mergeCell ref="AD117:AE117"/>
    <mergeCell ref="Z118:AA118"/>
    <mergeCell ref="Z115:AA115"/>
    <mergeCell ref="BD35:BE35"/>
    <mergeCell ref="T42:U42"/>
    <mergeCell ref="BD38:BE38"/>
    <mergeCell ref="AD37:AE37"/>
    <mergeCell ref="Z42:AA42"/>
    <mergeCell ref="AB42:AC42"/>
    <mergeCell ref="Z113:AA113"/>
    <mergeCell ref="X115:Y115"/>
    <mergeCell ref="Z110:AA110"/>
    <mergeCell ref="P47:Q47"/>
    <mergeCell ref="R47:S47"/>
    <mergeCell ref="B35:O35"/>
    <mergeCell ref="X36:Y36"/>
    <mergeCell ref="Z36:AA36"/>
    <mergeCell ref="AB36:AC36"/>
    <mergeCell ref="R42:S42"/>
    <mergeCell ref="T40:U40"/>
    <mergeCell ref="X40:Y40"/>
    <mergeCell ref="T38:U38"/>
    <mergeCell ref="R40:S40"/>
    <mergeCell ref="BD40:BE40"/>
    <mergeCell ref="AD38:AE38"/>
    <mergeCell ref="AD39:AE39"/>
    <mergeCell ref="Z38:AA38"/>
    <mergeCell ref="P38:Q38"/>
    <mergeCell ref="Z40:AA40"/>
    <mergeCell ref="AB40:AC40"/>
    <mergeCell ref="B36:O36"/>
    <mergeCell ref="B37:O37"/>
    <mergeCell ref="P40:Q40"/>
    <mergeCell ref="V38:W38"/>
    <mergeCell ref="R38:S38"/>
    <mergeCell ref="R37:S37"/>
    <mergeCell ref="T37:U37"/>
    <mergeCell ref="T36:U36"/>
    <mergeCell ref="V37:W37"/>
    <mergeCell ref="V40:W40"/>
    <mergeCell ref="X33:Y34"/>
    <mergeCell ref="V35:W35"/>
    <mergeCell ref="AL33:AN33"/>
    <mergeCell ref="Z33:AA34"/>
    <mergeCell ref="AB33:AC34"/>
    <mergeCell ref="AD33:AE34"/>
    <mergeCell ref="A16:A17"/>
    <mergeCell ref="B16:E16"/>
    <mergeCell ref="G16:I16"/>
    <mergeCell ref="A31:A34"/>
    <mergeCell ref="R31:S34"/>
    <mergeCell ref="B40:O40"/>
    <mergeCell ref="P36:Q36"/>
    <mergeCell ref="R36:S36"/>
    <mergeCell ref="B38:O38"/>
    <mergeCell ref="P31:Q34"/>
    <mergeCell ref="AB41:AC41"/>
    <mergeCell ref="AD41:AE41"/>
    <mergeCell ref="W16:W17"/>
    <mergeCell ref="AG16:AI16"/>
    <mergeCell ref="X16:Z16"/>
    <mergeCell ref="AB16:AE16"/>
    <mergeCell ref="T31:AE31"/>
    <mergeCell ref="X32:AE32"/>
    <mergeCell ref="AF33:AH33"/>
    <mergeCell ref="V32:W34"/>
    <mergeCell ref="AD35:AE35"/>
    <mergeCell ref="AB38:AC38"/>
    <mergeCell ref="AB39:AC39"/>
    <mergeCell ref="X38:Y38"/>
    <mergeCell ref="AD42:AE42"/>
    <mergeCell ref="B41:O41"/>
    <mergeCell ref="P41:Q41"/>
    <mergeCell ref="R41:S41"/>
    <mergeCell ref="X41:Y41"/>
    <mergeCell ref="Z41:AA41"/>
    <mergeCell ref="P35:Q35"/>
    <mergeCell ref="X35:Y35"/>
    <mergeCell ref="Z35:AA35"/>
    <mergeCell ref="AD36:AE36"/>
    <mergeCell ref="X37:Y37"/>
    <mergeCell ref="R35:S35"/>
    <mergeCell ref="P37:Q37"/>
    <mergeCell ref="T35:U35"/>
    <mergeCell ref="Z37:AA37"/>
    <mergeCell ref="AB35:AC35"/>
    <mergeCell ref="BI16:BI17"/>
    <mergeCell ref="BH16:BH17"/>
    <mergeCell ref="BF31:BI34"/>
    <mergeCell ref="BD31:BE34"/>
    <mergeCell ref="AX32:BC32"/>
    <mergeCell ref="AR33:AT33"/>
    <mergeCell ref="AF31:BC31"/>
    <mergeCell ref="AF32:AK32"/>
    <mergeCell ref="AL32:AQ32"/>
    <mergeCell ref="AI33:AK33"/>
    <mergeCell ref="BD36:BE36"/>
    <mergeCell ref="BD37:BE37"/>
    <mergeCell ref="AW16:AW17"/>
    <mergeCell ref="AT16:AV16"/>
    <mergeCell ref="AS16:AS17"/>
    <mergeCell ref="BB16:BB17"/>
    <mergeCell ref="AR32:AW32"/>
    <mergeCell ref="AU33:AW33"/>
    <mergeCell ref="BE16:BE17"/>
    <mergeCell ref="AX33:AZ33"/>
    <mergeCell ref="K16:N16"/>
    <mergeCell ref="F16:F17"/>
    <mergeCell ref="BF16:BF17"/>
    <mergeCell ref="BG16:BG17"/>
    <mergeCell ref="AK16:AN16"/>
    <mergeCell ref="AX16:BA16"/>
    <mergeCell ref="J16:J17"/>
    <mergeCell ref="AO16:AR16"/>
    <mergeCell ref="AJ16:AJ17"/>
    <mergeCell ref="AF16:AF17"/>
    <mergeCell ref="AA16:AA17"/>
    <mergeCell ref="BA33:BC33"/>
    <mergeCell ref="O16:R16"/>
    <mergeCell ref="T16:V16"/>
    <mergeCell ref="BC16:BC17"/>
    <mergeCell ref="BD16:BD17"/>
    <mergeCell ref="T32:U34"/>
    <mergeCell ref="S16:S17"/>
    <mergeCell ref="B31:O34"/>
    <mergeCell ref="AO33:AQ33"/>
    <mergeCell ref="BD76:BE76"/>
    <mergeCell ref="P98:Q98"/>
    <mergeCell ref="B42:O42"/>
    <mergeCell ref="E143:BE143"/>
    <mergeCell ref="BF143:BI143"/>
    <mergeCell ref="BF137:BI137"/>
    <mergeCell ref="E140:BE140"/>
    <mergeCell ref="BF138:BI138"/>
    <mergeCell ref="BF141:BI141"/>
    <mergeCell ref="BF139:BI139"/>
    <mergeCell ref="A135:D135"/>
    <mergeCell ref="E134:BE134"/>
    <mergeCell ref="A134:D134"/>
    <mergeCell ref="A133:D133"/>
    <mergeCell ref="A140:D140"/>
    <mergeCell ref="BF132:BI132"/>
    <mergeCell ref="BF136:BI136"/>
    <mergeCell ref="E133:BE133"/>
    <mergeCell ref="B76:O76"/>
    <mergeCell ref="B112:O112"/>
    <mergeCell ref="B109:O109"/>
    <mergeCell ref="AB114:AC114"/>
    <mergeCell ref="X94:Y94"/>
    <mergeCell ref="BD117:BE117"/>
    <mergeCell ref="BD116:BE116"/>
    <mergeCell ref="AB104:AC104"/>
    <mergeCell ref="Z96:AA96"/>
    <mergeCell ref="V76:W76"/>
    <mergeCell ref="V42:W42"/>
    <mergeCell ref="X42:Y42"/>
    <mergeCell ref="V75:W75"/>
    <mergeCell ref="X43:Y43"/>
    <mergeCell ref="Z44:AA44"/>
    <mergeCell ref="AD106:AE106"/>
    <mergeCell ref="AB105:AC105"/>
    <mergeCell ref="AD104:AE104"/>
    <mergeCell ref="AB96:AC96"/>
    <mergeCell ref="X102:Y102"/>
    <mergeCell ref="V102:W102"/>
    <mergeCell ref="Z97:AA97"/>
    <mergeCell ref="X98:Y98"/>
    <mergeCell ref="V101:W101"/>
    <mergeCell ref="Z112:AA112"/>
    <mergeCell ref="Z95:AA95"/>
    <mergeCell ref="Z99:AA99"/>
    <mergeCell ref="V112:W112"/>
    <mergeCell ref="X112:Y112"/>
    <mergeCell ref="X101:Y101"/>
    <mergeCell ref="AI121:AK121"/>
    <mergeCell ref="Z76:AA76"/>
    <mergeCell ref="X96:Y96"/>
    <mergeCell ref="T114:U114"/>
    <mergeCell ref="V114:W114"/>
    <mergeCell ref="T112:U112"/>
    <mergeCell ref="AB93:AC93"/>
    <mergeCell ref="AB102:AC102"/>
    <mergeCell ref="AB98:AC98"/>
    <mergeCell ref="X95:Y95"/>
    <mergeCell ref="BD122:BE122"/>
    <mergeCell ref="BD123:BE123"/>
    <mergeCell ref="AO121:AQ121"/>
    <mergeCell ref="AX120:AZ120"/>
    <mergeCell ref="AU120:AW120"/>
    <mergeCell ref="AO122:AQ122"/>
    <mergeCell ref="AU122:AW122"/>
    <mergeCell ref="AU123:AW123"/>
    <mergeCell ref="BA120:BC120"/>
    <mergeCell ref="AO120:AQ120"/>
    <mergeCell ref="T121:U121"/>
    <mergeCell ref="A121:S121"/>
    <mergeCell ref="R96:S96"/>
    <mergeCell ref="BD120:BE120"/>
    <mergeCell ref="BD121:BE121"/>
    <mergeCell ref="Z98:AA98"/>
    <mergeCell ref="AD98:AE98"/>
    <mergeCell ref="AB101:AC101"/>
    <mergeCell ref="AB121:AC121"/>
    <mergeCell ref="AB106:AC106"/>
    <mergeCell ref="AF121:AH121"/>
    <mergeCell ref="AX123:AZ123"/>
    <mergeCell ref="A120:S120"/>
    <mergeCell ref="AI120:AK120"/>
    <mergeCell ref="AB122:AC122"/>
    <mergeCell ref="AB120:AC120"/>
    <mergeCell ref="AD120:AE120"/>
    <mergeCell ref="AF122:AH122"/>
    <mergeCell ref="AL120:AN120"/>
    <mergeCell ref="Z120:AA120"/>
    <mergeCell ref="X121:Y121"/>
    <mergeCell ref="V120:W120"/>
    <mergeCell ref="AD121:AE121"/>
    <mergeCell ref="Z121:AA121"/>
    <mergeCell ref="BA123:BC123"/>
    <mergeCell ref="AF120:AH120"/>
    <mergeCell ref="Z122:AA122"/>
    <mergeCell ref="V123:W123"/>
    <mergeCell ref="X120:Y120"/>
    <mergeCell ref="X123:Y123"/>
    <mergeCell ref="H127:J127"/>
    <mergeCell ref="H128:J128"/>
    <mergeCell ref="A127:G127"/>
    <mergeCell ref="K127:M127"/>
    <mergeCell ref="Q128:V128"/>
    <mergeCell ref="Q126:V126"/>
    <mergeCell ref="A126:G126"/>
    <mergeCell ref="N126:P126"/>
    <mergeCell ref="AU127:BI128"/>
    <mergeCell ref="N128:P128"/>
    <mergeCell ref="K126:M126"/>
    <mergeCell ref="A132:D132"/>
    <mergeCell ref="BF152:BI152"/>
    <mergeCell ref="E153:BE153"/>
    <mergeCell ref="A136:D136"/>
    <mergeCell ref="E138:BE138"/>
    <mergeCell ref="E137:BE137"/>
    <mergeCell ref="A137:D137"/>
    <mergeCell ref="A153:D153"/>
    <mergeCell ref="A139:D139"/>
    <mergeCell ref="E139:BE139"/>
    <mergeCell ref="A151:D151"/>
    <mergeCell ref="E151:BE151"/>
    <mergeCell ref="A141:D141"/>
    <mergeCell ref="A147:D147"/>
    <mergeCell ref="E145:BE145"/>
    <mergeCell ref="A150:D150"/>
    <mergeCell ref="E150:BE150"/>
    <mergeCell ref="BF151:BI151"/>
    <mergeCell ref="E152:BE152"/>
    <mergeCell ref="E147:BE147"/>
    <mergeCell ref="BF147:BI147"/>
    <mergeCell ref="A144:D144"/>
    <mergeCell ref="E144:BE144"/>
    <mergeCell ref="BF144:BI144"/>
    <mergeCell ref="A146:D146"/>
    <mergeCell ref="E146:BE146"/>
    <mergeCell ref="BF146:BI146"/>
    <mergeCell ref="BF153:BI153"/>
    <mergeCell ref="AQ187:AV187"/>
    <mergeCell ref="A185:AC185"/>
    <mergeCell ref="A152:D152"/>
    <mergeCell ref="A156:D156"/>
    <mergeCell ref="BF154:BI154"/>
    <mergeCell ref="A182:BI182"/>
    <mergeCell ref="A155:D155"/>
    <mergeCell ref="A154:D154"/>
    <mergeCell ref="H187:M187"/>
    <mergeCell ref="AJ188:AO188"/>
    <mergeCell ref="BF181:BI181"/>
    <mergeCell ref="BF155:BI155"/>
    <mergeCell ref="BF156:BI156"/>
    <mergeCell ref="E156:BE156"/>
    <mergeCell ref="E157:BE157"/>
    <mergeCell ref="E162:BE162"/>
    <mergeCell ref="BF162:BI162"/>
    <mergeCell ref="E166:BE166"/>
    <mergeCell ref="BF167:BI167"/>
    <mergeCell ref="AJ203:AO203"/>
    <mergeCell ref="AJ204:AO204"/>
    <mergeCell ref="AQ195:AV195"/>
    <mergeCell ref="A189:F189"/>
    <mergeCell ref="A190:F190"/>
    <mergeCell ref="AJ190:AO190"/>
    <mergeCell ref="AJ189:AO189"/>
    <mergeCell ref="AJ197:AO197"/>
    <mergeCell ref="AJ202:AO202"/>
    <mergeCell ref="A194:F194"/>
    <mergeCell ref="A215:AC215"/>
    <mergeCell ref="A210:F210"/>
    <mergeCell ref="A211:F211"/>
    <mergeCell ref="A209:F209"/>
    <mergeCell ref="A202:F202"/>
    <mergeCell ref="R206:AC206"/>
    <mergeCell ref="A214:AC214"/>
    <mergeCell ref="Q207:AD207"/>
    <mergeCell ref="A213:W213"/>
    <mergeCell ref="H208:M208"/>
    <mergeCell ref="H201:M201"/>
    <mergeCell ref="A203:F203"/>
    <mergeCell ref="A204:F204"/>
    <mergeCell ref="BD113:BE113"/>
    <mergeCell ref="AJ200:BC200"/>
    <mergeCell ref="AJ201:AO201"/>
    <mergeCell ref="AQ201:AV201"/>
    <mergeCell ref="AJ187:AO187"/>
    <mergeCell ref="A186:AC186"/>
    <mergeCell ref="J200:AC200"/>
    <mergeCell ref="A208:F208"/>
    <mergeCell ref="AX121:AZ121"/>
    <mergeCell ref="BA121:BC121"/>
    <mergeCell ref="I192:AC192"/>
    <mergeCell ref="I193:AC193"/>
    <mergeCell ref="J199:AC199"/>
    <mergeCell ref="A199:I199"/>
    <mergeCell ref="A196:F196"/>
    <mergeCell ref="A197:F197"/>
    <mergeCell ref="A187:F187"/>
    <mergeCell ref="BF41:BI41"/>
    <mergeCell ref="BF42:BI42"/>
    <mergeCell ref="E181:BE181"/>
    <mergeCell ref="E155:BE155"/>
    <mergeCell ref="P114:Q114"/>
    <mergeCell ref="R114:S114"/>
    <mergeCell ref="BF76:BI76"/>
    <mergeCell ref="E154:BE154"/>
    <mergeCell ref="AU121:AW121"/>
    <mergeCell ref="BF106:BI106"/>
    <mergeCell ref="BF49:BI49"/>
    <mergeCell ref="BF64:BI64"/>
    <mergeCell ref="A181:D181"/>
    <mergeCell ref="BF48:BI48"/>
    <mergeCell ref="BF51:BI51"/>
    <mergeCell ref="A201:F201"/>
    <mergeCell ref="AJ198:AO198"/>
    <mergeCell ref="AJ192:BC194"/>
    <mergeCell ref="H194:M194"/>
    <mergeCell ref="AJ195:AO195"/>
    <mergeCell ref="BF35:BI35"/>
    <mergeCell ref="BF36:BI36"/>
    <mergeCell ref="BF37:BI37"/>
    <mergeCell ref="BF38:BI38"/>
    <mergeCell ref="BF40:BI40"/>
    <mergeCell ref="BF39:BI39"/>
    <mergeCell ref="BF115:BI115"/>
    <mergeCell ref="BF111:BI111"/>
    <mergeCell ref="BD115:BE115"/>
    <mergeCell ref="BF109:BI109"/>
    <mergeCell ref="AD115:AE115"/>
    <mergeCell ref="BF75:BI75"/>
    <mergeCell ref="BF95:BI95"/>
    <mergeCell ref="BF96:BI96"/>
    <mergeCell ref="AD94:AE94"/>
    <mergeCell ref="BD93:BE93"/>
    <mergeCell ref="AD112:AE112"/>
    <mergeCell ref="BF97:BI97"/>
    <mergeCell ref="BD111:BE111"/>
    <mergeCell ref="AD111:AE111"/>
    <mergeCell ref="BF98:BI98"/>
    <mergeCell ref="AD109:AE109"/>
    <mergeCell ref="BD109:BE109"/>
    <mergeCell ref="BF108:BI108"/>
    <mergeCell ref="BD107:BE107"/>
    <mergeCell ref="BF107:BI107"/>
    <mergeCell ref="BF110:BI110"/>
    <mergeCell ref="Z106:AA106"/>
    <mergeCell ref="AB111:AC111"/>
    <mergeCell ref="BD106:BE106"/>
    <mergeCell ref="Z109:AA109"/>
    <mergeCell ref="BF112:BI112"/>
    <mergeCell ref="BD112:BE112"/>
    <mergeCell ref="AB107:AC107"/>
    <mergeCell ref="AD107:AE107"/>
    <mergeCell ref="AD110:AE110"/>
    <mergeCell ref="BF105:BI105"/>
    <mergeCell ref="BF101:BI101"/>
    <mergeCell ref="BD96:BE96"/>
    <mergeCell ref="AD105:AE105"/>
    <mergeCell ref="BD97:BE97"/>
    <mergeCell ref="BF102:BI102"/>
    <mergeCell ref="BD98:BE98"/>
    <mergeCell ref="AD101:AE101"/>
    <mergeCell ref="BD101:BE101"/>
    <mergeCell ref="BD104:BE104"/>
    <mergeCell ref="BD102:BE102"/>
    <mergeCell ref="AD93:AE93"/>
    <mergeCell ref="BF99:BI99"/>
    <mergeCell ref="BD99:BE99"/>
    <mergeCell ref="AD99:AE99"/>
    <mergeCell ref="BD95:BE95"/>
    <mergeCell ref="BF104:BI104"/>
    <mergeCell ref="BF103:BI103"/>
    <mergeCell ref="BF93:BI93"/>
    <mergeCell ref="B98:O98"/>
    <mergeCell ref="T98:U98"/>
    <mergeCell ref="AB94:AC94"/>
    <mergeCell ref="V96:W96"/>
    <mergeCell ref="V99:W99"/>
    <mergeCell ref="AB99:AC99"/>
    <mergeCell ref="V97:W97"/>
    <mergeCell ref="T119:U119"/>
    <mergeCell ref="P113:Q113"/>
    <mergeCell ref="R113:S113"/>
    <mergeCell ref="T99:U99"/>
    <mergeCell ref="T96:U96"/>
    <mergeCell ref="T103:U103"/>
    <mergeCell ref="T105:U105"/>
    <mergeCell ref="P112:Q112"/>
    <mergeCell ref="R112:S112"/>
    <mergeCell ref="R110:S110"/>
    <mergeCell ref="R106:S106"/>
    <mergeCell ref="T106:U106"/>
    <mergeCell ref="T116:U116"/>
    <mergeCell ref="T117:U117"/>
    <mergeCell ref="R111:S111"/>
    <mergeCell ref="B99:O99"/>
    <mergeCell ref="B106:O106"/>
    <mergeCell ref="B113:O113"/>
    <mergeCell ref="R109:S109"/>
    <mergeCell ref="X99:Y99"/>
    <mergeCell ref="X109:Y109"/>
    <mergeCell ref="V109:W109"/>
    <mergeCell ref="X106:Y106"/>
    <mergeCell ref="X104:Y104"/>
    <mergeCell ref="A119:S119"/>
    <mergeCell ref="T118:U118"/>
    <mergeCell ref="P117:Q117"/>
    <mergeCell ref="R117:S117"/>
    <mergeCell ref="P106:Q106"/>
    <mergeCell ref="R99:S99"/>
    <mergeCell ref="P90:Q90"/>
    <mergeCell ref="R90:S90"/>
    <mergeCell ref="T90:U90"/>
    <mergeCell ref="T86:U86"/>
    <mergeCell ref="T109:U109"/>
    <mergeCell ref="P109:Q109"/>
    <mergeCell ref="P99:Q99"/>
    <mergeCell ref="R97:S97"/>
    <mergeCell ref="P101:Q101"/>
    <mergeCell ref="P42:Q42"/>
    <mergeCell ref="R76:S76"/>
    <mergeCell ref="AD64:AE64"/>
    <mergeCell ref="T76:U76"/>
    <mergeCell ref="P97:Q97"/>
    <mergeCell ref="T97:U97"/>
    <mergeCell ref="R95:S95"/>
    <mergeCell ref="P95:Q95"/>
    <mergeCell ref="P96:Q96"/>
    <mergeCell ref="X97:Y97"/>
    <mergeCell ref="X76:Y76"/>
    <mergeCell ref="B111:O111"/>
    <mergeCell ref="B108:O108"/>
    <mergeCell ref="X107:Y107"/>
    <mergeCell ref="P102:Q102"/>
    <mergeCell ref="AB64:AC64"/>
    <mergeCell ref="B97:O97"/>
    <mergeCell ref="P75:Q75"/>
    <mergeCell ref="B75:O75"/>
    <mergeCell ref="R98:S98"/>
    <mergeCell ref="AD116:AE116"/>
    <mergeCell ref="AB115:AC115"/>
    <mergeCell ref="BC2:BI2"/>
    <mergeCell ref="AD102:AE102"/>
    <mergeCell ref="AB95:AC95"/>
    <mergeCell ref="AD95:AE95"/>
    <mergeCell ref="BD41:BE41"/>
    <mergeCell ref="BD42:BE42"/>
    <mergeCell ref="BD39:BE39"/>
    <mergeCell ref="AD96:AE96"/>
    <mergeCell ref="X118:Y118"/>
    <mergeCell ref="V118:W118"/>
    <mergeCell ref="X117:Y117"/>
    <mergeCell ref="AB113:AC113"/>
    <mergeCell ref="V105:W105"/>
    <mergeCell ref="AB112:AC112"/>
    <mergeCell ref="Z111:AA111"/>
    <mergeCell ref="V110:W110"/>
    <mergeCell ref="AB116:AC116"/>
    <mergeCell ref="Z116:AA116"/>
    <mergeCell ref="B95:O95"/>
    <mergeCell ref="B96:O96"/>
    <mergeCell ref="B105:O105"/>
    <mergeCell ref="P105:Q105"/>
    <mergeCell ref="R105:S105"/>
    <mergeCell ref="V95:W95"/>
    <mergeCell ref="V98:W98"/>
    <mergeCell ref="V104:W104"/>
    <mergeCell ref="R103:S103"/>
    <mergeCell ref="T101:U101"/>
    <mergeCell ref="BD64:BE64"/>
    <mergeCell ref="Z75:AA75"/>
    <mergeCell ref="AB75:AC75"/>
    <mergeCell ref="AD75:AE75"/>
    <mergeCell ref="BD75:BE75"/>
    <mergeCell ref="AD65:AE65"/>
    <mergeCell ref="BD65:BE65"/>
    <mergeCell ref="AD73:AE73"/>
    <mergeCell ref="BD73:BE73"/>
    <mergeCell ref="AD74:AE74"/>
    <mergeCell ref="AB76:AC76"/>
    <mergeCell ref="AD76:AE76"/>
    <mergeCell ref="T41:U41"/>
    <mergeCell ref="V41:W41"/>
    <mergeCell ref="B64:O64"/>
    <mergeCell ref="T95:U95"/>
    <mergeCell ref="P64:Q64"/>
    <mergeCell ref="R64:S64"/>
    <mergeCell ref="V64:W64"/>
    <mergeCell ref="B67:O67"/>
    <mergeCell ref="BD103:BE103"/>
    <mergeCell ref="X103:Y103"/>
    <mergeCell ref="Z103:AA103"/>
    <mergeCell ref="AD103:AE103"/>
    <mergeCell ref="AB103:AC103"/>
    <mergeCell ref="X105:Y105"/>
    <mergeCell ref="Z105:AA105"/>
    <mergeCell ref="E148:BE148"/>
    <mergeCell ref="BF148:BI148"/>
    <mergeCell ref="A149:D149"/>
    <mergeCell ref="E149:BE149"/>
    <mergeCell ref="BF149:BI149"/>
    <mergeCell ref="BD105:BE105"/>
    <mergeCell ref="X119:Y119"/>
    <mergeCell ref="AD114:AE114"/>
    <mergeCell ref="V119:W119"/>
    <mergeCell ref="BA119:BC119"/>
    <mergeCell ref="X64:Y64"/>
    <mergeCell ref="Z64:AA64"/>
    <mergeCell ref="B65:O65"/>
    <mergeCell ref="P65:Q65"/>
    <mergeCell ref="R65:S65"/>
    <mergeCell ref="T65:U65"/>
    <mergeCell ref="V65:W65"/>
    <mergeCell ref="X65:Y65"/>
    <mergeCell ref="Z65:AA65"/>
    <mergeCell ref="T64:U64"/>
    <mergeCell ref="B66:O66"/>
    <mergeCell ref="P66:Q66"/>
    <mergeCell ref="R66:S66"/>
    <mergeCell ref="T66:U66"/>
    <mergeCell ref="V66:W66"/>
    <mergeCell ref="X66:Y66"/>
    <mergeCell ref="AB65:AC65"/>
    <mergeCell ref="BF67:BI67"/>
    <mergeCell ref="Z66:AA66"/>
    <mergeCell ref="AB66:AC66"/>
    <mergeCell ref="AD66:AE66"/>
    <mergeCell ref="BD66:BE66"/>
    <mergeCell ref="BF66:BI66"/>
    <mergeCell ref="BF65:BI65"/>
    <mergeCell ref="AB67:AC67"/>
    <mergeCell ref="AD67:AE67"/>
    <mergeCell ref="BD67:BE67"/>
    <mergeCell ref="Z68:AA68"/>
    <mergeCell ref="AB68:AC68"/>
    <mergeCell ref="AD68:AE68"/>
    <mergeCell ref="BD68:BE68"/>
    <mergeCell ref="P68:Q68"/>
    <mergeCell ref="R68:S68"/>
    <mergeCell ref="T68:U68"/>
    <mergeCell ref="V68:W68"/>
    <mergeCell ref="X67:Y67"/>
    <mergeCell ref="Z67:AA67"/>
    <mergeCell ref="R67:S67"/>
    <mergeCell ref="T67:U67"/>
    <mergeCell ref="V67:W67"/>
    <mergeCell ref="P67:Q67"/>
    <mergeCell ref="AD69:AE69"/>
    <mergeCell ref="BD69:BE69"/>
    <mergeCell ref="X68:Y68"/>
    <mergeCell ref="BF69:BI69"/>
    <mergeCell ref="B69:O69"/>
    <mergeCell ref="P69:Q69"/>
    <mergeCell ref="R69:S69"/>
    <mergeCell ref="T69:U69"/>
    <mergeCell ref="V69:W69"/>
    <mergeCell ref="B68:O68"/>
    <mergeCell ref="B70:O70"/>
    <mergeCell ref="P70:Q70"/>
    <mergeCell ref="R70:S70"/>
    <mergeCell ref="T70:U70"/>
    <mergeCell ref="V70:W70"/>
    <mergeCell ref="BF68:BI68"/>
    <mergeCell ref="X70:Y70"/>
    <mergeCell ref="X69:Y69"/>
    <mergeCell ref="Z69:AA69"/>
    <mergeCell ref="AB69:AC69"/>
    <mergeCell ref="Z70:AA70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BD72:BE72"/>
    <mergeCell ref="BF72:BI72"/>
    <mergeCell ref="B73:O73"/>
    <mergeCell ref="P73:Q73"/>
    <mergeCell ref="R73:S73"/>
    <mergeCell ref="T73:U73"/>
    <mergeCell ref="V73:W73"/>
    <mergeCell ref="X73:Y73"/>
    <mergeCell ref="Z73:AA73"/>
    <mergeCell ref="AB73:AC73"/>
    <mergeCell ref="Z74:AA74"/>
    <mergeCell ref="AB74:AC74"/>
    <mergeCell ref="BF73:BI73"/>
    <mergeCell ref="BD74:BE74"/>
    <mergeCell ref="BF74:BI74"/>
    <mergeCell ref="A157:D157"/>
    <mergeCell ref="BF157:BI157"/>
    <mergeCell ref="B74:O74"/>
    <mergeCell ref="P74:Q74"/>
    <mergeCell ref="R74:S74"/>
    <mergeCell ref="T74:U74"/>
    <mergeCell ref="V74:W74"/>
    <mergeCell ref="X74:Y74"/>
    <mergeCell ref="BF150:BI150"/>
    <mergeCell ref="A148:D148"/>
    <mergeCell ref="A158:D158"/>
    <mergeCell ref="E158:BE158"/>
    <mergeCell ref="BF158:BI158"/>
    <mergeCell ref="A159:D159"/>
    <mergeCell ref="E159:BE159"/>
    <mergeCell ref="BF159:BI159"/>
    <mergeCell ref="A180:D180"/>
    <mergeCell ref="E180:BE180"/>
    <mergeCell ref="BF180:BI180"/>
    <mergeCell ref="A160:D160"/>
    <mergeCell ref="E160:BE160"/>
    <mergeCell ref="BF160:BI160"/>
    <mergeCell ref="A161:D161"/>
    <mergeCell ref="E161:BE161"/>
    <mergeCell ref="BF161:BI161"/>
    <mergeCell ref="A162:D162"/>
    <mergeCell ref="A168:D168"/>
    <mergeCell ref="E168:BE168"/>
    <mergeCell ref="BF168:BI168"/>
    <mergeCell ref="A169:D169"/>
    <mergeCell ref="E169:BE169"/>
    <mergeCell ref="BF169:BI169"/>
    <mergeCell ref="A170:D170"/>
    <mergeCell ref="E170:BE170"/>
    <mergeCell ref="BF170:BI170"/>
    <mergeCell ref="A172:D172"/>
    <mergeCell ref="E172:BE172"/>
    <mergeCell ref="BF172:BI172"/>
    <mergeCell ref="A173:D173"/>
    <mergeCell ref="E173:BE173"/>
    <mergeCell ref="BF173:BI173"/>
    <mergeCell ref="A174:D174"/>
    <mergeCell ref="E174:BE174"/>
    <mergeCell ref="BF174:BI174"/>
    <mergeCell ref="A175:D175"/>
    <mergeCell ref="E175:BE175"/>
    <mergeCell ref="BF175:BI175"/>
    <mergeCell ref="A176:D176"/>
    <mergeCell ref="E176:BE176"/>
    <mergeCell ref="BF176:BI176"/>
    <mergeCell ref="A179:D179"/>
    <mergeCell ref="E179:BE179"/>
    <mergeCell ref="BF179:BI179"/>
    <mergeCell ref="A177:D177"/>
    <mergeCell ref="E177:BE177"/>
    <mergeCell ref="BF177:BI177"/>
    <mergeCell ref="A178:D178"/>
    <mergeCell ref="E178:BE178"/>
    <mergeCell ref="BF178:BI178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8" scale="28" r:id="rId1"/>
  <ignoredErrors>
    <ignoredError sqref="BF157:BI177 BF178:BI180" twoDigitTextYear="1"/>
    <ignoredError sqref="AI119:AR119 AW92 BD57 Z41 AL36 BD41 AS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Сеген Дарья Викторовна</cp:lastModifiedBy>
  <cp:lastPrinted>2017-12-13T09:29:06Z</cp:lastPrinted>
  <dcterms:created xsi:type="dcterms:W3CDTF">1999-02-26T09:40:51Z</dcterms:created>
  <dcterms:modified xsi:type="dcterms:W3CDTF">2017-12-13T09:29:16Z</dcterms:modified>
  <cp:category/>
  <cp:version/>
  <cp:contentType/>
  <cp:contentStatus/>
</cp:coreProperties>
</file>